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biswas\C19\Data\20210513_CarissaWalter\"/>
    </mc:Choice>
  </mc:AlternateContent>
  <xr:revisionPtr revIDLastSave="0" documentId="8_{EE1D039B-BE27-4500-AAEE-3DB1D1BA1114}" xr6:coauthVersionLast="47" xr6:coauthVersionMax="47" xr10:uidLastSave="{00000000-0000-0000-0000-000000000000}"/>
  <bookViews>
    <workbookView xWindow="28635" yWindow="-165" windowWidth="29130" windowHeight="15930" tabRatio="699" firstSheet="3" activeTab="3" xr2:uid="{B6CBCFED-33AB-4040-B19A-35EB7271D062}"/>
  </bookViews>
  <sheets>
    <sheet name="20210513WalterC (2)" sheetId="2" r:id="rId1"/>
    <sheet name="Sheet2" sheetId="3" r:id="rId2"/>
    <sheet name="20210513WalterC" sheetId="1" r:id="rId3"/>
    <sheet name="1 Time pt. DO NOT USE SUBJECT#s" sheetId="4" r:id="rId4"/>
  </sheets>
  <definedNames>
    <definedName name="_xlnm._FilterDatabase" localSheetId="3" hidden="1">'1 Time pt. DO NOT USE SUBJECT#s'!$O$9:$O$1879</definedName>
    <definedName name="_xlnm._FilterDatabase" localSheetId="2" hidden="1">'20210513WalterC'!$E$1:$E$1871</definedName>
    <definedName name="_xlnm._FilterDatabase" localSheetId="0" hidden="1">'20210513WalterC (2)'!$O$9:$O$1879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4" l="1"/>
  <c r="H2" i="4" l="1"/>
  <c r="G7" i="4" l="1"/>
  <c r="G5" i="4"/>
  <c r="H3" i="4" s="1"/>
  <c r="G6" i="4"/>
  <c r="C1878" i="4"/>
  <c r="B1878" i="4"/>
  <c r="C441" i="4"/>
  <c r="B441" i="4"/>
  <c r="C440" i="4"/>
  <c r="B440" i="4"/>
  <c r="C1877" i="4"/>
  <c r="B1877" i="4"/>
  <c r="C1876" i="4"/>
  <c r="B1876" i="4"/>
  <c r="C1875" i="4"/>
  <c r="B1875" i="4"/>
  <c r="C1874" i="4"/>
  <c r="B1874" i="4"/>
  <c r="C1873" i="4"/>
  <c r="B1873" i="4"/>
  <c r="C1872" i="4"/>
  <c r="B1872" i="4"/>
  <c r="C1871" i="4"/>
  <c r="B1871" i="4"/>
  <c r="C439" i="4"/>
  <c r="B439" i="4"/>
  <c r="C438" i="4"/>
  <c r="B438" i="4"/>
  <c r="C437" i="4"/>
  <c r="B437" i="4"/>
  <c r="C1870" i="4"/>
  <c r="B1870" i="4"/>
  <c r="C1869" i="4"/>
  <c r="B1869" i="4"/>
  <c r="C1868" i="4"/>
  <c r="B1868" i="4"/>
  <c r="C1867" i="4"/>
  <c r="B1867" i="4"/>
  <c r="C1866" i="4"/>
  <c r="B1866" i="4"/>
  <c r="C1865" i="4"/>
  <c r="B1865" i="4"/>
  <c r="C1864" i="4"/>
  <c r="B1864" i="4"/>
  <c r="C1863" i="4"/>
  <c r="B1863" i="4"/>
  <c r="C1862" i="4"/>
  <c r="B1862" i="4"/>
  <c r="C1861" i="4"/>
  <c r="B1861" i="4"/>
  <c r="C1860" i="4"/>
  <c r="B1860" i="4"/>
  <c r="C1859" i="4"/>
  <c r="B1859" i="4"/>
  <c r="C1858" i="4"/>
  <c r="B1858" i="4"/>
  <c r="C436" i="4"/>
  <c r="B436" i="4"/>
  <c r="C435" i="4"/>
  <c r="B435" i="4"/>
  <c r="C1857" i="4"/>
  <c r="B1857" i="4"/>
  <c r="C434" i="4"/>
  <c r="B434" i="4"/>
  <c r="C433" i="4"/>
  <c r="B433" i="4"/>
  <c r="C432" i="4"/>
  <c r="B432" i="4"/>
  <c r="C1856" i="4"/>
  <c r="B1856" i="4"/>
  <c r="C1855" i="4"/>
  <c r="B1855" i="4"/>
  <c r="C1854" i="4"/>
  <c r="B1854" i="4"/>
  <c r="C1853" i="4"/>
  <c r="B1853" i="4"/>
  <c r="C1852" i="4"/>
  <c r="B1852" i="4"/>
  <c r="C1851" i="4"/>
  <c r="B1851" i="4"/>
  <c r="C1850" i="4"/>
  <c r="B1850" i="4"/>
  <c r="C1849" i="4"/>
  <c r="B1849" i="4"/>
  <c r="C1848" i="4"/>
  <c r="B1848" i="4"/>
  <c r="C1847" i="4"/>
  <c r="B1847" i="4"/>
  <c r="C1846" i="4"/>
  <c r="B1846" i="4"/>
  <c r="C1845" i="4"/>
  <c r="B1845" i="4"/>
  <c r="C1844" i="4"/>
  <c r="B1844" i="4"/>
  <c r="C431" i="4"/>
  <c r="B431" i="4"/>
  <c r="C430" i="4"/>
  <c r="B430" i="4"/>
  <c r="C1843" i="4"/>
  <c r="B1843" i="4"/>
  <c r="C1842" i="4"/>
  <c r="B1842" i="4"/>
  <c r="C1841" i="4"/>
  <c r="B1841" i="4"/>
  <c r="C1840" i="4"/>
  <c r="B1840" i="4"/>
  <c r="C429" i="4"/>
  <c r="B429" i="4"/>
  <c r="C428" i="4"/>
  <c r="B428" i="4"/>
  <c r="C427" i="4"/>
  <c r="B427" i="4"/>
  <c r="C1839" i="4"/>
  <c r="B1839" i="4"/>
  <c r="C1838" i="4"/>
  <c r="B1838" i="4"/>
  <c r="C1837" i="4"/>
  <c r="B1837" i="4"/>
  <c r="C1836" i="4"/>
  <c r="B1836" i="4"/>
  <c r="C426" i="4"/>
  <c r="B426" i="4"/>
  <c r="C425" i="4"/>
  <c r="B425" i="4"/>
  <c r="C1835" i="4"/>
  <c r="B1835" i="4"/>
  <c r="C1834" i="4"/>
  <c r="B1834" i="4"/>
  <c r="C1833" i="4"/>
  <c r="B1833" i="4"/>
  <c r="C1832" i="4"/>
  <c r="B1832" i="4"/>
  <c r="C1831" i="4"/>
  <c r="B1831" i="4"/>
  <c r="C1830" i="4"/>
  <c r="B1830" i="4"/>
  <c r="C1829" i="4"/>
  <c r="B1829" i="4"/>
  <c r="C1828" i="4"/>
  <c r="B1828" i="4"/>
  <c r="C1827" i="4"/>
  <c r="B1827" i="4"/>
  <c r="C1826" i="4"/>
  <c r="B1826" i="4"/>
  <c r="C1825" i="4"/>
  <c r="B1825" i="4"/>
  <c r="C1824" i="4"/>
  <c r="B1824" i="4"/>
  <c r="C1823" i="4"/>
  <c r="B1823" i="4"/>
  <c r="C1822" i="4"/>
  <c r="B1822" i="4"/>
  <c r="C1821" i="4"/>
  <c r="B1821" i="4"/>
  <c r="C1820" i="4"/>
  <c r="B1820" i="4"/>
  <c r="C1819" i="4"/>
  <c r="B1819" i="4"/>
  <c r="C1818" i="4"/>
  <c r="B1818" i="4"/>
  <c r="C1817" i="4"/>
  <c r="B1817" i="4"/>
  <c r="C1816" i="4"/>
  <c r="B1816" i="4"/>
  <c r="C1815" i="4"/>
  <c r="B1815" i="4"/>
  <c r="C424" i="4"/>
  <c r="B424" i="4"/>
  <c r="C423" i="4"/>
  <c r="B423" i="4"/>
  <c r="C1814" i="4"/>
  <c r="B1814" i="4"/>
  <c r="C1813" i="4"/>
  <c r="B1813" i="4"/>
  <c r="C1812" i="4"/>
  <c r="B1812" i="4"/>
  <c r="C1811" i="4"/>
  <c r="B1811" i="4"/>
  <c r="C422" i="4"/>
  <c r="B422" i="4"/>
  <c r="C421" i="4"/>
  <c r="B421" i="4"/>
  <c r="C420" i="4"/>
  <c r="B420" i="4"/>
  <c r="C419" i="4"/>
  <c r="B419" i="4"/>
  <c r="C418" i="4"/>
  <c r="B418" i="4"/>
  <c r="C417" i="4"/>
  <c r="B417" i="4"/>
  <c r="C1810" i="4"/>
  <c r="B1810" i="4"/>
  <c r="C1809" i="4"/>
  <c r="B1809" i="4"/>
  <c r="C1808" i="4"/>
  <c r="B1808" i="4"/>
  <c r="C1807" i="4"/>
  <c r="B1807" i="4"/>
  <c r="C1806" i="4"/>
  <c r="B1806" i="4"/>
  <c r="C1805" i="4"/>
  <c r="B1805" i="4"/>
  <c r="C1804" i="4"/>
  <c r="B1804" i="4"/>
  <c r="C1803" i="4"/>
  <c r="B1803" i="4"/>
  <c r="C1802" i="4"/>
  <c r="B1802" i="4"/>
  <c r="C1801" i="4"/>
  <c r="B1801" i="4"/>
  <c r="C1800" i="4"/>
  <c r="B1800" i="4"/>
  <c r="C1799" i="4"/>
  <c r="B1799" i="4"/>
  <c r="C1798" i="4"/>
  <c r="B1798" i="4"/>
  <c r="C1797" i="4"/>
  <c r="B1797" i="4"/>
  <c r="C1796" i="4"/>
  <c r="B1796" i="4"/>
  <c r="C1795" i="4"/>
  <c r="B1795" i="4"/>
  <c r="C1794" i="4"/>
  <c r="B1794" i="4"/>
  <c r="C1793" i="4"/>
  <c r="B1793" i="4"/>
  <c r="C1792" i="4"/>
  <c r="B1792" i="4"/>
  <c r="C1791" i="4"/>
  <c r="B1791" i="4"/>
  <c r="C1790" i="4"/>
  <c r="B1790" i="4"/>
  <c r="C1789" i="4"/>
  <c r="B1789" i="4"/>
  <c r="C1788" i="4"/>
  <c r="B1788" i="4"/>
  <c r="C1787" i="4"/>
  <c r="B1787" i="4"/>
  <c r="C1786" i="4"/>
  <c r="B1786" i="4"/>
  <c r="C1785" i="4"/>
  <c r="B1785" i="4"/>
  <c r="C1784" i="4"/>
  <c r="B1784" i="4"/>
  <c r="C1783" i="4"/>
  <c r="B1783" i="4"/>
  <c r="C1782" i="4"/>
  <c r="B1782" i="4"/>
  <c r="C1781" i="4"/>
  <c r="B1781" i="4"/>
  <c r="C1780" i="4"/>
  <c r="B1780" i="4"/>
  <c r="C1779" i="4"/>
  <c r="B1779" i="4"/>
  <c r="C1778" i="4"/>
  <c r="B1778" i="4"/>
  <c r="C1777" i="4"/>
  <c r="B1777" i="4"/>
  <c r="C1776" i="4"/>
  <c r="B1776" i="4"/>
  <c r="C1775" i="4"/>
  <c r="B1775" i="4"/>
  <c r="C1774" i="4"/>
  <c r="B1774" i="4"/>
  <c r="C1773" i="4"/>
  <c r="B1773" i="4"/>
  <c r="C1772" i="4"/>
  <c r="B1772" i="4"/>
  <c r="C1771" i="4"/>
  <c r="B1771" i="4"/>
  <c r="C1770" i="4"/>
  <c r="B1770" i="4"/>
  <c r="C1769" i="4"/>
  <c r="B1769" i="4"/>
  <c r="C416" i="4"/>
  <c r="B416" i="4"/>
  <c r="C415" i="4"/>
  <c r="B415" i="4"/>
  <c r="C414" i="4"/>
  <c r="B414" i="4"/>
  <c r="C1768" i="4"/>
  <c r="B1768" i="4"/>
  <c r="C1767" i="4"/>
  <c r="B1767" i="4"/>
  <c r="C1766" i="4"/>
  <c r="B1766" i="4"/>
  <c r="C413" i="4"/>
  <c r="B413" i="4"/>
  <c r="C412" i="4"/>
  <c r="B412" i="4"/>
  <c r="C1765" i="4"/>
  <c r="B1765" i="4"/>
  <c r="C1764" i="4"/>
  <c r="B1764" i="4"/>
  <c r="C1763" i="4"/>
  <c r="B1763" i="4"/>
  <c r="C1762" i="4"/>
  <c r="B1762" i="4"/>
  <c r="C1761" i="4"/>
  <c r="B1761" i="4"/>
  <c r="C1760" i="4"/>
  <c r="B1760" i="4"/>
  <c r="C411" i="4"/>
  <c r="B411" i="4"/>
  <c r="C410" i="4"/>
  <c r="B410" i="4"/>
  <c r="C1759" i="4"/>
  <c r="B1759" i="4"/>
  <c r="C1758" i="4"/>
  <c r="B1758" i="4"/>
  <c r="C1757" i="4"/>
  <c r="B1757" i="4"/>
  <c r="C1756" i="4"/>
  <c r="B1756" i="4"/>
  <c r="C1755" i="4"/>
  <c r="B1755" i="4"/>
  <c r="C1754" i="4"/>
  <c r="B1754" i="4"/>
  <c r="C1753" i="4"/>
  <c r="B1753" i="4"/>
  <c r="C1752" i="4"/>
  <c r="B1752" i="4"/>
  <c r="C1751" i="4"/>
  <c r="B1751" i="4"/>
  <c r="C1750" i="4"/>
  <c r="B1750" i="4"/>
  <c r="C1749" i="4"/>
  <c r="B1749" i="4"/>
  <c r="C1748" i="4"/>
  <c r="B1748" i="4"/>
  <c r="C1747" i="4"/>
  <c r="B1747" i="4"/>
  <c r="C409" i="4"/>
  <c r="B409" i="4"/>
  <c r="C408" i="4"/>
  <c r="B408" i="4"/>
  <c r="C1746" i="4"/>
  <c r="B1746" i="4"/>
  <c r="C1745" i="4"/>
  <c r="B1745" i="4"/>
  <c r="C407" i="4"/>
  <c r="B407" i="4"/>
  <c r="C406" i="4"/>
  <c r="B406" i="4"/>
  <c r="C1744" i="4"/>
  <c r="B1744" i="4"/>
  <c r="C1743" i="4"/>
  <c r="B1743" i="4"/>
  <c r="C405" i="4"/>
  <c r="B405" i="4"/>
  <c r="C404" i="4"/>
  <c r="B404" i="4"/>
  <c r="C1742" i="4"/>
  <c r="B1742" i="4"/>
  <c r="C1741" i="4"/>
  <c r="B1741" i="4"/>
  <c r="C1740" i="4"/>
  <c r="B1740" i="4"/>
  <c r="C1739" i="4"/>
  <c r="B1739" i="4"/>
  <c r="C1738" i="4"/>
  <c r="B1738" i="4"/>
  <c r="C1737" i="4"/>
  <c r="B1737" i="4"/>
  <c r="C1736" i="4"/>
  <c r="B1736" i="4"/>
  <c r="C1735" i="4"/>
  <c r="B1735" i="4"/>
  <c r="C1734" i="4"/>
  <c r="B1734" i="4"/>
  <c r="C1733" i="4"/>
  <c r="B1733" i="4"/>
  <c r="C1732" i="4"/>
  <c r="B1732" i="4"/>
  <c r="C1731" i="4"/>
  <c r="B1731" i="4"/>
  <c r="C1730" i="4"/>
  <c r="B1730" i="4"/>
  <c r="C403" i="4"/>
  <c r="B403" i="4"/>
  <c r="C402" i="4"/>
  <c r="B402" i="4"/>
  <c r="C401" i="4"/>
  <c r="B401" i="4"/>
  <c r="C400" i="4"/>
  <c r="B400" i="4"/>
  <c r="C1729" i="4"/>
  <c r="B1729" i="4"/>
  <c r="C1728" i="4"/>
  <c r="B1728" i="4"/>
  <c r="C1727" i="4"/>
  <c r="B1727" i="4"/>
  <c r="C1726" i="4"/>
  <c r="B1726" i="4"/>
  <c r="C1725" i="4"/>
  <c r="B1725" i="4"/>
  <c r="C1724" i="4"/>
  <c r="B1724" i="4"/>
  <c r="C399" i="4"/>
  <c r="B399" i="4"/>
  <c r="C398" i="4"/>
  <c r="B398" i="4"/>
  <c r="C397" i="4"/>
  <c r="B397" i="4"/>
  <c r="C1723" i="4"/>
  <c r="B1723" i="4"/>
  <c r="C1722" i="4"/>
  <c r="B1722" i="4"/>
  <c r="C1721" i="4"/>
  <c r="B1721" i="4"/>
  <c r="C1720" i="4"/>
  <c r="B1720" i="4"/>
  <c r="C1719" i="4"/>
  <c r="B1719" i="4"/>
  <c r="C1718" i="4"/>
  <c r="B1718" i="4"/>
  <c r="C1717" i="4"/>
  <c r="B1717" i="4"/>
  <c r="C1716" i="4"/>
  <c r="B1716" i="4"/>
  <c r="C1715" i="4"/>
  <c r="B1715" i="4"/>
  <c r="C1714" i="4"/>
  <c r="B1714" i="4"/>
  <c r="C1713" i="4"/>
  <c r="B1713" i="4"/>
  <c r="C1712" i="4"/>
  <c r="B1712" i="4"/>
  <c r="C1711" i="4"/>
  <c r="B1711" i="4"/>
  <c r="C1710" i="4"/>
  <c r="B1710" i="4"/>
  <c r="C1709" i="4"/>
  <c r="B1709" i="4"/>
  <c r="C1708" i="4"/>
  <c r="B1708" i="4"/>
  <c r="C1707" i="4"/>
  <c r="B1707" i="4"/>
  <c r="C1706" i="4"/>
  <c r="B1706" i="4"/>
  <c r="C1705" i="4"/>
  <c r="B1705" i="4"/>
  <c r="C1704" i="4"/>
  <c r="B1704" i="4"/>
  <c r="C396" i="4"/>
  <c r="B396" i="4"/>
  <c r="C395" i="4"/>
  <c r="B395" i="4"/>
  <c r="C394" i="4"/>
  <c r="B394" i="4"/>
  <c r="C393" i="4"/>
  <c r="B393" i="4"/>
  <c r="C1703" i="4"/>
  <c r="B1703" i="4"/>
  <c r="C1702" i="4"/>
  <c r="B1702" i="4"/>
  <c r="C1701" i="4"/>
  <c r="B1701" i="4"/>
  <c r="C392" i="4"/>
  <c r="B392" i="4"/>
  <c r="C391" i="4"/>
  <c r="B391" i="4"/>
  <c r="C390" i="4"/>
  <c r="B390" i="4"/>
  <c r="C389" i="4"/>
  <c r="B389" i="4"/>
  <c r="C388" i="4"/>
  <c r="B388" i="4"/>
  <c r="C387" i="4"/>
  <c r="B387" i="4"/>
  <c r="C386" i="4"/>
  <c r="B386" i="4"/>
  <c r="C1700" i="4"/>
  <c r="B1700" i="4"/>
  <c r="C1699" i="4"/>
  <c r="B1699" i="4"/>
  <c r="C1698" i="4"/>
  <c r="B1698" i="4"/>
  <c r="C1697" i="4"/>
  <c r="B1697" i="4"/>
  <c r="C385" i="4"/>
  <c r="B385" i="4"/>
  <c r="C384" i="4"/>
  <c r="B384" i="4"/>
  <c r="C1696" i="4"/>
  <c r="B1696" i="4"/>
  <c r="C1695" i="4"/>
  <c r="B1695" i="4"/>
  <c r="C1694" i="4"/>
  <c r="B1694" i="4"/>
  <c r="C1693" i="4"/>
  <c r="B1693" i="4"/>
  <c r="C1692" i="4"/>
  <c r="B1692" i="4"/>
  <c r="C1691" i="4"/>
  <c r="B1691" i="4"/>
  <c r="C1690" i="4"/>
  <c r="B1690" i="4"/>
  <c r="C1689" i="4"/>
  <c r="B1689" i="4"/>
  <c r="C1688" i="4"/>
  <c r="B1688" i="4"/>
  <c r="C1687" i="4"/>
  <c r="B1687" i="4"/>
  <c r="C1686" i="4"/>
  <c r="B1686" i="4"/>
  <c r="C1685" i="4"/>
  <c r="B1685" i="4"/>
  <c r="C1684" i="4"/>
  <c r="B1684" i="4"/>
  <c r="C1683" i="4"/>
  <c r="B1683" i="4"/>
  <c r="C1682" i="4"/>
  <c r="B1682" i="4"/>
  <c r="C1681" i="4"/>
  <c r="B1681" i="4"/>
  <c r="C1680" i="4"/>
  <c r="B1680" i="4"/>
  <c r="C1679" i="4"/>
  <c r="B1679" i="4"/>
  <c r="C1678" i="4"/>
  <c r="B1678" i="4"/>
  <c r="C1677" i="4"/>
  <c r="B1677" i="4"/>
  <c r="C1676" i="4"/>
  <c r="B1676" i="4"/>
  <c r="C1675" i="4"/>
  <c r="B1675" i="4"/>
  <c r="C1674" i="4"/>
  <c r="B1674" i="4"/>
  <c r="C1673" i="4"/>
  <c r="B1673" i="4"/>
  <c r="C1672" i="4"/>
  <c r="B1672" i="4"/>
  <c r="C1671" i="4"/>
  <c r="B1671" i="4"/>
  <c r="C1670" i="4"/>
  <c r="B1670" i="4"/>
  <c r="C1669" i="4"/>
  <c r="B1669" i="4"/>
  <c r="C1668" i="4"/>
  <c r="B1668" i="4"/>
  <c r="C383" i="4"/>
  <c r="B383" i="4"/>
  <c r="C382" i="4"/>
  <c r="B382" i="4"/>
  <c r="C381" i="4"/>
  <c r="B381" i="4"/>
  <c r="C1667" i="4"/>
  <c r="B1667" i="4"/>
  <c r="C1666" i="4"/>
  <c r="B1666" i="4"/>
  <c r="C1665" i="4"/>
  <c r="B1665" i="4"/>
  <c r="C1664" i="4"/>
  <c r="B1664" i="4"/>
  <c r="C380" i="4"/>
  <c r="B380" i="4"/>
  <c r="C379" i="4"/>
  <c r="B379" i="4"/>
  <c r="C1663" i="4"/>
  <c r="B1663" i="4"/>
  <c r="C1662" i="4"/>
  <c r="B1662" i="4"/>
  <c r="C378" i="4"/>
  <c r="B378" i="4"/>
  <c r="C377" i="4"/>
  <c r="B377" i="4"/>
  <c r="C1661" i="4"/>
  <c r="B1661" i="4"/>
  <c r="C376" i="4"/>
  <c r="B376" i="4"/>
  <c r="C375" i="4"/>
  <c r="B375" i="4"/>
  <c r="C1660" i="4"/>
  <c r="B1660" i="4"/>
  <c r="C374" i="4"/>
  <c r="B374" i="4"/>
  <c r="C373" i="4"/>
  <c r="B373" i="4"/>
  <c r="C1659" i="4"/>
  <c r="B1659" i="4"/>
  <c r="C1658" i="4"/>
  <c r="B1658" i="4"/>
  <c r="C372" i="4"/>
  <c r="B372" i="4"/>
  <c r="C371" i="4"/>
  <c r="B371" i="4"/>
  <c r="C1657" i="4"/>
  <c r="B1657" i="4"/>
  <c r="C1656" i="4"/>
  <c r="B1656" i="4"/>
  <c r="C1655" i="4"/>
  <c r="B1655" i="4"/>
  <c r="C1654" i="4"/>
  <c r="B1654" i="4"/>
  <c r="C1653" i="4"/>
  <c r="B1653" i="4"/>
  <c r="C1652" i="4"/>
  <c r="B1652" i="4"/>
  <c r="C1651" i="4"/>
  <c r="B1651" i="4"/>
  <c r="C1650" i="4"/>
  <c r="B1650" i="4"/>
  <c r="C1649" i="4"/>
  <c r="B1649" i="4"/>
  <c r="C1648" i="4"/>
  <c r="B1648" i="4"/>
  <c r="C1647" i="4"/>
  <c r="B1647" i="4"/>
  <c r="C1646" i="4"/>
  <c r="B1646" i="4"/>
  <c r="C1645" i="4"/>
  <c r="B1645" i="4"/>
  <c r="C1644" i="4"/>
  <c r="B1644" i="4"/>
  <c r="C370" i="4"/>
  <c r="B370" i="4"/>
  <c r="C369" i="4"/>
  <c r="B369" i="4"/>
  <c r="C368" i="4"/>
  <c r="B368" i="4"/>
  <c r="C367" i="4"/>
  <c r="B367" i="4"/>
  <c r="C1643" i="4"/>
  <c r="B1643" i="4"/>
  <c r="C366" i="4"/>
  <c r="B366" i="4"/>
  <c r="C365" i="4"/>
  <c r="B365" i="4"/>
  <c r="C1642" i="4"/>
  <c r="B1642" i="4"/>
  <c r="C1641" i="4"/>
  <c r="B1641" i="4"/>
  <c r="C1640" i="4"/>
  <c r="B1640" i="4"/>
  <c r="C1639" i="4"/>
  <c r="B1639" i="4"/>
  <c r="C1638" i="4"/>
  <c r="B1638" i="4"/>
  <c r="C1637" i="4"/>
  <c r="B1637" i="4"/>
  <c r="C1636" i="4"/>
  <c r="B1636" i="4"/>
  <c r="C1635" i="4"/>
  <c r="B1635" i="4"/>
  <c r="C1634" i="4"/>
  <c r="B1634" i="4"/>
  <c r="C1633" i="4"/>
  <c r="B1633" i="4"/>
  <c r="C364" i="4"/>
  <c r="B364" i="4"/>
  <c r="C363" i="4"/>
  <c r="B363" i="4"/>
  <c r="C362" i="4"/>
  <c r="B362" i="4"/>
  <c r="C361" i="4"/>
  <c r="B361" i="4"/>
  <c r="C1632" i="4"/>
  <c r="B1632" i="4"/>
  <c r="C1631" i="4"/>
  <c r="B1631" i="4"/>
  <c r="C1630" i="4"/>
  <c r="B1630" i="4"/>
  <c r="C1629" i="4"/>
  <c r="B1629" i="4"/>
  <c r="C1628" i="4"/>
  <c r="B1628" i="4"/>
  <c r="C360" i="4"/>
  <c r="B360" i="4"/>
  <c r="C359" i="4"/>
  <c r="B359" i="4"/>
  <c r="C1627" i="4"/>
  <c r="B1627" i="4"/>
  <c r="C1626" i="4"/>
  <c r="B1626" i="4"/>
  <c r="C1625" i="4"/>
  <c r="B1625" i="4"/>
  <c r="C1624" i="4"/>
  <c r="B1624" i="4"/>
  <c r="C358" i="4"/>
  <c r="B358" i="4"/>
  <c r="C357" i="4"/>
  <c r="B357" i="4"/>
  <c r="C356" i="4"/>
  <c r="B356" i="4"/>
  <c r="C1623" i="4"/>
  <c r="B1623" i="4"/>
  <c r="C1622" i="4"/>
  <c r="B1622" i="4"/>
  <c r="C1621" i="4"/>
  <c r="B1621" i="4"/>
  <c r="C1620" i="4"/>
  <c r="B1620" i="4"/>
  <c r="C355" i="4"/>
  <c r="B355" i="4"/>
  <c r="C354" i="4"/>
  <c r="B354" i="4"/>
  <c r="C1619" i="4"/>
  <c r="B1619" i="4"/>
  <c r="C1618" i="4"/>
  <c r="B1618" i="4"/>
  <c r="C1617" i="4"/>
  <c r="B1617" i="4"/>
  <c r="C1616" i="4"/>
  <c r="B1616" i="4"/>
  <c r="C1615" i="4"/>
  <c r="B1615" i="4"/>
  <c r="C1614" i="4"/>
  <c r="B1614" i="4"/>
  <c r="C1613" i="4"/>
  <c r="B1613" i="4"/>
  <c r="C1612" i="4"/>
  <c r="B1612" i="4"/>
  <c r="C353" i="4"/>
  <c r="B353" i="4"/>
  <c r="C352" i="4"/>
  <c r="B352" i="4"/>
  <c r="C1611" i="4"/>
  <c r="B1611" i="4"/>
  <c r="C1610" i="4"/>
  <c r="B1610" i="4"/>
  <c r="C1609" i="4"/>
  <c r="B1609" i="4"/>
  <c r="C351" i="4"/>
  <c r="B351" i="4"/>
  <c r="C350" i="4"/>
  <c r="B350" i="4"/>
  <c r="C1608" i="4"/>
  <c r="B1608" i="4"/>
  <c r="C1607" i="4"/>
  <c r="B1607" i="4"/>
  <c r="C349" i="4"/>
  <c r="B349" i="4"/>
  <c r="C348" i="4"/>
  <c r="B348" i="4"/>
  <c r="C1606" i="4"/>
  <c r="B1606" i="4"/>
  <c r="C1605" i="4"/>
  <c r="B1605" i="4"/>
  <c r="C1604" i="4"/>
  <c r="B1604" i="4"/>
  <c r="C1603" i="4"/>
  <c r="B1603" i="4"/>
  <c r="C1602" i="4"/>
  <c r="B1602" i="4"/>
  <c r="C1601" i="4"/>
  <c r="B1601" i="4"/>
  <c r="C1600" i="4"/>
  <c r="B1600" i="4"/>
  <c r="C1599" i="4"/>
  <c r="B1599" i="4"/>
  <c r="C1598" i="4"/>
  <c r="B1598" i="4"/>
  <c r="C1597" i="4"/>
  <c r="B1597" i="4"/>
  <c r="C1596" i="4"/>
  <c r="B1596" i="4"/>
  <c r="C1595" i="4"/>
  <c r="B1595" i="4"/>
  <c r="C1594" i="4"/>
  <c r="B1594" i="4"/>
  <c r="C1593" i="4"/>
  <c r="B1593" i="4"/>
  <c r="C1592" i="4"/>
  <c r="B1592" i="4"/>
  <c r="C1591" i="4"/>
  <c r="B1591" i="4"/>
  <c r="C1590" i="4"/>
  <c r="B1590" i="4"/>
  <c r="C1589" i="4"/>
  <c r="B1589" i="4"/>
  <c r="C1588" i="4"/>
  <c r="B1588" i="4"/>
  <c r="C1587" i="4"/>
  <c r="B1587" i="4"/>
  <c r="C1586" i="4"/>
  <c r="B1586" i="4"/>
  <c r="C1585" i="4"/>
  <c r="B1585" i="4"/>
  <c r="C1584" i="4"/>
  <c r="B1584" i="4"/>
  <c r="C1583" i="4"/>
  <c r="B1583" i="4"/>
  <c r="C1582" i="4"/>
  <c r="B1582" i="4"/>
  <c r="C1581" i="4"/>
  <c r="B1581" i="4"/>
  <c r="C1580" i="4"/>
  <c r="B1580" i="4"/>
  <c r="C1579" i="4"/>
  <c r="B1579" i="4"/>
  <c r="C1578" i="4"/>
  <c r="B1578" i="4"/>
  <c r="C1577" i="4"/>
  <c r="B1577" i="4"/>
  <c r="C1576" i="4"/>
  <c r="B1576" i="4"/>
  <c r="C1575" i="4"/>
  <c r="B1575" i="4"/>
  <c r="C1574" i="4"/>
  <c r="B1574" i="4"/>
  <c r="C1573" i="4"/>
  <c r="B1573" i="4"/>
  <c r="C1572" i="4"/>
  <c r="B1572" i="4"/>
  <c r="C1571" i="4"/>
  <c r="B1571" i="4"/>
  <c r="C1570" i="4"/>
  <c r="B1570" i="4"/>
  <c r="C347" i="4"/>
  <c r="B347" i="4"/>
  <c r="C346" i="4"/>
  <c r="B346" i="4"/>
  <c r="C345" i="4"/>
  <c r="B345" i="4"/>
  <c r="C1569" i="4"/>
  <c r="B1569" i="4"/>
  <c r="C1568" i="4"/>
  <c r="B1568" i="4"/>
  <c r="C344" i="4"/>
  <c r="B344" i="4"/>
  <c r="C343" i="4"/>
  <c r="B343" i="4"/>
  <c r="C342" i="4"/>
  <c r="B342" i="4"/>
  <c r="C1567" i="4"/>
  <c r="B1567" i="4"/>
  <c r="C1566" i="4"/>
  <c r="B1566" i="4"/>
  <c r="C1565" i="4"/>
  <c r="B1565" i="4"/>
  <c r="C1564" i="4"/>
  <c r="B1564" i="4"/>
  <c r="C1563" i="4"/>
  <c r="B1563" i="4"/>
  <c r="C1562" i="4"/>
  <c r="B1562" i="4"/>
  <c r="C1561" i="4"/>
  <c r="B1561" i="4"/>
  <c r="C1560" i="4"/>
  <c r="B1560" i="4"/>
  <c r="C1559" i="4"/>
  <c r="B1559" i="4"/>
  <c r="C1558" i="4"/>
  <c r="B1558" i="4"/>
  <c r="C1557" i="4"/>
  <c r="B1557" i="4"/>
  <c r="C1556" i="4"/>
  <c r="B1556" i="4"/>
  <c r="C1555" i="4"/>
  <c r="B1555" i="4"/>
  <c r="C1554" i="4"/>
  <c r="B1554" i="4"/>
  <c r="C1553" i="4"/>
  <c r="B1553" i="4"/>
  <c r="C1552" i="4"/>
  <c r="B1552" i="4"/>
  <c r="C1551" i="4"/>
  <c r="B1551" i="4"/>
  <c r="C1550" i="4"/>
  <c r="B1550" i="4"/>
  <c r="C1549" i="4"/>
  <c r="B1549" i="4"/>
  <c r="C1548" i="4"/>
  <c r="B1548" i="4"/>
  <c r="C1547" i="4"/>
  <c r="B1547" i="4"/>
  <c r="C1546" i="4"/>
  <c r="B1546" i="4"/>
  <c r="C1545" i="4"/>
  <c r="B1545" i="4"/>
  <c r="C1544" i="4"/>
  <c r="B1544" i="4"/>
  <c r="C1543" i="4"/>
  <c r="B1543" i="4"/>
  <c r="C1542" i="4"/>
  <c r="B1542" i="4"/>
  <c r="C1541" i="4"/>
  <c r="B1541" i="4"/>
  <c r="C1540" i="4"/>
  <c r="B1540" i="4"/>
  <c r="C1539" i="4"/>
  <c r="B1539" i="4"/>
  <c r="C1538" i="4"/>
  <c r="B1538" i="4"/>
  <c r="C1537" i="4"/>
  <c r="B1537" i="4"/>
  <c r="C1536" i="4"/>
  <c r="B1536" i="4"/>
  <c r="C1535" i="4"/>
  <c r="B1535" i="4"/>
  <c r="C1534" i="4"/>
  <c r="B1534" i="4"/>
  <c r="C1533" i="4"/>
  <c r="B1533" i="4"/>
  <c r="C1532" i="4"/>
  <c r="B1532" i="4"/>
  <c r="C1879" i="4"/>
  <c r="B1879" i="4"/>
  <c r="C341" i="4"/>
  <c r="B341" i="4"/>
  <c r="C340" i="4"/>
  <c r="B340" i="4"/>
  <c r="C339" i="4"/>
  <c r="B339" i="4"/>
  <c r="C338" i="4"/>
  <c r="B338" i="4"/>
  <c r="C1531" i="4"/>
  <c r="B1531" i="4"/>
  <c r="C1530" i="4"/>
  <c r="B1530" i="4"/>
  <c r="C1529" i="4"/>
  <c r="B1529" i="4"/>
  <c r="C1528" i="4"/>
  <c r="B1528" i="4"/>
  <c r="C1527" i="4"/>
  <c r="B1527" i="4"/>
  <c r="C1526" i="4"/>
  <c r="B1526" i="4"/>
  <c r="C1525" i="4"/>
  <c r="B1525" i="4"/>
  <c r="C1524" i="4"/>
  <c r="B1524" i="4"/>
  <c r="C1523" i="4"/>
  <c r="B1523" i="4"/>
  <c r="C1522" i="4"/>
  <c r="B1522" i="4"/>
  <c r="C1521" i="4"/>
  <c r="B1521" i="4"/>
  <c r="C1520" i="4"/>
  <c r="B1520" i="4"/>
  <c r="C1519" i="4"/>
  <c r="B1519" i="4"/>
  <c r="C1518" i="4"/>
  <c r="B1518" i="4"/>
  <c r="C1517" i="4"/>
  <c r="B1517" i="4"/>
  <c r="C337" i="4"/>
  <c r="B337" i="4"/>
  <c r="C336" i="4"/>
  <c r="B336" i="4"/>
  <c r="C1516" i="4"/>
  <c r="B1516" i="4"/>
  <c r="C1515" i="4"/>
  <c r="B1515" i="4"/>
  <c r="C1514" i="4"/>
  <c r="B1514" i="4"/>
  <c r="C1513" i="4"/>
  <c r="B1513" i="4"/>
  <c r="C1512" i="4"/>
  <c r="B1512" i="4"/>
  <c r="C1511" i="4"/>
  <c r="B1511" i="4"/>
  <c r="C1510" i="4"/>
  <c r="B1510" i="4"/>
  <c r="C1509" i="4"/>
  <c r="B1509" i="4"/>
  <c r="C335" i="4"/>
  <c r="B335" i="4"/>
  <c r="C334" i="4"/>
  <c r="B334" i="4"/>
  <c r="C1508" i="4"/>
  <c r="B1508" i="4"/>
  <c r="C1507" i="4"/>
  <c r="B1507" i="4"/>
  <c r="C1506" i="4"/>
  <c r="B1506" i="4"/>
  <c r="C1505" i="4"/>
  <c r="B1505" i="4"/>
  <c r="C1504" i="4"/>
  <c r="B1504" i="4"/>
  <c r="C1503" i="4"/>
  <c r="B1503" i="4"/>
  <c r="C1502" i="4"/>
  <c r="B1502" i="4"/>
  <c r="C1501" i="4"/>
  <c r="B1501" i="4"/>
  <c r="C1500" i="4"/>
  <c r="B1500" i="4"/>
  <c r="C1499" i="4"/>
  <c r="B1499" i="4"/>
  <c r="C1498" i="4"/>
  <c r="B1498" i="4"/>
  <c r="C1497" i="4"/>
  <c r="B1497" i="4"/>
  <c r="C1496" i="4"/>
  <c r="B1496" i="4"/>
  <c r="C333" i="4"/>
  <c r="B333" i="4"/>
  <c r="C332" i="4"/>
  <c r="B332" i="4"/>
  <c r="C331" i="4"/>
  <c r="B331" i="4"/>
  <c r="C330" i="4"/>
  <c r="B330" i="4"/>
  <c r="C1495" i="4"/>
  <c r="B1495" i="4"/>
  <c r="C1494" i="4"/>
  <c r="B1494" i="4"/>
  <c r="C1493" i="4"/>
  <c r="B1493" i="4"/>
  <c r="C1492" i="4"/>
  <c r="B1492" i="4"/>
  <c r="C1491" i="4"/>
  <c r="B1491" i="4"/>
  <c r="C1490" i="4"/>
  <c r="B1490" i="4"/>
  <c r="C1489" i="4"/>
  <c r="B1489" i="4"/>
  <c r="C1488" i="4"/>
  <c r="B1488" i="4"/>
  <c r="C1487" i="4"/>
  <c r="B1487" i="4"/>
  <c r="C1486" i="4"/>
  <c r="B1486" i="4"/>
  <c r="C1485" i="4"/>
  <c r="B1485" i="4"/>
  <c r="C1484" i="4"/>
  <c r="B1484" i="4"/>
  <c r="C1483" i="4"/>
  <c r="B1483" i="4"/>
  <c r="C329" i="4"/>
  <c r="B329" i="4"/>
  <c r="C328" i="4"/>
  <c r="B328" i="4"/>
  <c r="C327" i="4"/>
  <c r="B327" i="4"/>
  <c r="C1482" i="4"/>
  <c r="B1482" i="4"/>
  <c r="C1481" i="4"/>
  <c r="B1481" i="4"/>
  <c r="C326" i="4"/>
  <c r="B326" i="4"/>
  <c r="C325" i="4"/>
  <c r="B325" i="4"/>
  <c r="C324" i="4"/>
  <c r="B324" i="4"/>
  <c r="C323" i="4"/>
  <c r="B323" i="4"/>
  <c r="C1480" i="4"/>
  <c r="B1480" i="4"/>
  <c r="C1479" i="4"/>
  <c r="B1479" i="4"/>
  <c r="C1478" i="4"/>
  <c r="B1478" i="4"/>
  <c r="C1477" i="4"/>
  <c r="B1477" i="4"/>
  <c r="C1476" i="4"/>
  <c r="B1476" i="4"/>
  <c r="C1475" i="4"/>
  <c r="B1475" i="4"/>
  <c r="C1474" i="4"/>
  <c r="B1474" i="4"/>
  <c r="C1473" i="4"/>
  <c r="B1473" i="4"/>
  <c r="C1472" i="4"/>
  <c r="B1472" i="4"/>
  <c r="C1471" i="4"/>
  <c r="B1471" i="4"/>
  <c r="C1470" i="4"/>
  <c r="B1470" i="4"/>
  <c r="C1469" i="4"/>
  <c r="B1469" i="4"/>
  <c r="C1468" i="4"/>
  <c r="B1468" i="4"/>
  <c r="C322" i="4"/>
  <c r="B322" i="4"/>
  <c r="C321" i="4"/>
  <c r="B321" i="4"/>
  <c r="C320" i="4"/>
  <c r="B320" i="4"/>
  <c r="C319" i="4"/>
  <c r="B319" i="4"/>
  <c r="C1467" i="4"/>
  <c r="B1467" i="4"/>
  <c r="C318" i="4"/>
  <c r="B318" i="4"/>
  <c r="C317" i="4"/>
  <c r="B317" i="4"/>
  <c r="C316" i="4"/>
  <c r="B316" i="4"/>
  <c r="C315" i="4"/>
  <c r="B315" i="4"/>
  <c r="C314" i="4"/>
  <c r="B314" i="4"/>
  <c r="C1466" i="4"/>
  <c r="B1466" i="4"/>
  <c r="C1465" i="4"/>
  <c r="B1465" i="4"/>
  <c r="C1464" i="4"/>
  <c r="B1464" i="4"/>
  <c r="C1463" i="4"/>
  <c r="B1463" i="4"/>
  <c r="C1462" i="4"/>
  <c r="B1462" i="4"/>
  <c r="C1461" i="4"/>
  <c r="B1461" i="4"/>
  <c r="C1460" i="4"/>
  <c r="B1460" i="4"/>
  <c r="C313" i="4"/>
  <c r="B313" i="4"/>
  <c r="C312" i="4"/>
  <c r="B312" i="4"/>
  <c r="C1459" i="4"/>
  <c r="B1459" i="4"/>
  <c r="C1458" i="4"/>
  <c r="B1458" i="4"/>
  <c r="C1457" i="4"/>
  <c r="B1457" i="4"/>
  <c r="C1456" i="4"/>
  <c r="B1456" i="4"/>
  <c r="C311" i="4"/>
  <c r="B311" i="4"/>
  <c r="C310" i="4"/>
  <c r="B310" i="4"/>
  <c r="C1455" i="4"/>
  <c r="B1455" i="4"/>
  <c r="C1454" i="4"/>
  <c r="B1454" i="4"/>
  <c r="C1453" i="4"/>
  <c r="B1453" i="4"/>
  <c r="C1452" i="4"/>
  <c r="B1452" i="4"/>
  <c r="C309" i="4"/>
  <c r="B309" i="4"/>
  <c r="C308" i="4"/>
  <c r="B308" i="4"/>
  <c r="C1451" i="4"/>
  <c r="B1451" i="4"/>
  <c r="C1450" i="4"/>
  <c r="B1450" i="4"/>
  <c r="C1449" i="4"/>
  <c r="B1449" i="4"/>
  <c r="C307" i="4"/>
  <c r="B307" i="4"/>
  <c r="C306" i="4"/>
  <c r="B306" i="4"/>
  <c r="C1448" i="4"/>
  <c r="B1448" i="4"/>
  <c r="C1447" i="4"/>
  <c r="B1447" i="4"/>
  <c r="C305" i="4"/>
  <c r="B305" i="4"/>
  <c r="C304" i="4"/>
  <c r="B304" i="4"/>
  <c r="C1446" i="4"/>
  <c r="B1446" i="4"/>
  <c r="C1445" i="4"/>
  <c r="B1445" i="4"/>
  <c r="C1444" i="4"/>
  <c r="B1444" i="4"/>
  <c r="C1443" i="4"/>
  <c r="B1443" i="4"/>
  <c r="C1442" i="4"/>
  <c r="B1442" i="4"/>
  <c r="C1441" i="4"/>
  <c r="B1441" i="4"/>
  <c r="C303" i="4"/>
  <c r="B303" i="4"/>
  <c r="C302" i="4"/>
  <c r="B302" i="4"/>
  <c r="C1440" i="4"/>
  <c r="B1440" i="4"/>
  <c r="C1439" i="4"/>
  <c r="B1439" i="4"/>
  <c r="C1438" i="4"/>
  <c r="B1438" i="4"/>
  <c r="C1437" i="4"/>
  <c r="B1437" i="4"/>
  <c r="C1436" i="4"/>
  <c r="B1436" i="4"/>
  <c r="C1435" i="4"/>
  <c r="B1435" i="4"/>
  <c r="C1434" i="4"/>
  <c r="B1434" i="4"/>
  <c r="C1433" i="4"/>
  <c r="B1433" i="4"/>
  <c r="C1432" i="4"/>
  <c r="B1432" i="4"/>
  <c r="C1431" i="4"/>
  <c r="B1431" i="4"/>
  <c r="C1430" i="4"/>
  <c r="B1430" i="4"/>
  <c r="C301" i="4"/>
  <c r="B301" i="4"/>
  <c r="C300" i="4"/>
  <c r="B300" i="4"/>
  <c r="C299" i="4"/>
  <c r="B299" i="4"/>
  <c r="C298" i="4"/>
  <c r="B298" i="4"/>
  <c r="C1429" i="4"/>
  <c r="B1429" i="4"/>
  <c r="C297" i="4"/>
  <c r="B297" i="4"/>
  <c r="C296" i="4"/>
  <c r="B296" i="4"/>
  <c r="C295" i="4"/>
  <c r="B295" i="4"/>
  <c r="C1428" i="4"/>
  <c r="B1428" i="4"/>
  <c r="C1427" i="4"/>
  <c r="B1427" i="4"/>
  <c r="C1426" i="4"/>
  <c r="B1426" i="4"/>
  <c r="C294" i="4"/>
  <c r="B294" i="4"/>
  <c r="C293" i="4"/>
  <c r="B293" i="4"/>
  <c r="C1425" i="4"/>
  <c r="B1425" i="4"/>
  <c r="C1424" i="4"/>
  <c r="B1424" i="4"/>
  <c r="C1423" i="4"/>
  <c r="B1423" i="4"/>
  <c r="C292" i="4"/>
  <c r="B292" i="4"/>
  <c r="C291" i="4"/>
  <c r="B291" i="4"/>
  <c r="C1422" i="4"/>
  <c r="B1422" i="4"/>
  <c r="C1421" i="4"/>
  <c r="B1421" i="4"/>
  <c r="C1420" i="4"/>
  <c r="B1420" i="4"/>
  <c r="C290" i="4"/>
  <c r="B290" i="4"/>
  <c r="C289" i="4"/>
  <c r="B289" i="4"/>
  <c r="C1419" i="4"/>
  <c r="B1419" i="4"/>
  <c r="C1418" i="4"/>
  <c r="B1418" i="4"/>
  <c r="C1417" i="4"/>
  <c r="B1417" i="4"/>
  <c r="C1416" i="4"/>
  <c r="B1416" i="4"/>
  <c r="C1415" i="4"/>
  <c r="B1415" i="4"/>
  <c r="C1414" i="4"/>
  <c r="B1414" i="4"/>
  <c r="C1413" i="4"/>
  <c r="B1413" i="4"/>
  <c r="C1412" i="4"/>
  <c r="B1412" i="4"/>
  <c r="C1411" i="4"/>
  <c r="B1411" i="4"/>
  <c r="C1410" i="4"/>
  <c r="B1410" i="4"/>
  <c r="C1409" i="4"/>
  <c r="B1409" i="4"/>
  <c r="C1408" i="4"/>
  <c r="B1408" i="4"/>
  <c r="C1407" i="4"/>
  <c r="B1407" i="4"/>
  <c r="C1406" i="4"/>
  <c r="B1406" i="4"/>
  <c r="C1405" i="4"/>
  <c r="B1405" i="4"/>
  <c r="C1404" i="4"/>
  <c r="B1404" i="4"/>
  <c r="C1403" i="4"/>
  <c r="B1403" i="4"/>
  <c r="C1402" i="4"/>
  <c r="B1402" i="4"/>
  <c r="C1401" i="4"/>
  <c r="B1401" i="4"/>
  <c r="C1400" i="4"/>
  <c r="B1400" i="4"/>
  <c r="C1399" i="4"/>
  <c r="B1399" i="4"/>
  <c r="C1398" i="4"/>
  <c r="B1398" i="4"/>
  <c r="C1397" i="4"/>
  <c r="B1397" i="4"/>
  <c r="C288" i="4"/>
  <c r="B288" i="4"/>
  <c r="C287" i="4"/>
  <c r="B287" i="4"/>
  <c r="C1396" i="4"/>
  <c r="B1396" i="4"/>
  <c r="C286" i="4"/>
  <c r="B286" i="4"/>
  <c r="C285" i="4"/>
  <c r="B285" i="4"/>
  <c r="C1395" i="4"/>
  <c r="B1395" i="4"/>
  <c r="C1394" i="4"/>
  <c r="B1394" i="4"/>
  <c r="C1393" i="4"/>
  <c r="B1393" i="4"/>
  <c r="C1392" i="4"/>
  <c r="B1392" i="4"/>
  <c r="C1391" i="4"/>
  <c r="B1391" i="4"/>
  <c r="C1390" i="4"/>
  <c r="B1390" i="4"/>
  <c r="C1389" i="4"/>
  <c r="B1389" i="4"/>
  <c r="C1388" i="4"/>
  <c r="B1388" i="4"/>
  <c r="C1387" i="4"/>
  <c r="B1387" i="4"/>
  <c r="C1386" i="4"/>
  <c r="B1386" i="4"/>
  <c r="C1385" i="4"/>
  <c r="B1385" i="4"/>
  <c r="C284" i="4"/>
  <c r="B284" i="4"/>
  <c r="C283" i="4"/>
  <c r="B283" i="4"/>
  <c r="C1384" i="4"/>
  <c r="B1384" i="4"/>
  <c r="C1383" i="4"/>
  <c r="B1383" i="4"/>
  <c r="C1382" i="4"/>
  <c r="B1382" i="4"/>
  <c r="C1381" i="4"/>
  <c r="B1381" i="4"/>
  <c r="C1380" i="4"/>
  <c r="B1380" i="4"/>
  <c r="C1379" i="4"/>
  <c r="B1379" i="4"/>
  <c r="C1378" i="4"/>
  <c r="B1378" i="4"/>
  <c r="C1377" i="4"/>
  <c r="B1377" i="4"/>
  <c r="C1376" i="4"/>
  <c r="B1376" i="4"/>
  <c r="C1375" i="4"/>
  <c r="B1375" i="4"/>
  <c r="C1374" i="4"/>
  <c r="B1374" i="4"/>
  <c r="C1373" i="4"/>
  <c r="B1373" i="4"/>
  <c r="C1372" i="4"/>
  <c r="B1372" i="4"/>
  <c r="C282" i="4"/>
  <c r="B282" i="4"/>
  <c r="C281" i="4"/>
  <c r="B281" i="4"/>
  <c r="C1371" i="4"/>
  <c r="B1371" i="4"/>
  <c r="C1370" i="4"/>
  <c r="B1370" i="4"/>
  <c r="C1369" i="4"/>
  <c r="B1369" i="4"/>
  <c r="C1368" i="4"/>
  <c r="B1368" i="4"/>
  <c r="C280" i="4"/>
  <c r="B280" i="4"/>
  <c r="C279" i="4"/>
  <c r="B279" i="4"/>
  <c r="C278" i="4"/>
  <c r="B278" i="4"/>
  <c r="C1367" i="4"/>
  <c r="B1367" i="4"/>
  <c r="C1366" i="4"/>
  <c r="B1366" i="4"/>
  <c r="C277" i="4"/>
  <c r="B277" i="4"/>
  <c r="C276" i="4"/>
  <c r="B276" i="4"/>
  <c r="C1365" i="4"/>
  <c r="B1365" i="4"/>
  <c r="C1364" i="4"/>
  <c r="B1364" i="4"/>
  <c r="C1363" i="4"/>
  <c r="B1363" i="4"/>
  <c r="C1362" i="4"/>
  <c r="B1362" i="4"/>
  <c r="C1361" i="4"/>
  <c r="B1361" i="4"/>
  <c r="C1360" i="4"/>
  <c r="B1360" i="4"/>
  <c r="C1359" i="4"/>
  <c r="B1359" i="4"/>
  <c r="C1358" i="4"/>
  <c r="B1358" i="4"/>
  <c r="C1357" i="4"/>
  <c r="B1357" i="4"/>
  <c r="C1356" i="4"/>
  <c r="B1356" i="4"/>
  <c r="C1355" i="4"/>
  <c r="B1355" i="4"/>
  <c r="C275" i="4"/>
  <c r="B275" i="4"/>
  <c r="C274" i="4"/>
  <c r="B274" i="4"/>
  <c r="C1354" i="4"/>
  <c r="B1354" i="4"/>
  <c r="C273" i="4"/>
  <c r="B273" i="4"/>
  <c r="C272" i="4"/>
  <c r="B272" i="4"/>
  <c r="C1353" i="4"/>
  <c r="B1353" i="4"/>
  <c r="C1352" i="4"/>
  <c r="B1352" i="4"/>
  <c r="C271" i="4"/>
  <c r="B271" i="4"/>
  <c r="C270" i="4"/>
  <c r="B270" i="4"/>
  <c r="C1351" i="4"/>
  <c r="B1351" i="4"/>
  <c r="C1350" i="4"/>
  <c r="B1350" i="4"/>
  <c r="C1349" i="4"/>
  <c r="B1349" i="4"/>
  <c r="C1348" i="4"/>
  <c r="B1348" i="4"/>
  <c r="C1347" i="4"/>
  <c r="B1347" i="4"/>
  <c r="C1346" i="4"/>
  <c r="B1346" i="4"/>
  <c r="C1345" i="4"/>
  <c r="B1345" i="4"/>
  <c r="C1344" i="4"/>
  <c r="B1344" i="4"/>
  <c r="C1343" i="4"/>
  <c r="B1343" i="4"/>
  <c r="C1342" i="4"/>
  <c r="B1342" i="4"/>
  <c r="C1341" i="4"/>
  <c r="B1341" i="4"/>
  <c r="C1340" i="4"/>
  <c r="B1340" i="4"/>
  <c r="C269" i="4"/>
  <c r="B269" i="4"/>
  <c r="C268" i="4"/>
  <c r="B268" i="4"/>
  <c r="C267" i="4"/>
  <c r="B267" i="4"/>
  <c r="C1339" i="4"/>
  <c r="B1339" i="4"/>
  <c r="C1338" i="4"/>
  <c r="B1338" i="4"/>
  <c r="C266" i="4"/>
  <c r="B266" i="4"/>
  <c r="C265" i="4"/>
  <c r="B265" i="4"/>
  <c r="C1337" i="4"/>
  <c r="B1337" i="4"/>
  <c r="C1336" i="4"/>
  <c r="B1336" i="4"/>
  <c r="C1335" i="4"/>
  <c r="B1335" i="4"/>
  <c r="C1334" i="4"/>
  <c r="B1334" i="4"/>
  <c r="C1333" i="4"/>
  <c r="B1333" i="4"/>
  <c r="C443" i="4"/>
  <c r="B443" i="4"/>
  <c r="C264" i="4"/>
  <c r="B264" i="4"/>
  <c r="C263" i="4"/>
  <c r="B263" i="4"/>
  <c r="C262" i="4"/>
  <c r="B262" i="4"/>
  <c r="C261" i="4"/>
  <c r="B261" i="4"/>
  <c r="C1332" i="4"/>
  <c r="B1332" i="4"/>
  <c r="C1331" i="4"/>
  <c r="B1331" i="4"/>
  <c r="C1330" i="4"/>
  <c r="B1330" i="4"/>
  <c r="C1329" i="4"/>
  <c r="B1329" i="4"/>
  <c r="C1328" i="4"/>
  <c r="B1328" i="4"/>
  <c r="C1327" i="4"/>
  <c r="B1327" i="4"/>
  <c r="C1326" i="4"/>
  <c r="B1326" i="4"/>
  <c r="C1325" i="4"/>
  <c r="B1325" i="4"/>
  <c r="C1324" i="4"/>
  <c r="B1324" i="4"/>
  <c r="C1323" i="4"/>
  <c r="B1323" i="4"/>
  <c r="C260" i="4"/>
  <c r="B260" i="4"/>
  <c r="C259" i="4"/>
  <c r="B259" i="4"/>
  <c r="C1322" i="4"/>
  <c r="B1322" i="4"/>
  <c r="C1321" i="4"/>
  <c r="B1321" i="4"/>
  <c r="C1320" i="4"/>
  <c r="B1320" i="4"/>
  <c r="C1319" i="4"/>
  <c r="B1319" i="4"/>
  <c r="C1318" i="4"/>
  <c r="B1318" i="4"/>
  <c r="C1317" i="4"/>
  <c r="B1317" i="4"/>
  <c r="C1316" i="4"/>
  <c r="B1316" i="4"/>
  <c r="C1315" i="4"/>
  <c r="B1315" i="4"/>
  <c r="C1314" i="4"/>
  <c r="B1314" i="4"/>
  <c r="C1313" i="4"/>
  <c r="B1313" i="4"/>
  <c r="C258" i="4"/>
  <c r="B258" i="4"/>
  <c r="C257" i="4"/>
  <c r="B257" i="4"/>
  <c r="C1312" i="4"/>
  <c r="B1312" i="4"/>
  <c r="C1311" i="4"/>
  <c r="B1311" i="4"/>
  <c r="C1310" i="4"/>
  <c r="B1310" i="4"/>
  <c r="C1309" i="4"/>
  <c r="B1309" i="4"/>
  <c r="C256" i="4"/>
  <c r="B256" i="4"/>
  <c r="C255" i="4"/>
  <c r="B255" i="4"/>
  <c r="C1308" i="4"/>
  <c r="B1308" i="4"/>
  <c r="C1307" i="4"/>
  <c r="B1307" i="4"/>
  <c r="C1306" i="4"/>
  <c r="B1306" i="4"/>
  <c r="C1305" i="4"/>
  <c r="B1305" i="4"/>
  <c r="C254" i="4"/>
  <c r="B254" i="4"/>
  <c r="C253" i="4"/>
  <c r="B253" i="4"/>
  <c r="C1304" i="4"/>
  <c r="B1304" i="4"/>
  <c r="C1303" i="4"/>
  <c r="B1303" i="4"/>
  <c r="C1302" i="4"/>
  <c r="B1302" i="4"/>
  <c r="C1301" i="4"/>
  <c r="B1301" i="4"/>
  <c r="C1300" i="4"/>
  <c r="B1300" i="4"/>
  <c r="C1299" i="4"/>
  <c r="B1299" i="4"/>
  <c r="C1298" i="4"/>
  <c r="B1298" i="4"/>
  <c r="C1297" i="4"/>
  <c r="B1297" i="4"/>
  <c r="C1296" i="4"/>
  <c r="B1296" i="4"/>
  <c r="C1295" i="4"/>
  <c r="B1295" i="4"/>
  <c r="C1294" i="4"/>
  <c r="B1294" i="4"/>
  <c r="C1293" i="4"/>
  <c r="B1293" i="4"/>
  <c r="C1292" i="4"/>
  <c r="B1292" i="4"/>
  <c r="C1291" i="4"/>
  <c r="B1291" i="4"/>
  <c r="C1290" i="4"/>
  <c r="B1290" i="4"/>
  <c r="C1289" i="4"/>
  <c r="B1289" i="4"/>
  <c r="C1288" i="4"/>
  <c r="B1288" i="4"/>
  <c r="C252" i="4"/>
  <c r="B252" i="4"/>
  <c r="C251" i="4"/>
  <c r="B251" i="4"/>
  <c r="C1287" i="4"/>
  <c r="B1287" i="4"/>
  <c r="C1286" i="4"/>
  <c r="B1286" i="4"/>
  <c r="C1285" i="4"/>
  <c r="B1285" i="4"/>
  <c r="C1284" i="4"/>
  <c r="B1284" i="4"/>
  <c r="C1283" i="4"/>
  <c r="B1283" i="4"/>
  <c r="C1282" i="4"/>
  <c r="B1282" i="4"/>
  <c r="C250" i="4"/>
  <c r="B250" i="4"/>
  <c r="C249" i="4"/>
  <c r="B249" i="4"/>
  <c r="C1281" i="4"/>
  <c r="B1281" i="4"/>
  <c r="C1280" i="4"/>
  <c r="B1280" i="4"/>
  <c r="C1279" i="4"/>
  <c r="B1279" i="4"/>
  <c r="C1278" i="4"/>
  <c r="B1278" i="4"/>
  <c r="C1277" i="4"/>
  <c r="B1277" i="4"/>
  <c r="C1276" i="4"/>
  <c r="B1276" i="4"/>
  <c r="C1275" i="4"/>
  <c r="B1275" i="4"/>
  <c r="C1274" i="4"/>
  <c r="B1274" i="4"/>
  <c r="C248" i="4"/>
  <c r="B248" i="4"/>
  <c r="C247" i="4"/>
  <c r="B247" i="4"/>
  <c r="C1273" i="4"/>
  <c r="B1273" i="4"/>
  <c r="C1272" i="4"/>
  <c r="B1272" i="4"/>
  <c r="C1271" i="4"/>
  <c r="B1271" i="4"/>
  <c r="C1270" i="4"/>
  <c r="B1270" i="4"/>
  <c r="C1269" i="4"/>
  <c r="B1269" i="4"/>
  <c r="C1268" i="4"/>
  <c r="B1268" i="4"/>
  <c r="C1267" i="4"/>
  <c r="B1267" i="4"/>
  <c r="C246" i="4"/>
  <c r="B246" i="4"/>
  <c r="C245" i="4"/>
  <c r="B245" i="4"/>
  <c r="C1266" i="4"/>
  <c r="B1266" i="4"/>
  <c r="C1265" i="4"/>
  <c r="B1265" i="4"/>
  <c r="C244" i="4"/>
  <c r="B244" i="4"/>
  <c r="C243" i="4"/>
  <c r="B243" i="4"/>
  <c r="C242" i="4"/>
  <c r="B242" i="4"/>
  <c r="C241" i="4"/>
  <c r="B241" i="4"/>
  <c r="C1264" i="4"/>
  <c r="B1264" i="4"/>
  <c r="C1263" i="4"/>
  <c r="B1263" i="4"/>
  <c r="C1262" i="4"/>
  <c r="B1262" i="4"/>
  <c r="C1261" i="4"/>
  <c r="B1261" i="4"/>
  <c r="C1260" i="4"/>
  <c r="B1260" i="4"/>
  <c r="C1259" i="4"/>
  <c r="B1259" i="4"/>
  <c r="C1258" i="4"/>
  <c r="B1258" i="4"/>
  <c r="C1257" i="4"/>
  <c r="B1257" i="4"/>
  <c r="C1256" i="4"/>
  <c r="B1256" i="4"/>
  <c r="C1255" i="4"/>
  <c r="B1255" i="4"/>
  <c r="C1254" i="4"/>
  <c r="B1254" i="4"/>
  <c r="C1253" i="4"/>
  <c r="B1253" i="4"/>
  <c r="C1252" i="4"/>
  <c r="B1252" i="4"/>
  <c r="C1251" i="4"/>
  <c r="B1251" i="4"/>
  <c r="C1250" i="4"/>
  <c r="B1250" i="4"/>
  <c r="C1249" i="4"/>
  <c r="B1249" i="4"/>
  <c r="C1248" i="4"/>
  <c r="B1248" i="4"/>
  <c r="C240" i="4"/>
  <c r="B240" i="4"/>
  <c r="C239" i="4"/>
  <c r="B239" i="4"/>
  <c r="C1247" i="4"/>
  <c r="B1247" i="4"/>
  <c r="C1246" i="4"/>
  <c r="B1246" i="4"/>
  <c r="C1245" i="4"/>
  <c r="B1245" i="4"/>
  <c r="C1244" i="4"/>
  <c r="B1244" i="4"/>
  <c r="C1243" i="4"/>
  <c r="B1243" i="4"/>
  <c r="C1242" i="4"/>
  <c r="B1242" i="4"/>
  <c r="C1241" i="4"/>
  <c r="B1241" i="4"/>
  <c r="C1240" i="4"/>
  <c r="B1240" i="4"/>
  <c r="C1239" i="4"/>
  <c r="B1239" i="4"/>
  <c r="C1238" i="4"/>
  <c r="B1238" i="4"/>
  <c r="C1237" i="4"/>
  <c r="B1237" i="4"/>
  <c r="C1236" i="4"/>
  <c r="B1236" i="4"/>
  <c r="C1235" i="4"/>
  <c r="B1235" i="4"/>
  <c r="C238" i="4"/>
  <c r="B238" i="4"/>
  <c r="C237" i="4"/>
  <c r="B237" i="4"/>
  <c r="C236" i="4"/>
  <c r="B236" i="4"/>
  <c r="C235" i="4"/>
  <c r="B235" i="4"/>
  <c r="C1234" i="4"/>
  <c r="B1234" i="4"/>
  <c r="C1233" i="4"/>
  <c r="B1233" i="4"/>
  <c r="C1232" i="4"/>
  <c r="B1232" i="4"/>
  <c r="C1231" i="4"/>
  <c r="B1231" i="4"/>
  <c r="C1230" i="4"/>
  <c r="B1230" i="4"/>
  <c r="C1229" i="4"/>
  <c r="B1229" i="4"/>
  <c r="C1228" i="4"/>
  <c r="B1228" i="4"/>
  <c r="C1227" i="4"/>
  <c r="B1227" i="4"/>
  <c r="C1226" i="4"/>
  <c r="B1226" i="4"/>
  <c r="C1225" i="4"/>
  <c r="B1225" i="4"/>
  <c r="C1224" i="4"/>
  <c r="B1224" i="4"/>
  <c r="C1223" i="4"/>
  <c r="B1223" i="4"/>
  <c r="C1222" i="4"/>
  <c r="B1222" i="4"/>
  <c r="C234" i="4"/>
  <c r="B234" i="4"/>
  <c r="C233" i="4"/>
  <c r="B233" i="4"/>
  <c r="C232" i="4"/>
  <c r="B232" i="4"/>
  <c r="C1221" i="4"/>
  <c r="B1221" i="4"/>
  <c r="C1220" i="4"/>
  <c r="B1220" i="4"/>
  <c r="C1219" i="4"/>
  <c r="B1219" i="4"/>
  <c r="C1218" i="4"/>
  <c r="B1218" i="4"/>
  <c r="C1217" i="4"/>
  <c r="B1217" i="4"/>
  <c r="C1216" i="4"/>
  <c r="B1216" i="4"/>
  <c r="C1215" i="4"/>
  <c r="B1215" i="4"/>
  <c r="C1214" i="4"/>
  <c r="B1214" i="4"/>
  <c r="C1213" i="4"/>
  <c r="B1213" i="4"/>
  <c r="C1212" i="4"/>
  <c r="B1212" i="4"/>
  <c r="C1211" i="4"/>
  <c r="B1211" i="4"/>
  <c r="C1210" i="4"/>
  <c r="B1210" i="4"/>
  <c r="C1209" i="4"/>
  <c r="B1209" i="4"/>
  <c r="C231" i="4"/>
  <c r="B231" i="4"/>
  <c r="C230" i="4"/>
  <c r="B230" i="4"/>
  <c r="C1208" i="4"/>
  <c r="B1208" i="4"/>
  <c r="C1207" i="4"/>
  <c r="B1207" i="4"/>
  <c r="C1206" i="4"/>
  <c r="B1206" i="4"/>
  <c r="C1205" i="4"/>
  <c r="B1205" i="4"/>
  <c r="C1204" i="4"/>
  <c r="B1204" i="4"/>
  <c r="C1203" i="4"/>
  <c r="B1203" i="4"/>
  <c r="C1202" i="4"/>
  <c r="B1202" i="4"/>
  <c r="C229" i="4"/>
  <c r="B229" i="4"/>
  <c r="C228" i="4"/>
  <c r="B228" i="4"/>
  <c r="C1201" i="4"/>
  <c r="B1201" i="4"/>
  <c r="C1200" i="4"/>
  <c r="B1200" i="4"/>
  <c r="C1199" i="4"/>
  <c r="B1199" i="4"/>
  <c r="C1198" i="4"/>
  <c r="B1198" i="4"/>
  <c r="C1197" i="4"/>
  <c r="B1197" i="4"/>
  <c r="C1196" i="4"/>
  <c r="B1196" i="4"/>
  <c r="C1195" i="4"/>
  <c r="B1195" i="4"/>
  <c r="C1194" i="4"/>
  <c r="B1194" i="4"/>
  <c r="C1193" i="4"/>
  <c r="B1193" i="4"/>
  <c r="C1192" i="4"/>
  <c r="B1192" i="4"/>
  <c r="C227" i="4"/>
  <c r="B227" i="4"/>
  <c r="C226" i="4"/>
  <c r="B226" i="4"/>
  <c r="C225" i="4"/>
  <c r="B225" i="4"/>
  <c r="C224" i="4"/>
  <c r="B224" i="4"/>
  <c r="C1191" i="4"/>
  <c r="B1191" i="4"/>
  <c r="C1190" i="4"/>
  <c r="B1190" i="4"/>
  <c r="C223" i="4"/>
  <c r="B223" i="4"/>
  <c r="C222" i="4"/>
  <c r="B222" i="4"/>
  <c r="C221" i="4"/>
  <c r="B221" i="4"/>
  <c r="C220" i="4"/>
  <c r="B220" i="4"/>
  <c r="C219" i="4"/>
  <c r="B219" i="4"/>
  <c r="C1189" i="4"/>
  <c r="B1189" i="4"/>
  <c r="C1188" i="4"/>
  <c r="B1188" i="4"/>
  <c r="C1187" i="4"/>
  <c r="B1187" i="4"/>
  <c r="C1186" i="4"/>
  <c r="B1186" i="4"/>
  <c r="C1185" i="4"/>
  <c r="B1185" i="4"/>
  <c r="C1184" i="4"/>
  <c r="B1184" i="4"/>
  <c r="C1183" i="4"/>
  <c r="B1183" i="4"/>
  <c r="C1182" i="4"/>
  <c r="B1182" i="4"/>
  <c r="C1181" i="4"/>
  <c r="B1181" i="4"/>
  <c r="C1180" i="4"/>
  <c r="B1180" i="4"/>
  <c r="C1179" i="4"/>
  <c r="B1179" i="4"/>
  <c r="C1178" i="4"/>
  <c r="B1178" i="4"/>
  <c r="C218" i="4"/>
  <c r="B218" i="4"/>
  <c r="C217" i="4"/>
  <c r="B217" i="4"/>
  <c r="C1177" i="4"/>
  <c r="B1177" i="4"/>
  <c r="C1176" i="4"/>
  <c r="B1176" i="4"/>
  <c r="C1175" i="4"/>
  <c r="B1175" i="4"/>
  <c r="C216" i="4"/>
  <c r="B216" i="4"/>
  <c r="C215" i="4"/>
  <c r="B215" i="4"/>
  <c r="C1174" i="4"/>
  <c r="B1174" i="4"/>
  <c r="C1173" i="4"/>
  <c r="B1173" i="4"/>
  <c r="C1172" i="4"/>
  <c r="B1172" i="4"/>
  <c r="C1171" i="4"/>
  <c r="B1171" i="4"/>
  <c r="C1170" i="4"/>
  <c r="B1170" i="4"/>
  <c r="C214" i="4"/>
  <c r="B214" i="4"/>
  <c r="C213" i="4"/>
  <c r="B213" i="4"/>
  <c r="C1169" i="4"/>
  <c r="B1169" i="4"/>
  <c r="C1168" i="4"/>
  <c r="B1168" i="4"/>
  <c r="C1167" i="4"/>
  <c r="B1167" i="4"/>
  <c r="C1166" i="4"/>
  <c r="B1166" i="4"/>
  <c r="C1165" i="4"/>
  <c r="B1165" i="4"/>
  <c r="C1164" i="4"/>
  <c r="B1164" i="4"/>
  <c r="C1163" i="4"/>
  <c r="B1163" i="4"/>
  <c r="C212" i="4"/>
  <c r="B212" i="4"/>
  <c r="C211" i="4"/>
  <c r="B211" i="4"/>
  <c r="C210" i="4"/>
  <c r="B210" i="4"/>
  <c r="C1162" i="4"/>
  <c r="B1162" i="4"/>
  <c r="C1161" i="4"/>
  <c r="B1161" i="4"/>
  <c r="C1160" i="4"/>
  <c r="B1160" i="4"/>
  <c r="C1159" i="4"/>
  <c r="B1159" i="4"/>
  <c r="C1158" i="4"/>
  <c r="B1158" i="4"/>
  <c r="C1157" i="4"/>
  <c r="B1157" i="4"/>
  <c r="C1156" i="4"/>
  <c r="B1156" i="4"/>
  <c r="C1155" i="4"/>
  <c r="B1155" i="4"/>
  <c r="C1154" i="4"/>
  <c r="B1154" i="4"/>
  <c r="C1153" i="4"/>
  <c r="B1153" i="4"/>
  <c r="C1152" i="4"/>
  <c r="B1152" i="4"/>
  <c r="C1151" i="4"/>
  <c r="B1151" i="4"/>
  <c r="C1150" i="4"/>
  <c r="B1150" i="4"/>
  <c r="C1149" i="4"/>
  <c r="B1149" i="4"/>
  <c r="C1148" i="4"/>
  <c r="B1148" i="4"/>
  <c r="C1147" i="4"/>
  <c r="B1147" i="4"/>
  <c r="C1146" i="4"/>
  <c r="B1146" i="4"/>
  <c r="C1145" i="4"/>
  <c r="B1145" i="4"/>
  <c r="C1144" i="4"/>
  <c r="B1144" i="4"/>
  <c r="C1143" i="4"/>
  <c r="B1143" i="4"/>
  <c r="C1142" i="4"/>
  <c r="B1142" i="4"/>
  <c r="C209" i="4"/>
  <c r="B209" i="4"/>
  <c r="C208" i="4"/>
  <c r="B208" i="4"/>
  <c r="C207" i="4"/>
  <c r="B207" i="4"/>
  <c r="C206" i="4"/>
  <c r="B206" i="4"/>
  <c r="C205" i="4"/>
  <c r="B205" i="4"/>
  <c r="C1141" i="4"/>
  <c r="B1141" i="4"/>
  <c r="C1140" i="4"/>
  <c r="B1140" i="4"/>
  <c r="C1139" i="4"/>
  <c r="B1139" i="4"/>
  <c r="C204" i="4"/>
  <c r="B204" i="4"/>
  <c r="C203" i="4"/>
  <c r="B203" i="4"/>
  <c r="C1138" i="4"/>
  <c r="B1138" i="4"/>
  <c r="C202" i="4"/>
  <c r="B202" i="4"/>
  <c r="C201" i="4"/>
  <c r="B201" i="4"/>
  <c r="C1137" i="4"/>
  <c r="B1137" i="4"/>
  <c r="C1136" i="4"/>
  <c r="B1136" i="4"/>
  <c r="C1135" i="4"/>
  <c r="B1135" i="4"/>
  <c r="C1134" i="4"/>
  <c r="B1134" i="4"/>
  <c r="C1133" i="4"/>
  <c r="B1133" i="4"/>
  <c r="C1132" i="4"/>
  <c r="B1132" i="4"/>
  <c r="C1131" i="4"/>
  <c r="B1131" i="4"/>
  <c r="C1130" i="4"/>
  <c r="B1130" i="4"/>
  <c r="C1129" i="4"/>
  <c r="B1129" i="4"/>
  <c r="C1128" i="4"/>
  <c r="B1128" i="4"/>
  <c r="C1127" i="4"/>
  <c r="B1127" i="4"/>
  <c r="C1126" i="4"/>
  <c r="B1126" i="4"/>
  <c r="C200" i="4"/>
  <c r="B200" i="4"/>
  <c r="C199" i="4"/>
  <c r="B199" i="4"/>
  <c r="C1125" i="4"/>
  <c r="B1125" i="4"/>
  <c r="C1124" i="4"/>
  <c r="B1124" i="4"/>
  <c r="C1123" i="4"/>
  <c r="B1123" i="4"/>
  <c r="C198" i="4"/>
  <c r="B198" i="4"/>
  <c r="C197" i="4"/>
  <c r="B197" i="4"/>
  <c r="C1122" i="4"/>
  <c r="B1122" i="4"/>
  <c r="C1121" i="4"/>
  <c r="B1121" i="4"/>
  <c r="C1120" i="4"/>
  <c r="B1120" i="4"/>
  <c r="C1119" i="4"/>
  <c r="B1119" i="4"/>
  <c r="C1118" i="4"/>
  <c r="B1118" i="4"/>
  <c r="C1117" i="4"/>
  <c r="B1117" i="4"/>
  <c r="C1116" i="4"/>
  <c r="B1116" i="4"/>
  <c r="C1115" i="4"/>
  <c r="B1115" i="4"/>
  <c r="C1114" i="4"/>
  <c r="B1114" i="4"/>
  <c r="C1113" i="4"/>
  <c r="B1113" i="4"/>
  <c r="C1112" i="4"/>
  <c r="B1112" i="4"/>
  <c r="C1111" i="4"/>
  <c r="B1111" i="4"/>
  <c r="C196" i="4"/>
  <c r="B196" i="4"/>
  <c r="C195" i="4"/>
  <c r="B195" i="4"/>
  <c r="C1110" i="4"/>
  <c r="B1110" i="4"/>
  <c r="C1109" i="4"/>
  <c r="B1109" i="4"/>
  <c r="C1108" i="4"/>
  <c r="B1108" i="4"/>
  <c r="C194" i="4"/>
  <c r="B194" i="4"/>
  <c r="C193" i="4"/>
  <c r="B193" i="4"/>
  <c r="C1107" i="4"/>
  <c r="B1107" i="4"/>
  <c r="C1106" i="4"/>
  <c r="B1106" i="4"/>
  <c r="C1105" i="4"/>
  <c r="B1105" i="4"/>
  <c r="C1104" i="4"/>
  <c r="B1104" i="4"/>
  <c r="C1103" i="4"/>
  <c r="B1103" i="4"/>
  <c r="C1102" i="4"/>
  <c r="B1102" i="4"/>
  <c r="C1101" i="4"/>
  <c r="B1101" i="4"/>
  <c r="C1100" i="4"/>
  <c r="B1100" i="4"/>
  <c r="C1099" i="4"/>
  <c r="B1099" i="4"/>
  <c r="C192" i="4"/>
  <c r="B192" i="4"/>
  <c r="C191" i="4"/>
  <c r="B191" i="4"/>
  <c r="C190" i="4"/>
  <c r="B190" i="4"/>
  <c r="C189" i="4"/>
  <c r="B189" i="4"/>
  <c r="C188" i="4"/>
  <c r="B188" i="4"/>
  <c r="C1098" i="4"/>
  <c r="B1098" i="4"/>
  <c r="C1097" i="4"/>
  <c r="B1097" i="4"/>
  <c r="C1096" i="4"/>
  <c r="B1096" i="4"/>
  <c r="C1095" i="4"/>
  <c r="B1095" i="4"/>
  <c r="C1094" i="4"/>
  <c r="B1094" i="4"/>
  <c r="C1093" i="4"/>
  <c r="B1093" i="4"/>
  <c r="C1092" i="4"/>
  <c r="B1092" i="4"/>
  <c r="C1091" i="4"/>
  <c r="B1091" i="4"/>
  <c r="C1090" i="4"/>
  <c r="B1090" i="4"/>
  <c r="C187" i="4"/>
  <c r="B187" i="4"/>
  <c r="C186" i="4"/>
  <c r="B186" i="4"/>
  <c r="C1089" i="4"/>
  <c r="B1089" i="4"/>
  <c r="C1088" i="4"/>
  <c r="B1088" i="4"/>
  <c r="C1087" i="4"/>
  <c r="B1087" i="4"/>
  <c r="C1086" i="4"/>
  <c r="B1086" i="4"/>
  <c r="C1085" i="4"/>
  <c r="B1085" i="4"/>
  <c r="C1084" i="4"/>
  <c r="B1084" i="4"/>
  <c r="C1083" i="4"/>
  <c r="B1083" i="4"/>
  <c r="C1082" i="4"/>
  <c r="B1082" i="4"/>
  <c r="C1081" i="4"/>
  <c r="B1081" i="4"/>
  <c r="C185" i="4"/>
  <c r="B185" i="4"/>
  <c r="C184" i="4"/>
  <c r="B184" i="4"/>
  <c r="C1080" i="4"/>
  <c r="B1080" i="4"/>
  <c r="C1079" i="4"/>
  <c r="B1079" i="4"/>
  <c r="C1078" i="4"/>
  <c r="B1078" i="4"/>
  <c r="C1077" i="4"/>
  <c r="B1077" i="4"/>
  <c r="C1076" i="4"/>
  <c r="B1076" i="4"/>
  <c r="C1075" i="4"/>
  <c r="B1075" i="4"/>
  <c r="C1074" i="4"/>
  <c r="B1074" i="4"/>
  <c r="C1073" i="4"/>
  <c r="B1073" i="4"/>
  <c r="C1072" i="4"/>
  <c r="B1072" i="4"/>
  <c r="C442" i="4"/>
  <c r="B442" i="4"/>
  <c r="C183" i="4"/>
  <c r="B183" i="4"/>
  <c r="C1071" i="4"/>
  <c r="B1071" i="4"/>
  <c r="C1070" i="4"/>
  <c r="B1070" i="4"/>
  <c r="C1069" i="4"/>
  <c r="B1069" i="4"/>
  <c r="C182" i="4"/>
  <c r="B182" i="4"/>
  <c r="C181" i="4"/>
  <c r="B181" i="4"/>
  <c r="C180" i="4"/>
  <c r="B180" i="4"/>
  <c r="C179" i="4"/>
  <c r="B179" i="4"/>
  <c r="C178" i="4"/>
  <c r="B178" i="4"/>
  <c r="C177" i="4"/>
  <c r="B177" i="4"/>
  <c r="C1068" i="4"/>
  <c r="B1068" i="4"/>
  <c r="C1067" i="4"/>
  <c r="B1067" i="4"/>
  <c r="C1066" i="4"/>
  <c r="B1066" i="4"/>
  <c r="C1065" i="4"/>
  <c r="B1065" i="4"/>
  <c r="C1064" i="4"/>
  <c r="B1064" i="4"/>
  <c r="C1063" i="4"/>
  <c r="B1063" i="4"/>
  <c r="C1062" i="4"/>
  <c r="B1062" i="4"/>
  <c r="C1061" i="4"/>
  <c r="B1061" i="4"/>
  <c r="C1060" i="4"/>
  <c r="B1060" i="4"/>
  <c r="C176" i="4"/>
  <c r="B176" i="4"/>
  <c r="C175" i="4"/>
  <c r="B175" i="4"/>
  <c r="C1059" i="4"/>
  <c r="B1059" i="4"/>
  <c r="C1058" i="4"/>
  <c r="B1058" i="4"/>
  <c r="C1057" i="4"/>
  <c r="B1057" i="4"/>
  <c r="C1056" i="4"/>
  <c r="B1056" i="4"/>
  <c r="C1055" i="4"/>
  <c r="B1055" i="4"/>
  <c r="C1054" i="4"/>
  <c r="B1054" i="4"/>
  <c r="C1053" i="4"/>
  <c r="B1053" i="4"/>
  <c r="C1052" i="4"/>
  <c r="B1052" i="4"/>
  <c r="C174" i="4"/>
  <c r="B174" i="4"/>
  <c r="C173" i="4"/>
  <c r="B173" i="4"/>
  <c r="C1051" i="4"/>
  <c r="B1051" i="4"/>
  <c r="C1050" i="4"/>
  <c r="B1050" i="4"/>
  <c r="C1049" i="4"/>
  <c r="B1049" i="4"/>
  <c r="C1048" i="4"/>
  <c r="B1048" i="4"/>
  <c r="C1047" i="4"/>
  <c r="B1047" i="4"/>
  <c r="C1046" i="4"/>
  <c r="B1046" i="4"/>
  <c r="C1045" i="4"/>
  <c r="B1045" i="4"/>
  <c r="C1044" i="4"/>
  <c r="B1044" i="4"/>
  <c r="C1043" i="4"/>
  <c r="B1043" i="4"/>
  <c r="C1042" i="4"/>
  <c r="B1042" i="4"/>
  <c r="C1041" i="4"/>
  <c r="B1041" i="4"/>
  <c r="C1040" i="4"/>
  <c r="B1040" i="4"/>
  <c r="C1039" i="4"/>
  <c r="B1039" i="4"/>
  <c r="C1038" i="4"/>
  <c r="B1038" i="4"/>
  <c r="C1037" i="4"/>
  <c r="B1037" i="4"/>
  <c r="C1036" i="4"/>
  <c r="B1036" i="4"/>
  <c r="C172" i="4"/>
  <c r="B172" i="4"/>
  <c r="C171" i="4"/>
  <c r="B171" i="4"/>
  <c r="C1035" i="4"/>
  <c r="B1035" i="4"/>
  <c r="C1034" i="4"/>
  <c r="B1034" i="4"/>
  <c r="C1033" i="4"/>
  <c r="B1033" i="4"/>
  <c r="C1032" i="4"/>
  <c r="B1032" i="4"/>
  <c r="C1031" i="4"/>
  <c r="B1031" i="4"/>
  <c r="C1030" i="4"/>
  <c r="B1030" i="4"/>
  <c r="C1029" i="4"/>
  <c r="B1029" i="4"/>
  <c r="C1028" i="4"/>
  <c r="B1028" i="4"/>
  <c r="C1027" i="4"/>
  <c r="B1027" i="4"/>
  <c r="C1026" i="4"/>
  <c r="B1026" i="4"/>
  <c r="C1025" i="4"/>
  <c r="B1025" i="4"/>
  <c r="C1024" i="4"/>
  <c r="B1024" i="4"/>
  <c r="C1023" i="4"/>
  <c r="B1023" i="4"/>
  <c r="C170" i="4"/>
  <c r="B170" i="4"/>
  <c r="C169" i="4"/>
  <c r="B169" i="4"/>
  <c r="C1022" i="4"/>
  <c r="B1022" i="4"/>
  <c r="C1021" i="4"/>
  <c r="B1021" i="4"/>
  <c r="C1020" i="4"/>
  <c r="B1020" i="4"/>
  <c r="C1019" i="4"/>
  <c r="B1019" i="4"/>
  <c r="C1018" i="4"/>
  <c r="B1018" i="4"/>
  <c r="C1017" i="4"/>
  <c r="B1017" i="4"/>
  <c r="C1016" i="4"/>
  <c r="B1016" i="4"/>
  <c r="C1015" i="4"/>
  <c r="B1015" i="4"/>
  <c r="C1014" i="4"/>
  <c r="B1014" i="4"/>
  <c r="C1013" i="4"/>
  <c r="B1013" i="4"/>
  <c r="C1012" i="4"/>
  <c r="B1012" i="4"/>
  <c r="C1011" i="4"/>
  <c r="B1011" i="4"/>
  <c r="C1010" i="4"/>
  <c r="B1010" i="4"/>
  <c r="C1009" i="4"/>
  <c r="B1009" i="4"/>
  <c r="C1008" i="4"/>
  <c r="B1008" i="4"/>
  <c r="C1007" i="4"/>
  <c r="B1007" i="4"/>
  <c r="C1006" i="4"/>
  <c r="B1006" i="4"/>
  <c r="C1005" i="4"/>
  <c r="B1005" i="4"/>
  <c r="C1004" i="4"/>
  <c r="B1004" i="4"/>
  <c r="C1003" i="4"/>
  <c r="B1003" i="4"/>
  <c r="C1002" i="4"/>
  <c r="B1002" i="4"/>
  <c r="C1001" i="4"/>
  <c r="B1001" i="4"/>
  <c r="C1000" i="4"/>
  <c r="B1000" i="4"/>
  <c r="C999" i="4"/>
  <c r="B999" i="4"/>
  <c r="C998" i="4"/>
  <c r="B998" i="4"/>
  <c r="C997" i="4"/>
  <c r="B997" i="4"/>
  <c r="C996" i="4"/>
  <c r="B996" i="4"/>
  <c r="C995" i="4"/>
  <c r="B995" i="4"/>
  <c r="C994" i="4"/>
  <c r="B994" i="4"/>
  <c r="C168" i="4"/>
  <c r="B168" i="4"/>
  <c r="C167" i="4"/>
  <c r="B167" i="4"/>
  <c r="C993" i="4"/>
  <c r="B993" i="4"/>
  <c r="C166" i="4"/>
  <c r="B166" i="4"/>
  <c r="C165" i="4"/>
  <c r="B165" i="4"/>
  <c r="C992" i="4"/>
  <c r="B992" i="4"/>
  <c r="C991" i="4"/>
  <c r="B991" i="4"/>
  <c r="C990" i="4"/>
  <c r="B990" i="4"/>
  <c r="C989" i="4"/>
  <c r="B989" i="4"/>
  <c r="C988" i="4"/>
  <c r="B988" i="4"/>
  <c r="C987" i="4"/>
  <c r="B987" i="4"/>
  <c r="C986" i="4"/>
  <c r="B986" i="4"/>
  <c r="C985" i="4"/>
  <c r="B985" i="4"/>
  <c r="C164" i="4"/>
  <c r="B164" i="4"/>
  <c r="C163" i="4"/>
  <c r="B163" i="4"/>
  <c r="C984" i="4"/>
  <c r="B984" i="4"/>
  <c r="C983" i="4"/>
  <c r="B983" i="4"/>
  <c r="C982" i="4"/>
  <c r="B982" i="4"/>
  <c r="C981" i="4"/>
  <c r="B981" i="4"/>
  <c r="C980" i="4"/>
  <c r="B980" i="4"/>
  <c r="C979" i="4"/>
  <c r="B979" i="4"/>
  <c r="C978" i="4"/>
  <c r="B978" i="4"/>
  <c r="C977" i="4"/>
  <c r="B977" i="4"/>
  <c r="C976" i="4"/>
  <c r="B976" i="4"/>
  <c r="C975" i="4"/>
  <c r="B975" i="4"/>
  <c r="AB162" i="4"/>
  <c r="C162" i="4"/>
  <c r="B162" i="4"/>
  <c r="C161" i="4"/>
  <c r="B161" i="4"/>
  <c r="C974" i="4"/>
  <c r="B974" i="4"/>
  <c r="C973" i="4"/>
  <c r="B973" i="4"/>
  <c r="C972" i="4"/>
  <c r="B972" i="4"/>
  <c r="C971" i="4"/>
  <c r="B971" i="4"/>
  <c r="C970" i="4"/>
  <c r="B970" i="4"/>
  <c r="C969" i="4"/>
  <c r="B969" i="4"/>
  <c r="C968" i="4"/>
  <c r="B968" i="4"/>
  <c r="C967" i="4"/>
  <c r="B967" i="4"/>
  <c r="C966" i="4"/>
  <c r="B966" i="4"/>
  <c r="C965" i="4"/>
  <c r="B965" i="4"/>
  <c r="C964" i="4"/>
  <c r="B964" i="4"/>
  <c r="C963" i="4"/>
  <c r="B963" i="4"/>
  <c r="C962" i="4"/>
  <c r="B962" i="4"/>
  <c r="C961" i="4"/>
  <c r="B961" i="4"/>
  <c r="C960" i="4"/>
  <c r="B960" i="4"/>
  <c r="C959" i="4"/>
  <c r="B959" i="4"/>
  <c r="C958" i="4"/>
  <c r="B958" i="4"/>
  <c r="C160" i="4"/>
  <c r="B160" i="4"/>
  <c r="C159" i="4"/>
  <c r="B159" i="4"/>
  <c r="C957" i="4"/>
  <c r="B957" i="4"/>
  <c r="C956" i="4"/>
  <c r="B956" i="4"/>
  <c r="C955" i="4"/>
  <c r="B955" i="4"/>
  <c r="C954" i="4"/>
  <c r="B954" i="4"/>
  <c r="C953" i="4"/>
  <c r="B953" i="4"/>
  <c r="C952" i="4"/>
  <c r="B952" i="4"/>
  <c r="C951" i="4"/>
  <c r="B951" i="4"/>
  <c r="C950" i="4"/>
  <c r="B950" i="4"/>
  <c r="C949" i="4"/>
  <c r="B949" i="4"/>
  <c r="C948" i="4"/>
  <c r="B948" i="4"/>
  <c r="C947" i="4"/>
  <c r="B947" i="4"/>
  <c r="C946" i="4"/>
  <c r="B946" i="4"/>
  <c r="C945" i="4"/>
  <c r="B945" i="4"/>
  <c r="C944" i="4"/>
  <c r="B944" i="4"/>
  <c r="C158" i="4"/>
  <c r="B158" i="4"/>
  <c r="C157" i="4"/>
  <c r="B157" i="4"/>
  <c r="C943" i="4"/>
  <c r="B943" i="4"/>
  <c r="C156" i="4"/>
  <c r="B156" i="4"/>
  <c r="C155" i="4"/>
  <c r="B155" i="4"/>
  <c r="C942" i="4"/>
  <c r="B942" i="4"/>
  <c r="C941" i="4"/>
  <c r="B941" i="4"/>
  <c r="C154" i="4"/>
  <c r="B154" i="4"/>
  <c r="C153" i="4"/>
  <c r="B153" i="4"/>
  <c r="C152" i="4"/>
  <c r="B152" i="4"/>
  <c r="C151" i="4"/>
  <c r="B151" i="4"/>
  <c r="C150" i="4"/>
  <c r="B150" i="4"/>
  <c r="C149" i="4"/>
  <c r="B149" i="4"/>
  <c r="C148" i="4"/>
  <c r="B148" i="4"/>
  <c r="C147" i="4"/>
  <c r="B147" i="4"/>
  <c r="C940" i="4"/>
  <c r="B940" i="4"/>
  <c r="C939" i="4"/>
  <c r="B939" i="4"/>
  <c r="C938" i="4"/>
  <c r="B938" i="4"/>
  <c r="C937" i="4"/>
  <c r="B937" i="4"/>
  <c r="C936" i="4"/>
  <c r="B936" i="4"/>
  <c r="C935" i="4"/>
  <c r="B935" i="4"/>
  <c r="C934" i="4"/>
  <c r="B934" i="4"/>
  <c r="C933" i="4"/>
  <c r="B933" i="4"/>
  <c r="C146" i="4"/>
  <c r="B146" i="4"/>
  <c r="C145" i="4"/>
  <c r="B145" i="4"/>
  <c r="C932" i="4"/>
  <c r="B932" i="4"/>
  <c r="C931" i="4"/>
  <c r="B931" i="4"/>
  <c r="C930" i="4"/>
  <c r="B930" i="4"/>
  <c r="C144" i="4"/>
  <c r="B144" i="4"/>
  <c r="C143" i="4"/>
  <c r="B143" i="4"/>
  <c r="C929" i="4"/>
  <c r="B929" i="4"/>
  <c r="C928" i="4"/>
  <c r="B928" i="4"/>
  <c r="C927" i="4"/>
  <c r="B927" i="4"/>
  <c r="C926" i="4"/>
  <c r="B926" i="4"/>
  <c r="C925" i="4"/>
  <c r="B925" i="4"/>
  <c r="C924" i="4"/>
  <c r="B924" i="4"/>
  <c r="C923" i="4"/>
  <c r="B923" i="4"/>
  <c r="C922" i="4"/>
  <c r="B922" i="4"/>
  <c r="C921" i="4"/>
  <c r="B921" i="4"/>
  <c r="C920" i="4"/>
  <c r="B920" i="4"/>
  <c r="C919" i="4"/>
  <c r="B919" i="4"/>
  <c r="C918" i="4"/>
  <c r="B918" i="4"/>
  <c r="C917" i="4"/>
  <c r="B917" i="4"/>
  <c r="C916" i="4"/>
  <c r="B916" i="4"/>
  <c r="C915" i="4"/>
  <c r="B915" i="4"/>
  <c r="C914" i="4"/>
  <c r="B914" i="4"/>
  <c r="C913" i="4"/>
  <c r="B913" i="4"/>
  <c r="C142" i="4"/>
  <c r="B142" i="4"/>
  <c r="C141" i="4"/>
  <c r="B141" i="4"/>
  <c r="C912" i="4"/>
  <c r="B912" i="4"/>
  <c r="C10" i="4"/>
  <c r="B10" i="4"/>
  <c r="C140" i="4"/>
  <c r="B140" i="4"/>
  <c r="C911" i="4"/>
  <c r="B911" i="4"/>
  <c r="C910" i="4"/>
  <c r="B910" i="4"/>
  <c r="C909" i="4"/>
  <c r="B909" i="4"/>
  <c r="C908" i="4"/>
  <c r="B908" i="4"/>
  <c r="C907" i="4"/>
  <c r="B907" i="4"/>
  <c r="C906" i="4"/>
  <c r="B906" i="4"/>
  <c r="C905" i="4"/>
  <c r="B905" i="4"/>
  <c r="C904" i="4"/>
  <c r="B904" i="4"/>
  <c r="C139" i="4"/>
  <c r="B139" i="4"/>
  <c r="C138" i="4"/>
  <c r="B138" i="4"/>
  <c r="C903" i="4"/>
  <c r="B903" i="4"/>
  <c r="C902" i="4"/>
  <c r="B902" i="4"/>
  <c r="C901" i="4"/>
  <c r="B901" i="4"/>
  <c r="C900" i="4"/>
  <c r="B900" i="4"/>
  <c r="C899" i="4"/>
  <c r="B899" i="4"/>
  <c r="C898" i="4"/>
  <c r="B898" i="4"/>
  <c r="C137" i="4"/>
  <c r="B137" i="4"/>
  <c r="C136" i="4"/>
  <c r="B136" i="4"/>
  <c r="C897" i="4"/>
  <c r="B897" i="4"/>
  <c r="C896" i="4"/>
  <c r="B896" i="4"/>
  <c r="C895" i="4"/>
  <c r="B895" i="4"/>
  <c r="C894" i="4"/>
  <c r="B894" i="4"/>
  <c r="C893" i="4"/>
  <c r="B893" i="4"/>
  <c r="C892" i="4"/>
  <c r="B892" i="4"/>
  <c r="C891" i="4"/>
  <c r="B891" i="4"/>
  <c r="C890" i="4"/>
  <c r="B890" i="4"/>
  <c r="C889" i="4"/>
  <c r="B889" i="4"/>
  <c r="C888" i="4"/>
  <c r="B888" i="4"/>
  <c r="C887" i="4"/>
  <c r="B887" i="4"/>
  <c r="C886" i="4"/>
  <c r="B886" i="4"/>
  <c r="C885" i="4"/>
  <c r="B885" i="4"/>
  <c r="C884" i="4"/>
  <c r="B884" i="4"/>
  <c r="C883" i="4"/>
  <c r="B883" i="4"/>
  <c r="C882" i="4"/>
  <c r="B882" i="4"/>
  <c r="C881" i="4"/>
  <c r="B881" i="4"/>
  <c r="C880" i="4"/>
  <c r="B880" i="4"/>
  <c r="C879" i="4"/>
  <c r="B879" i="4"/>
  <c r="C135" i="4"/>
  <c r="B135" i="4"/>
  <c r="C134" i="4"/>
  <c r="B134" i="4"/>
  <c r="C133" i="4"/>
  <c r="B133" i="4"/>
  <c r="C878" i="4"/>
  <c r="B878" i="4"/>
  <c r="C877" i="4"/>
  <c r="B877" i="4"/>
  <c r="C876" i="4"/>
  <c r="B876" i="4"/>
  <c r="C875" i="4"/>
  <c r="B875" i="4"/>
  <c r="C874" i="4"/>
  <c r="B874" i="4"/>
  <c r="C873" i="4"/>
  <c r="B873" i="4"/>
  <c r="C872" i="4"/>
  <c r="B872" i="4"/>
  <c r="C871" i="4"/>
  <c r="B871" i="4"/>
  <c r="C870" i="4"/>
  <c r="B870" i="4"/>
  <c r="C869" i="4"/>
  <c r="B869" i="4"/>
  <c r="C132" i="4"/>
  <c r="B132" i="4"/>
  <c r="C131" i="4"/>
  <c r="B131" i="4"/>
  <c r="C130" i="4"/>
  <c r="B130" i="4"/>
  <c r="C129" i="4"/>
  <c r="B129" i="4"/>
  <c r="C868" i="4"/>
  <c r="B868" i="4"/>
  <c r="C867" i="4"/>
  <c r="B867" i="4"/>
  <c r="C866" i="4"/>
  <c r="B866" i="4"/>
  <c r="C865" i="4"/>
  <c r="B865" i="4"/>
  <c r="C864" i="4"/>
  <c r="B864" i="4"/>
  <c r="C863" i="4"/>
  <c r="B863" i="4"/>
  <c r="C128" i="4"/>
  <c r="B128" i="4"/>
  <c r="C127" i="4"/>
  <c r="B127" i="4"/>
  <c r="C862" i="4"/>
  <c r="B862" i="4"/>
  <c r="C861" i="4"/>
  <c r="B861" i="4"/>
  <c r="C126" i="4"/>
  <c r="B126" i="4"/>
  <c r="C125" i="4"/>
  <c r="B125" i="4"/>
  <c r="C860" i="4"/>
  <c r="B860" i="4"/>
  <c r="C859" i="4"/>
  <c r="B859" i="4"/>
  <c r="C858" i="4"/>
  <c r="B858" i="4"/>
  <c r="C857" i="4"/>
  <c r="B857" i="4"/>
  <c r="C856" i="4"/>
  <c r="B856" i="4"/>
  <c r="C855" i="4"/>
  <c r="B855" i="4"/>
  <c r="C854" i="4"/>
  <c r="B854" i="4"/>
  <c r="C853" i="4"/>
  <c r="B853" i="4"/>
  <c r="C124" i="4"/>
  <c r="B124" i="4"/>
  <c r="C123" i="4"/>
  <c r="B123" i="4"/>
  <c r="C852" i="4"/>
  <c r="B852" i="4"/>
  <c r="C851" i="4"/>
  <c r="B851" i="4"/>
  <c r="C850" i="4"/>
  <c r="B850" i="4"/>
  <c r="C122" i="4"/>
  <c r="B122" i="4"/>
  <c r="C121" i="4"/>
  <c r="B121" i="4"/>
  <c r="C120" i="4"/>
  <c r="B120" i="4"/>
  <c r="C849" i="4"/>
  <c r="B849" i="4"/>
  <c r="C848" i="4"/>
  <c r="B848" i="4"/>
  <c r="C847" i="4"/>
  <c r="B847" i="4"/>
  <c r="C846" i="4"/>
  <c r="B846" i="4"/>
  <c r="C845" i="4"/>
  <c r="B845" i="4"/>
  <c r="C844" i="4"/>
  <c r="B844" i="4"/>
  <c r="C843" i="4"/>
  <c r="B843" i="4"/>
  <c r="C842" i="4"/>
  <c r="B842" i="4"/>
  <c r="C841" i="4"/>
  <c r="B841" i="4"/>
  <c r="C840" i="4"/>
  <c r="B840" i="4"/>
  <c r="C839" i="4"/>
  <c r="B839" i="4"/>
  <c r="C838" i="4"/>
  <c r="B838" i="4"/>
  <c r="C837" i="4"/>
  <c r="B837" i="4"/>
  <c r="C836" i="4"/>
  <c r="B836" i="4"/>
  <c r="C835" i="4"/>
  <c r="B835" i="4"/>
  <c r="C834" i="4"/>
  <c r="B834" i="4"/>
  <c r="C833" i="4"/>
  <c r="B833" i="4"/>
  <c r="C832" i="4"/>
  <c r="B832" i="4"/>
  <c r="C831" i="4"/>
  <c r="B831" i="4"/>
  <c r="C830" i="4"/>
  <c r="B830" i="4"/>
  <c r="C829" i="4"/>
  <c r="B829" i="4"/>
  <c r="C828" i="4"/>
  <c r="B828" i="4"/>
  <c r="C827" i="4"/>
  <c r="B827" i="4"/>
  <c r="C826" i="4"/>
  <c r="B826" i="4"/>
  <c r="C825" i="4"/>
  <c r="B825" i="4"/>
  <c r="C824" i="4"/>
  <c r="B824" i="4"/>
  <c r="C823" i="4"/>
  <c r="B823" i="4"/>
  <c r="C822" i="4"/>
  <c r="B822" i="4"/>
  <c r="C119" i="4"/>
  <c r="B119" i="4"/>
  <c r="C118" i="4"/>
  <c r="B118" i="4"/>
  <c r="C821" i="4"/>
  <c r="B821" i="4"/>
  <c r="C820" i="4"/>
  <c r="B820" i="4"/>
  <c r="C117" i="4"/>
  <c r="B117" i="4"/>
  <c r="C116" i="4"/>
  <c r="B116" i="4"/>
  <c r="C115" i="4"/>
  <c r="B115" i="4"/>
  <c r="C819" i="4"/>
  <c r="B819" i="4"/>
  <c r="C818" i="4"/>
  <c r="B818" i="4"/>
  <c r="C817" i="4"/>
  <c r="B817" i="4"/>
  <c r="C816" i="4"/>
  <c r="B816" i="4"/>
  <c r="C815" i="4"/>
  <c r="B815" i="4"/>
  <c r="C814" i="4"/>
  <c r="B814" i="4"/>
  <c r="C813" i="4"/>
  <c r="B813" i="4"/>
  <c r="C812" i="4"/>
  <c r="B812" i="4"/>
  <c r="C811" i="4"/>
  <c r="B811" i="4"/>
  <c r="C810" i="4"/>
  <c r="B810" i="4"/>
  <c r="C809" i="4"/>
  <c r="B809" i="4"/>
  <c r="C808" i="4"/>
  <c r="B808" i="4"/>
  <c r="C807" i="4"/>
  <c r="B807" i="4"/>
  <c r="C806" i="4"/>
  <c r="B806" i="4"/>
  <c r="C805" i="4"/>
  <c r="B805" i="4"/>
  <c r="C804" i="4"/>
  <c r="B804" i="4"/>
  <c r="C803" i="4"/>
  <c r="B803" i="4"/>
  <c r="C802" i="4"/>
  <c r="B802" i="4"/>
  <c r="C801" i="4"/>
  <c r="B801" i="4"/>
  <c r="C800" i="4"/>
  <c r="B800" i="4"/>
  <c r="C799" i="4"/>
  <c r="B799" i="4"/>
  <c r="C798" i="4"/>
  <c r="B798" i="4"/>
  <c r="C797" i="4"/>
  <c r="B797" i="4"/>
  <c r="C796" i="4"/>
  <c r="B796" i="4"/>
  <c r="C114" i="4"/>
  <c r="B114" i="4"/>
  <c r="C113" i="4"/>
  <c r="B113" i="4"/>
  <c r="C795" i="4"/>
  <c r="B795" i="4"/>
  <c r="C794" i="4"/>
  <c r="B794" i="4"/>
  <c r="C793" i="4"/>
  <c r="B793" i="4"/>
  <c r="C792" i="4"/>
  <c r="B792" i="4"/>
  <c r="C791" i="4"/>
  <c r="B791" i="4"/>
  <c r="C790" i="4"/>
  <c r="B790" i="4"/>
  <c r="C789" i="4"/>
  <c r="B789" i="4"/>
  <c r="C788" i="4"/>
  <c r="B788" i="4"/>
  <c r="C787" i="4"/>
  <c r="B787" i="4"/>
  <c r="C786" i="4"/>
  <c r="B786" i="4"/>
  <c r="C785" i="4"/>
  <c r="B785" i="4"/>
  <c r="C784" i="4"/>
  <c r="B784" i="4"/>
  <c r="C783" i="4"/>
  <c r="B783" i="4"/>
  <c r="C782" i="4"/>
  <c r="B782" i="4"/>
  <c r="C781" i="4"/>
  <c r="B781" i="4"/>
  <c r="C780" i="4"/>
  <c r="B780" i="4"/>
  <c r="C779" i="4"/>
  <c r="B779" i="4"/>
  <c r="C112" i="4"/>
  <c r="B112" i="4"/>
  <c r="C111" i="4"/>
  <c r="B111" i="4"/>
  <c r="C110" i="4"/>
  <c r="B110" i="4"/>
  <c r="C778" i="4"/>
  <c r="B778" i="4"/>
  <c r="C777" i="4"/>
  <c r="B777" i="4"/>
  <c r="C109" i="4"/>
  <c r="B109" i="4"/>
  <c r="C108" i="4"/>
  <c r="B108" i="4"/>
  <c r="C776" i="4"/>
  <c r="B776" i="4"/>
  <c r="C775" i="4"/>
  <c r="B775" i="4"/>
  <c r="C774" i="4"/>
  <c r="B774" i="4"/>
  <c r="C773" i="4"/>
  <c r="B773" i="4"/>
  <c r="C772" i="4"/>
  <c r="B772" i="4"/>
  <c r="C771" i="4"/>
  <c r="B771" i="4"/>
  <c r="C107" i="4"/>
  <c r="B107" i="4"/>
  <c r="C106" i="4"/>
  <c r="B106" i="4"/>
  <c r="C770" i="4"/>
  <c r="B770" i="4"/>
  <c r="C769" i="4"/>
  <c r="B769" i="4"/>
  <c r="C768" i="4"/>
  <c r="B768" i="4"/>
  <c r="C767" i="4"/>
  <c r="B767" i="4"/>
  <c r="C766" i="4"/>
  <c r="B766" i="4"/>
  <c r="C105" i="4"/>
  <c r="B105" i="4"/>
  <c r="C104" i="4"/>
  <c r="B104" i="4"/>
  <c r="C103" i="4"/>
  <c r="B103" i="4"/>
  <c r="C102" i="4"/>
  <c r="B102" i="4"/>
  <c r="C765" i="4"/>
  <c r="B765" i="4"/>
  <c r="C764" i="4"/>
  <c r="B764" i="4"/>
  <c r="C763" i="4"/>
  <c r="B763" i="4"/>
  <c r="C762" i="4"/>
  <c r="B762" i="4"/>
  <c r="C761" i="4"/>
  <c r="B761" i="4"/>
  <c r="C760" i="4"/>
  <c r="B760" i="4"/>
  <c r="C759" i="4"/>
  <c r="B759" i="4"/>
  <c r="C758" i="4"/>
  <c r="B758" i="4"/>
  <c r="C757" i="4"/>
  <c r="B757" i="4"/>
  <c r="C756" i="4"/>
  <c r="B756" i="4"/>
  <c r="C755" i="4"/>
  <c r="B755" i="4"/>
  <c r="C754" i="4"/>
  <c r="B754" i="4"/>
  <c r="C753" i="4"/>
  <c r="B753" i="4"/>
  <c r="C752" i="4"/>
  <c r="B752" i="4"/>
  <c r="C751" i="4"/>
  <c r="B751" i="4"/>
  <c r="C101" i="4"/>
  <c r="B101" i="4"/>
  <c r="C100" i="4"/>
  <c r="B100" i="4"/>
  <c r="C750" i="4"/>
  <c r="B750" i="4"/>
  <c r="C749" i="4"/>
  <c r="B749" i="4"/>
  <c r="C748" i="4"/>
  <c r="B748" i="4"/>
  <c r="C747" i="4"/>
  <c r="B747" i="4"/>
  <c r="C746" i="4"/>
  <c r="B746" i="4"/>
  <c r="C745" i="4"/>
  <c r="B745" i="4"/>
  <c r="C744" i="4"/>
  <c r="B744" i="4"/>
  <c r="C743" i="4"/>
  <c r="B743" i="4"/>
  <c r="C742" i="4"/>
  <c r="B742" i="4"/>
  <c r="C741" i="4"/>
  <c r="B741" i="4"/>
  <c r="C740" i="4"/>
  <c r="B740" i="4"/>
  <c r="C739" i="4"/>
  <c r="B739" i="4"/>
  <c r="C738" i="4"/>
  <c r="B738" i="4"/>
  <c r="C99" i="4"/>
  <c r="B99" i="4"/>
  <c r="C98" i="4"/>
  <c r="B98" i="4"/>
  <c r="C737" i="4"/>
  <c r="B737" i="4"/>
  <c r="C97" i="4"/>
  <c r="B97" i="4"/>
  <c r="C96" i="4"/>
  <c r="B96" i="4"/>
  <c r="C95" i="4"/>
  <c r="B95" i="4"/>
  <c r="C94" i="4"/>
  <c r="B94" i="4"/>
  <c r="C736" i="4"/>
  <c r="B736" i="4"/>
  <c r="C93" i="4"/>
  <c r="B93" i="4"/>
  <c r="C92" i="4"/>
  <c r="B92" i="4"/>
  <c r="C735" i="4"/>
  <c r="B735" i="4"/>
  <c r="C734" i="4"/>
  <c r="B734" i="4"/>
  <c r="C733" i="4"/>
  <c r="B733" i="4"/>
  <c r="C732" i="4"/>
  <c r="B732" i="4"/>
  <c r="C731" i="4"/>
  <c r="B731" i="4"/>
  <c r="C730" i="4"/>
  <c r="B730" i="4"/>
  <c r="C729" i="4"/>
  <c r="B729" i="4"/>
  <c r="C91" i="4"/>
  <c r="B91" i="4"/>
  <c r="C90" i="4"/>
  <c r="B90" i="4"/>
  <c r="C728" i="4"/>
  <c r="B728" i="4"/>
  <c r="C89" i="4"/>
  <c r="B89" i="4"/>
  <c r="C88" i="4"/>
  <c r="B88" i="4"/>
  <c r="C727" i="4"/>
  <c r="B727" i="4"/>
  <c r="C726" i="4"/>
  <c r="B726" i="4"/>
  <c r="C87" i="4"/>
  <c r="B87" i="4"/>
  <c r="C86" i="4"/>
  <c r="B86" i="4"/>
  <c r="C85" i="4"/>
  <c r="B85" i="4"/>
  <c r="C725" i="4"/>
  <c r="B725" i="4"/>
  <c r="C724" i="4"/>
  <c r="B724" i="4"/>
  <c r="C723" i="4"/>
  <c r="B723" i="4"/>
  <c r="C722" i="4"/>
  <c r="B722" i="4"/>
  <c r="C84" i="4"/>
  <c r="B84" i="4"/>
  <c r="C83" i="4"/>
  <c r="B83" i="4"/>
  <c r="C721" i="4"/>
  <c r="B721" i="4"/>
  <c r="C720" i="4"/>
  <c r="B720" i="4"/>
  <c r="C719" i="4"/>
  <c r="B719" i="4"/>
  <c r="C718" i="4"/>
  <c r="B718" i="4"/>
  <c r="C717" i="4"/>
  <c r="B717" i="4"/>
  <c r="C716" i="4"/>
  <c r="B716" i="4"/>
  <c r="C715" i="4"/>
  <c r="B715" i="4"/>
  <c r="C82" i="4"/>
  <c r="B82" i="4"/>
  <c r="C81" i="4"/>
  <c r="B81" i="4"/>
  <c r="C714" i="4"/>
  <c r="B714" i="4"/>
  <c r="C713" i="4"/>
  <c r="B713" i="4"/>
  <c r="C712" i="4"/>
  <c r="B712" i="4"/>
  <c r="C711" i="4"/>
  <c r="B711" i="4"/>
  <c r="C710" i="4"/>
  <c r="B710" i="4"/>
  <c r="C709" i="4"/>
  <c r="B709" i="4"/>
  <c r="C708" i="4"/>
  <c r="B708" i="4"/>
  <c r="C707" i="4"/>
  <c r="B707" i="4"/>
  <c r="C80" i="4"/>
  <c r="B80" i="4"/>
  <c r="C79" i="4"/>
  <c r="B79" i="4"/>
  <c r="C78" i="4"/>
  <c r="B78" i="4"/>
  <c r="C77" i="4"/>
  <c r="B77" i="4"/>
  <c r="C76" i="4"/>
  <c r="B76" i="4"/>
  <c r="C706" i="4"/>
  <c r="B706" i="4"/>
  <c r="C705" i="4"/>
  <c r="B705" i="4"/>
  <c r="C704" i="4"/>
  <c r="B704" i="4"/>
  <c r="C703" i="4"/>
  <c r="B703" i="4"/>
  <c r="C702" i="4"/>
  <c r="B702" i="4"/>
  <c r="C701" i="4"/>
  <c r="B701" i="4"/>
  <c r="C700" i="4"/>
  <c r="B700" i="4"/>
  <c r="C75" i="4"/>
  <c r="B75" i="4"/>
  <c r="C74" i="4"/>
  <c r="B74" i="4"/>
  <c r="C699" i="4"/>
  <c r="B699" i="4"/>
  <c r="C698" i="4"/>
  <c r="B698" i="4"/>
  <c r="C73" i="4"/>
  <c r="B73" i="4"/>
  <c r="C72" i="4"/>
  <c r="B72" i="4"/>
  <c r="C697" i="4"/>
  <c r="B697" i="4"/>
  <c r="C696" i="4"/>
  <c r="B696" i="4"/>
  <c r="C695" i="4"/>
  <c r="B695" i="4"/>
  <c r="C694" i="4"/>
  <c r="B694" i="4"/>
  <c r="C693" i="4"/>
  <c r="B693" i="4"/>
  <c r="C692" i="4"/>
  <c r="B692" i="4"/>
  <c r="C691" i="4"/>
  <c r="B691" i="4"/>
  <c r="C690" i="4"/>
  <c r="B690" i="4"/>
  <c r="C689" i="4"/>
  <c r="B689" i="4"/>
  <c r="C71" i="4"/>
  <c r="B71" i="4"/>
  <c r="C70" i="4"/>
  <c r="B70" i="4"/>
  <c r="C69" i="4"/>
  <c r="B69" i="4"/>
  <c r="C68" i="4"/>
  <c r="B68" i="4"/>
  <c r="C688" i="4"/>
  <c r="B688" i="4"/>
  <c r="C687" i="4"/>
  <c r="B687" i="4"/>
  <c r="C67" i="4"/>
  <c r="B67" i="4"/>
  <c r="C66" i="4"/>
  <c r="B66" i="4"/>
  <c r="C65" i="4"/>
  <c r="B65" i="4"/>
  <c r="C686" i="4"/>
  <c r="B686" i="4"/>
  <c r="C685" i="4"/>
  <c r="B685" i="4"/>
  <c r="C684" i="4"/>
  <c r="B684" i="4"/>
  <c r="C683" i="4"/>
  <c r="B683" i="4"/>
  <c r="C682" i="4"/>
  <c r="B682" i="4"/>
  <c r="C64" i="4"/>
  <c r="B64" i="4"/>
  <c r="C63" i="4"/>
  <c r="B63" i="4"/>
  <c r="C681" i="4"/>
  <c r="B681" i="4"/>
  <c r="C62" i="4"/>
  <c r="B62" i="4"/>
  <c r="C61" i="4"/>
  <c r="B61" i="4"/>
  <c r="C680" i="4"/>
  <c r="B680" i="4"/>
  <c r="C679" i="4"/>
  <c r="B679" i="4"/>
  <c r="C678" i="4"/>
  <c r="B678" i="4"/>
  <c r="C677" i="4"/>
  <c r="B677" i="4"/>
  <c r="C676" i="4"/>
  <c r="B676" i="4"/>
  <c r="C675" i="4"/>
  <c r="B675" i="4"/>
  <c r="C674" i="4"/>
  <c r="B674" i="4"/>
  <c r="C673" i="4"/>
  <c r="B673" i="4"/>
  <c r="C672" i="4"/>
  <c r="B672" i="4"/>
  <c r="C671" i="4"/>
  <c r="B671" i="4"/>
  <c r="C670" i="4"/>
  <c r="B670" i="4"/>
  <c r="C60" i="4"/>
  <c r="B60" i="4"/>
  <c r="C59" i="4"/>
  <c r="B59" i="4"/>
  <c r="C669" i="4"/>
  <c r="B669" i="4"/>
  <c r="C668" i="4"/>
  <c r="B668" i="4"/>
  <c r="C667" i="4"/>
  <c r="B667" i="4"/>
  <c r="C666" i="4"/>
  <c r="B666" i="4"/>
  <c r="C665" i="4"/>
  <c r="B665" i="4"/>
  <c r="C664" i="4"/>
  <c r="B664" i="4"/>
  <c r="C58" i="4"/>
  <c r="B58" i="4"/>
  <c r="C57" i="4"/>
  <c r="B57" i="4"/>
  <c r="C663" i="4"/>
  <c r="B663" i="4"/>
  <c r="C662" i="4"/>
  <c r="B662" i="4"/>
  <c r="C661" i="4"/>
  <c r="B661" i="4"/>
  <c r="C660" i="4"/>
  <c r="B660" i="4"/>
  <c r="C659" i="4"/>
  <c r="B659" i="4"/>
  <c r="C658" i="4"/>
  <c r="B658" i="4"/>
  <c r="C657" i="4"/>
  <c r="B657" i="4"/>
  <c r="C656" i="4"/>
  <c r="B656" i="4"/>
  <c r="C655" i="4"/>
  <c r="B655" i="4"/>
  <c r="C654" i="4"/>
  <c r="B654" i="4"/>
  <c r="C653" i="4"/>
  <c r="B653" i="4"/>
  <c r="C652" i="4"/>
  <c r="B652" i="4"/>
  <c r="C651" i="4"/>
  <c r="B651" i="4"/>
  <c r="C650" i="4"/>
  <c r="B650" i="4"/>
  <c r="C649" i="4"/>
  <c r="B649" i="4"/>
  <c r="C648" i="4"/>
  <c r="B648" i="4"/>
  <c r="C647" i="4"/>
  <c r="B647" i="4"/>
  <c r="C646" i="4"/>
  <c r="B646" i="4"/>
  <c r="C645" i="4"/>
  <c r="B645" i="4"/>
  <c r="C644" i="4"/>
  <c r="B644" i="4"/>
  <c r="C643" i="4"/>
  <c r="B643" i="4"/>
  <c r="C642" i="4"/>
  <c r="B642" i="4"/>
  <c r="C641" i="4"/>
  <c r="B641" i="4"/>
  <c r="C640" i="4"/>
  <c r="B640" i="4"/>
  <c r="C639" i="4"/>
  <c r="B639" i="4"/>
  <c r="C638" i="4"/>
  <c r="B638" i="4"/>
  <c r="C637" i="4"/>
  <c r="B637" i="4"/>
  <c r="C636" i="4"/>
  <c r="B636" i="4"/>
  <c r="C635" i="4"/>
  <c r="B635" i="4"/>
  <c r="C634" i="4"/>
  <c r="B634" i="4"/>
  <c r="C633" i="4"/>
  <c r="B633" i="4"/>
  <c r="C56" i="4"/>
  <c r="B56" i="4"/>
  <c r="C55" i="4"/>
  <c r="B55" i="4"/>
  <c r="C54" i="4"/>
  <c r="B54" i="4"/>
  <c r="C632" i="4"/>
  <c r="B632" i="4"/>
  <c r="C631" i="4"/>
  <c r="B631" i="4"/>
  <c r="C630" i="4"/>
  <c r="B630" i="4"/>
  <c r="C629" i="4"/>
  <c r="B629" i="4"/>
  <c r="C628" i="4"/>
  <c r="B628" i="4"/>
  <c r="C627" i="4"/>
  <c r="B627" i="4"/>
  <c r="C626" i="4"/>
  <c r="B626" i="4"/>
  <c r="C625" i="4"/>
  <c r="B625" i="4"/>
  <c r="C624" i="4"/>
  <c r="B624" i="4"/>
  <c r="C623" i="4"/>
  <c r="B623" i="4"/>
  <c r="C622" i="4"/>
  <c r="B622" i="4"/>
  <c r="C621" i="4"/>
  <c r="B621" i="4"/>
  <c r="C620" i="4"/>
  <c r="B620" i="4"/>
  <c r="C619" i="4"/>
  <c r="B619" i="4"/>
  <c r="C618" i="4"/>
  <c r="B618" i="4"/>
  <c r="C617" i="4"/>
  <c r="B617" i="4"/>
  <c r="C616" i="4"/>
  <c r="B616" i="4"/>
  <c r="C615" i="4"/>
  <c r="B615" i="4"/>
  <c r="C614" i="4"/>
  <c r="B614" i="4"/>
  <c r="C613" i="4"/>
  <c r="B613" i="4"/>
  <c r="C612" i="4"/>
  <c r="B612" i="4"/>
  <c r="C611" i="4"/>
  <c r="B611" i="4"/>
  <c r="C610" i="4"/>
  <c r="B610" i="4"/>
  <c r="C609" i="4"/>
  <c r="B609" i="4"/>
  <c r="C608" i="4"/>
  <c r="B608" i="4"/>
  <c r="C607" i="4"/>
  <c r="B607" i="4"/>
  <c r="C606" i="4"/>
  <c r="B606" i="4"/>
  <c r="C605" i="4"/>
  <c r="B605" i="4"/>
  <c r="C604" i="4"/>
  <c r="B604" i="4"/>
  <c r="C603" i="4"/>
  <c r="B603" i="4"/>
  <c r="C602" i="4"/>
  <c r="B602" i="4"/>
  <c r="C601" i="4"/>
  <c r="B601" i="4"/>
  <c r="C600" i="4"/>
  <c r="B600" i="4"/>
  <c r="C599" i="4"/>
  <c r="B599" i="4"/>
  <c r="C598" i="4"/>
  <c r="B598" i="4"/>
  <c r="C597" i="4"/>
  <c r="B597" i="4"/>
  <c r="C596" i="4"/>
  <c r="B596" i="4"/>
  <c r="C595" i="4"/>
  <c r="B595" i="4"/>
  <c r="C594" i="4"/>
  <c r="B594" i="4"/>
  <c r="C593" i="4"/>
  <c r="B593" i="4"/>
  <c r="C592" i="4"/>
  <c r="B592" i="4"/>
  <c r="C591" i="4"/>
  <c r="B591" i="4"/>
  <c r="C590" i="4"/>
  <c r="B590" i="4"/>
  <c r="C53" i="4"/>
  <c r="B53" i="4"/>
  <c r="C52" i="4"/>
  <c r="B52" i="4"/>
  <c r="C589" i="4"/>
  <c r="B589" i="4"/>
  <c r="C588" i="4"/>
  <c r="B588" i="4"/>
  <c r="C587" i="4"/>
  <c r="B587" i="4"/>
  <c r="C586" i="4"/>
  <c r="B586" i="4"/>
  <c r="C585" i="4"/>
  <c r="B585" i="4"/>
  <c r="C584" i="4"/>
  <c r="B584" i="4"/>
  <c r="C583" i="4"/>
  <c r="B583" i="4"/>
  <c r="C582" i="4"/>
  <c r="B582" i="4"/>
  <c r="C581" i="4"/>
  <c r="B581" i="4"/>
  <c r="C51" i="4"/>
  <c r="B51" i="4"/>
  <c r="C50" i="4"/>
  <c r="B50" i="4"/>
  <c r="C580" i="4"/>
  <c r="B580" i="4"/>
  <c r="C579" i="4"/>
  <c r="B579" i="4"/>
  <c r="C578" i="4"/>
  <c r="B578" i="4"/>
  <c r="C577" i="4"/>
  <c r="B577" i="4"/>
  <c r="C576" i="4"/>
  <c r="B576" i="4"/>
  <c r="C49" i="4"/>
  <c r="B49" i="4"/>
  <c r="C48" i="4"/>
  <c r="B48" i="4"/>
  <c r="C47" i="4"/>
  <c r="B47" i="4"/>
  <c r="C575" i="4"/>
  <c r="B575" i="4"/>
  <c r="C574" i="4"/>
  <c r="B574" i="4"/>
  <c r="C573" i="4"/>
  <c r="B573" i="4"/>
  <c r="C572" i="4"/>
  <c r="B572" i="4"/>
  <c r="C571" i="4"/>
  <c r="B571" i="4"/>
  <c r="C570" i="4"/>
  <c r="B570" i="4"/>
  <c r="C569" i="4"/>
  <c r="B569" i="4"/>
  <c r="C568" i="4"/>
  <c r="B568" i="4"/>
  <c r="C567" i="4"/>
  <c r="B567" i="4"/>
  <c r="C566" i="4"/>
  <c r="B566" i="4"/>
  <c r="C565" i="4"/>
  <c r="B565" i="4"/>
  <c r="C564" i="4"/>
  <c r="B564" i="4"/>
  <c r="C563" i="4"/>
  <c r="B563" i="4"/>
  <c r="C562" i="4"/>
  <c r="B562" i="4"/>
  <c r="C561" i="4"/>
  <c r="B561" i="4"/>
  <c r="C560" i="4"/>
  <c r="B560" i="4"/>
  <c r="C46" i="4"/>
  <c r="B46" i="4"/>
  <c r="C45" i="4"/>
  <c r="B45" i="4"/>
  <c r="C559" i="4"/>
  <c r="B559" i="4"/>
  <c r="C558" i="4"/>
  <c r="B558" i="4"/>
  <c r="C557" i="4"/>
  <c r="B557" i="4"/>
  <c r="C556" i="4"/>
  <c r="B556" i="4"/>
  <c r="C555" i="4"/>
  <c r="B555" i="4"/>
  <c r="C554" i="4"/>
  <c r="B554" i="4"/>
  <c r="C553" i="4"/>
  <c r="B553" i="4"/>
  <c r="C44" i="4"/>
  <c r="B44" i="4"/>
  <c r="C43" i="4"/>
  <c r="B43" i="4"/>
  <c r="C552" i="4"/>
  <c r="B552" i="4"/>
  <c r="C551" i="4"/>
  <c r="B551" i="4"/>
  <c r="C550" i="4"/>
  <c r="B550" i="4"/>
  <c r="C549" i="4"/>
  <c r="B549" i="4"/>
  <c r="C548" i="4"/>
  <c r="B548" i="4"/>
  <c r="C547" i="4"/>
  <c r="B547" i="4"/>
  <c r="C42" i="4"/>
  <c r="B42" i="4"/>
  <c r="C41" i="4"/>
  <c r="B41" i="4"/>
  <c r="C40" i="4"/>
  <c r="B40" i="4"/>
  <c r="C546" i="4"/>
  <c r="B546" i="4"/>
  <c r="C545" i="4"/>
  <c r="B545" i="4"/>
  <c r="C39" i="4"/>
  <c r="B39" i="4"/>
  <c r="C38" i="4"/>
  <c r="B38" i="4"/>
  <c r="C544" i="4"/>
  <c r="B544" i="4"/>
  <c r="C543" i="4"/>
  <c r="B543" i="4"/>
  <c r="C542" i="4"/>
  <c r="B542" i="4"/>
  <c r="C541" i="4"/>
  <c r="B541" i="4"/>
  <c r="C540" i="4"/>
  <c r="B540" i="4"/>
  <c r="C539" i="4"/>
  <c r="B539" i="4"/>
  <c r="C538" i="4"/>
  <c r="B538" i="4"/>
  <c r="C537" i="4"/>
  <c r="B537" i="4"/>
  <c r="C536" i="4"/>
  <c r="B536" i="4"/>
  <c r="C535" i="4"/>
  <c r="B535" i="4"/>
  <c r="C534" i="4"/>
  <c r="B534" i="4"/>
  <c r="C37" i="4"/>
  <c r="B37" i="4"/>
  <c r="C36" i="4"/>
  <c r="B36" i="4"/>
  <c r="C533" i="4"/>
  <c r="B533" i="4"/>
  <c r="C532" i="4"/>
  <c r="B532" i="4"/>
  <c r="C531" i="4"/>
  <c r="B531" i="4"/>
  <c r="C530" i="4"/>
  <c r="B530" i="4"/>
  <c r="C529" i="4"/>
  <c r="B529" i="4"/>
  <c r="C35" i="4"/>
  <c r="B35" i="4"/>
  <c r="C34" i="4"/>
  <c r="B34" i="4"/>
  <c r="C528" i="4"/>
  <c r="B528" i="4"/>
  <c r="C527" i="4"/>
  <c r="B527" i="4"/>
  <c r="C526" i="4"/>
  <c r="B526" i="4"/>
  <c r="C525" i="4"/>
  <c r="B525" i="4"/>
  <c r="C524" i="4"/>
  <c r="B524" i="4"/>
  <c r="C523" i="4"/>
  <c r="B523" i="4"/>
  <c r="C522" i="4"/>
  <c r="B522" i="4"/>
  <c r="C521" i="4"/>
  <c r="B521" i="4"/>
  <c r="C33" i="4"/>
  <c r="B33" i="4"/>
  <c r="C32" i="4"/>
  <c r="B32" i="4"/>
  <c r="C520" i="4"/>
  <c r="B520" i="4"/>
  <c r="C519" i="4"/>
  <c r="B519" i="4"/>
  <c r="C31" i="4"/>
  <c r="B31" i="4"/>
  <c r="C30" i="4"/>
  <c r="B30" i="4"/>
  <c r="C29" i="4"/>
  <c r="B29" i="4"/>
  <c r="C28" i="4"/>
  <c r="B28" i="4"/>
  <c r="C518" i="4"/>
  <c r="B518" i="4"/>
  <c r="C517" i="4"/>
  <c r="B517" i="4"/>
  <c r="C27" i="4"/>
  <c r="B27" i="4"/>
  <c r="C26" i="4"/>
  <c r="B26" i="4"/>
  <c r="C25" i="4"/>
  <c r="B25" i="4"/>
  <c r="C516" i="4"/>
  <c r="B516" i="4"/>
  <c r="C515" i="4"/>
  <c r="B515" i="4"/>
  <c r="C514" i="4"/>
  <c r="B514" i="4"/>
  <c r="C513" i="4"/>
  <c r="B513" i="4"/>
  <c r="C512" i="4"/>
  <c r="B512" i="4"/>
  <c r="C511" i="4"/>
  <c r="B511" i="4"/>
  <c r="C510" i="4"/>
  <c r="B510" i="4"/>
  <c r="C509" i="4"/>
  <c r="B509" i="4"/>
  <c r="C508" i="4"/>
  <c r="B508" i="4"/>
  <c r="C507" i="4"/>
  <c r="B507" i="4"/>
  <c r="C506" i="4"/>
  <c r="B506" i="4"/>
  <c r="C505" i="4"/>
  <c r="B505" i="4"/>
  <c r="C504" i="4"/>
  <c r="B504" i="4"/>
  <c r="C503" i="4"/>
  <c r="B503" i="4"/>
  <c r="C502" i="4"/>
  <c r="B502" i="4"/>
  <c r="C501" i="4"/>
  <c r="B501" i="4"/>
  <c r="C500" i="4"/>
  <c r="B500" i="4"/>
  <c r="C499" i="4"/>
  <c r="B499" i="4"/>
  <c r="C498" i="4"/>
  <c r="B498" i="4"/>
  <c r="C497" i="4"/>
  <c r="B497" i="4"/>
  <c r="C496" i="4"/>
  <c r="B496" i="4"/>
  <c r="C24" i="4"/>
  <c r="B24" i="4"/>
  <c r="C23" i="4"/>
  <c r="B23" i="4"/>
  <c r="C495" i="4"/>
  <c r="B495" i="4"/>
  <c r="C494" i="4"/>
  <c r="B494" i="4"/>
  <c r="C493" i="4"/>
  <c r="B493" i="4"/>
  <c r="C492" i="4"/>
  <c r="B492" i="4"/>
  <c r="C491" i="4"/>
  <c r="B491" i="4"/>
  <c r="C490" i="4"/>
  <c r="B490" i="4"/>
  <c r="C489" i="4"/>
  <c r="B489" i="4"/>
  <c r="C22" i="4"/>
  <c r="B22" i="4"/>
  <c r="C21" i="4"/>
  <c r="B21" i="4"/>
  <c r="C20" i="4"/>
  <c r="B20" i="4"/>
  <c r="C19" i="4"/>
  <c r="B19" i="4"/>
  <c r="C488" i="4"/>
  <c r="B488" i="4"/>
  <c r="C487" i="4"/>
  <c r="B487" i="4"/>
  <c r="C486" i="4"/>
  <c r="B486" i="4"/>
  <c r="C485" i="4"/>
  <c r="B485" i="4"/>
  <c r="C484" i="4"/>
  <c r="B484" i="4"/>
  <c r="C483" i="4"/>
  <c r="B483" i="4"/>
  <c r="C482" i="4"/>
  <c r="B482" i="4"/>
  <c r="C481" i="4"/>
  <c r="B481" i="4"/>
  <c r="C480" i="4"/>
  <c r="B480" i="4"/>
  <c r="C479" i="4"/>
  <c r="B479" i="4"/>
  <c r="C478" i="4"/>
  <c r="B478" i="4"/>
  <c r="C477" i="4"/>
  <c r="B477" i="4"/>
  <c r="C476" i="4"/>
  <c r="B476" i="4"/>
  <c r="C475" i="4"/>
  <c r="B475" i="4"/>
  <c r="C474" i="4"/>
  <c r="B474" i="4"/>
  <c r="C18" i="4"/>
  <c r="B18" i="4"/>
  <c r="C17" i="4"/>
  <c r="B17" i="4"/>
  <c r="C473" i="4"/>
  <c r="B473" i="4"/>
  <c r="C472" i="4"/>
  <c r="B472" i="4"/>
  <c r="C471" i="4"/>
  <c r="B471" i="4"/>
  <c r="C470" i="4"/>
  <c r="B470" i="4"/>
  <c r="C469" i="4"/>
  <c r="B469" i="4"/>
  <c r="C468" i="4"/>
  <c r="B468" i="4"/>
  <c r="C467" i="4"/>
  <c r="B467" i="4"/>
  <c r="C466" i="4"/>
  <c r="B466" i="4"/>
  <c r="C465" i="4"/>
  <c r="B465" i="4"/>
  <c r="C464" i="4"/>
  <c r="B464" i="4"/>
  <c r="C463" i="4"/>
  <c r="B463" i="4"/>
  <c r="C462" i="4"/>
  <c r="B462" i="4"/>
  <c r="C461" i="4"/>
  <c r="B461" i="4"/>
  <c r="C460" i="4"/>
  <c r="B460" i="4"/>
  <c r="C459" i="4"/>
  <c r="B459" i="4"/>
  <c r="C458" i="4"/>
  <c r="B458" i="4"/>
  <c r="C457" i="4"/>
  <c r="B457" i="4"/>
  <c r="C456" i="4"/>
  <c r="B456" i="4"/>
  <c r="C455" i="4"/>
  <c r="B455" i="4"/>
  <c r="C454" i="4"/>
  <c r="B454" i="4"/>
  <c r="C453" i="4"/>
  <c r="B453" i="4"/>
  <c r="C452" i="4"/>
  <c r="B452" i="4"/>
  <c r="C451" i="4"/>
  <c r="B451" i="4"/>
  <c r="C450" i="4"/>
  <c r="B450" i="4"/>
  <c r="C16" i="4"/>
  <c r="B16" i="4"/>
  <c r="C15" i="4"/>
  <c r="B15" i="4"/>
  <c r="C449" i="4"/>
  <c r="B449" i="4"/>
  <c r="C448" i="4"/>
  <c r="B448" i="4"/>
  <c r="C447" i="4"/>
  <c r="B447" i="4"/>
  <c r="C446" i="4"/>
  <c r="B446" i="4"/>
  <c r="C445" i="4"/>
  <c r="B445" i="4"/>
  <c r="C14" i="4"/>
  <c r="B14" i="4"/>
  <c r="C13" i="4"/>
  <c r="B13" i="4"/>
  <c r="C444" i="4"/>
  <c r="B444" i="4"/>
  <c r="C12" i="4"/>
  <c r="B12" i="4"/>
  <c r="A12" i="4" s="1"/>
  <c r="C11" i="4"/>
  <c r="B11" i="4"/>
  <c r="I4" i="4"/>
  <c r="I2" i="4"/>
  <c r="C8" i="4" l="1"/>
  <c r="B1" i="4"/>
  <c r="C4" i="4" a="1"/>
  <c r="C4" i="4" s="1"/>
  <c r="D4" i="4"/>
  <c r="E8" i="4"/>
  <c r="B8" i="4" s="1"/>
  <c r="C2" i="4"/>
  <c r="D2" i="4"/>
  <c r="D8" i="4"/>
  <c r="D6" i="4"/>
  <c r="C6" i="4"/>
  <c r="E5" i="4"/>
  <c r="E7" i="4"/>
  <c r="E2" i="4"/>
  <c r="R2" i="4"/>
  <c r="E3" i="4"/>
  <c r="E6" i="4"/>
  <c r="E4" i="4"/>
  <c r="F3" i="2"/>
  <c r="B7" i="4" l="1"/>
  <c r="B4" i="4"/>
  <c r="B2" i="4"/>
  <c r="B5" i="4"/>
  <c r="B3" i="4"/>
  <c r="B6" i="4"/>
  <c r="H2" i="2"/>
  <c r="H1" i="2"/>
  <c r="B7" i="2"/>
  <c r="B6" i="2"/>
  <c r="B5" i="2"/>
  <c r="B4" i="2"/>
  <c r="B3" i="2"/>
  <c r="B2" i="2"/>
  <c r="F3" i="4" l="1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I4" i="2"/>
  <c r="I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D8" i="2" s="1"/>
  <c r="B19" i="2"/>
  <c r="B18" i="2"/>
  <c r="B17" i="2"/>
  <c r="B16" i="2"/>
  <c r="B15" i="2"/>
  <c r="B14" i="2"/>
  <c r="B13" i="2"/>
  <c r="B12" i="2"/>
  <c r="B11" i="2"/>
  <c r="A11" i="2" s="1"/>
  <c r="B1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AB693" i="2"/>
  <c r="R1131" i="1"/>
  <c r="E6" i="2" l="1"/>
  <c r="D6" i="2"/>
  <c r="E2" i="2"/>
  <c r="D2" i="2"/>
  <c r="D4" i="2"/>
  <c r="C2" i="2"/>
  <c r="C6" i="2"/>
  <c r="C8" i="2"/>
  <c r="C4" i="2" a="1"/>
  <c r="C4" i="2" s="1"/>
  <c r="R2" i="2"/>
  <c r="E8" i="2"/>
  <c r="B8" i="2" s="1"/>
  <c r="E7" i="2"/>
  <c r="E5" i="2"/>
  <c r="E3" i="2"/>
  <c r="E4" i="2"/>
  <c r="B1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3" i="4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<sst xmlns="http://schemas.openxmlformats.org/spreadsheetml/2006/main" count="78578" uniqueCount="3397">
  <si>
    <t>nSubj=</t>
  </si>
  <si>
    <t>Age0_m</t>
  </si>
  <si>
    <t>Male</t>
  </si>
  <si>
    <t>nAccumul</t>
  </si>
  <si>
    <t>Predicted Total Cases=</t>
  </si>
  <si>
    <t>CT_date_From</t>
  </si>
  <si>
    <t>nT1=</t>
  </si>
  <si>
    <t>Total Collected Cases=</t>
  </si>
  <si>
    <t>nT2=</t>
  </si>
  <si>
    <t>Age0_sd</t>
  </si>
  <si>
    <t>Female</t>
  </si>
  <si>
    <t>CT_date_Until</t>
  </si>
  <si>
    <t>nT3=</t>
  </si>
  <si>
    <t>nT4=</t>
  </si>
  <si>
    <t>Age0_min</t>
  </si>
  <si>
    <t>Unknown</t>
  </si>
  <si>
    <t>nT5=</t>
  </si>
  <si>
    <t>nT6=</t>
  </si>
  <si>
    <t>Age0_max</t>
  </si>
  <si>
    <t>Age0&gt;119</t>
  </si>
  <si>
    <t>nT7+=</t>
  </si>
  <si>
    <t>red=does not exist</t>
  </si>
  <si>
    <t>SubjNum</t>
  </si>
  <si>
    <t>Time</t>
  </si>
  <si>
    <t>AgeYr</t>
  </si>
  <si>
    <t>age_Yr</t>
  </si>
  <si>
    <t>age_Mo</t>
  </si>
  <si>
    <t>Status (0=incomplete, 1=requested, 2=downloaded)</t>
  </si>
  <si>
    <t>mrn</t>
  </si>
  <si>
    <t>date</t>
  </si>
  <si>
    <t>proc</t>
  </si>
  <si>
    <t>type</t>
  </si>
  <si>
    <t>bookmarkIndicator</t>
  </si>
  <si>
    <t>acc</t>
  </si>
  <si>
    <t>birth</t>
  </si>
  <si>
    <t>name</t>
  </si>
  <si>
    <t>age</t>
  </si>
  <si>
    <t>pathologist</t>
  </si>
  <si>
    <t>rad</t>
  </si>
  <si>
    <t>tech</t>
  </si>
  <si>
    <t>gender</t>
  </si>
  <si>
    <t>mod</t>
  </si>
  <si>
    <t>_ref</t>
  </si>
  <si>
    <t>stat</t>
  </si>
  <si>
    <t>code</t>
  </si>
  <si>
    <t>diag</t>
  </si>
  <si>
    <t>location</t>
  </si>
  <si>
    <t>status</t>
  </si>
  <si>
    <t>CT LUNG DIAGNOSTIC</t>
  </si>
  <si>
    <t>radiology</t>
  </si>
  <si>
    <t>ADAMS RICHARD</t>
  </si>
  <si>
    <t>65y, 0m</t>
  </si>
  <si>
    <t>WALKER CHRISTOPHER</t>
  </si>
  <si>
    <t>KUHLMAN HOLLY</t>
  </si>
  <si>
    <t>CT</t>
  </si>
  <si>
    <t>n</t>
  </si>
  <si>
    <t>IMG910</t>
  </si>
  <si>
    <t>f/u nodules on last exam</t>
  </si>
  <si>
    <t>INDCK</t>
  </si>
  <si>
    <t>Finalized</t>
  </si>
  <si>
    <t>65y, 6m</t>
  </si>
  <si>
    <t>MEEK LUCAS</t>
  </si>
  <si>
    <t>short term lung diagnostic follow up</t>
  </si>
  <si>
    <t>CT CHEST WO CONTRAST</t>
  </si>
  <si>
    <t>MCKINNEY LYNDA</t>
  </si>
  <si>
    <t>71y, 7m</t>
  </si>
  <si>
    <t>FISHBACK SHELBY</t>
  </si>
  <si>
    <t>DAY RACHEL</t>
  </si>
  <si>
    <t>IMG635</t>
  </si>
  <si>
    <t>scarring and atelectasis</t>
  </si>
  <si>
    <t>KUHA</t>
  </si>
  <si>
    <t>HARE WILLIAM</t>
  </si>
  <si>
    <t>86y, 0m</t>
  </si>
  <si>
    <t>WETZEL LOUIS</t>
  </si>
  <si>
    <t>SIDERIDES CATHERINE</t>
  </si>
  <si>
    <t>cough, shortness of breath, abnormal chest x-ray</t>
  </si>
  <si>
    <t>CT CHEST W CONTRAST</t>
  </si>
  <si>
    <t>86y, 2m</t>
  </si>
  <si>
    <t>IMG636</t>
  </si>
  <si>
    <t>Cough</t>
  </si>
  <si>
    <t>GUSTAFSON STEPHANIE</t>
  </si>
  <si>
    <t>57y, 1m</t>
  </si>
  <si>
    <t>COPE BRYCE</t>
  </si>
  <si>
    <t>Respiratory failure</t>
  </si>
  <si>
    <t>ANDERSON ELI</t>
  </si>
  <si>
    <t>32y, 1m</t>
  </si>
  <si>
    <t>PERRY MARK</t>
  </si>
  <si>
    <t>FAVOR SASHA</t>
  </si>
  <si>
    <t>y</t>
  </si>
  <si>
    <t>Mediastinal mass</t>
  </si>
  <si>
    <t>CTA CHEST WO/W CONTRAST+POST IMPRESSION</t>
  </si>
  <si>
    <t>GOMEZ RICARDO</t>
  </si>
  <si>
    <t>53y, 0m</t>
  </si>
  <si>
    <t>WIEGERS AUTUMN</t>
  </si>
  <si>
    <t>IMG617</t>
  </si>
  <si>
    <t>sob, fatigue, hypoxia, elevated dimer</t>
  </si>
  <si>
    <t>CANGELOSE KIM</t>
  </si>
  <si>
    <t>49y, 10m</t>
  </si>
  <si>
    <t>MCCRARY BRAD</t>
  </si>
  <si>
    <t>WESTERN BRYANT</t>
  </si>
  <si>
    <t>D-dimer elevated</t>
  </si>
  <si>
    <t>SCHURMAN ROBERT</t>
  </si>
  <si>
    <t>65y, 1m</t>
  </si>
  <si>
    <t>FINCHAM ELIZABETH</t>
  </si>
  <si>
    <t>Multiple pulmonary nodules</t>
  </si>
  <si>
    <t>MARQUEZ JUSTINO</t>
  </si>
  <si>
    <t>64y, 7m</t>
  </si>
  <si>
    <t>DONALD JOSEPH</t>
  </si>
  <si>
    <t>fine cuts, virtual bronch protocol, eval for tracheal stenosis</t>
  </si>
  <si>
    <t>64y, 10m</t>
  </si>
  <si>
    <t>VADAPARAMPIL JOHN</t>
  </si>
  <si>
    <t>ROGERS RACHEL</t>
  </si>
  <si>
    <t>SOB</t>
  </si>
  <si>
    <t>VINE IASIA</t>
  </si>
  <si>
    <t>20y, 2m</t>
  </si>
  <si>
    <t>DREILING ALIYA</t>
  </si>
  <si>
    <t>PE is leading diagnosis</t>
  </si>
  <si>
    <t>BAMFORD MARCI</t>
  </si>
  <si>
    <t>59y, 3m</t>
  </si>
  <si>
    <t>FERNANDEZ KAREN</t>
  </si>
  <si>
    <t>Solitary pulmonary nodule</t>
  </si>
  <si>
    <t>SPOHN PATRICIA</t>
  </si>
  <si>
    <t>74y, 1m</t>
  </si>
  <si>
    <t>CLINE KRISTA</t>
  </si>
  <si>
    <t>6 week follow-up for COVID</t>
  </si>
  <si>
    <t>MORAST CAROL</t>
  </si>
  <si>
    <t>51y, 8m</t>
  </si>
  <si>
    <t>RIEK AMY</t>
  </si>
  <si>
    <t>nodules,</t>
  </si>
  <si>
    <t>WW</t>
  </si>
  <si>
    <t>ASHLEY CHANEL</t>
  </si>
  <si>
    <t>33y, 2m</t>
  </si>
  <si>
    <t>NIROUMAND NASIEM</t>
  </si>
  <si>
    <t>PFLUGRADT DANIELLE</t>
  </si>
  <si>
    <t>CTA CHEST WO/W CONTRAST+POST P</t>
  </si>
  <si>
    <t>LADURON STEPHEN</t>
  </si>
  <si>
    <t>35y, 6m</t>
  </si>
  <si>
    <t>PENA TONY</t>
  </si>
  <si>
    <t>SOLOMON DEBORAH</t>
  </si>
  <si>
    <t>46y, 10m</t>
  </si>
  <si>
    <t>POPE KRISTEN</t>
  </si>
  <si>
    <t>SCROGGIN RACHEL</t>
  </si>
  <si>
    <t>h/o organizing pneumonia</t>
  </si>
  <si>
    <t>MCELROY MARCIA</t>
  </si>
  <si>
    <t>57y, 3m</t>
  </si>
  <si>
    <t>UNRUH BRADY</t>
  </si>
  <si>
    <t>Veran Protocol</t>
  </si>
  <si>
    <t>WHITE SHAY</t>
  </si>
  <si>
    <t>37y, 8m</t>
  </si>
  <si>
    <t>CREED DAVID</t>
  </si>
  <si>
    <t>sob with elev trop and ddimer. nonzero risk covid but PE signif. higher on ddx</t>
  </si>
  <si>
    <t>HEARN ALVEN</t>
  </si>
  <si>
    <t>63y, 5m</t>
  </si>
  <si>
    <t>YACH JESSICA</t>
  </si>
  <si>
    <t>fall, found down</t>
  </si>
  <si>
    <t>SCHULER ROSEMARY</t>
  </si>
  <si>
    <t>75y, 7m</t>
  </si>
  <si>
    <t>HEIDE LEAH</t>
  </si>
  <si>
    <t>sob, cough</t>
  </si>
  <si>
    <t>HERRERA DE RIVAS ODILIA</t>
  </si>
  <si>
    <t>57y, 0m</t>
  </si>
  <si>
    <t>Symptomatic, known contact with confirmed or suspected COVID-19 case</t>
  </si>
  <si>
    <t>CT LUNG SCREENING</t>
  </si>
  <si>
    <t>DROWN DENNIS</t>
  </si>
  <si>
    <t>69y, 8m</t>
  </si>
  <si>
    <t>LEDUC KATHY</t>
  </si>
  <si>
    <t>IMG904</t>
  </si>
  <si>
    <t>annual lung screening</t>
  </si>
  <si>
    <t>PHOENIX MICHELLE</t>
  </si>
  <si>
    <t>20y, 7m</t>
  </si>
  <si>
    <t>SPENCER JAYDEN</t>
  </si>
  <si>
    <t>METZ KATIE</t>
  </si>
  <si>
    <t>PIEHLER JEAN</t>
  </si>
  <si>
    <t>Shortness of breath</t>
  </si>
  <si>
    <t>BROWN KRISHANDA</t>
  </si>
  <si>
    <t>43y, 7m</t>
  </si>
  <si>
    <t>KIESLING RACHEL</t>
  </si>
  <si>
    <t>28y, 4m</t>
  </si>
  <si>
    <t>BROWN SCOTT</t>
  </si>
  <si>
    <t>Post covid complications/History of bronchiectasis</t>
  </si>
  <si>
    <t>WWP</t>
  </si>
  <si>
    <t>PHILLIPS ELIZABETH</t>
  </si>
  <si>
    <t>64y, 0m</t>
  </si>
  <si>
    <t>KIESOW TRACIE</t>
  </si>
  <si>
    <t>EASTMAN MARY</t>
  </si>
  <si>
    <t>64y, 4m</t>
  </si>
  <si>
    <t>neuroendocrine restaging</t>
  </si>
  <si>
    <t>ZARDA EDWARD</t>
  </si>
  <si>
    <t>77y, 3m</t>
  </si>
  <si>
    <t>OLSON CHRISTOPHER</t>
  </si>
  <si>
    <t>77 y/o m with possible RUL infiltartes</t>
  </si>
  <si>
    <t>BRITTINE PRISCILA</t>
  </si>
  <si>
    <t>34y, 9m</t>
  </si>
  <si>
    <t>BUGNER BROOKE</t>
  </si>
  <si>
    <t>checking for PE. COVID+, hx of cancer, elevated DDimer, tachycardia</t>
  </si>
  <si>
    <t>RIDLEY CARLEETA</t>
  </si>
  <si>
    <t>37y, 0m</t>
  </si>
  <si>
    <t>further evaluation of extent of bilateral CoVID pneumonia.</t>
  </si>
  <si>
    <t>HARRIS SUSAN</t>
  </si>
  <si>
    <t>66y, 1m</t>
  </si>
  <si>
    <t>TULEY SHARON</t>
  </si>
  <si>
    <t>74y, 2m</t>
  </si>
  <si>
    <t>MASKUS MATT</t>
  </si>
  <si>
    <t>Hypoxemia</t>
  </si>
  <si>
    <t>VASQUEZ-ARANA JUAN</t>
  </si>
  <si>
    <t>57y, 8m</t>
  </si>
  <si>
    <t>57y, 9m</t>
  </si>
  <si>
    <t>DENNISON EDWARD</t>
  </si>
  <si>
    <t>57y, 4m</t>
  </si>
  <si>
    <t>symptomatic, no known COVID exposure. Does have a history of fungal pneumonia</t>
  </si>
  <si>
    <t>FLORES-GALAVIS EDGAR</t>
  </si>
  <si>
    <t>28y, 5m</t>
  </si>
  <si>
    <t>trauma/assault</t>
  </si>
  <si>
    <t>JACKSON LACRESHA</t>
  </si>
  <si>
    <t>49y, 11m</t>
  </si>
  <si>
    <t>COLLEY TIMOTHY</t>
  </si>
  <si>
    <t>57y, 11m</t>
  </si>
  <si>
    <t>Heart Transplant/VAD Evaluation</t>
  </si>
  <si>
    <t>MARTINEZ MIGUEL</t>
  </si>
  <si>
    <t>19y, 7m</t>
  </si>
  <si>
    <t>WIDEN LOGAN</t>
  </si>
  <si>
    <t>elevated d-dimer and shortness of breath</t>
  </si>
  <si>
    <t>NUNNALLY KATHRYN</t>
  </si>
  <si>
    <t>40y, 9m</t>
  </si>
  <si>
    <t>ARTEAGA HERNANDEZ VALENTINE</t>
  </si>
  <si>
    <t>67y, 11m</t>
  </si>
  <si>
    <t>COONROD GREGG</t>
  </si>
  <si>
    <t>62y, 4m</t>
  </si>
  <si>
    <t>MURPHY KIMELA</t>
  </si>
  <si>
    <t>persistent cough, Covid neg on 4/29</t>
  </si>
  <si>
    <t>YOUNG VICTORIA</t>
  </si>
  <si>
    <t>56y, 7m</t>
  </si>
  <si>
    <t>TREFZ MELISSA</t>
  </si>
  <si>
    <t>FORD ANITA</t>
  </si>
  <si>
    <t>60y, 4m</t>
  </si>
  <si>
    <t>HARBOUR ROBERT</t>
  </si>
  <si>
    <t>69y, 3m</t>
  </si>
  <si>
    <t>Aortic root dilation</t>
  </si>
  <si>
    <t>WILLFORM KELVIN</t>
  </si>
  <si>
    <t>20y, 3m</t>
  </si>
  <si>
    <t>GOODMAN BRIAN</t>
  </si>
  <si>
    <t>bronchietasis, wheezing</t>
  </si>
  <si>
    <t>VILLANUEVA ROBERTO</t>
  </si>
  <si>
    <t>36y, 5m</t>
  </si>
  <si>
    <t>BRADLEY GISELLE</t>
  </si>
  <si>
    <t>CURTIS EDWARD</t>
  </si>
  <si>
    <t>80y, 2m</t>
  </si>
  <si>
    <t>Evaluate infiltrates/mass like LUL opacity</t>
  </si>
  <si>
    <t>MEADOWS THERESA</t>
  </si>
  <si>
    <t>61y, 1m</t>
  </si>
  <si>
    <t>ANDRESEN KELLI</t>
  </si>
  <si>
    <t>SABALA SHEILA</t>
  </si>
  <si>
    <t>treatment monitoring for colon cancer</t>
  </si>
  <si>
    <t>NKC</t>
  </si>
  <si>
    <t>ZAMORA DAVID</t>
  </si>
  <si>
    <t>73y, 6m</t>
  </si>
  <si>
    <t>Hilar fullness and patchy infiltrates</t>
  </si>
  <si>
    <t>73y, 7m</t>
  </si>
  <si>
    <t>SMITH ALLEN</t>
  </si>
  <si>
    <t>Hypoxia</t>
  </si>
  <si>
    <t>73y, 9m</t>
  </si>
  <si>
    <t>KRALIK STACI</t>
  </si>
  <si>
    <t>COVID 19</t>
  </si>
  <si>
    <t>RUSH GAYLE</t>
  </si>
  <si>
    <t>67y, 4m</t>
  </si>
  <si>
    <t>EVANS JEFF</t>
  </si>
  <si>
    <t>TAVR protocol</t>
  </si>
  <si>
    <t>SULLIVAN LINDA</t>
  </si>
  <si>
    <t>50y, 11m</t>
  </si>
  <si>
    <t>SOA</t>
  </si>
  <si>
    <t>SPENCER JOHN</t>
  </si>
  <si>
    <t>78y, 9m</t>
  </si>
  <si>
    <t>PANKEY TYLER</t>
  </si>
  <si>
    <t>42y, 5m</t>
  </si>
  <si>
    <t>Concern for effusion, hx COVID</t>
  </si>
  <si>
    <t>PAGE LEVERT</t>
  </si>
  <si>
    <t>80y, 3m</t>
  </si>
  <si>
    <t>ASH RYAN</t>
  </si>
  <si>
    <t>Fall, from standing height or less (low-energy)</t>
  </si>
  <si>
    <t>HARVEY ANGELA</t>
  </si>
  <si>
    <t>38y, 4m</t>
  </si>
  <si>
    <t>CORCORAN HOLLY</t>
  </si>
  <si>
    <t>Fall - thoracic pain back</t>
  </si>
  <si>
    <t>UTT CHRISTINE</t>
  </si>
  <si>
    <t>62y, 0m</t>
  </si>
  <si>
    <t>Lung cancer screening initial</t>
  </si>
  <si>
    <t>COOK ROBERT</t>
  </si>
  <si>
    <t>81y, 5m</t>
  </si>
  <si>
    <t>MCCRARY BRADFORD</t>
  </si>
  <si>
    <t>OWENS LISA</t>
  </si>
  <si>
    <t>MENSE DONALD</t>
  </si>
  <si>
    <t>82y, 10m</t>
  </si>
  <si>
    <t>Chest pain</t>
  </si>
  <si>
    <t>DEMAREE CRISWELL LOIS</t>
  </si>
  <si>
    <t>74y, 9m</t>
  </si>
  <si>
    <t>BEST SHAUN</t>
  </si>
  <si>
    <t>New onset hemoptysis. Hx of sarcoma/breast cancer with concerning nodule on previous CT chests</t>
  </si>
  <si>
    <t>MOTON MELISSA</t>
  </si>
  <si>
    <t>41y, 2m</t>
  </si>
  <si>
    <t>41 yo F with elevated D-dimer, SOB, racing heart, need to r/o PE.</t>
  </si>
  <si>
    <t>SPRAGUE MAYA</t>
  </si>
  <si>
    <t>18y, 1m</t>
  </si>
  <si>
    <t>WILSON CORNELIA</t>
  </si>
  <si>
    <t>80y, 9m</t>
  </si>
  <si>
    <t>RAMIREZ CRUZ NOELIA</t>
  </si>
  <si>
    <t>46y, 9m</t>
  </si>
  <si>
    <t>SIEVERT SAMANTHA</t>
  </si>
  <si>
    <t>Aortic dissection, suspected</t>
  </si>
  <si>
    <t>CT LMTD CHEST W CARDIAC</t>
  </si>
  <si>
    <t>LYNCH THOMAS</t>
  </si>
  <si>
    <t>64y, 11m</t>
  </si>
  <si>
    <t>IMG9044</t>
  </si>
  <si>
    <t>Stress imaging abnormal within 12 months</t>
  </si>
  <si>
    <t>GREEN RODGER</t>
  </si>
  <si>
    <t>80y, 6m</t>
  </si>
  <si>
    <t>STEWART JAQUELA</t>
  </si>
  <si>
    <t>UPTON ALAINA</t>
  </si>
  <si>
    <t>DIAZ KRISTINA</t>
  </si>
  <si>
    <t>MILLER KIRK</t>
  </si>
  <si>
    <t>assess for signs of end organ damage and screen for occult malignancy</t>
  </si>
  <si>
    <t>ANDREWS RENELDORE</t>
  </si>
  <si>
    <t>30y, 3m</t>
  </si>
  <si>
    <t>THOMPSON TOMMY</t>
  </si>
  <si>
    <t>68y, 6m</t>
  </si>
  <si>
    <t>MCCRARY CHELSEY</t>
  </si>
  <si>
    <t>Post covid infection follow up</t>
  </si>
  <si>
    <t>HUMPHREY ALICIA</t>
  </si>
  <si>
    <t>38y, 7m</t>
  </si>
  <si>
    <t>PHILLIPS PATRICIA</t>
  </si>
  <si>
    <t>71y, 0m</t>
  </si>
  <si>
    <t>s/p COVID-19, persistent shortness of breath since that time with a chronic cough</t>
  </si>
  <si>
    <t>FULKS PHILLIP</t>
  </si>
  <si>
    <t>72y, 9m</t>
  </si>
  <si>
    <t>Lung cancer care</t>
  </si>
  <si>
    <t>NEWBY BARBARA</t>
  </si>
  <si>
    <t>66y, 2m</t>
  </si>
  <si>
    <t>AMS, hx COVID</t>
  </si>
  <si>
    <t>ZIEHA JANE</t>
  </si>
  <si>
    <t>66y, 10m</t>
  </si>
  <si>
    <t>Concern for AAA</t>
  </si>
  <si>
    <t>DOCKERY WENDY</t>
  </si>
  <si>
    <t>45y, 10m</t>
  </si>
  <si>
    <t>follow up of nasopharyngeal and oropharyngeal cancer; difficulty with eating and in need of reevaluation</t>
  </si>
  <si>
    <t>PARRA GUADALUPE</t>
  </si>
  <si>
    <t>60y, 9m</t>
  </si>
  <si>
    <t>BOLDRIDGE DUANE</t>
  </si>
  <si>
    <t>63y, 11m</t>
  </si>
  <si>
    <t>NORMAN MICHAEL</t>
  </si>
  <si>
    <t>67y, 9m</t>
  </si>
  <si>
    <t>ROTTLER ELISE</t>
  </si>
  <si>
    <t>follow up chest wound/clavicle osteo</t>
  </si>
  <si>
    <t>ANGELL KAREN</t>
  </si>
  <si>
    <t>65y, 7m</t>
  </si>
  <si>
    <t>65y, 9m</t>
  </si>
  <si>
    <t>Last CT chest 6-12 months</t>
  </si>
  <si>
    <t>post covid</t>
  </si>
  <si>
    <t>GATSON CHARLENE</t>
  </si>
  <si>
    <t>70y, 3m</t>
  </si>
  <si>
    <t>WIGGIN CHRISTOPHER</t>
  </si>
  <si>
    <t>COLEMAN JOSEPH</t>
  </si>
  <si>
    <t>85y, 8m</t>
  </si>
  <si>
    <t>85y, 9m</t>
  </si>
  <si>
    <t>TATUM TONYA</t>
  </si>
  <si>
    <t>50y, 9m</t>
  </si>
  <si>
    <t>FORTIER BRENDA</t>
  </si>
  <si>
    <t>SPRINGER MICHAEL</t>
  </si>
  <si>
    <t>77y, 5m</t>
  </si>
  <si>
    <t>YEATER BAILEY</t>
  </si>
  <si>
    <t>GANT DAVID</t>
  </si>
  <si>
    <t>53y, 11m</t>
  </si>
  <si>
    <t>dyspnea, cough. Sig elevated procal, evidence of sepsis w/o obvious source. Eval for inflitrates, covid neg</t>
  </si>
  <si>
    <t>SOLLMANN KARL</t>
  </si>
  <si>
    <t>63y, 6m</t>
  </si>
  <si>
    <t>63y, 7m</t>
  </si>
  <si>
    <t>KIEFER CASSANDRA</t>
  </si>
  <si>
    <t>63y, 1m</t>
  </si>
  <si>
    <t>HILL FRANCHELL</t>
  </si>
  <si>
    <t>46y, 7m</t>
  </si>
  <si>
    <t>post covid cough</t>
  </si>
  <si>
    <t>DAVIS AARON</t>
  </si>
  <si>
    <t>49y, 0m</t>
  </si>
  <si>
    <t>WILLIAMS VANESSA</t>
  </si>
  <si>
    <t>pulm nodule/abd pain</t>
  </si>
  <si>
    <t>GRAMPSAS KRYSTAL</t>
  </si>
  <si>
    <t>50y, 6m</t>
  </si>
  <si>
    <t>h/o COVID 19 - shortness of breath</t>
  </si>
  <si>
    <t>BURTON NORMA</t>
  </si>
  <si>
    <t>74y, 5m</t>
  </si>
  <si>
    <t>SHERICH GREG</t>
  </si>
  <si>
    <t>Lung disease cavitary</t>
  </si>
  <si>
    <t>OVPK</t>
  </si>
  <si>
    <t>TINDELL SHAUNA</t>
  </si>
  <si>
    <t>41y, 9m</t>
  </si>
  <si>
    <t>GIL SANTOS JOSE</t>
  </si>
  <si>
    <t>62y, 3m</t>
  </si>
  <si>
    <t>RAMIREZ FLOR</t>
  </si>
  <si>
    <t>63y, 9m</t>
  </si>
  <si>
    <t>DIXON WAVERLY</t>
  </si>
  <si>
    <t>SOB; pulmonary fibrosis</t>
  </si>
  <si>
    <t>65y, 11m</t>
  </si>
  <si>
    <t>Organizing pna secondary to COVID-19; SOB; Pulmonary infiltrates</t>
  </si>
  <si>
    <t>WAUGH ANN</t>
  </si>
  <si>
    <t>72y, 0m</t>
  </si>
  <si>
    <t>MCHENRY DAVID</t>
  </si>
  <si>
    <t>31y, 8m</t>
  </si>
  <si>
    <t>MARROQUIN DALILA DORIBEL</t>
  </si>
  <si>
    <t>43y, 10m</t>
  </si>
  <si>
    <t>chest pain, elevated D-dimer</t>
  </si>
  <si>
    <t>WISNIEWSKI WILLA</t>
  </si>
  <si>
    <t>76y, 11m</t>
  </si>
  <si>
    <t>concern for pna, immunosuppressed patient</t>
  </si>
  <si>
    <t>BUDY JANET</t>
  </si>
  <si>
    <t>55y, 11m</t>
  </si>
  <si>
    <t>Dictated</t>
  </si>
  <si>
    <t>MARIN RIOS INOSENCIO</t>
  </si>
  <si>
    <t>50y, 8m</t>
  </si>
  <si>
    <t>GARMAN CHELSEA</t>
  </si>
  <si>
    <t>CAHAIL HALEY</t>
  </si>
  <si>
    <t>HARRIS DONNA</t>
  </si>
  <si>
    <t>PHILLIPS BRIAN</t>
  </si>
  <si>
    <t>WILLIS LAMAR</t>
  </si>
  <si>
    <t>60y, 5m</t>
  </si>
  <si>
    <t>WATSON JOE</t>
  </si>
  <si>
    <t>STOUT JULIA</t>
  </si>
  <si>
    <t>49y, 4m</t>
  </si>
  <si>
    <t>Fall down stairs/trauma</t>
  </si>
  <si>
    <t>RESCH DONALD</t>
  </si>
  <si>
    <t>77y, 7m</t>
  </si>
  <si>
    <t>increasing O2 requirements</t>
  </si>
  <si>
    <t>DORN JESSIE</t>
  </si>
  <si>
    <t>FLORES GREGORIO</t>
  </si>
  <si>
    <t>43y, 4m</t>
  </si>
  <si>
    <t>SANDOVAL CASAMATA JAVIER</t>
  </si>
  <si>
    <t>46y, 8m</t>
  </si>
  <si>
    <t>JONES KELLIE</t>
  </si>
  <si>
    <t>44y, 0m</t>
  </si>
  <si>
    <t>WILSON DEBRA</t>
  </si>
  <si>
    <t>59y, 11m</t>
  </si>
  <si>
    <t>SMITH ANTONIO</t>
  </si>
  <si>
    <t>47y, 4m</t>
  </si>
  <si>
    <t>continued/worsening hypoxic respiratory failure</t>
  </si>
  <si>
    <t>FLOREZ ANDREW</t>
  </si>
  <si>
    <t>56y, 6m</t>
  </si>
  <si>
    <t>HER TODD</t>
  </si>
  <si>
    <t>58y, 9m</t>
  </si>
  <si>
    <t>FISCHER STEPHANIE</t>
  </si>
  <si>
    <t>53y, 2m</t>
  </si>
  <si>
    <t>53y, 4m</t>
  </si>
  <si>
    <t>Thymoma</t>
  </si>
  <si>
    <t>JOHNSON LU</t>
  </si>
  <si>
    <t>63y, 10m</t>
  </si>
  <si>
    <t>SCHOBER CAROL</t>
  </si>
  <si>
    <t>Sarcoidosis, pulmonary nodules</t>
  </si>
  <si>
    <t>HAUPT LAWRENCE</t>
  </si>
  <si>
    <t>74y, 11m</t>
  </si>
  <si>
    <t>increasing white count, respiratory distress; r/o infectious/inflammatory etiology</t>
  </si>
  <si>
    <t>WILLIAMS DAVID</t>
  </si>
  <si>
    <t>67y, 1m</t>
  </si>
  <si>
    <t>annual</t>
  </si>
  <si>
    <t>HARDIMAN RASHANDA</t>
  </si>
  <si>
    <t>39y, 6m</t>
  </si>
  <si>
    <t>JACKSON KENNETH</t>
  </si>
  <si>
    <t>79y, 1m</t>
  </si>
  <si>
    <t>WILLIAMS PATRICK</t>
  </si>
  <si>
    <t>Evalaute for HCC metastasis</t>
  </si>
  <si>
    <t>HART GARY</t>
  </si>
  <si>
    <t>75y, 3m</t>
  </si>
  <si>
    <t>75y, 4m</t>
  </si>
  <si>
    <t>Fever</t>
  </si>
  <si>
    <t>ADUMA ELIZABETH</t>
  </si>
  <si>
    <t>COVID, tachycardic, rule out PE</t>
  </si>
  <si>
    <t>KRUCKENBERG JONNI</t>
  </si>
  <si>
    <t>62y, 9m</t>
  </si>
  <si>
    <t>SCHWAMBORN CRYSTAL</t>
  </si>
  <si>
    <t>GBC</t>
  </si>
  <si>
    <t>JONES CHARLES</t>
  </si>
  <si>
    <t>LINDELL SCOTT</t>
  </si>
  <si>
    <t>52y, 7m</t>
  </si>
  <si>
    <t>RUPP JOHN</t>
  </si>
  <si>
    <t>61y, 0m</t>
  </si>
  <si>
    <t>MASON DANIEL</t>
  </si>
  <si>
    <t>Chest mass; unexplained weight loss</t>
  </si>
  <si>
    <t>GINTHER BETTY</t>
  </si>
  <si>
    <t>60y, 1m</t>
  </si>
  <si>
    <t>Breast cancer</t>
  </si>
  <si>
    <t>HODGDON ANNE</t>
  </si>
  <si>
    <t>74y, 0m</t>
  </si>
  <si>
    <t>SCHMIDT KELLY</t>
  </si>
  <si>
    <t>46y, 1m</t>
  </si>
  <si>
    <t>CHEST PAIN</t>
  </si>
  <si>
    <t>MANSOUR SALIM</t>
  </si>
  <si>
    <t>53y, 6m</t>
  </si>
  <si>
    <t>SINNETT AUDREY</t>
  </si>
  <si>
    <t>40y, 3m</t>
  </si>
  <si>
    <t>GROSHANS RUSSELL</t>
  </si>
  <si>
    <t>JABLONSKI PAUL</t>
  </si>
  <si>
    <t>67y, 0m</t>
  </si>
  <si>
    <t>fever 102.5, hypoxia, r/o pna</t>
  </si>
  <si>
    <t>ADUMA JULIE</t>
  </si>
  <si>
    <t>29y, 1m</t>
  </si>
  <si>
    <t>JOHNSON WILLIAM</t>
  </si>
  <si>
    <t>52y, 0m</t>
  </si>
  <si>
    <t>KIRBY DEANGELIO</t>
  </si>
  <si>
    <t>21y, 3m</t>
  </si>
  <si>
    <t>WILLIAMS DONNELL</t>
  </si>
  <si>
    <t>36y, 8m</t>
  </si>
  <si>
    <t>PLEACHER JOSEPH</t>
  </si>
  <si>
    <t>PACHECO ERIC</t>
  </si>
  <si>
    <t>Cardiac risk factors</t>
  </si>
  <si>
    <t>MALONE JOSEPH</t>
  </si>
  <si>
    <t>79y, 4m</t>
  </si>
  <si>
    <t>Further evaluation of pulmonary infiltrates (known COVID 09/07)</t>
  </si>
  <si>
    <t>STREETER NANCY</t>
  </si>
  <si>
    <t>68y, 11m</t>
  </si>
  <si>
    <t>Other context for cardiac imaging</t>
  </si>
  <si>
    <t>SHOBER JENNIFER</t>
  </si>
  <si>
    <t>33y, 3m</t>
  </si>
  <si>
    <t>KING ANGELA</t>
  </si>
  <si>
    <t>48y, 5m</t>
  </si>
  <si>
    <t>R side chest pain, breast CA, masectomy</t>
  </si>
  <si>
    <t>NINNEMAN DENNIS</t>
  </si>
  <si>
    <t>74y, 6m</t>
  </si>
  <si>
    <t>Pneumonia</t>
  </si>
  <si>
    <t>SOUTHER DANIELLE</t>
  </si>
  <si>
    <t>49y, 9m</t>
  </si>
  <si>
    <t>ESQUIVEL JESUS</t>
  </si>
  <si>
    <t>59y, 0m</t>
  </si>
  <si>
    <t>Cough, COVID +</t>
  </si>
  <si>
    <t>JONES JILL</t>
  </si>
  <si>
    <t>COVID PNA</t>
  </si>
  <si>
    <t>59y, 2m</t>
  </si>
  <si>
    <t>AML pt. h/o COVID pna, now negative, cocern for pulm edema</t>
  </si>
  <si>
    <t>ELIAS TRACEY</t>
  </si>
  <si>
    <t>BALAGUES RICARDO</t>
  </si>
  <si>
    <t>83y, 4m</t>
  </si>
  <si>
    <t>GERNON CROSBY</t>
  </si>
  <si>
    <t>tachycardia, hypoxic, COVID +, also on estrogen</t>
  </si>
  <si>
    <t>GRAY SANDRA</t>
  </si>
  <si>
    <t>persistent cough, sputum production.  Hx of covid March 2020</t>
  </si>
  <si>
    <t>GRECU SUSAN</t>
  </si>
  <si>
    <t>75y, 0m</t>
  </si>
  <si>
    <t>AUGUST JACK</t>
  </si>
  <si>
    <t>BATES ANNETTA</t>
  </si>
  <si>
    <t>60y, 2m</t>
  </si>
  <si>
    <t>lung cancer screening</t>
  </si>
  <si>
    <t>FORD ANNETTA</t>
  </si>
  <si>
    <t>Sarcoidosis</t>
  </si>
  <si>
    <t>STAUCH DWAYNE</t>
  </si>
  <si>
    <t>56y, 5m</t>
  </si>
  <si>
    <t>fall, posterior rib pain,</t>
  </si>
  <si>
    <t>MURPHY JOHN</t>
  </si>
  <si>
    <t>66y, 9m</t>
  </si>
  <si>
    <t>Covid + 11/28, r/o covid pneumonia</t>
  </si>
  <si>
    <t>CT CHEST WO/W CONTRAST</t>
  </si>
  <si>
    <t>LAAS MILDRED</t>
  </si>
  <si>
    <t>88y, 9m</t>
  </si>
  <si>
    <t>IMG637</t>
  </si>
  <si>
    <t>Bladder cancer, staging</t>
  </si>
  <si>
    <t>EBERHART FRANK</t>
  </si>
  <si>
    <t>78y, 6m</t>
  </si>
  <si>
    <t>MARSALA SALVATORE</t>
  </si>
  <si>
    <t>Prostate cancer</t>
  </si>
  <si>
    <t>RIVERA MARIN MYRIAM</t>
  </si>
  <si>
    <t>51y, 5m</t>
  </si>
  <si>
    <t>BOYD DI'AVION</t>
  </si>
  <si>
    <t>21y, 9m</t>
  </si>
  <si>
    <t>CLAYTON ANGELA</t>
  </si>
  <si>
    <t>42y, 11m</t>
  </si>
  <si>
    <t>Previous scan in Care Everywhere showed multiple pulmonary nodules. This scan ordered to confirm nodules are stable.</t>
  </si>
  <si>
    <t>ROBINSON AREE</t>
  </si>
  <si>
    <t>90y, 0m</t>
  </si>
  <si>
    <t>HORNBAKER STEVEN</t>
  </si>
  <si>
    <t>72y, 3m</t>
  </si>
  <si>
    <t>h/o COVID PNA. Admitted for acute hypoxic respiratory failure. Please assess for any evidence of post covid scarring or fibrosis</t>
  </si>
  <si>
    <t>72y, 6m</t>
  </si>
  <si>
    <t>covid19 Pneumonia</t>
  </si>
  <si>
    <t>SCOTT JOHN</t>
  </si>
  <si>
    <t>78y, 3m</t>
  </si>
  <si>
    <t>SIMMONS JEROME</t>
  </si>
  <si>
    <t>GARRISON MEGAN</t>
  </si>
  <si>
    <t>40y, 10m</t>
  </si>
  <si>
    <t>OCONNOR KATHRYN</t>
  </si>
  <si>
    <t>37y, 6m</t>
  </si>
  <si>
    <t>d-dime 9,774, chest pain</t>
  </si>
  <si>
    <t>JONES RAMON</t>
  </si>
  <si>
    <t>55y, 7m</t>
  </si>
  <si>
    <t>COEN ROBERT</t>
  </si>
  <si>
    <t>85y, 10m</t>
  </si>
  <si>
    <t>WILLIS MARIANNA</t>
  </si>
  <si>
    <t>80y, 4m</t>
  </si>
  <si>
    <t>3 months s/p resection ALT, follow up on lungn nodules</t>
  </si>
  <si>
    <t>LYNCH SARAH</t>
  </si>
  <si>
    <t>27y, 11m</t>
  </si>
  <si>
    <t>KENNEDY TRACY</t>
  </si>
  <si>
    <t>49y, 7m</t>
  </si>
  <si>
    <t>Hyperlipidemia</t>
  </si>
  <si>
    <t>PILARZ EDMUND</t>
  </si>
  <si>
    <t>80y, 11m</t>
  </si>
  <si>
    <t>KINCHELOE MELISSA</t>
  </si>
  <si>
    <t>56y, 0m</t>
  </si>
  <si>
    <t>MARLO AMY</t>
  </si>
  <si>
    <t>Breast pain</t>
  </si>
  <si>
    <t>EDWARDS KATHERINE</t>
  </si>
  <si>
    <t>58y, 8m</t>
  </si>
  <si>
    <t>recent covid-19 infectionm new o2 requirement</t>
  </si>
  <si>
    <t>HELLERUD ROBERT</t>
  </si>
  <si>
    <t>71y, 11m</t>
  </si>
  <si>
    <t>ROBERTS ANTAR</t>
  </si>
  <si>
    <t>47y, 1m</t>
  </si>
  <si>
    <t>MISCHEL SMITH THERESA</t>
  </si>
  <si>
    <t>36y, 4m</t>
  </si>
  <si>
    <t>TRACY JOHN</t>
  </si>
  <si>
    <t>68y, 9m</t>
  </si>
  <si>
    <t>YAP WENDELL</t>
  </si>
  <si>
    <t>SUTER MARTHA</t>
  </si>
  <si>
    <t>Bladder cancer</t>
  </si>
  <si>
    <t>HIGGINS TARA</t>
  </si>
  <si>
    <t>51y, 2m</t>
  </si>
  <si>
    <t>restriction, post-COVID</t>
  </si>
  <si>
    <t>OROPEZA REBECCA</t>
  </si>
  <si>
    <t>54y, 6m</t>
  </si>
  <si>
    <t>respiratory failure</t>
  </si>
  <si>
    <t>GIERER SELINA</t>
  </si>
  <si>
    <t>42y, 4m</t>
  </si>
  <si>
    <t>cough, SOB, COVID negative</t>
  </si>
  <si>
    <t>WILSON EVALYN</t>
  </si>
  <si>
    <t>68y, 8m</t>
  </si>
  <si>
    <t>hypoxia, lung cancer, (PE v CHF v PNA v COVID r/o)</t>
  </si>
  <si>
    <t>DISTASIO JOSEPHINE</t>
  </si>
  <si>
    <t>BARNHART GENE</t>
  </si>
  <si>
    <t>79y, 5m</t>
  </si>
  <si>
    <t>Syncope, cough, LLL consolidation</t>
  </si>
  <si>
    <t>TEPLY JOAN</t>
  </si>
  <si>
    <t>72y, 2m</t>
  </si>
  <si>
    <t>SOB, worsening course</t>
  </si>
  <si>
    <t>ADKINS-SIMPSON PATRICIA</t>
  </si>
  <si>
    <t>79y, 6m</t>
  </si>
  <si>
    <t>PIERCE KRISTIN</t>
  </si>
  <si>
    <t>YOUNGBLOOD LARRY</t>
  </si>
  <si>
    <t>71y, 4m</t>
  </si>
  <si>
    <t>history of prostate cancer s/p RALP 2008 now with biochemical recurrence since 2017, PSA stable at 0.4; previous scans from St. Luke's w/ stable pulmonary nodules</t>
  </si>
  <si>
    <t>FLOYD THOMAS SAUNDRA</t>
  </si>
  <si>
    <t>59y, 8m</t>
  </si>
  <si>
    <t>SOB, COVID</t>
  </si>
  <si>
    <t>ZIMAN ROBERT</t>
  </si>
  <si>
    <t>85y, 6m</t>
  </si>
  <si>
    <t>SCHMIDT HEATHER</t>
  </si>
  <si>
    <t>46y, 5m</t>
  </si>
  <si>
    <t>Follow-up chemo or radiation</t>
  </si>
  <si>
    <t>ALEXANDER STEPHANIE</t>
  </si>
  <si>
    <t>47y, 10m</t>
  </si>
  <si>
    <t>BURK MAX</t>
  </si>
  <si>
    <t>65y, 8m</t>
  </si>
  <si>
    <t>hsc1419*02</t>
  </si>
  <si>
    <t>DORTH STEVEN</t>
  </si>
  <si>
    <t>MELTON PATRICIA</t>
  </si>
  <si>
    <t>81y, 10m</t>
  </si>
  <si>
    <t>HENNESSEY ROBERT</t>
  </si>
  <si>
    <t>63y, 3m</t>
  </si>
  <si>
    <t>TIBBS CHARLES</t>
  </si>
  <si>
    <t>60y, 3m</t>
  </si>
  <si>
    <t>BOLLIG MELISSA</t>
  </si>
  <si>
    <t>dilated aortic root</t>
  </si>
  <si>
    <t>BOI TIN</t>
  </si>
  <si>
    <t>33y, 11m</t>
  </si>
  <si>
    <t>please assess left lung CXR finding - wedge infarct vs consolidation</t>
  </si>
  <si>
    <t>WITHERS STEPHANIE</t>
  </si>
  <si>
    <t>44y, 4m</t>
  </si>
  <si>
    <t>MCINTOSH JOAN</t>
  </si>
  <si>
    <t>86y, 6m</t>
  </si>
  <si>
    <t>CORDES RICHARD</t>
  </si>
  <si>
    <t>WILLIS JOHN</t>
  </si>
  <si>
    <t>61y, 10m</t>
  </si>
  <si>
    <t>f/u 1/20/21 LDCT w/ finding of increase in size of nodule adjacent to R major fissure</t>
  </si>
  <si>
    <t>SAVAGE ALECIA</t>
  </si>
  <si>
    <t>crackles in lungs, COVID suspicion</t>
  </si>
  <si>
    <t>CORDELL LYNLEY</t>
  </si>
  <si>
    <t>58y, 6m</t>
  </si>
  <si>
    <t>nodule</t>
  </si>
  <si>
    <t>HOLTZ MICHAEL</t>
  </si>
  <si>
    <t>66y, 3m</t>
  </si>
  <si>
    <t>HEIM RICHARD</t>
  </si>
  <si>
    <t>76y, 3m</t>
  </si>
  <si>
    <t>Immunocompromised pt with fevers/cough/shortness of breath/covid rule out.</t>
  </si>
  <si>
    <t>76y, 6m</t>
  </si>
  <si>
    <t>Covid positive</t>
  </si>
  <si>
    <t>76y, 7m</t>
  </si>
  <si>
    <t>HIPSHER ROGER</t>
  </si>
  <si>
    <t>67y, 10m</t>
  </si>
  <si>
    <t>Screening for heart disease</t>
  </si>
  <si>
    <t>DAVIS DENNIS</t>
  </si>
  <si>
    <t>75y, 6m</t>
  </si>
  <si>
    <t>Abnormal stress test, CABG</t>
  </si>
  <si>
    <t>WEBB AMANDA</t>
  </si>
  <si>
    <t>36y, 10m</t>
  </si>
  <si>
    <t>new SOB, significant stridor.  concern for interstitial disease v central airway disease</t>
  </si>
  <si>
    <t>SPALDING JAMES</t>
  </si>
  <si>
    <t>couging blood</t>
  </si>
  <si>
    <t>DAVIED NADINE</t>
  </si>
  <si>
    <t>92y, 2m</t>
  </si>
  <si>
    <t>COSGROVE SHAWN</t>
  </si>
  <si>
    <t>40y, 0m</t>
  </si>
  <si>
    <t>Lung transplant rejection</t>
  </si>
  <si>
    <t>OXLEY BILLY</t>
  </si>
  <si>
    <t>71y, 1m</t>
  </si>
  <si>
    <t>OAKLEY LINDA</t>
  </si>
  <si>
    <t>70y, 8m</t>
  </si>
  <si>
    <t>VANHOECKE ANITA</t>
  </si>
  <si>
    <t>worsening respiratory status (r/o progression of PNA)</t>
  </si>
  <si>
    <t>WEATHERLY JAMES</t>
  </si>
  <si>
    <t>93y, 7m</t>
  </si>
  <si>
    <t>HER KYLE</t>
  </si>
  <si>
    <t>52y, 9m</t>
  </si>
  <si>
    <t>severe cough with sputum production</t>
  </si>
  <si>
    <t>LEWIS MARY</t>
  </si>
  <si>
    <t>cough</t>
  </si>
  <si>
    <t>VANSICKLE WILLIAM</t>
  </si>
  <si>
    <t>eval response to tx of head and neck ca with axilllary lymphadenopathy and lunglesion</t>
  </si>
  <si>
    <t>DISALVO KARA</t>
  </si>
  <si>
    <t>35y, 10m</t>
  </si>
  <si>
    <t>Tachycardia (HR 100 or more)</t>
  </si>
  <si>
    <t>HALE CLAIRE</t>
  </si>
  <si>
    <t>74y, 8m</t>
  </si>
  <si>
    <t>SOA, restrictive lung disease.</t>
  </si>
  <si>
    <t>THOM MARK</t>
  </si>
  <si>
    <t>62y, 7m</t>
  </si>
  <si>
    <t>pleuritic chest pain; r/o PE</t>
  </si>
  <si>
    <t>JONES CLARISSA</t>
  </si>
  <si>
    <t>54y, 2m</t>
  </si>
  <si>
    <t>CISNEROS COLENE</t>
  </si>
  <si>
    <t>73y, 2m</t>
  </si>
  <si>
    <t>BRADLEY JUANITA</t>
  </si>
  <si>
    <t>59y, 6m</t>
  </si>
  <si>
    <t>worsening sob after 3 weeks covid</t>
  </si>
  <si>
    <t>SEGAL ARLENE</t>
  </si>
  <si>
    <t>83y, 0m</t>
  </si>
  <si>
    <t>PINNOW ARNO</t>
  </si>
  <si>
    <t>79y, 3m</t>
  </si>
  <si>
    <t>FANNING BRANDY</t>
  </si>
  <si>
    <t>REYES OSCAR</t>
  </si>
  <si>
    <t>37y, 2m</t>
  </si>
  <si>
    <t>Post covid infection</t>
  </si>
  <si>
    <t>LOCKHART IRA</t>
  </si>
  <si>
    <t>60y, 8m</t>
  </si>
  <si>
    <t>hemoptysis</t>
  </si>
  <si>
    <t>KWAK NANCY</t>
  </si>
  <si>
    <t>75y, 9m</t>
  </si>
  <si>
    <t>BANKS DANIELLE</t>
  </si>
  <si>
    <t>50y, 10m</t>
  </si>
  <si>
    <t>PARKER MARY</t>
  </si>
  <si>
    <t>82y, 4m</t>
  </si>
  <si>
    <t>r/o aortic dissection</t>
  </si>
  <si>
    <t>HOFFMAN SIDNEY</t>
  </si>
  <si>
    <t>89y, 10m</t>
  </si>
  <si>
    <t>Concern for mets with primary colon cancer and SOA</t>
  </si>
  <si>
    <t>JENKINS GARY</t>
  </si>
  <si>
    <t>OSULLIVAN ROBERT</t>
  </si>
  <si>
    <t>MILLE ASHLEY</t>
  </si>
  <si>
    <t>dyspnea on exertion, PFTs with restrictive defect, had COVID recently. Concern for ILD. Please perform Hi-Res images</t>
  </si>
  <si>
    <t>JULIAN HERNANDEZ NELLY</t>
  </si>
  <si>
    <t>17y, 10m</t>
  </si>
  <si>
    <t>SIRNA ALEXIS</t>
  </si>
  <si>
    <t>WILLIS DEBORAH</t>
  </si>
  <si>
    <t>71y, 8m</t>
  </si>
  <si>
    <t>MARTIN ALANNA</t>
  </si>
  <si>
    <t>follow up nsclc</t>
  </si>
  <si>
    <t>ARCHER KAREN</t>
  </si>
  <si>
    <t>58y, 7m</t>
  </si>
  <si>
    <t>AML undergoing pre-transplant workup</t>
  </si>
  <si>
    <t>59y, 1m</t>
  </si>
  <si>
    <t>GVHD</t>
  </si>
  <si>
    <t>MILES WRIGHT JANAE</t>
  </si>
  <si>
    <t>33y, 6m</t>
  </si>
  <si>
    <t>PNA/neck mass/COVID</t>
  </si>
  <si>
    <t>VALENZUELA PINEDO YOLANDA</t>
  </si>
  <si>
    <t>pleural effusion</t>
  </si>
  <si>
    <t>CHRISSIE MICHAEL</t>
  </si>
  <si>
    <t>78y, 1m</t>
  </si>
  <si>
    <t>pleuritic L chest pain, venous congestion</t>
  </si>
  <si>
    <t>KIMSEY DIANE</t>
  </si>
  <si>
    <t>chronic cough, history</t>
  </si>
  <si>
    <t>NESSELRODE EMILY</t>
  </si>
  <si>
    <t>new dx covid; history of aplastic anemia</t>
  </si>
  <si>
    <t>BUNING LAUREN</t>
  </si>
  <si>
    <t>SCHUMACHER VICKI</t>
  </si>
  <si>
    <t>61y, 4m</t>
  </si>
  <si>
    <t>post-nasal drip, cough</t>
  </si>
  <si>
    <t>61y, 8m</t>
  </si>
  <si>
    <t>pneumonitis</t>
  </si>
  <si>
    <t>SHERRILL CHARMAINE</t>
  </si>
  <si>
    <t>52y, 6m</t>
  </si>
  <si>
    <t>WASHINGTON KIMBERLY</t>
  </si>
  <si>
    <t>51y, 9m</t>
  </si>
  <si>
    <t>GUDINO HECTOR</t>
  </si>
  <si>
    <t>43y, 11m</t>
  </si>
  <si>
    <t>FOREMAN WILLIAM</t>
  </si>
  <si>
    <t>MUNDELL ANTHONY</t>
  </si>
  <si>
    <t>63y, 4m</t>
  </si>
  <si>
    <t>restaging on treatment</t>
  </si>
  <si>
    <t>SIRON MICHAEL</t>
  </si>
  <si>
    <t>70y, 9m</t>
  </si>
  <si>
    <t>Interstitial lung disease</t>
  </si>
  <si>
    <t>MIJARES RUBEN</t>
  </si>
  <si>
    <t>45y, 11m</t>
  </si>
  <si>
    <t>CHIDDIX CHARLES</t>
  </si>
  <si>
    <t>68y, 10m</t>
  </si>
  <si>
    <t>bilateral atalectasis on his chest x-ray and having soa</t>
  </si>
  <si>
    <t>STAEHLE STEVEN</t>
  </si>
  <si>
    <t>pulmonary nodules</t>
  </si>
  <si>
    <t>ROITH CHERRI</t>
  </si>
  <si>
    <t>48y, 7m</t>
  </si>
  <si>
    <t>WHITE SANDRA</t>
  </si>
  <si>
    <t>76y, 10m</t>
  </si>
  <si>
    <t>WERKOWITCH CARL</t>
  </si>
  <si>
    <t>66y, 4m</t>
  </si>
  <si>
    <t>pneumomediastinum</t>
  </si>
  <si>
    <t>DEMINT STANLEY</t>
  </si>
  <si>
    <t>53y, 8m</t>
  </si>
  <si>
    <t>COVID+ OSH, admitting for hypoxia, SOB, cough. Hx fever. Hx Allo SCT 9+ yrs post with Chronic GVHD on Pred and Tac</t>
  </si>
  <si>
    <t>HELMS WANDA</t>
  </si>
  <si>
    <t>Follow-up on recent CT chest, covid pneumonia</t>
  </si>
  <si>
    <t>RICKS JEFFREY</t>
  </si>
  <si>
    <t>50y, 2m</t>
  </si>
  <si>
    <t>HARRINGTON PATRICIA</t>
  </si>
  <si>
    <t>THOMPSON JEFFERY</t>
  </si>
  <si>
    <t>KNERNSCHIELD RYAN</t>
  </si>
  <si>
    <t>41y, 8m</t>
  </si>
  <si>
    <t>PLEURITIC CHEST PAIN, recent travel. hx of stem cell transplant</t>
  </si>
  <si>
    <t>MUNETON LAMAS TEODOCIO</t>
  </si>
  <si>
    <t>67y, 8m</t>
  </si>
  <si>
    <t>ALLEN JAMES</t>
  </si>
  <si>
    <t>70y, 10m</t>
  </si>
  <si>
    <t>interstitial changes - post ARDS</t>
  </si>
  <si>
    <t>71y, 5m</t>
  </si>
  <si>
    <t>MITCHELL TAYLOR</t>
  </si>
  <si>
    <t>30y, 2m</t>
  </si>
  <si>
    <t>BARTLET RICHARD</t>
  </si>
  <si>
    <t>55y, 8m</t>
  </si>
  <si>
    <t>Post COVID SOB, cough</t>
  </si>
  <si>
    <t>BROGAN DAVID</t>
  </si>
  <si>
    <t>68y, 0m</t>
  </si>
  <si>
    <t>68y, 1m</t>
  </si>
  <si>
    <t>Chest pain, pleuritic</t>
  </si>
  <si>
    <t>68y, 3m</t>
  </si>
  <si>
    <t>SOB; Pna r/t COVID.</t>
  </si>
  <si>
    <t>68y, 5m</t>
  </si>
  <si>
    <t>Covid complications</t>
  </si>
  <si>
    <t>JARBOU ABDO</t>
  </si>
  <si>
    <t>70y, 1m</t>
  </si>
  <si>
    <t>OSWALD DOUGLAS</t>
  </si>
  <si>
    <t>59y, 9m</t>
  </si>
  <si>
    <t>MYSZKA EDMUND</t>
  </si>
  <si>
    <t>JOHNSON JAY</t>
  </si>
  <si>
    <t>RUL mass</t>
  </si>
  <si>
    <t>ZACH THOMAS</t>
  </si>
  <si>
    <t>71y, 6m</t>
  </si>
  <si>
    <t>Chronic lymphocytic leukemia</t>
  </si>
  <si>
    <t>PFEIFER JONI</t>
  </si>
  <si>
    <t>64y, 2m</t>
  </si>
  <si>
    <t>eval for PE</t>
  </si>
  <si>
    <t>MARTINEZ ORTIZ IVY RAQUEL</t>
  </si>
  <si>
    <t>28y, 6m</t>
  </si>
  <si>
    <t>PAULUS BARBARA</t>
  </si>
  <si>
    <t>66y, 6m</t>
  </si>
  <si>
    <t>hx of past lung changes, had covid in 9/2020 has had progressive SOA and DOE</t>
  </si>
  <si>
    <t>MARSEE WILLIAM</t>
  </si>
  <si>
    <t>27y, 8m</t>
  </si>
  <si>
    <t>BRANSON KEALY</t>
  </si>
  <si>
    <t>chest pain</t>
  </si>
  <si>
    <t>36y, 11m</t>
  </si>
  <si>
    <t>Post Covid Complications</t>
  </si>
  <si>
    <t>KNIGHT SANDRA</t>
  </si>
  <si>
    <t>56y, 11m</t>
  </si>
  <si>
    <t>s/p chest tube for loculated effusion</t>
  </si>
  <si>
    <t>RINER LORI</t>
  </si>
  <si>
    <t>DOE. Eval for CAD</t>
  </si>
  <si>
    <t>CANNOVA JOE</t>
  </si>
  <si>
    <t>87y, 2m</t>
  </si>
  <si>
    <t>ild, worsening shortness of breath</t>
  </si>
  <si>
    <t>IPF - acute shortness of breath - recent COVID 19 positive 1/26.  Cardiomyopathy - A-fib/LVEF 30%.</t>
  </si>
  <si>
    <t>GABERT HELEN</t>
  </si>
  <si>
    <t>Please rule out any evidence of post covid pneumonitis and/or fibrosis</t>
  </si>
  <si>
    <t>TAYLOR ANNETTE</t>
  </si>
  <si>
    <t>Gastric Stromal Tumor</t>
  </si>
  <si>
    <t>CHANG PAUL</t>
  </si>
  <si>
    <t>39y, 0m</t>
  </si>
  <si>
    <t>BETHKE DELBERT</t>
  </si>
  <si>
    <t>restage carcinoid</t>
  </si>
  <si>
    <t>DEAN JOHN</t>
  </si>
  <si>
    <t>ANGIER-LA RUE RAMON</t>
  </si>
  <si>
    <t>SIMPSON JUDY</t>
  </si>
  <si>
    <t>f/u left upper lobe consolidation; history of angiosarcoma of breast</t>
  </si>
  <si>
    <t>GENTZLER KEVIN</t>
  </si>
  <si>
    <t>58y, 2m</t>
  </si>
  <si>
    <t>58y, 3m</t>
  </si>
  <si>
    <t>Empyema</t>
  </si>
  <si>
    <t>58y, 4m</t>
  </si>
  <si>
    <t>ANDERSON PAULA</t>
  </si>
  <si>
    <t>67y, 6m</t>
  </si>
  <si>
    <t>COVID positive, fever</t>
  </si>
  <si>
    <t>Cancelled</t>
  </si>
  <si>
    <t>MITCHELL LESLIE</t>
  </si>
  <si>
    <t>57y, 6m</t>
  </si>
  <si>
    <t>BROSNAN DIANE</t>
  </si>
  <si>
    <t>Worsening lung infiltrates in COVID assessing for fibrosis</t>
  </si>
  <si>
    <t>ABBOTT SALVATORE</t>
  </si>
  <si>
    <t>47y, 11m</t>
  </si>
  <si>
    <t>Dyspnea</t>
  </si>
  <si>
    <t>MANDRACCHIA STEVEN</t>
  </si>
  <si>
    <t>ALLEN STEVEN</t>
  </si>
  <si>
    <t>58y, 10m</t>
  </si>
  <si>
    <t>REED DJ</t>
  </si>
  <si>
    <t>Laryngeal cancer, monitor</t>
  </si>
  <si>
    <t>LEESM</t>
  </si>
  <si>
    <t>MCGAUGHEY CYNTHIA</t>
  </si>
  <si>
    <t>PALMER JAMES</t>
  </si>
  <si>
    <t>55y, 1m</t>
  </si>
  <si>
    <t>Fever unexplained</t>
  </si>
  <si>
    <t>MCCLASKY CARLA</t>
  </si>
  <si>
    <t>51y, 4m</t>
  </si>
  <si>
    <t>chest pain, post procedure, MVC</t>
  </si>
  <si>
    <t>WRIGHT TAWANA</t>
  </si>
  <si>
    <t>43y, 9m</t>
  </si>
  <si>
    <t>MEALMAN GLORIA</t>
  </si>
  <si>
    <t>85y, 5m</t>
  </si>
  <si>
    <t>Sarcoma surveillance</t>
  </si>
  <si>
    <t>BERRY MARETTA</t>
  </si>
  <si>
    <t>MCCOY DENNIS</t>
  </si>
  <si>
    <t>68y, 7m</t>
  </si>
  <si>
    <t>treatment monitoring, PSA rising</t>
  </si>
  <si>
    <t>ROBERTSON REX</t>
  </si>
  <si>
    <t>81y, 9m</t>
  </si>
  <si>
    <t>hypoxia, sob</t>
  </si>
  <si>
    <t>BARNER LEON</t>
  </si>
  <si>
    <t>33y, 5m</t>
  </si>
  <si>
    <t>LINDSEY FREDRICK</t>
  </si>
  <si>
    <t>64y, 9m</t>
  </si>
  <si>
    <t>elevated D-Dimer; hx COVID</t>
  </si>
  <si>
    <t>SAMMONS BRANDI</t>
  </si>
  <si>
    <t>33y, 4m</t>
  </si>
  <si>
    <t>MERRITT MICHAEL</t>
  </si>
  <si>
    <t>49y, 1m</t>
  </si>
  <si>
    <t>HAMMOND STEVE</t>
  </si>
  <si>
    <t>CONNOR EMILY</t>
  </si>
  <si>
    <t>24y, 1m</t>
  </si>
  <si>
    <t>AGUILERA VELASQUEZ NORMA ANGELICA</t>
  </si>
  <si>
    <t>53y, 1m</t>
  </si>
  <si>
    <t>CASEY SHERAN</t>
  </si>
  <si>
    <t>73y, 4m</t>
  </si>
  <si>
    <t>MCCUBBIN RONALD</t>
  </si>
  <si>
    <t>64y, 1m</t>
  </si>
  <si>
    <t>low o2, covid positive, diminished lung sounds</t>
  </si>
  <si>
    <t>requiring oxygen, COVID +</t>
  </si>
  <si>
    <t>64y, 6m</t>
  </si>
  <si>
    <t>dyspnea</t>
  </si>
  <si>
    <t>LOPEZ AVELINA</t>
  </si>
  <si>
    <t>91y, 3m</t>
  </si>
  <si>
    <t>met. carcinoid</t>
  </si>
  <si>
    <t>FRITH HELEN</t>
  </si>
  <si>
    <t>91y, 4m</t>
  </si>
  <si>
    <t>SEARS SEAN</t>
  </si>
  <si>
    <t>56y, 3m</t>
  </si>
  <si>
    <t>post-COVID interstitial changes</t>
  </si>
  <si>
    <t>AVILA RAMONA</t>
  </si>
  <si>
    <t>Follow up on Lung nodule seen on 6/19/2019 CT scan as recommended by radiologist.</t>
  </si>
  <si>
    <t>SANTOYO ANGELA</t>
  </si>
  <si>
    <t>44y, 8m</t>
  </si>
  <si>
    <t>45y, 0m</t>
  </si>
  <si>
    <t>abnormal CT wtih + COVID</t>
  </si>
  <si>
    <t>CRANDALL-SCANLON CHRISTINA</t>
  </si>
  <si>
    <t>44y, 7m</t>
  </si>
  <si>
    <t>colon cancer</t>
  </si>
  <si>
    <t>WHITE KENZI</t>
  </si>
  <si>
    <t>25y, 9m</t>
  </si>
  <si>
    <t>GOODWIN LLOYD</t>
  </si>
  <si>
    <t>known HIV; cough, abnormal CXR, concerns for atypical infection</t>
  </si>
  <si>
    <t>COOPER TIMOTHY</t>
  </si>
  <si>
    <t>66y, 11m</t>
  </si>
  <si>
    <t>JACOBS JEREMIAH</t>
  </si>
  <si>
    <t>79y, 10m</t>
  </si>
  <si>
    <t>WILLIAMS CASTHY</t>
  </si>
  <si>
    <t>55y, 4m</t>
  </si>
  <si>
    <t>MENDOZA VICKY</t>
  </si>
  <si>
    <t>HOVER BARBARA</t>
  </si>
  <si>
    <t>DVT, suspected</t>
  </si>
  <si>
    <t>lymphoma f/u on treatment, post COVID as well</t>
  </si>
  <si>
    <t>DEPPE DAVID</t>
  </si>
  <si>
    <t>RAWLEY KARI</t>
  </si>
  <si>
    <t>49y, 5m</t>
  </si>
  <si>
    <t>staging, metastatic breast to bone</t>
  </si>
  <si>
    <t>FOX AMBER</t>
  </si>
  <si>
    <t>42y, 7m</t>
  </si>
  <si>
    <t>back pain, large abscess</t>
  </si>
  <si>
    <t>42y, 9m</t>
  </si>
  <si>
    <t>KAUR MOHINDER</t>
  </si>
  <si>
    <t>89y, 11m</t>
  </si>
  <si>
    <t>aortic dissection, pre-TEVAR protocol</t>
  </si>
  <si>
    <t>DEWEESE JANET</t>
  </si>
  <si>
    <t>DAVIDSON ROYCE</t>
  </si>
  <si>
    <t>FREEMAN DOMINQUE</t>
  </si>
  <si>
    <t>18y, 9m</t>
  </si>
  <si>
    <t>Activation of trauma.</t>
  </si>
  <si>
    <t>CUNNINGHAM PATRICK</t>
  </si>
  <si>
    <t>56y, 2m</t>
  </si>
  <si>
    <t>Infection</t>
  </si>
  <si>
    <t>SIPE THEODORE</t>
  </si>
  <si>
    <t>80y, 0m</t>
  </si>
  <si>
    <t>DVT present</t>
  </si>
  <si>
    <t>GEORGE ALISA</t>
  </si>
  <si>
    <t>RICHARDSON DARWIN</t>
  </si>
  <si>
    <t>79y, 0m</t>
  </si>
  <si>
    <t>Exertional shortness of breath</t>
  </si>
  <si>
    <t>MORENO MORALES SONIA</t>
  </si>
  <si>
    <t>56y, 10m</t>
  </si>
  <si>
    <t>ADEBIYI OLUFELA</t>
  </si>
  <si>
    <t>59y, 4m</t>
  </si>
  <si>
    <t>NOLKER KENNETH</t>
  </si>
  <si>
    <t>69y, 1m</t>
  </si>
  <si>
    <t>sharp rise in D-dimer in CoVID patient</t>
  </si>
  <si>
    <t>BARBER WILLIAM</t>
  </si>
  <si>
    <t>MATOS TEODOCIO</t>
  </si>
  <si>
    <t>ANDERSON TAMMY</t>
  </si>
  <si>
    <t>arotic dissection</t>
  </si>
  <si>
    <t>JAMES LOGAN</t>
  </si>
  <si>
    <t>21y, 5m</t>
  </si>
  <si>
    <t>DAVIS CAMERON</t>
  </si>
  <si>
    <t>62y, 11m</t>
  </si>
  <si>
    <t>suspicious nodule on neck CT</t>
  </si>
  <si>
    <t>63y, 0m</t>
  </si>
  <si>
    <t>f/u on pneumonia</t>
  </si>
  <si>
    <t>IRBY CHET</t>
  </si>
  <si>
    <t>40y, 6m</t>
  </si>
  <si>
    <t>SOA, CP in setting of covid. Concern for PE.</t>
  </si>
  <si>
    <t>HERNANDEZ AGUAYO ENRIQUE</t>
  </si>
  <si>
    <t>48y, 2m</t>
  </si>
  <si>
    <t>OVERSTREET KAREN</t>
  </si>
  <si>
    <t>REA BARBARA</t>
  </si>
  <si>
    <t>92y, 1m</t>
  </si>
  <si>
    <t>92 y.o. female s/p COVID-19 in July 2020 with c/o more exertional dyspnea and anterior bilateral chest pain aggravated by dypnea.</t>
  </si>
  <si>
    <t>MORROW PAMELA</t>
  </si>
  <si>
    <t>Lung cancer follow up</t>
  </si>
  <si>
    <t>MERRIMAN FRANCIS</t>
  </si>
  <si>
    <t>PRUDEN CONNIE</t>
  </si>
  <si>
    <t>MEYER PATRICIA</t>
  </si>
  <si>
    <t>pulmonary fibrosis + concern for COVID</t>
  </si>
  <si>
    <t>VILLALBA HOLGUIN TERESA</t>
  </si>
  <si>
    <t>JOHNSON CRYSTAL</t>
  </si>
  <si>
    <t>47y, 8m</t>
  </si>
  <si>
    <t>BEKELE JERUSALEM</t>
  </si>
  <si>
    <t>32y, 4m</t>
  </si>
  <si>
    <t>PETTIT WILLIAM</t>
  </si>
  <si>
    <t>39y, 7m</t>
  </si>
  <si>
    <t>Head and neck cancer</t>
  </si>
  <si>
    <t>BARBER JAMES</t>
  </si>
  <si>
    <t>77y, 2m</t>
  </si>
  <si>
    <t>JONES ANDRE</t>
  </si>
  <si>
    <t>WATERS RICHARD</t>
  </si>
  <si>
    <t>Oxygen desaturation</t>
  </si>
  <si>
    <t>MOFFITT MARY</t>
  </si>
  <si>
    <t>hypoxemic respiratory failure</t>
  </si>
  <si>
    <t>unexplained fevers</t>
  </si>
  <si>
    <t>Pneumonia, Acute hypoxemic respiratory failure</t>
  </si>
  <si>
    <t>DOLLAR JOHN</t>
  </si>
  <si>
    <t>ILD, assess for progression, coming with sob</t>
  </si>
  <si>
    <t>DOWNING DOUGLAS ETHEL</t>
  </si>
  <si>
    <t>MAHONY JONATHAN</t>
  </si>
  <si>
    <t>hx of lung transplant, COVID+, pna changes on CXR</t>
  </si>
  <si>
    <t>ROSENSCHEIN GEORGE</t>
  </si>
  <si>
    <t>32y, 0m</t>
  </si>
  <si>
    <t>chest pain, recent covid, contrast allergy</t>
  </si>
  <si>
    <t>TOWN LYNDA</t>
  </si>
  <si>
    <t>73y, 0m</t>
  </si>
  <si>
    <t>FREE ANDREW</t>
  </si>
  <si>
    <t>pt with met breast cancer need to restage</t>
  </si>
  <si>
    <t>DAVIS CHRISTOPHER</t>
  </si>
  <si>
    <t>64y, 8m</t>
  </si>
  <si>
    <t>PREWITT JAMES</t>
  </si>
  <si>
    <t>monitor therapy</t>
  </si>
  <si>
    <t>NOLD CHAD</t>
  </si>
  <si>
    <t>BASKIN MICHAEL</t>
  </si>
  <si>
    <t>Fall down 16 stairs; chest, back and abdominal pain</t>
  </si>
  <si>
    <t>KOEHN SHARON</t>
  </si>
  <si>
    <t>high res, r/o covid</t>
  </si>
  <si>
    <t>BHUJEL PUSPA</t>
  </si>
  <si>
    <t>50y, 4m</t>
  </si>
  <si>
    <t>MEH SAE</t>
  </si>
  <si>
    <t>PREZWODEK JEROME</t>
  </si>
  <si>
    <t>testicular cancer, pulmonary nodule</t>
  </si>
  <si>
    <t>seminoma of the testicle on surveillance</t>
  </si>
  <si>
    <t>FOGT THOMAS</t>
  </si>
  <si>
    <t>TAYLOR CYNTHIA</t>
  </si>
  <si>
    <t>35y, 11m</t>
  </si>
  <si>
    <t>FLORA LYNN</t>
  </si>
  <si>
    <t>58y, 0m</t>
  </si>
  <si>
    <t>Infection (suspected)</t>
  </si>
  <si>
    <t>ground glass opacities, inflitrates, post COVID</t>
  </si>
  <si>
    <t>ground glass opacities, Post COVID, hx of pneumomediastinum</t>
  </si>
  <si>
    <t>STATON ERIN</t>
  </si>
  <si>
    <t>31y, 2m</t>
  </si>
  <si>
    <t>evaluate lung due to persistent significant hypoxia unexplained by the lingula edema</t>
  </si>
  <si>
    <t>DICKSON MARY</t>
  </si>
  <si>
    <t>PARGMAN EMILY</t>
  </si>
  <si>
    <t>SHIPLEY MARJORIE</t>
  </si>
  <si>
    <t>Melanoma</t>
  </si>
  <si>
    <t>YOAKUM CRYSTAL</t>
  </si>
  <si>
    <t>39y, 9m</t>
  </si>
  <si>
    <t>RADKE CYNTHIA</t>
  </si>
  <si>
    <t>ILD</t>
  </si>
  <si>
    <t>KELLIHER NICHOLAS</t>
  </si>
  <si>
    <t>23y, 11m</t>
  </si>
  <si>
    <t>BOEH CERRA SARAH</t>
  </si>
  <si>
    <t>41y, 4m</t>
  </si>
  <si>
    <t>Recent covid infection. Coming in with shortness of breath/cough</t>
  </si>
  <si>
    <t>PALACIO MANUEL</t>
  </si>
  <si>
    <t>85y, 11m</t>
  </si>
  <si>
    <t>Evaluate lung mass.</t>
  </si>
  <si>
    <t>DAVENPORT KRISSY</t>
  </si>
  <si>
    <t>high D-dimer.</t>
  </si>
  <si>
    <t>SWORDS EDWARD</t>
  </si>
  <si>
    <t>Hx DLBCL</t>
  </si>
  <si>
    <t>MALETA BRYAN</t>
  </si>
  <si>
    <t>34y, 3m</t>
  </si>
  <si>
    <t>DROVETTA ADAM</t>
  </si>
  <si>
    <t>32y, 6m</t>
  </si>
  <si>
    <t>Esophageal Cancer Surviellance</t>
  </si>
  <si>
    <t>KHADKA DOCK</t>
  </si>
  <si>
    <t>54y, 4m</t>
  </si>
  <si>
    <t>BROWN RAHNISA</t>
  </si>
  <si>
    <t>pain, swallows objects</t>
  </si>
  <si>
    <t>HOEDL RICHARD</t>
  </si>
  <si>
    <t>eval response to met thyroid ca with lung lesions</t>
  </si>
  <si>
    <t>EPPERSON NINA</t>
  </si>
  <si>
    <t>COATES KIRSHA</t>
  </si>
  <si>
    <t>28y, 0m</t>
  </si>
  <si>
    <t>SOB, +DDimer, EKG w S1Q3T3</t>
  </si>
  <si>
    <t>REID ANDREW</t>
  </si>
  <si>
    <t>Reevaluation of previous multifocal pneumonia</t>
  </si>
  <si>
    <t>HANSEN DIANE</t>
  </si>
  <si>
    <t>70y, 5m</t>
  </si>
  <si>
    <t>Acute hypoxemic respiratory failure/COVID</t>
  </si>
  <si>
    <t>KLENKE BORGMANN LAURA</t>
  </si>
  <si>
    <t>39y, 5m</t>
  </si>
  <si>
    <t>MIILLE PAMELA</t>
  </si>
  <si>
    <t>61y, 2m</t>
  </si>
  <si>
    <t>BROWNE MICHAEL</t>
  </si>
  <si>
    <t>re-eval pneumothorax</t>
  </si>
  <si>
    <t>RENFRO ANGELICA</t>
  </si>
  <si>
    <t>21y, 7m</t>
  </si>
  <si>
    <t>HANSEL ROGER</t>
  </si>
  <si>
    <t>39y, 10m</t>
  </si>
  <si>
    <t>Pulmonary embolism</t>
  </si>
  <si>
    <t>ROBLES ORTIZ MARTIN</t>
  </si>
  <si>
    <t>27y, 5m</t>
  </si>
  <si>
    <t>chest pain, abnormal lung view on CT neck</t>
  </si>
  <si>
    <t>ZEIGLER CYNTHIA</t>
  </si>
  <si>
    <t>65y, 2m</t>
  </si>
  <si>
    <t>Recent Covid positive; evaluating for pneumonia</t>
  </si>
  <si>
    <t>APPLING PAULETTE</t>
  </si>
  <si>
    <t>72y, 8m</t>
  </si>
  <si>
    <t>COPD, CHF, increased work of breathing, persistent wheezing.</t>
  </si>
  <si>
    <t>BLUM BERTHA</t>
  </si>
  <si>
    <t>CHEEK SIMONA</t>
  </si>
  <si>
    <t>colorectal cancer with increasing CEA- can do during COVID</t>
  </si>
  <si>
    <t>GODOY EMMA</t>
  </si>
  <si>
    <t>90y, 3m</t>
  </si>
  <si>
    <t>WARREN TIMOTHY</t>
  </si>
  <si>
    <t>abnormal CXR postCOVID</t>
  </si>
  <si>
    <t>DURBIN RUTH</t>
  </si>
  <si>
    <t>WYSOCKI MICHAEL</t>
  </si>
  <si>
    <t>KNIFFEN GLORIA</t>
  </si>
  <si>
    <t>61y, 9m</t>
  </si>
  <si>
    <t>restaging</t>
  </si>
  <si>
    <t>PAW MOO</t>
  </si>
  <si>
    <t>24y, 7m</t>
  </si>
  <si>
    <t>BROWN JOSIE</t>
  </si>
  <si>
    <t>high res, r/o pneumonia</t>
  </si>
  <si>
    <t>PAYNE DANA</t>
  </si>
  <si>
    <t>GIBBS SANDRA</t>
  </si>
  <si>
    <t>44y, 5m</t>
  </si>
  <si>
    <t>carcinoid of duodenum</t>
  </si>
  <si>
    <t>BOYDSTON AMY</t>
  </si>
  <si>
    <t>D-dimer elevated.</t>
  </si>
  <si>
    <t>PHILLIPS PHILLIPE</t>
  </si>
  <si>
    <t>SHIPLEY MARILYN</t>
  </si>
  <si>
    <t>84y, 3m</t>
  </si>
  <si>
    <t>Lung cancer suspected</t>
  </si>
  <si>
    <t>WINBORN MARIAN</t>
  </si>
  <si>
    <t>shortness of breath</t>
  </si>
  <si>
    <t>HATFIELD RICHARD</t>
  </si>
  <si>
    <t>74y, 7m</t>
  </si>
  <si>
    <t>HARDING SCOTT</t>
  </si>
  <si>
    <t>63y, 2m</t>
  </si>
  <si>
    <t>Evaluate pulmonary infilitrates, requiring 6L on activity</t>
  </si>
  <si>
    <t>post-COVID  with bilateral infiltrates</t>
  </si>
  <si>
    <t>VARADARAJA ARAVINDAN</t>
  </si>
  <si>
    <t>59y, 10m</t>
  </si>
  <si>
    <t>SCHEHRER MARVIN</t>
  </si>
  <si>
    <t>82y, 7m</t>
  </si>
  <si>
    <t>Chest trauma, blunt</t>
  </si>
  <si>
    <t>HOANG NINH</t>
  </si>
  <si>
    <t>COVID</t>
  </si>
  <si>
    <t>MAY LISA</t>
  </si>
  <si>
    <t>58y, 1m</t>
  </si>
  <si>
    <t>THOMPSON RODNEY</t>
  </si>
  <si>
    <t>NOVORR SCOTT</t>
  </si>
  <si>
    <t>worsening non-productive cough and SOA</t>
  </si>
  <si>
    <t>INTHAVONG DUANGCHANH</t>
  </si>
  <si>
    <t>SANCHEZ LOPEZ TERESA</t>
  </si>
  <si>
    <t>55y, 6m</t>
  </si>
  <si>
    <t>ROBINSON CHARLENE</t>
  </si>
  <si>
    <t>88y, 4m</t>
  </si>
  <si>
    <t>STIFF ANGELA</t>
  </si>
  <si>
    <t>54y, 10m</t>
  </si>
  <si>
    <t>RA eval for ILD</t>
  </si>
  <si>
    <t>TRICHEL ERIC</t>
  </si>
  <si>
    <t>BROWN MARVA</t>
  </si>
  <si>
    <t>75y, 10m</t>
  </si>
  <si>
    <t>MARTINEZ YOSELINE</t>
  </si>
  <si>
    <t>34y, 1m</t>
  </si>
  <si>
    <t>KEITH RUBY</t>
  </si>
  <si>
    <t>SEWELL JENNIFER</t>
  </si>
  <si>
    <t>50y, 5m</t>
  </si>
  <si>
    <t>HARE LINDA</t>
  </si>
  <si>
    <t>TILLMAN GUSS</t>
  </si>
  <si>
    <t>per ID, further eval of lung findings</t>
  </si>
  <si>
    <t>NEIGHBORS TAMMY</t>
  </si>
  <si>
    <t>48y, 3m</t>
  </si>
  <si>
    <t>WHITEMAN JULES</t>
  </si>
  <si>
    <t>PEREZ-MARTINEZ ELIZABETH</t>
  </si>
  <si>
    <t>45y, 8m</t>
  </si>
  <si>
    <t>SUMMERS DARRELL</t>
  </si>
  <si>
    <t>ground glass infiltrate right lower lobe</t>
  </si>
  <si>
    <t>JOHNSON LELIA</t>
  </si>
  <si>
    <t>92y, 4m</t>
  </si>
  <si>
    <t>chest pain, concern for PE</t>
  </si>
  <si>
    <t>ROBERTS CECILIA</t>
  </si>
  <si>
    <t>S/P COVID 1 month ago</t>
  </si>
  <si>
    <t>RUTHERFORD DIANA</t>
  </si>
  <si>
    <t>LINDLEY JACK</t>
  </si>
  <si>
    <t>67y, 7m</t>
  </si>
  <si>
    <t>BROWN ROBERT</t>
  </si>
  <si>
    <t>further evaluation of b/l opacification on CXR</t>
  </si>
  <si>
    <t>WILLIAMS KATHERINE</t>
  </si>
  <si>
    <t>61y, 5m</t>
  </si>
  <si>
    <t>GORDON KIRK</t>
  </si>
  <si>
    <t>54y, 5m</t>
  </si>
  <si>
    <t>ULRICH SONYA</t>
  </si>
  <si>
    <t>POST COVID, perisstent symptoms, immune suppressed.</t>
  </si>
  <si>
    <t>GUERRERO GONZALEZ RUDOLFO</t>
  </si>
  <si>
    <t>66y, 5m</t>
  </si>
  <si>
    <t>covid, worsening dyspnea</t>
  </si>
  <si>
    <t>PICKENS KENNETH</t>
  </si>
  <si>
    <t>69y, 11m</t>
  </si>
  <si>
    <t>GONZALEZ LISANDRO</t>
  </si>
  <si>
    <t>45y, 6m</t>
  </si>
  <si>
    <t>concern for pneumonia, known positive COVID-19, also hx of positive PPD, no known hx active TB</t>
  </si>
  <si>
    <t>GAGE STEVEN</t>
  </si>
  <si>
    <t>Lung interstitial fibrosis</t>
  </si>
  <si>
    <t>subcutaneous air</t>
  </si>
  <si>
    <t>concern for air embolism</t>
  </si>
  <si>
    <t>GHILARDI ELEANOR</t>
  </si>
  <si>
    <t>87y, 9m</t>
  </si>
  <si>
    <t>hypoxic respiratory failure</t>
  </si>
  <si>
    <t>HENRE MELINDA</t>
  </si>
  <si>
    <t>55y, 10m</t>
  </si>
  <si>
    <t>fall, chest pain, right breast bruising</t>
  </si>
  <si>
    <t>WEILERT CARL</t>
  </si>
  <si>
    <t>Known CAD and/or prior CAD evaluation</t>
  </si>
  <si>
    <t>STORTS STEPHEN</t>
  </si>
  <si>
    <t>alcium score</t>
  </si>
  <si>
    <t>HERNANDEZ-MARTINEZ GABRIEL</t>
  </si>
  <si>
    <t>64y, 3m</t>
  </si>
  <si>
    <t>NIXON JAMES</t>
  </si>
  <si>
    <t>MCPHERSON JERRY</t>
  </si>
  <si>
    <t>82y, 9m</t>
  </si>
  <si>
    <t>ARNOLD CANSATA</t>
  </si>
  <si>
    <t>73y, 8m</t>
  </si>
  <si>
    <t>restaging ovarian cancer rising tumor marker</t>
  </si>
  <si>
    <t>FRAZIER CARLA</t>
  </si>
  <si>
    <t>58y, 11m</t>
  </si>
  <si>
    <t>JENNEMANN ROSANN</t>
  </si>
  <si>
    <t>SORENSEN DANIEL</t>
  </si>
  <si>
    <t>30y, 7m</t>
  </si>
  <si>
    <t>SEXTON PENNY</t>
  </si>
  <si>
    <t>look for PE</t>
  </si>
  <si>
    <t>FRANCO ESCOBAR ROSA</t>
  </si>
  <si>
    <t>51y, 7m</t>
  </si>
  <si>
    <t>Respiratory failure, acute</t>
  </si>
  <si>
    <t>ARROWOOD ASHLEY</t>
  </si>
  <si>
    <t>29y, 9m</t>
  </si>
  <si>
    <t>Shortness of air post covid</t>
  </si>
  <si>
    <t>PARKHURST MARLAN</t>
  </si>
  <si>
    <t>69y, 2m</t>
  </si>
  <si>
    <t>HARRIS SUMMER</t>
  </si>
  <si>
    <t>36y, 7m</t>
  </si>
  <si>
    <t>HANNERS HANNA</t>
  </si>
  <si>
    <t>36y, 0m</t>
  </si>
  <si>
    <t>shortness of breath w/ covid</t>
  </si>
  <si>
    <t>GRIMES TIMOTHY</t>
  </si>
  <si>
    <t>34y, 11m</t>
  </si>
  <si>
    <t>melanoma</t>
  </si>
  <si>
    <t>TUCKER MARTHA</t>
  </si>
  <si>
    <t>91y, 8m</t>
  </si>
  <si>
    <t>Please note the recent chest x-ray and previous CT chest, she recovered from COVID-19 infection recently.</t>
  </si>
  <si>
    <t>LANGSTON LYNN</t>
  </si>
  <si>
    <t>MCCLUSKIE PATRICIA</t>
  </si>
  <si>
    <t>51y, 0m</t>
  </si>
  <si>
    <t>colon cancer restaging</t>
  </si>
  <si>
    <t>DWORSHAK RICHARD</t>
  </si>
  <si>
    <t>PNA</t>
  </si>
  <si>
    <t>LEBLANC FREDRICK</t>
  </si>
  <si>
    <t>54y, 1m</t>
  </si>
  <si>
    <t>Post covid complications</t>
  </si>
  <si>
    <t>WHITE DANIEL</t>
  </si>
  <si>
    <t>COVID. evaluating diffuse infiltrates and possible PE.</t>
  </si>
  <si>
    <t>History of lymphoma, follow-up on mediastinal adenopathy during hospitalization for Covid</t>
  </si>
  <si>
    <t>RANSBURG MALENGA</t>
  </si>
  <si>
    <t>BOLDREY VALERIE</t>
  </si>
  <si>
    <t>CAREY ANDREA</t>
  </si>
  <si>
    <t>HUESER JILL</t>
  </si>
  <si>
    <t>43y, 8m</t>
  </si>
  <si>
    <t>severe asthma, SOB, post COVID</t>
  </si>
  <si>
    <t>HERRING RONALD</t>
  </si>
  <si>
    <t>74y, 4m</t>
  </si>
  <si>
    <t>KEATTS MATTHEW</t>
  </si>
  <si>
    <t>TOOMBS RONALD</t>
  </si>
  <si>
    <t>46y, 3m</t>
  </si>
  <si>
    <t>HARRIS NANCY</t>
  </si>
  <si>
    <t>75y, 8m</t>
  </si>
  <si>
    <t>Some fatigue and some frustration. Hard to be home so much.</t>
  </si>
  <si>
    <t>STEWARD EDWARD</t>
  </si>
  <si>
    <t>elevated D-dimer, found down at home</t>
  </si>
  <si>
    <t>JOHNSON COLLEEN</t>
  </si>
  <si>
    <t>57y, 2m</t>
  </si>
  <si>
    <t>History of chondrosarcoma of the manubrium</t>
  </si>
  <si>
    <t>COLLINS HELEN</t>
  </si>
  <si>
    <t>COVID-19 pneumonia</t>
  </si>
  <si>
    <t>MOLES RICHARD</t>
  </si>
  <si>
    <t>76y, 5m</t>
  </si>
  <si>
    <t>esophageal cancer</t>
  </si>
  <si>
    <t>JONES EUGENE</t>
  </si>
  <si>
    <t>HERNANDEZ LOPEZ GILBERTA</t>
  </si>
  <si>
    <t>47y, 5m</t>
  </si>
  <si>
    <t>NEGRETE APONTE REYNALDO</t>
  </si>
  <si>
    <t>HALL YVONNE</t>
  </si>
  <si>
    <t>TIBBS GERALD</t>
  </si>
  <si>
    <t>WATKINS AMECCO</t>
  </si>
  <si>
    <t>SHIRLEY ROBERT</t>
  </si>
  <si>
    <t>MAYO DANIEL</t>
  </si>
  <si>
    <t>sepsis</t>
  </si>
  <si>
    <t>MEDRANO EVONNE</t>
  </si>
  <si>
    <t>39y, 8m</t>
  </si>
  <si>
    <t>unexplained night sweats, immunocompromised</t>
  </si>
  <si>
    <t>YSUSI CHARLOTTE</t>
  </si>
  <si>
    <t>49y, 3m</t>
  </si>
  <si>
    <t>LEE PATRICK</t>
  </si>
  <si>
    <t>cough and shortness of breath in pt. with CART therapy for leukemia, Pt. was negative for COVID prior to admission</t>
  </si>
  <si>
    <t>FORTE CLINTON</t>
  </si>
  <si>
    <t>GAMBOA MORALES YOLANDA</t>
  </si>
  <si>
    <t>CLIFTON BOBBI</t>
  </si>
  <si>
    <t>lymphadenopathy</t>
  </si>
  <si>
    <t>HUMPHREY DOMINIQUE</t>
  </si>
  <si>
    <t>34y, 6m</t>
  </si>
  <si>
    <t>TOMLIN DWENAH</t>
  </si>
  <si>
    <t>60y, 6m</t>
  </si>
  <si>
    <t>hsc143939</t>
  </si>
  <si>
    <t>BERNAL-LOPEZ ROSENDA</t>
  </si>
  <si>
    <t>Coronary artery disease(CAD)</t>
  </si>
  <si>
    <t>GRADY PAMELA</t>
  </si>
  <si>
    <t>renal cell cancer, breast cancer follow up</t>
  </si>
  <si>
    <t>CING DAR</t>
  </si>
  <si>
    <t>37y, 11m</t>
  </si>
  <si>
    <t>On going dyspnea for several days, productive cough. Recent covid 19 infection. persistent fevers</t>
  </si>
  <si>
    <t>history of COVID (not active), Tachycardia, fever, ruling out PE</t>
  </si>
  <si>
    <t>GRUBE MICHAEL</t>
  </si>
  <si>
    <t>67y, 5m</t>
  </si>
  <si>
    <t>GONZALEZ SANDRA</t>
  </si>
  <si>
    <t>likely covid, marked sob more than would be expected given CXR</t>
  </si>
  <si>
    <t>COGGIN MARK</t>
  </si>
  <si>
    <t>CLIFTON ROY</t>
  </si>
  <si>
    <t>NELSON SANDRA</t>
  </si>
  <si>
    <t>OWENS BOBBIE</t>
  </si>
  <si>
    <t>54y, 9m</t>
  </si>
  <si>
    <t>DAMLO SUSAN</t>
  </si>
  <si>
    <t>TRUSSELL SANDRA</t>
  </si>
  <si>
    <t>BEASLEY JOYCE</t>
  </si>
  <si>
    <t>86y, 8m</t>
  </si>
  <si>
    <t>LAMPTON DANIEL</t>
  </si>
  <si>
    <t>history of liposarcoma</t>
  </si>
  <si>
    <t>SMITH LINDA</t>
  </si>
  <si>
    <t>BARRON VALLES RAMON</t>
  </si>
  <si>
    <t>LOBB DENNIS</t>
  </si>
  <si>
    <t>monitor renal cell cancer</t>
  </si>
  <si>
    <t>PATEL BHARTIBEN</t>
  </si>
  <si>
    <t>MEADOR SUSAN</t>
  </si>
  <si>
    <t>RODRIQUEZ IRENE</t>
  </si>
  <si>
    <t>COVID with positive aspergillus on BAL</t>
  </si>
  <si>
    <t>(only 2 images for Chest CT) 1</t>
  </si>
  <si>
    <t>ongoing respiratory failure</t>
  </si>
  <si>
    <t>HUTSELL ROBERT</t>
  </si>
  <si>
    <t>Lung infiltrates</t>
  </si>
  <si>
    <t>CONTRERAS JESUS</t>
  </si>
  <si>
    <t>ROMERO TERESA</t>
  </si>
  <si>
    <t>dyspnea, sjogren's, rales.</t>
  </si>
  <si>
    <t>WILSON VERNON</t>
  </si>
  <si>
    <t>86y, 7m</t>
  </si>
  <si>
    <t>HAYES ALICE</t>
  </si>
  <si>
    <t>hx lung cancer, productive cough, dyspnea COPD</t>
  </si>
  <si>
    <t>SCHAFER JAMIE</t>
  </si>
  <si>
    <t>41y, 1m</t>
  </si>
  <si>
    <t>lung cancer surveillance, hx lung adenocarcinoma</t>
  </si>
  <si>
    <t>AUSTIN CEDRIC</t>
  </si>
  <si>
    <t>HUBENY JAMES</t>
  </si>
  <si>
    <t>71y, 2m</t>
  </si>
  <si>
    <t>concern for COVID-19 and new pneumonia pt. with leukemia</t>
  </si>
  <si>
    <t>SPIKING JACKSON</t>
  </si>
  <si>
    <t>94y, 5m</t>
  </si>
  <si>
    <t>DAVIS DONALD</t>
  </si>
  <si>
    <t>Pleural effusion</t>
  </si>
  <si>
    <t>CAREY NORMA</t>
  </si>
  <si>
    <t>Sudden onset AMS, unwitnessed fall, c/o abd/back pain</t>
  </si>
  <si>
    <t>DA DA</t>
  </si>
  <si>
    <t>48y, 9m</t>
  </si>
  <si>
    <t>VIERS KENNETH</t>
  </si>
  <si>
    <t>69y, 10m</t>
  </si>
  <si>
    <t>DEGARMO LARRY</t>
  </si>
  <si>
    <t>69y, 5m</t>
  </si>
  <si>
    <t>MORROW TIFFANY</t>
  </si>
  <si>
    <t>carcinoid</t>
  </si>
  <si>
    <t>BUTLER GERTRUDE</t>
  </si>
  <si>
    <t>81y, 1m</t>
  </si>
  <si>
    <t>MILLS JULIA</t>
  </si>
  <si>
    <t>cough, metastatic breast cancer</t>
  </si>
  <si>
    <t>DEFRIES ELLEN</t>
  </si>
  <si>
    <t>hx pna remains on 5L, sats dropping to upper 80s, concern for worsening aspiration pna</t>
  </si>
  <si>
    <t>PENA CARDOSO MARITZA</t>
  </si>
  <si>
    <t>22y, 4m</t>
  </si>
  <si>
    <t>PAULEY TERESA</t>
  </si>
  <si>
    <t>restage lung cancer</t>
  </si>
  <si>
    <t>61y, 6m</t>
  </si>
  <si>
    <t>STARR CHARLES</t>
  </si>
  <si>
    <t>pleural effusion, sob</t>
  </si>
  <si>
    <t>MILLER KAY</t>
  </si>
  <si>
    <t>Dyspnea and respiratory abnormalities</t>
  </si>
  <si>
    <t>GREEN EDNA</t>
  </si>
  <si>
    <t>86y, 10m</t>
  </si>
  <si>
    <t>CLOUGH KARINA</t>
  </si>
  <si>
    <t>hx of lung ca. Increase in lymphadenopathy on prior CT and bone leions</t>
  </si>
  <si>
    <t>BARNES RAQUEL</t>
  </si>
  <si>
    <t>HOCKADAY JOHN</t>
  </si>
  <si>
    <t>Prostate cancer, metastatic</t>
  </si>
  <si>
    <t>JACKSON ANASTASIA</t>
  </si>
  <si>
    <t>VANHOYE DONNA</t>
  </si>
  <si>
    <t>53y, 9m</t>
  </si>
  <si>
    <t>PEREZ MARGARITA</t>
  </si>
  <si>
    <t>MILLER NATIVITIE</t>
  </si>
  <si>
    <t>38y, 5m</t>
  </si>
  <si>
    <t>allo SCT with +RSV, COVID r/o pending</t>
  </si>
  <si>
    <t>ABU SAADA TAYSIR</t>
  </si>
  <si>
    <t>69y, 9m</t>
  </si>
  <si>
    <t>COVID positive with respiratory symptoms</t>
  </si>
  <si>
    <t>ANDERSON MONTY</t>
  </si>
  <si>
    <t>ANDERSON ROSE</t>
  </si>
  <si>
    <t>62y, 10m</t>
  </si>
  <si>
    <t>recent COVID infectrion</t>
  </si>
  <si>
    <t>STALLARD CAYLEEN</t>
  </si>
  <si>
    <t>26y, 11m</t>
  </si>
  <si>
    <t>27y, 7m</t>
  </si>
  <si>
    <t>BRUNO ANTHONY</t>
  </si>
  <si>
    <t>52y, 4m</t>
  </si>
  <si>
    <t>52y, 5m</t>
  </si>
  <si>
    <t>HARBOUR JIM</t>
  </si>
  <si>
    <t>73y, 5m</t>
  </si>
  <si>
    <t>EWY HEATHER</t>
  </si>
  <si>
    <t>VANTASELL CARL</t>
  </si>
  <si>
    <t>WERTH MAHLIA</t>
  </si>
  <si>
    <t>Chest wall mass</t>
  </si>
  <si>
    <t>BRIDENSTINE PAUL</t>
  </si>
  <si>
    <t>MALDONADO HERNANDEZ EMERSON</t>
  </si>
  <si>
    <t>43y, 0m</t>
  </si>
  <si>
    <t>HERONEMUS DOUGLAS</t>
  </si>
  <si>
    <t>DEAN MELISSA</t>
  </si>
  <si>
    <t>37y, 4m</t>
  </si>
  <si>
    <t>PISCIOTTA FRANK</t>
  </si>
  <si>
    <t>72y, 4m</t>
  </si>
  <si>
    <t>COVID-19, Concern for Organizing Pneumonia \T\ Pneumomediastinum</t>
  </si>
  <si>
    <t>72y, 7m</t>
  </si>
  <si>
    <t>REINKING TERESA</t>
  </si>
  <si>
    <t>Short term follow up on several new pulmonary nodules</t>
  </si>
  <si>
    <t>REYNOLDS MARCELLA</t>
  </si>
  <si>
    <t>treatment monitoring for renal cancer.</t>
  </si>
  <si>
    <t>KENNEDY CARYN</t>
  </si>
  <si>
    <t>hypoxia</t>
  </si>
  <si>
    <t>BELL ROSEZINA</t>
  </si>
  <si>
    <t>HILLMAN CHESTER</t>
  </si>
  <si>
    <t>76y, 0m</t>
  </si>
  <si>
    <t>lung infiltrates, thought COP, response to therapy</t>
  </si>
  <si>
    <t>MACIAS MARIA</t>
  </si>
  <si>
    <t>ABDIEN AHMED</t>
  </si>
  <si>
    <t>48y, 1m</t>
  </si>
  <si>
    <t>NELSON AUDRY</t>
  </si>
  <si>
    <t>60y, 10m</t>
  </si>
  <si>
    <t>MERRIMAN LARRY</t>
  </si>
  <si>
    <t>sarcoma surveillance</t>
  </si>
  <si>
    <t>VONLINTEL DEBORAH</t>
  </si>
  <si>
    <t>h/o DVT/PE, recent COVID-19, with increased dyspnea, persistent tachycardia, question of RV thrombus on echo. R/o PE</t>
  </si>
  <si>
    <t>BARBER LORRARINE</t>
  </si>
  <si>
    <t>52y, 2m</t>
  </si>
  <si>
    <t>SOB w hypoxia, +DDimer, COVID+</t>
  </si>
  <si>
    <t>BECKWITH KAYLA</t>
  </si>
  <si>
    <t>Persistent productive cough; evaluate for pneumonia</t>
  </si>
  <si>
    <t>PARKER FELICIA</t>
  </si>
  <si>
    <t>GIRVEN GREGORY</t>
  </si>
  <si>
    <t>63y, 8m</t>
  </si>
  <si>
    <t>ILD, pulmonary fibrosis, post-COVID</t>
  </si>
  <si>
    <t>ROETHLE GARY</t>
  </si>
  <si>
    <t>69y, 4m</t>
  </si>
  <si>
    <t>lung cancer follow up</t>
  </si>
  <si>
    <t>SHOEMAKER ROBIN</t>
  </si>
  <si>
    <t>55y, 9m</t>
  </si>
  <si>
    <t>BREMS KIRK</t>
  </si>
  <si>
    <t>pneumonia, rule out post-obstruction</t>
  </si>
  <si>
    <t>BROOKS GEORGE</t>
  </si>
  <si>
    <t>KENNEDY CARLI</t>
  </si>
  <si>
    <t>41y, 5m</t>
  </si>
  <si>
    <t>FUE TAMIKA</t>
  </si>
  <si>
    <t>38y, 0m</t>
  </si>
  <si>
    <t>Pulmonary embolism, suspected</t>
  </si>
  <si>
    <t>STAFFORD RENEE</t>
  </si>
  <si>
    <t>49y, 8m</t>
  </si>
  <si>
    <t>SOLIS-DEMARTINEZ ELSA</t>
  </si>
  <si>
    <t>PRATHER REBECCA</t>
  </si>
  <si>
    <t>Ovarian cancer, monitor</t>
  </si>
  <si>
    <t>LUCHT ANDREW</t>
  </si>
  <si>
    <t>40y, 8m</t>
  </si>
  <si>
    <t>high D-dimer</t>
  </si>
  <si>
    <t>SOLIS AYALA JUAN</t>
  </si>
  <si>
    <t>IBARRA SAUL</t>
  </si>
  <si>
    <t>36y, 3m</t>
  </si>
  <si>
    <t>BATES JOANNA</t>
  </si>
  <si>
    <t>46y, 0m</t>
  </si>
  <si>
    <t>hx of thyroid papillary cancer</t>
  </si>
  <si>
    <t>MCARTHUR RHONDA</t>
  </si>
  <si>
    <t>50y, 3m</t>
  </si>
  <si>
    <t>cough, LLL effusion</t>
  </si>
  <si>
    <t>BEGLEY MICHAEL</t>
  </si>
  <si>
    <t>76y, 4m</t>
  </si>
  <si>
    <t>Acute Respiratory Distress Syndrome</t>
  </si>
  <si>
    <t>GATEWOOD BARBARA</t>
  </si>
  <si>
    <t>mets breast ca, follow up pulmonary nodule</t>
  </si>
  <si>
    <t>FAAL AMIE</t>
  </si>
  <si>
    <t>RUFF DARRIUS</t>
  </si>
  <si>
    <t>36y, 6m</t>
  </si>
  <si>
    <t>HARRINGTON MICHAEL</t>
  </si>
  <si>
    <t>COVID-19</t>
  </si>
  <si>
    <t>MACKEY KEVIN</t>
  </si>
  <si>
    <t>38y, 8m</t>
  </si>
  <si>
    <t>Acute DVT found on U/S with SOA and chest opacities on CXR. Assess for PE. COVID rule out patient</t>
  </si>
  <si>
    <t>MOORE LAURENCE</t>
  </si>
  <si>
    <t>73y, 11m</t>
  </si>
  <si>
    <t>WAGNER CAROLINE</t>
  </si>
  <si>
    <t>WHITEHEAD DONA</t>
  </si>
  <si>
    <t>61y, 3m</t>
  </si>
  <si>
    <t>HYLAND BELINDA</t>
  </si>
  <si>
    <t>41y, 0m</t>
  </si>
  <si>
    <t>KIM WONDER</t>
  </si>
  <si>
    <t>restage rectal cancer. follow up pulm nodules</t>
  </si>
  <si>
    <t>HOOVER SANDRA</t>
  </si>
  <si>
    <t>AGHAYEV SAHIB</t>
  </si>
  <si>
    <t>HILTON JERRY</t>
  </si>
  <si>
    <t>81y, 11m</t>
  </si>
  <si>
    <t>STOUFER CHARLEY</t>
  </si>
  <si>
    <t>70y, 6m</t>
  </si>
  <si>
    <t>SCHAEFER JAMES</t>
  </si>
  <si>
    <t>47y, 9m</t>
  </si>
  <si>
    <t>HERR CHUE</t>
  </si>
  <si>
    <t>hypoxia, r/o PE</t>
  </si>
  <si>
    <t>WRIGHT DAVID</t>
  </si>
  <si>
    <t>MOORE PATRICIA</t>
  </si>
  <si>
    <t>GONZALEZ NGUYEN TRANG</t>
  </si>
  <si>
    <t>27y, 9m</t>
  </si>
  <si>
    <t>DOCKING CYNTHIA</t>
  </si>
  <si>
    <t>62y, 2m</t>
  </si>
  <si>
    <t>restaging after 6 cycles</t>
  </si>
  <si>
    <t>WILHITE SHAWNA</t>
  </si>
  <si>
    <t>18y, 10m</t>
  </si>
  <si>
    <t>SOUTH SHERYL</t>
  </si>
  <si>
    <t>WHITELAW MARK</t>
  </si>
  <si>
    <t>29y, 10m</t>
  </si>
  <si>
    <t>BAKER GEORGE</t>
  </si>
  <si>
    <t>ROCK LISA</t>
  </si>
  <si>
    <t>lung nodule</t>
  </si>
  <si>
    <t>nodular opacities to Right Lung- infectious process vs. recurrence of COVID</t>
  </si>
  <si>
    <t>MERIDA CERON YESSENIA</t>
  </si>
  <si>
    <t>25y, 10m</t>
  </si>
  <si>
    <t>HERNANDEZ- ARENIVAS JOSE</t>
  </si>
  <si>
    <t>45y, 2m</t>
  </si>
  <si>
    <t>HARTMANN JESSICA</t>
  </si>
  <si>
    <t>20y, 10m</t>
  </si>
  <si>
    <t>h/o soft tissue sarcoma</t>
  </si>
  <si>
    <t>PRAHL SHAROLE</t>
  </si>
  <si>
    <t>70y, 11m</t>
  </si>
  <si>
    <t>Progressive hypoxia - hx: recent COVID and plural effusoin</t>
  </si>
  <si>
    <t>SANCHEZ JULIO</t>
  </si>
  <si>
    <t>r/o infection</t>
  </si>
  <si>
    <t>PEREZ TINA</t>
  </si>
  <si>
    <t>nodule on left upper breast area</t>
  </si>
  <si>
    <t>DANNENFELSER CHRISTOPHER</t>
  </si>
  <si>
    <t>osteosarcoma of femur with hip disarticulation</t>
  </si>
  <si>
    <t>SCHARFF RICHARD</t>
  </si>
  <si>
    <t>81y, 6m</t>
  </si>
  <si>
    <t>prostate cancer</t>
  </si>
  <si>
    <t>SIERRA MARIA</t>
  </si>
  <si>
    <t>71y, 10m</t>
  </si>
  <si>
    <t>MARSTON BRUCE</t>
  </si>
  <si>
    <t>EDWARDS JANICE</t>
  </si>
  <si>
    <t>VOLLAND SHERI</t>
  </si>
  <si>
    <t>pancreas cancer</t>
  </si>
  <si>
    <t>MEIRON IMRI</t>
  </si>
  <si>
    <t>lymphoma surveillance</t>
  </si>
  <si>
    <t>HATCHER DARLENE</t>
  </si>
  <si>
    <t>47y, 6m</t>
  </si>
  <si>
    <t>KOERNER JUDITH</t>
  </si>
  <si>
    <t>STAFFORD GABRIELLE</t>
  </si>
  <si>
    <t>25y, 3m</t>
  </si>
  <si>
    <t>GONZALEZ GONZALEZ CORINA</t>
  </si>
  <si>
    <t>34y, 7m</t>
  </si>
  <si>
    <t>abnormal CT findings, screen for interstitial lung disease</t>
  </si>
  <si>
    <t>CLARK DARRELL</t>
  </si>
  <si>
    <t>r/o post covid PE and/or fibrosis and/or other process to acutely worsening respiratory failure requiring rapid response</t>
  </si>
  <si>
    <t>MEDINA LOPEZ MARIA</t>
  </si>
  <si>
    <t>38y, 11m</t>
  </si>
  <si>
    <t>SHABAZZ RAHEEMAH</t>
  </si>
  <si>
    <t>CHEPREN JOSEPH</t>
  </si>
  <si>
    <t>BERNER SHIRLEY</t>
  </si>
  <si>
    <t>CORMENY WHISPER</t>
  </si>
  <si>
    <t>26y, 4m</t>
  </si>
  <si>
    <t>chronic cough</t>
  </si>
  <si>
    <t>GREEN DAVID</t>
  </si>
  <si>
    <t>abnormal chest ct, negative CT guided biopsy</t>
  </si>
  <si>
    <t>DAVIS PAMELA</t>
  </si>
  <si>
    <t>pt with breast cancer need to re-eval pulm nodule and sternum</t>
  </si>
  <si>
    <t>CAMPBELL MARSHA</t>
  </si>
  <si>
    <t>Pulmonary fibrosis, interstitial</t>
  </si>
  <si>
    <t>HANDLEY SHARON</t>
  </si>
  <si>
    <t>SANDRIDGE EDDIE</t>
  </si>
  <si>
    <t>81y, 4m</t>
  </si>
  <si>
    <t>respiratory failure; worsening cough and dyspnea: r/o pneumonia</t>
  </si>
  <si>
    <t>MURRAY LAVERTA</t>
  </si>
  <si>
    <t>Abnormal EKG</t>
  </si>
  <si>
    <t>BETZ JOHN</t>
  </si>
  <si>
    <t>79y, 7m</t>
  </si>
  <si>
    <t>ISTAS ANTHONY</t>
  </si>
  <si>
    <t>RINGWOOD VICKIE</t>
  </si>
  <si>
    <t>Concern for COVID pneumonia.</t>
  </si>
  <si>
    <t>60y, 11m</t>
  </si>
  <si>
    <t>follow up</t>
  </si>
  <si>
    <t>ROGERS PHILLIP</t>
  </si>
  <si>
    <t>SOB, COVID +</t>
  </si>
  <si>
    <t>BRUURSEMA SHEILA</t>
  </si>
  <si>
    <t>Breast cancer, metastatic</t>
  </si>
  <si>
    <t>KLEIN WANDA</t>
  </si>
  <si>
    <t>92y, 3m</t>
  </si>
  <si>
    <t>Liposarcoma</t>
  </si>
  <si>
    <t>MEYER JORDEN</t>
  </si>
  <si>
    <t>19y, 3m</t>
  </si>
  <si>
    <t>Dyspnea, hypoxia, Covid-19 positive</t>
  </si>
  <si>
    <t>MILLER DONALD</t>
  </si>
  <si>
    <t>Prostate Cancer</t>
  </si>
  <si>
    <t>ROBERTS BETTY</t>
  </si>
  <si>
    <t>WILLIAMS DOROTHY</t>
  </si>
  <si>
    <t>BANZET ALICE</t>
  </si>
  <si>
    <t>78y, 7m</t>
  </si>
  <si>
    <t>MEDINA JACKELINE</t>
  </si>
  <si>
    <t>26y, 5m</t>
  </si>
  <si>
    <t>HOLT TAMMY</t>
  </si>
  <si>
    <t>post covid19 and chest x-ray shows Bibasilar pulmonary opacities, likely atelectasis or scarring.</t>
  </si>
  <si>
    <t>BROWN LEWIS</t>
  </si>
  <si>
    <t>hypoxia on ventilator</t>
  </si>
  <si>
    <t>LITTLE DONNA</t>
  </si>
  <si>
    <t>fever</t>
  </si>
  <si>
    <t>MILLER JACLYN</t>
  </si>
  <si>
    <t>pt with choroidal melanoma need to restage</t>
  </si>
  <si>
    <t>CARRILLO PAULINA</t>
  </si>
  <si>
    <t>post COVID pna</t>
  </si>
  <si>
    <t>BRUHL BEATRICE</t>
  </si>
  <si>
    <t>79y, 8m</t>
  </si>
  <si>
    <t>post-covid infiltrate</t>
  </si>
  <si>
    <t>BOWMAN JAMES</t>
  </si>
  <si>
    <t>72y, 11m</t>
  </si>
  <si>
    <t>RAMIREZ DANIEL</t>
  </si>
  <si>
    <t>WELLS BILLIE</t>
  </si>
  <si>
    <t>86y, 11m</t>
  </si>
  <si>
    <t>DURYEE RACHEL</t>
  </si>
  <si>
    <t>GARCIA KINSEY</t>
  </si>
  <si>
    <t>37y, 9m</t>
  </si>
  <si>
    <t>MATA CORTES JOSE</t>
  </si>
  <si>
    <t>31y, 5m</t>
  </si>
  <si>
    <t>TALLEN STEVEN</t>
  </si>
  <si>
    <t>77y, 1m</t>
  </si>
  <si>
    <t>REIFF BRENDA</t>
  </si>
  <si>
    <t>lung cancer screening survelliance</t>
  </si>
  <si>
    <t>LEMUS CASTELLANOS JOSELYN</t>
  </si>
  <si>
    <t>28y, 1m</t>
  </si>
  <si>
    <t>BURCH DARYL</t>
  </si>
  <si>
    <t>81y, 2m</t>
  </si>
  <si>
    <t>CABRERA MEJIA MANUEL</t>
  </si>
  <si>
    <t>COOK RICHARD</t>
  </si>
  <si>
    <t>64y, 5m</t>
  </si>
  <si>
    <t>Asymptomatic screening   pre-procedure, pre-admission</t>
  </si>
  <si>
    <t>GILBERT BRIAN</t>
  </si>
  <si>
    <t>esophageal cancer restaging scans</t>
  </si>
  <si>
    <t>LIVERS MICHAEL</t>
  </si>
  <si>
    <t>tree-in-bud infiltrates, Asthma</t>
  </si>
  <si>
    <t>JOHNSON DONALD</t>
  </si>
  <si>
    <t>91y, 6m</t>
  </si>
  <si>
    <t>BOLIN REGINA</t>
  </si>
  <si>
    <t>Chest tightness</t>
  </si>
  <si>
    <t>VILLEGAS RAUL</t>
  </si>
  <si>
    <t>RULAND CHELSEA</t>
  </si>
  <si>
    <t>37y, 1m</t>
  </si>
  <si>
    <t>37y, 5m</t>
  </si>
  <si>
    <t>MORENO RODRIGUEZ EULOGIO</t>
  </si>
  <si>
    <t>42y, 10m</t>
  </si>
  <si>
    <t>JACKSON DEBBIE</t>
  </si>
  <si>
    <t>sepsis with concern for abscess in chest wall from imaging at OSH</t>
  </si>
  <si>
    <t>SANDMEYER TIMOTHY</t>
  </si>
  <si>
    <t>61y, 7m</t>
  </si>
  <si>
    <t>JOHNSON JULIE</t>
  </si>
  <si>
    <t>24y, 6m</t>
  </si>
  <si>
    <t>BERNARD KAMESHA</t>
  </si>
  <si>
    <t>23y, 10m</t>
  </si>
  <si>
    <t>concern for missed fracture on CXR</t>
  </si>
  <si>
    <t>LUEERS BEVERLY</t>
  </si>
  <si>
    <t>clinical trial patient</t>
  </si>
  <si>
    <t>HNEM TIAL</t>
  </si>
  <si>
    <t>41y, 3m</t>
  </si>
  <si>
    <t>MCCARTER JUSTEN</t>
  </si>
  <si>
    <t>SAALE GERALD</t>
  </si>
  <si>
    <t>Unknown source of fever, hx of atypical pneumonia</t>
  </si>
  <si>
    <t>Fever of unknown etiology</t>
  </si>
  <si>
    <t>ROSALES ARREOLA ASCENCION</t>
  </si>
  <si>
    <t>possible PE</t>
  </si>
  <si>
    <t>GILMORE MONESHIA</t>
  </si>
  <si>
    <t>29y, 0m</t>
  </si>
  <si>
    <t>ALLISON JANE</t>
  </si>
  <si>
    <t>62y, 1m</t>
  </si>
  <si>
    <t>CRAWFORD DAVID</t>
  </si>
  <si>
    <t>f/u on pneumonia, worsening hypoxia</t>
  </si>
  <si>
    <t>WEST ROLAND</t>
  </si>
  <si>
    <t>GROGAN JESSICA</t>
  </si>
  <si>
    <t>MAXWELL BRENT</t>
  </si>
  <si>
    <t>Fevers, Shortness of breath</t>
  </si>
  <si>
    <t>CARDONA ERICK</t>
  </si>
  <si>
    <t>41y, 11m</t>
  </si>
  <si>
    <t>GOMEZ LOPEZ EMILY</t>
  </si>
  <si>
    <t>RAY JOHN</t>
  </si>
  <si>
    <t>Progressive dyspnea post COVID-19 with concern for bronchiectasis exacerbation</t>
  </si>
  <si>
    <t>ROACH MARTIN</t>
  </si>
  <si>
    <t>80 M unintentional weight loss, ? lytic lesion in femur; eval for malignancy</t>
  </si>
  <si>
    <t>80 M unintentional weight loss, nodules/opacities, ensure clearance after COVID 19 to r/o cancer</t>
  </si>
  <si>
    <t>BECKER ANDREW</t>
  </si>
  <si>
    <t>covid pneumonia</t>
  </si>
  <si>
    <t>BABCOCK WADE</t>
  </si>
  <si>
    <t>KING KELSEY</t>
  </si>
  <si>
    <t>SOB AND CHEST PAIN</t>
  </si>
  <si>
    <t>SEELEY GAVIN</t>
  </si>
  <si>
    <t>Positive covid result</t>
  </si>
  <si>
    <t>MAIER DONNA</t>
  </si>
  <si>
    <t>other</t>
  </si>
  <si>
    <t>ZACNY LARA</t>
  </si>
  <si>
    <t>PE r/o, COVID r/o</t>
  </si>
  <si>
    <t>(ND… no other scan available)</t>
  </si>
  <si>
    <t>rule out covid</t>
  </si>
  <si>
    <t>PRYOR JOHNNY</t>
  </si>
  <si>
    <t>67y, 2m</t>
  </si>
  <si>
    <t>Coarse mixed opacities most marked in the LL. Recent COVID pna.</t>
  </si>
  <si>
    <t>HASTERT DOUGLAS</t>
  </si>
  <si>
    <t>evaluation of disease</t>
  </si>
  <si>
    <t>HUTTON JEFFREY</t>
  </si>
  <si>
    <t>PALMER ROGER</t>
  </si>
  <si>
    <t>follow up pneumonia</t>
  </si>
  <si>
    <t>LINDENMAN MARK</t>
  </si>
  <si>
    <t>TERRY MATTHEW</t>
  </si>
  <si>
    <t>HARGIS CAITLIN</t>
  </si>
  <si>
    <t>34y, 4m</t>
  </si>
  <si>
    <t>HERRS LISA</t>
  </si>
  <si>
    <t>metastic ovarian cancer</t>
  </si>
  <si>
    <t>MENDIBLES PATRICIA</t>
  </si>
  <si>
    <t>SOB, feels like past PE; covid +</t>
  </si>
  <si>
    <t>VILLEGAS FLABIA</t>
  </si>
  <si>
    <t>COVID pneuomonia, persistent hypoxemia</t>
  </si>
  <si>
    <t>FEEBACK JOHN</t>
  </si>
  <si>
    <t>84y, 4m</t>
  </si>
  <si>
    <t>CLARE VIRGINIA</t>
  </si>
  <si>
    <t>BANKS RAYMOND</t>
  </si>
  <si>
    <t>29y, 7m</t>
  </si>
  <si>
    <t>BOWEN WILLIAM</t>
  </si>
  <si>
    <t>SCHAFER DONALD</t>
  </si>
  <si>
    <t>metastatic rectal cancer, chemotherapy</t>
  </si>
  <si>
    <t>JONES JERROD</t>
  </si>
  <si>
    <t>HOOVER PHYLLIS</t>
  </si>
  <si>
    <t>malignant melanoma</t>
  </si>
  <si>
    <t>CAMMISANO WILLIAM</t>
  </si>
  <si>
    <t>ATKINS BART</t>
  </si>
  <si>
    <t>STOCKTON BRUCE</t>
  </si>
  <si>
    <t>65y, 5m</t>
  </si>
  <si>
    <t>Fungal pna. Do not obtain CT chest until 2/1</t>
  </si>
  <si>
    <t>AVALOS JOSE</t>
  </si>
  <si>
    <t>Respiratory distress</t>
  </si>
  <si>
    <t>ODELL WILLIAM</t>
  </si>
  <si>
    <t>oropharyngeal cancer 2018</t>
  </si>
  <si>
    <t>LINDELL EMILY</t>
  </si>
  <si>
    <t>acute respiratory failure. look for PNA.</t>
  </si>
  <si>
    <t>MALSBURY CRAIG</t>
  </si>
  <si>
    <t>covid+. Hx of HSCT and cGVHD</t>
  </si>
  <si>
    <t>BURKS RUTH</t>
  </si>
  <si>
    <t>Hypoxia, Known covid.</t>
  </si>
  <si>
    <t>MATTHEWS-FARLEY SONYA</t>
  </si>
  <si>
    <t>WHITNEY RACHEL</t>
  </si>
  <si>
    <t>30y, 1m</t>
  </si>
  <si>
    <t>COVID19</t>
  </si>
  <si>
    <t>KEITH WARREN</t>
  </si>
  <si>
    <t>66y, 8m</t>
  </si>
  <si>
    <t>r/o pneumonia possible covid in pt. with CART therapy for AML</t>
  </si>
  <si>
    <t>PERES LUIS</t>
  </si>
  <si>
    <t>SOTO CHRISTIAN</t>
  </si>
  <si>
    <t>17y, 3m</t>
  </si>
  <si>
    <t>NELSON HARRY</t>
  </si>
  <si>
    <t>KNIGHT RONALD</t>
  </si>
  <si>
    <t>76y, 9m</t>
  </si>
  <si>
    <t>COPD</t>
  </si>
  <si>
    <t>NAVE BRIAN</t>
  </si>
  <si>
    <t>45y, 5m</t>
  </si>
  <si>
    <t>HIV - low CD4 count - r/o pneumonia, PCP infection</t>
  </si>
  <si>
    <t>HOWARD WILLIAM</t>
  </si>
  <si>
    <t>STEPHENSON NATALIE</t>
  </si>
  <si>
    <t>Follow up on pulmonary nodule</t>
  </si>
  <si>
    <t>MOORE JAYDE</t>
  </si>
  <si>
    <t>FOSSEY PAMELA</t>
  </si>
  <si>
    <t>R/o pneumonitis</t>
  </si>
  <si>
    <t>ROLF BEVERLY</t>
  </si>
  <si>
    <t>84y, 10m</t>
  </si>
  <si>
    <t>follow up angiosarcoma</t>
  </si>
  <si>
    <t>PETERSON THOMAS</t>
  </si>
  <si>
    <t>Better characterization of multifocal pneumonia present on CXR. Immunosuppressed with chemo</t>
  </si>
  <si>
    <t>HALLIER SCOTT</t>
  </si>
  <si>
    <t>53y, 3m</t>
  </si>
  <si>
    <t>Ascending aortic root dilation</t>
  </si>
  <si>
    <t>TATARSKY LORRAINE</t>
  </si>
  <si>
    <t>metastatic appendiceal cancer; soa; rule out PE or PNA</t>
  </si>
  <si>
    <t>BROSNAN CORNELIUS</t>
  </si>
  <si>
    <t>DICKEY MELODY</t>
  </si>
  <si>
    <t>HERNANDEZ KAYCE</t>
  </si>
  <si>
    <t>31y, 4m</t>
  </si>
  <si>
    <t>MEYER PEGGY</t>
  </si>
  <si>
    <t>DOZIER DUSTIN</t>
  </si>
  <si>
    <t>33y, 1m</t>
  </si>
  <si>
    <t>restaging cancer of unknown primary</t>
  </si>
  <si>
    <t>HERSKOWITZ TAMI</t>
  </si>
  <si>
    <t>57y, 5m</t>
  </si>
  <si>
    <t>COVID + in BMT patient, r/o pneumonia</t>
  </si>
  <si>
    <t>RAY ANGELA</t>
  </si>
  <si>
    <t>44y, 11m</t>
  </si>
  <si>
    <t>COWAN AUSTIN</t>
  </si>
  <si>
    <t>77y, 4m</t>
  </si>
  <si>
    <t>CASTILLO GUADALUPE</t>
  </si>
  <si>
    <t>26y, 7m</t>
  </si>
  <si>
    <t>persistent cough, congestion x 3, COVID neg 7/13 locally</t>
  </si>
  <si>
    <t>SHOAF KATHLEEN</t>
  </si>
  <si>
    <t>JONES SARAH</t>
  </si>
  <si>
    <t>post-covid cough, CXR with possible scarring</t>
  </si>
  <si>
    <t>BROOKES DUNCAN</t>
  </si>
  <si>
    <t>50y, 1m</t>
  </si>
  <si>
    <t>Trauma, 6-24 hours ago</t>
  </si>
  <si>
    <t>EPP PEGGY</t>
  </si>
  <si>
    <t>HEINRICH JOSEPH</t>
  </si>
  <si>
    <t>72y, 10m</t>
  </si>
  <si>
    <t>tongue cancer</t>
  </si>
  <si>
    <t>MOSBY CHERYL</t>
  </si>
  <si>
    <t>Lung cancer</t>
  </si>
  <si>
    <t>RICH MICHAEL</t>
  </si>
  <si>
    <t>R/o PE</t>
  </si>
  <si>
    <t>GAGE KIMBERLY</t>
  </si>
  <si>
    <t>SEUFERT RITA</t>
  </si>
  <si>
    <t>75y, 11m</t>
  </si>
  <si>
    <t>Mediastinal lymphadenopathy</t>
  </si>
  <si>
    <t>NEWBERRY DAWN</t>
  </si>
  <si>
    <t>Right thigh sarcoma</t>
  </si>
  <si>
    <t>PARRY LINNWOOD</t>
  </si>
  <si>
    <t>lung cancer, follow up</t>
  </si>
  <si>
    <t>SLOAN JONATHAN</t>
  </si>
  <si>
    <t>suspecting pneumonia</t>
  </si>
  <si>
    <t>FRANKLIN MARIAH</t>
  </si>
  <si>
    <t>25y, 4m</t>
  </si>
  <si>
    <t>OLAH ANTHONY</t>
  </si>
  <si>
    <t>Hemoptysis</t>
  </si>
  <si>
    <t>BOHANNON CARROLL</t>
  </si>
  <si>
    <t>MDS with hx of COVID pneumonia, e</t>
  </si>
  <si>
    <t>BRIZENDINE SHARON</t>
  </si>
  <si>
    <t>CLL- can do during COVID</t>
  </si>
  <si>
    <t>GARNER CHRISTINA</t>
  </si>
  <si>
    <t>45y, 7m</t>
  </si>
  <si>
    <t>HUGHES TYLER</t>
  </si>
  <si>
    <t>29y, 6m</t>
  </si>
  <si>
    <t>NEWMAN KELLY</t>
  </si>
  <si>
    <t>ok to do during covid</t>
  </si>
  <si>
    <t>MYERS ELDON</t>
  </si>
  <si>
    <t>69y, 6m</t>
  </si>
  <si>
    <t>Screen for METS</t>
  </si>
  <si>
    <t>ALVAREZ VERONICA</t>
  </si>
  <si>
    <t>RODRIGUEZ ELENA</t>
  </si>
  <si>
    <t>22y, 5m</t>
  </si>
  <si>
    <t>evaluate for possible pneumonia, concern for COVID-19</t>
  </si>
  <si>
    <t>CARTER PATRICIA</t>
  </si>
  <si>
    <t>31y, 3m</t>
  </si>
  <si>
    <t>Mucinous cystadenocacinoma of right ovary; elevated CA125</t>
  </si>
  <si>
    <t>WALKER RHODA</t>
  </si>
  <si>
    <t>r/o pulmonary embolism</t>
  </si>
  <si>
    <t>WILSON JAMIE</t>
  </si>
  <si>
    <t>MCCOIL STEVEN</t>
  </si>
  <si>
    <t>28y, 9m</t>
  </si>
  <si>
    <t>PRUITT WILLIE</t>
  </si>
  <si>
    <t>HUYETT CHARLES</t>
  </si>
  <si>
    <t>66y, 0m</t>
  </si>
  <si>
    <t>abnormal chest x-ray</t>
  </si>
  <si>
    <t>SCHRAM DEBRA</t>
  </si>
  <si>
    <t>Organizing pneumonia vs ILD</t>
  </si>
  <si>
    <t>DAVISON EDWARD</t>
  </si>
  <si>
    <t>Family hx of CAD, Shortness of breath on exertion</t>
  </si>
  <si>
    <t>SCHUTTE MARK</t>
  </si>
  <si>
    <t>renal cell cancer</t>
  </si>
  <si>
    <t>LEVERICH HELEN</t>
  </si>
  <si>
    <t>84y, 6m</t>
  </si>
  <si>
    <t>Prior COVID, PE presenting with worsening hypoxia - concerns for PNA, worsening fibrosis, recurrent PE</t>
  </si>
  <si>
    <t>RYAN LEO</t>
  </si>
  <si>
    <t>abnormal CT chest- CAn schedule during COVID</t>
  </si>
  <si>
    <t>pneumonia-klebsiella and psueumonas</t>
  </si>
  <si>
    <t>BOWMAN MICHAEL</t>
  </si>
  <si>
    <t>head an neck ca; eval for any sign of metastatic diease</t>
  </si>
  <si>
    <t>FRYE SAMANTHA</t>
  </si>
  <si>
    <t>38y, 2m</t>
  </si>
  <si>
    <t>FRIAS AURELIA</t>
  </si>
  <si>
    <t>ROBERTS MARSHA</t>
  </si>
  <si>
    <t>52y, 11m</t>
  </si>
  <si>
    <t>cholangiocarcinoma</t>
  </si>
  <si>
    <t>STALLARD AUBREY</t>
  </si>
  <si>
    <t>88y, 2m</t>
  </si>
  <si>
    <t>JOYNER JERRY</t>
  </si>
  <si>
    <t>sarcoidosis</t>
  </si>
  <si>
    <t>PLUNKETT KATHLEEN</t>
  </si>
  <si>
    <t>restaging for metastatic breast cancer</t>
  </si>
  <si>
    <t>STANTON NAOMI</t>
  </si>
  <si>
    <t>SULLIVAN CLARISSA</t>
  </si>
  <si>
    <t>CHINCHILLA NORIEGA YESSENIA</t>
  </si>
  <si>
    <t>28y, 7m</t>
  </si>
  <si>
    <t>FERNANDEZ WILLIAM</t>
  </si>
  <si>
    <t>35y, 3m</t>
  </si>
  <si>
    <t>chest pain after MVC</t>
  </si>
  <si>
    <t>BLACK LEE</t>
  </si>
  <si>
    <t>gastric cancer restaging</t>
  </si>
  <si>
    <t>TRIGGS LEE</t>
  </si>
  <si>
    <t>33y, 7m</t>
  </si>
  <si>
    <t>DUDLEY JENNIFER</t>
  </si>
  <si>
    <t>symptomatic, r/o COVID</t>
  </si>
  <si>
    <t>CRAVEN JANICE</t>
  </si>
  <si>
    <t>65y, 4m</t>
  </si>
  <si>
    <t>SMITH BRENT</t>
  </si>
  <si>
    <t>Asthma</t>
  </si>
  <si>
    <t>OYLER LORI</t>
  </si>
  <si>
    <t>neuroendocrine tumor of pancreas restaging</t>
  </si>
  <si>
    <t>GIGLIO MARY</t>
  </si>
  <si>
    <t>metastatic colorectal cancer- can do during COVID</t>
  </si>
  <si>
    <t>KRIM JOHN</t>
  </si>
  <si>
    <t>FORBES JOHN</t>
  </si>
  <si>
    <t>Pleyritic chest pain with dyspnea and drop in SaO2.</t>
  </si>
  <si>
    <t>MACKEY SAMUEL</t>
  </si>
  <si>
    <t>CRAPE GORDON</t>
  </si>
  <si>
    <t>follow up post COVID pna treatment, requiring increased oxygen needs to maintain saturations</t>
  </si>
  <si>
    <t>Covid PNA</t>
  </si>
  <si>
    <t>HAYES ARVID</t>
  </si>
  <si>
    <t>58y, 5m</t>
  </si>
  <si>
    <t>LEWIS THOMAS</t>
  </si>
  <si>
    <t>54y, 0m</t>
  </si>
  <si>
    <t>chest pain with new cough</t>
  </si>
  <si>
    <t>HEMPHILL BRYSON</t>
  </si>
  <si>
    <t>22y, 11m</t>
  </si>
  <si>
    <t>Hx Aplastic Anemia/MDS prior COVID-19 infection 2/18/21 with nodules on prior CT. Confirm no fungal infection prior to transplant</t>
  </si>
  <si>
    <t>COOPER DEANTHONY</t>
  </si>
  <si>
    <t>CARROLL TYLER</t>
  </si>
  <si>
    <t>19y, 2m</t>
  </si>
  <si>
    <t>19 yo male with PMH of cystic fibrosis who is presenting with 3 weeks of peristent hypoxemia and has known RUL cavitary disease.</t>
  </si>
  <si>
    <t>O'REILLY THOMAS</t>
  </si>
  <si>
    <t>RAMBO DEVIN</t>
  </si>
  <si>
    <t>BLECHA ROBERT</t>
  </si>
  <si>
    <t>51y, 6m</t>
  </si>
  <si>
    <t>CHRISTOPHER AMY</t>
  </si>
  <si>
    <t>BROCK JOHN</t>
  </si>
  <si>
    <t>HALL JOHN</t>
  </si>
  <si>
    <t>gall bladder cacner with liver mets-can do in COVID</t>
  </si>
  <si>
    <t>GORHAM JACQUELINE</t>
  </si>
  <si>
    <t>RHEA JEFFREY</t>
  </si>
  <si>
    <t>SEARLE ROBERT</t>
  </si>
  <si>
    <t>Pancreatic Cancer</t>
  </si>
  <si>
    <t>TESMER GENE</t>
  </si>
  <si>
    <t>follow up on previous lung nodules, on antifungal therapy</t>
  </si>
  <si>
    <t>LINS GEORGE</t>
  </si>
  <si>
    <t>MCKAY JOSHUA</t>
  </si>
  <si>
    <t>Fall from 15ft, bilateral lower chest wall tenderness</t>
  </si>
  <si>
    <t>STERLING LAURIE</t>
  </si>
  <si>
    <t>JONAS KATHLEEN</t>
  </si>
  <si>
    <t>HACHINSKI LORRAINE</t>
  </si>
  <si>
    <t>85y, 2m</t>
  </si>
  <si>
    <t>SORENSEN JUDY</t>
  </si>
  <si>
    <t>HALL DIANA</t>
  </si>
  <si>
    <t>61y, 11m</t>
  </si>
  <si>
    <t>RODRIGUEZ CASTELLON ELMER</t>
  </si>
  <si>
    <t>Abnormal xr</t>
  </si>
  <si>
    <t>BRONSON JUDY</t>
  </si>
  <si>
    <t>LAWRENCE CHARLES</t>
  </si>
  <si>
    <t>44y, 10m</t>
  </si>
  <si>
    <t>preop sternotomy, to eval ao. Calcification</t>
  </si>
  <si>
    <t>WHEELER DAWN</t>
  </si>
  <si>
    <t>metastatic breast cancer, COVID positive previously</t>
  </si>
  <si>
    <t>BLACKMON SHERYL</t>
  </si>
  <si>
    <t>r/o COVID</t>
  </si>
  <si>
    <t>CHAVARRIA DEL CID ROSA</t>
  </si>
  <si>
    <t>DAVIS HAWKINS KATHLEEN</t>
  </si>
  <si>
    <t>stem cell donor with abn chest xray</t>
  </si>
  <si>
    <t>SCHWAB JAMES</t>
  </si>
  <si>
    <t>BUCKLES RHONDA</t>
  </si>
  <si>
    <t>Evaluate for PE</t>
  </si>
  <si>
    <t>KEO STRYDER</t>
  </si>
  <si>
    <t>fevers, possible COVID. R/o PNA</t>
  </si>
  <si>
    <t>pneumonia follow up</t>
  </si>
  <si>
    <t>31y, 7m</t>
  </si>
  <si>
    <t>SMITH BRADY</t>
  </si>
  <si>
    <t>30y, 9m</t>
  </si>
  <si>
    <t>GOSNEY GEORGE</t>
  </si>
  <si>
    <t>77y, 11m</t>
  </si>
  <si>
    <t>RINCON RAMIREZ MARIA</t>
  </si>
  <si>
    <t>r/o opportunistic infection and pneumonia, COVID-19 r/o</t>
  </si>
  <si>
    <t>worsening hypoxia, COVID +</t>
  </si>
  <si>
    <t>COVID positive, Poss CMV pna, rising d-dimer and ferritin, worsening decompenation with minimal activity</t>
  </si>
  <si>
    <t>CARTER GRINER MARY</t>
  </si>
  <si>
    <t>evaluate for HCC Mets to lungs</t>
  </si>
  <si>
    <t>SISSOM BONITA</t>
  </si>
  <si>
    <t>FRYER MICHAEL</t>
  </si>
  <si>
    <t>Ischemic fingers</t>
  </si>
  <si>
    <t>STROBEL DAVID</t>
  </si>
  <si>
    <t>57y, 7m</t>
  </si>
  <si>
    <t>URI symptoms, cough. COVID neg 10/3 locally</t>
  </si>
  <si>
    <t>LIVANCIC JOSIP</t>
  </si>
  <si>
    <t>evaluate for abscesses. lymphadenopathy</t>
  </si>
  <si>
    <t>ABBEY SHERYL</t>
  </si>
  <si>
    <t>GREATHOUSE JAMES</t>
  </si>
  <si>
    <t>pneumonia</t>
  </si>
  <si>
    <t>MCALHANY GEORGIA</t>
  </si>
  <si>
    <t>95y, 9m</t>
  </si>
  <si>
    <t>Chest x-ray abnormal</t>
  </si>
  <si>
    <t>ARREOLA KRISTINA</t>
  </si>
  <si>
    <t>32y, 11m</t>
  </si>
  <si>
    <t>GRAHAM MARTA</t>
  </si>
  <si>
    <t>Increased SOA, declining PFTs, S/P bilateral lung transplant.</t>
  </si>
  <si>
    <t>JENKINS TABATHA</t>
  </si>
  <si>
    <t>27y, 10m</t>
  </si>
  <si>
    <t>covid</t>
  </si>
  <si>
    <t>Dyspnea, COVID+</t>
  </si>
  <si>
    <t>MANN GARRETT</t>
  </si>
  <si>
    <t>26y, 10m</t>
  </si>
  <si>
    <t>Thorasic spine fracture and left scapular fracture--follow up</t>
  </si>
  <si>
    <t>SIMS GARY</t>
  </si>
  <si>
    <t>MADRIGAL TERESA</t>
  </si>
  <si>
    <t>Neutropenic, recurrent fever</t>
  </si>
  <si>
    <t>SMITH GARY</t>
  </si>
  <si>
    <t>81y, 3m</t>
  </si>
  <si>
    <t>abnormal Ct 12/22,</t>
  </si>
  <si>
    <t>EUROPEZWP ZWP</t>
  </si>
  <si>
    <t>119y, 3m</t>
  </si>
  <si>
    <t>XIE SHENGXUE</t>
  </si>
  <si>
    <t>56y, 9m</t>
  </si>
  <si>
    <t>COVID rule out</t>
  </si>
  <si>
    <t>SCHLOTMAN TERRY</t>
  </si>
  <si>
    <t>Worsening respiratory status and pulmonary exam findings</t>
  </si>
  <si>
    <t>GEOUGE EDDIE</t>
  </si>
  <si>
    <t>COVID +</t>
  </si>
  <si>
    <t>24y, 8m</t>
  </si>
  <si>
    <t>COVID-19+. Worsening SOA and now febrile</t>
  </si>
  <si>
    <t>BROWN MADIGAN</t>
  </si>
  <si>
    <t>17y, 8m</t>
  </si>
  <si>
    <t>PE protocol</t>
  </si>
  <si>
    <t>SMITH JESSE</t>
  </si>
  <si>
    <t>r/o PE and assess lung paranchyma</t>
  </si>
  <si>
    <t>RODGERS EMMA</t>
  </si>
  <si>
    <t>STEMM WALTER</t>
  </si>
  <si>
    <t>MENDEZ ELENA</t>
  </si>
  <si>
    <t>PANAMAZAZV ZAZV</t>
  </si>
  <si>
    <t>JIMENEZ DUARTE JOSE</t>
  </si>
  <si>
    <t>23y, 6m</t>
  </si>
  <si>
    <t>SEMUKANYA GERVAIS</t>
  </si>
  <si>
    <t>FEATHERS LARRY</t>
  </si>
  <si>
    <t>WILKINS RITA</t>
  </si>
  <si>
    <t>YANES BLANCA</t>
  </si>
  <si>
    <t>GHARMALKAR ANIL</t>
  </si>
  <si>
    <t>SOB, post covid ARDs, new hypoxia with exertion</t>
  </si>
  <si>
    <t>WILLIAMS MARK</t>
  </si>
  <si>
    <t>Eval for acute weight loss</t>
  </si>
  <si>
    <t>CHINCHILLA ANGEL SALVADOR</t>
  </si>
  <si>
    <t>progressive hypoxemic respiratory failure, COVID+</t>
  </si>
  <si>
    <t>LAMASTER STEPHENS LAKESHA</t>
  </si>
  <si>
    <t>22y, 3m</t>
  </si>
  <si>
    <t>ZAMORA JENNIFER</t>
  </si>
  <si>
    <t>33y, 0m</t>
  </si>
  <si>
    <t>THRASHER CLARK</t>
  </si>
  <si>
    <t>Abdominal pain</t>
  </si>
  <si>
    <t>MATZEK MARCIA</t>
  </si>
  <si>
    <t>60y, 7m</t>
  </si>
  <si>
    <t>MORAN RUIZ WALTER</t>
  </si>
  <si>
    <t>18y, 11m</t>
  </si>
  <si>
    <t>TUMMONS WYATT</t>
  </si>
  <si>
    <t>22y, 9m</t>
  </si>
  <si>
    <t>covid19 +</t>
  </si>
  <si>
    <t>ROBERTSON SCOTT</t>
  </si>
  <si>
    <t>MENJIVAR MARIA</t>
  </si>
  <si>
    <t>COONCE JB</t>
  </si>
  <si>
    <t>R hemothorax</t>
  </si>
  <si>
    <t>YANG MAI</t>
  </si>
  <si>
    <t>r/o PE after recent CoVID 19 infection</t>
  </si>
  <si>
    <t>BILLINGSLEY ELIZABETH</t>
  </si>
  <si>
    <t>concern for opportunistic infection, COVID rule out</t>
  </si>
  <si>
    <t>DAWSON AMANDA</t>
  </si>
  <si>
    <t>FRAZELL ROBIN</t>
  </si>
  <si>
    <t>Cancer, suspected</t>
  </si>
  <si>
    <t>DIAZ MARIA</t>
  </si>
  <si>
    <t>53y, 10m</t>
  </si>
  <si>
    <t>Patient with Dry cough, being admitted for COVID-19</t>
  </si>
  <si>
    <t>covid +; eval for pneumonia; post allo stem cell transplant</t>
  </si>
  <si>
    <t>MARTINITZ CHRISTINA</t>
  </si>
  <si>
    <t>Chemotherapy pre-treatment evaluation</t>
  </si>
  <si>
    <t>Pulmonary Nodule</t>
  </si>
  <si>
    <t>XIONG CHAVA</t>
  </si>
  <si>
    <t>45y, 1m</t>
  </si>
  <si>
    <t>fall, R side chest pain, shortness of breath, poss rib and spinal fx</t>
  </si>
  <si>
    <t>VARGAS GASCA LUZ</t>
  </si>
  <si>
    <t>51y, 10m</t>
  </si>
  <si>
    <t>SCHWARTZ HELEN</t>
  </si>
  <si>
    <t>99y, 6m</t>
  </si>
  <si>
    <t>WISCONSINZFZM ZFZM</t>
  </si>
  <si>
    <t>119y, 4m</t>
  </si>
  <si>
    <t>HAMBY VICKI</t>
  </si>
  <si>
    <t>ABU ZAREEFEH SARAH</t>
  </si>
  <si>
    <t>41y, 10m</t>
  </si>
  <si>
    <t>CALIFORNIAZGZP ZGZP</t>
  </si>
  <si>
    <t>DAY SHARON</t>
  </si>
  <si>
    <t>65y, 10m</t>
  </si>
  <si>
    <t>BUEHRE JEREMIAH</t>
  </si>
  <si>
    <t>r.o PE</t>
  </si>
  <si>
    <t>ALMARAZ LOPEZ GABRIEL</t>
  </si>
  <si>
    <t>pe</t>
  </si>
  <si>
    <t>NAPOLEON FREDDY</t>
  </si>
  <si>
    <t>46y, 11m</t>
  </si>
  <si>
    <t>COLLIER JAMES</t>
  </si>
  <si>
    <t>LOVELACE MARK</t>
  </si>
  <si>
    <t>Assess for pneumonia- pt positive for covid 19</t>
  </si>
  <si>
    <t>ORNELAS YOLANDA</t>
  </si>
  <si>
    <t>Possible lung fibrosis post-COVID</t>
  </si>
  <si>
    <t>pneumonia, ongoing leukocytosis</t>
  </si>
  <si>
    <t>LANDES DEBRA</t>
  </si>
  <si>
    <t>60y, 0m</t>
  </si>
  <si>
    <t>ovarian cancer</t>
  </si>
  <si>
    <t>JUENEMANN THOMAS</t>
  </si>
  <si>
    <t>new oxygen requirement</t>
  </si>
  <si>
    <t>CRIDER ASHLEY</t>
  </si>
  <si>
    <t>30y, 10m</t>
  </si>
  <si>
    <t>Recurrent neutropenic fevers</t>
  </si>
  <si>
    <t>HERD STANLEY</t>
  </si>
  <si>
    <t>eval response to tx of head and neck ca \T\ lung nodules</t>
  </si>
  <si>
    <t>HERNANDEZ SUY ALISON</t>
  </si>
  <si>
    <t>29y, 11m</t>
  </si>
  <si>
    <t>TOWNSEND JACKIE</t>
  </si>
  <si>
    <t>Rib fracture</t>
  </si>
  <si>
    <t>ROSE CRISTI</t>
  </si>
  <si>
    <t>Peritoneal Cancer</t>
  </si>
  <si>
    <t>WOLKEY BARBARA</t>
  </si>
  <si>
    <t>recent COVID, SOBOE, Pre-Procedure testing</t>
  </si>
  <si>
    <t>CROCKETT JENNIFER</t>
  </si>
  <si>
    <t>LANG CODY</t>
  </si>
  <si>
    <t>chest pain with covid, eval for PE</t>
  </si>
  <si>
    <t>TURNER MICHAEL</t>
  </si>
  <si>
    <t>44y, 1m</t>
  </si>
  <si>
    <t>rule out PE in recent CoVID pneumonia</t>
  </si>
  <si>
    <t>FERRIN DAN</t>
  </si>
  <si>
    <t>ELLIOTT JOHN</t>
  </si>
  <si>
    <t>STRONG AGNES</t>
  </si>
  <si>
    <t>87y, 0m</t>
  </si>
  <si>
    <t>Rule out malignancy or lymphoma</t>
  </si>
  <si>
    <t>LOPEZ DE CASTRO YANET</t>
  </si>
  <si>
    <t>SINAJ MIGUEL</t>
  </si>
  <si>
    <t>CATES TED</t>
  </si>
  <si>
    <t>75y, 1m</t>
  </si>
  <si>
    <t>Recurrent PNA with concern for hypersensitivity PNA - refractory to outpatient antibiotics</t>
  </si>
  <si>
    <t>FEHR HELENA</t>
  </si>
  <si>
    <t>Covid positive, day +77 stem cell transplant</t>
  </si>
  <si>
    <t>Recent COVID pna discharged 11/13, readmitted 11/21 for hypoxia, assess for worsening pna</t>
  </si>
  <si>
    <t>52y, 10m</t>
  </si>
  <si>
    <t>follow up - covid positive patient</t>
  </si>
  <si>
    <t>concern for covid pneumonia</t>
  </si>
  <si>
    <t>HARRISON GEORGE</t>
  </si>
  <si>
    <t>MCFANN MARY</t>
  </si>
  <si>
    <t>persistent leukocytosis, furthe evaluation of effusion</t>
  </si>
  <si>
    <t>WILKERSON JUDY</t>
  </si>
  <si>
    <t>concern for mediastanitis.</t>
  </si>
  <si>
    <t>GARCIA NORMA</t>
  </si>
  <si>
    <t>32y, 7m</t>
  </si>
  <si>
    <t>COWAN JOHN</t>
  </si>
  <si>
    <t>55y, 0m</t>
  </si>
  <si>
    <t>MARRS DOUGLAS</t>
  </si>
  <si>
    <t>acute hypoxic respiratory failure, hx AAA repair with complications</t>
  </si>
  <si>
    <t>DUNEKACK ANNE</t>
  </si>
  <si>
    <t>SHULL TINA</t>
  </si>
  <si>
    <t>HARDERS TIFFANY</t>
  </si>
  <si>
    <t>coughing up blood, Covid-19 positive, hx of sarcoidosis</t>
  </si>
  <si>
    <t>KIMUYU STACY</t>
  </si>
  <si>
    <t>MARTIN JANEL</t>
  </si>
  <si>
    <t>KEFFER VICKI</t>
  </si>
  <si>
    <t>ZECHA TERA</t>
  </si>
  <si>
    <t>TAMMEN CHRISTINA</t>
  </si>
  <si>
    <t>41y, 7m</t>
  </si>
  <si>
    <t>lung nodules; rule out septic embolism per radiologist ct/abd pelvis read this AM</t>
  </si>
  <si>
    <t>CONNER CARRIE</t>
  </si>
  <si>
    <t>HENDERSON BILL</t>
  </si>
  <si>
    <t>groundglass opacities, hx of covid</t>
  </si>
  <si>
    <t>OLIVER DONNA</t>
  </si>
  <si>
    <t>89y, 1m</t>
  </si>
  <si>
    <t>GUILEZ MONICA</t>
  </si>
  <si>
    <t>ATYPICAL PNEUMONIA</t>
  </si>
  <si>
    <t>JIMISON CORLISS</t>
  </si>
  <si>
    <t>Cough, persistent</t>
  </si>
  <si>
    <t>PORTILLO JACQUELIN</t>
  </si>
  <si>
    <t>23y, 5m</t>
  </si>
  <si>
    <t>BRAYMER ASHLEY</t>
  </si>
  <si>
    <t>SMITH LORRAINE</t>
  </si>
  <si>
    <t>SWAGERTY JUDI</t>
  </si>
  <si>
    <t>SPLICHAL ARON</t>
  </si>
  <si>
    <t>Covid, hypoxia</t>
  </si>
  <si>
    <t>GARCIA SALVADOR</t>
  </si>
  <si>
    <t>87y, 11m</t>
  </si>
  <si>
    <t>STAUDINGER NICOLE</t>
  </si>
  <si>
    <t>dyspnea, abnormal chest xray</t>
  </si>
  <si>
    <t>HICKS AGNES</t>
  </si>
  <si>
    <t>82y, 11m</t>
  </si>
  <si>
    <t>Covid-19</t>
  </si>
  <si>
    <t>HARKNESS KRISTINA</t>
  </si>
  <si>
    <t>KIRMER PHILLIP</t>
  </si>
  <si>
    <t>dyspnea, Covid-19 dx dec 30</t>
  </si>
  <si>
    <t>SCOTT BRUCE</t>
  </si>
  <si>
    <t>DEHDASHT BEHROUZ</t>
  </si>
  <si>
    <t>OXYGEN DEMANDS</t>
  </si>
  <si>
    <t>MILLER RICHARD</t>
  </si>
  <si>
    <t>86y, 4m</t>
  </si>
  <si>
    <t>BITTNER GARY</t>
  </si>
  <si>
    <t>F/U LUNG NODULE</t>
  </si>
  <si>
    <t>R91.8</t>
  </si>
  <si>
    <t>MARESCH AARON</t>
  </si>
  <si>
    <t>TURNER TYLER</t>
  </si>
  <si>
    <t>Dyspnea, tachycardia, R/O PE</t>
  </si>
  <si>
    <t>ERWAY LEONARD</t>
  </si>
  <si>
    <t>78y, 0m</t>
  </si>
  <si>
    <t>LEYVA JESUS</t>
  </si>
  <si>
    <t>SMITH MICHAEL</t>
  </si>
  <si>
    <t>asthma</t>
  </si>
  <si>
    <t>GATTON VIRGIL</t>
  </si>
  <si>
    <t>82y, 6m</t>
  </si>
  <si>
    <t>COVID, hypoxia, poss PE (d-dimer analyzer down)</t>
  </si>
  <si>
    <t>RICHARDSON RONALD</t>
  </si>
  <si>
    <t>LOFLAND JAMES</t>
  </si>
  <si>
    <t>94y, 7m</t>
  </si>
  <si>
    <t>HOILIEN ALAN</t>
  </si>
  <si>
    <t>REED MARK</t>
  </si>
  <si>
    <t>ARNOLD STEPHEN</t>
  </si>
  <si>
    <t>ADAMS HARRY</t>
  </si>
  <si>
    <t>95y, 2m</t>
  </si>
  <si>
    <t>trauma</t>
  </si>
  <si>
    <t>DOZIER LUCILLE</t>
  </si>
  <si>
    <t>CHANDLER JEFFREY</t>
  </si>
  <si>
    <t>HX OF COVID, TACHYCARDIA, DYSPNEA</t>
  </si>
  <si>
    <t>PIESCHL JAMES</t>
  </si>
  <si>
    <t>Dyspnea, Covid-19</t>
  </si>
  <si>
    <t>CAMPOS ISMAEL</t>
  </si>
  <si>
    <t>MCCULLEY KARLIN</t>
  </si>
  <si>
    <t>MUMFORD JAMES</t>
  </si>
  <si>
    <t>Covid, dyspnea</t>
  </si>
  <si>
    <t>73y, 3m</t>
  </si>
  <si>
    <t>KASSELMAN ALTA</t>
  </si>
  <si>
    <t>81y, 7m</t>
  </si>
  <si>
    <t>WILLIAMS REBECCA</t>
  </si>
  <si>
    <t>chest pain, dyspnea, hx of covid-19</t>
  </si>
  <si>
    <t>DEUTSCH JEANETTA</t>
  </si>
  <si>
    <t>DE GARCIA PETRA</t>
  </si>
  <si>
    <t>83y, 5m</t>
  </si>
  <si>
    <t>fell right rib pain</t>
  </si>
  <si>
    <t>PERKINS CHARLES</t>
  </si>
  <si>
    <t>62y, 5m</t>
  </si>
  <si>
    <t>SCHAFFER LELAND</t>
  </si>
  <si>
    <t>HELMS DIANE</t>
  </si>
  <si>
    <t>51y, 1m</t>
  </si>
  <si>
    <t>ANTILLON MARIZA</t>
  </si>
  <si>
    <t>FORD JACKIE</t>
  </si>
  <si>
    <t>MENDEZ HORTENSIA</t>
  </si>
  <si>
    <t>BELL JOHN</t>
  </si>
  <si>
    <t>78y, 4m</t>
  </si>
  <si>
    <t>ROGERS BRENT</t>
  </si>
  <si>
    <t>LYTLE DAVID</t>
  </si>
  <si>
    <t>SCHAUB KURTIS</t>
  </si>
  <si>
    <t>BRILEY MARTHA</t>
  </si>
  <si>
    <t>FREED DONALD</t>
  </si>
  <si>
    <t>CHENEY ROBERT</t>
  </si>
  <si>
    <t>78y, 2m</t>
  </si>
  <si>
    <t>GREEN MICHAEL</t>
  </si>
  <si>
    <t>BIEBERLE CLIFFORD</t>
  </si>
  <si>
    <t>SHAW GEORGE</t>
  </si>
  <si>
    <t>RZIHA JOLENE</t>
  </si>
  <si>
    <t>post covid-19 condition</t>
  </si>
  <si>
    <t>GUERRA MARIA</t>
  </si>
  <si>
    <t>post COVID pneumonia</t>
  </si>
  <si>
    <t>BLAKE ALICE</t>
  </si>
  <si>
    <t>CARRASCO CAYETANO</t>
  </si>
  <si>
    <t>MOHR NITA</t>
  </si>
  <si>
    <t>Dyspnea, Covid dx 1-4</t>
  </si>
  <si>
    <t>DUNN JACK</t>
  </si>
  <si>
    <t>78y, 11m</t>
  </si>
  <si>
    <t>HENSON GARY</t>
  </si>
  <si>
    <t>Concern for DAH vs pulmonary edema vs intrapulmonary lymphoma involvement</t>
  </si>
  <si>
    <t>ZIMMERMAN DARRELL</t>
  </si>
  <si>
    <t>HERL EDMUND</t>
  </si>
  <si>
    <t>83y, 8m</t>
  </si>
  <si>
    <t>groundglass opacities</t>
  </si>
  <si>
    <t>MONTELONGO JUAN</t>
  </si>
  <si>
    <t>chest pain, SOA, COVID +</t>
  </si>
  <si>
    <t>GRISSOM JULIA</t>
  </si>
  <si>
    <t>sob</t>
  </si>
  <si>
    <t>GOUDY MARK</t>
  </si>
  <si>
    <t>Persistent hypoxia post COVID, re-evaluate lung paranchyma</t>
  </si>
  <si>
    <t>ROHR JUDY</t>
  </si>
  <si>
    <t>Was cancelled on 12/2/20</t>
  </si>
  <si>
    <t>Symptomatic, NO known contact with confirmed or suspected COVID-19 case</t>
  </si>
  <si>
    <t>AYALA DENISE</t>
  </si>
  <si>
    <t>Stress imaging results abnormal</t>
  </si>
  <si>
    <t>GRAY SHARON</t>
  </si>
  <si>
    <t>TAPIA-MIRANDA BRIAN</t>
  </si>
  <si>
    <t>ROSARIO TRICIA</t>
  </si>
  <si>
    <t>JACKSON MARCUS</t>
  </si>
  <si>
    <t>JONES MARY</t>
  </si>
  <si>
    <t>71y, 9m</t>
  </si>
  <si>
    <t>persistent cough, history of esophageal strictures</t>
  </si>
  <si>
    <t>ACOSTA TORRES JOSE</t>
  </si>
  <si>
    <t>LORING JOANN</t>
  </si>
  <si>
    <t>evaluate pulmonary nodules visible on CT chest 3/6/21</t>
  </si>
  <si>
    <t>STOCK BRENDA</t>
  </si>
  <si>
    <t>COVID 19+, ongoing fevers, mild dyspnea, hypoxia</t>
  </si>
  <si>
    <t>hx of COVID 19, adventious BS</t>
  </si>
  <si>
    <t>SNELL TROY</t>
  </si>
  <si>
    <t>55y, 5m</t>
  </si>
  <si>
    <t>PECKHAM LARRY</t>
  </si>
  <si>
    <t>EHART RUSSELL</t>
  </si>
  <si>
    <t>Evaluation of chest pain</t>
  </si>
  <si>
    <t>GUERRA MEJIA DESIDERIO</t>
  </si>
  <si>
    <t>MESSINA TERESA</t>
  </si>
  <si>
    <t>84y, 2m</t>
  </si>
  <si>
    <t>YOHE CADE</t>
  </si>
  <si>
    <t>20y, 5m</t>
  </si>
  <si>
    <t>Pulmonary nodule ground glass (all)</t>
  </si>
  <si>
    <t>SCOTT RICHARD</t>
  </si>
  <si>
    <t>25y, 7m</t>
  </si>
  <si>
    <t>Lung transplant screen for cystic fibrosis</t>
  </si>
  <si>
    <t>ZOOK MICHELE</t>
  </si>
  <si>
    <t>BRAWNER TINA</t>
  </si>
  <si>
    <t>neuroendocrine cancer pancreas restaging</t>
  </si>
  <si>
    <t>CLAYTON RONALD</t>
  </si>
  <si>
    <t>oral cancer</t>
  </si>
  <si>
    <t>HEREDIA LUZ</t>
  </si>
  <si>
    <t>Dyspnea x 1 week. Breast cancer, on chemo. R/o PE, pna, pneumonitis</t>
  </si>
  <si>
    <t>ESTRADO VALDIVIEZO JOEL</t>
  </si>
  <si>
    <t>30y, 4m</t>
  </si>
  <si>
    <t>PHETTEPLACE PATRICIA</t>
  </si>
  <si>
    <t>COVID +, O2 sat 92%</t>
  </si>
  <si>
    <t>HOTH DAVIS ANITA</t>
  </si>
  <si>
    <t>pleuritic chest pain, nodule on chest xray</t>
  </si>
  <si>
    <t>MARKS WILLIAM</t>
  </si>
  <si>
    <t>RIZZO NICHOLAS</t>
  </si>
  <si>
    <t>s/p fall</t>
  </si>
  <si>
    <t>SHAFFER STEPHANIE</t>
  </si>
  <si>
    <t>metastatic rectal cancer</t>
  </si>
  <si>
    <t>CANDLER JULIANNE</t>
  </si>
  <si>
    <t>Ovarian cancer, metastatic</t>
  </si>
  <si>
    <t>fever, sepsis, COVID</t>
  </si>
  <si>
    <t>HUNTINGTON DOUGLAS</t>
  </si>
  <si>
    <t>SCHROEDER ERIN</t>
  </si>
  <si>
    <t>37y, 10m</t>
  </si>
  <si>
    <t>CLARK SHAUNA</t>
  </si>
  <si>
    <t>unknown trauma, altered</t>
  </si>
  <si>
    <t>HEINRICH ANGELA</t>
  </si>
  <si>
    <t>LUNA TRACY</t>
  </si>
  <si>
    <t>ELLIOTT TRACEY</t>
  </si>
  <si>
    <t>STEINER DANIEL</t>
  </si>
  <si>
    <t>pt's PCP put pt on anticoagulation because of COVID but pt not sure whether he has clot or not, need CTA to investigate and maybe stop the PTA anticoagulation</t>
  </si>
  <si>
    <t>GRAY CORDOLIA</t>
  </si>
  <si>
    <t>TOOTHMAN MATTHEW</t>
  </si>
  <si>
    <t>28y, 2m</t>
  </si>
  <si>
    <t>Pulmonary Contusion/ Pneumonia</t>
  </si>
  <si>
    <t>AMAYO ALEXANDRA</t>
  </si>
  <si>
    <t>HARDY DANIELLE</t>
  </si>
  <si>
    <t>TURNER MARCIA</t>
  </si>
  <si>
    <t>hypoxia, r/o pneumonia</t>
  </si>
  <si>
    <t>r/o pneumonia hospital acquired in AML pt. on chemo pancytopenic</t>
  </si>
  <si>
    <t>JACOBS CYNTHIA</t>
  </si>
  <si>
    <t>MCCLURE RICHARD</t>
  </si>
  <si>
    <t>77y, 10m</t>
  </si>
  <si>
    <t>met prostate cancer, new pain in upper back</t>
  </si>
  <si>
    <t>JOHNSON BECKY</t>
  </si>
  <si>
    <t>pNA fu</t>
  </si>
  <si>
    <t>Cough, increase shortness of breath</t>
  </si>
  <si>
    <t>R39</t>
  </si>
  <si>
    <t>follow-up pulmonary fibrosis</t>
  </si>
  <si>
    <t>TOVAR MARIO</t>
  </si>
  <si>
    <t>gi bleed, vomiting, hypoxia</t>
  </si>
  <si>
    <t>HAWK ROBERT</t>
  </si>
  <si>
    <t>ILD, s/p COVID</t>
  </si>
  <si>
    <t>MULLEN KIMBERLY</t>
  </si>
  <si>
    <t>SCHMIDT WARREN</t>
  </si>
  <si>
    <t>squamous cell cancer with neck lymphadenopathy re-staging</t>
  </si>
  <si>
    <t>EASTLAND MELISSA</t>
  </si>
  <si>
    <t>AML working up for allogeneic stem cell transplant</t>
  </si>
  <si>
    <t>dropping oxygen saturation, r/o pneumonia</t>
  </si>
  <si>
    <t>KEUSENKOTHEN STEPHEN</t>
  </si>
  <si>
    <t>fever, COVID rule out</t>
  </si>
  <si>
    <t>MORSE KEVIN</t>
  </si>
  <si>
    <t>TENOLD NICOLE</t>
  </si>
  <si>
    <t>HENRY CODY</t>
  </si>
  <si>
    <t>24y, 0m</t>
  </si>
  <si>
    <t>covid +, worsening shortness of breath, elevated d dimer</t>
  </si>
  <si>
    <t>FANN BOBBIE</t>
  </si>
  <si>
    <t>OWENS MICHAEL</t>
  </si>
  <si>
    <t>WEST BROCK</t>
  </si>
  <si>
    <t>19y, 0m</t>
  </si>
  <si>
    <t>Chest pain, substernal</t>
  </si>
  <si>
    <t>SHUCKAHOSEE JAY</t>
  </si>
  <si>
    <t>BAKER JUDY</t>
  </si>
  <si>
    <t>H/o of Anca vasculitis with acute hypoxic respiratory failure</t>
  </si>
  <si>
    <t>TOWNSEND JENNIFER</t>
  </si>
  <si>
    <t>47y, 2m</t>
  </si>
  <si>
    <t>chest pain, elevated d dimer, past/ recent covid infection</t>
  </si>
  <si>
    <t>AMERICA OLAYA FERNANDO</t>
  </si>
  <si>
    <t>R/o PE, eval for PNA/COVID</t>
  </si>
  <si>
    <t>STIEGEMEIER WILLIAM</t>
  </si>
  <si>
    <t>70y, 4m</t>
  </si>
  <si>
    <t>AHIR ASHOK</t>
  </si>
  <si>
    <t>COVID pneumonia, worsening hypoxia</t>
  </si>
  <si>
    <t>SINGH SUKHPREET</t>
  </si>
  <si>
    <t>34y, 8m</t>
  </si>
  <si>
    <t>Pna r/t COVID</t>
  </si>
  <si>
    <t>BURGESS ROBERT</t>
  </si>
  <si>
    <t>Hx tongue cancer</t>
  </si>
  <si>
    <t>BRAZILSO SO</t>
  </si>
  <si>
    <t>119y, 9m</t>
  </si>
  <si>
    <t>cardiac arrest, known COVID</t>
  </si>
  <si>
    <t>MADILL MATTHEW</t>
  </si>
  <si>
    <t>23y, 3m</t>
  </si>
  <si>
    <t>high res, COVID positive</t>
  </si>
  <si>
    <t>ADWELL SHARON</t>
  </si>
  <si>
    <t>HOLLIS KENDRA</t>
  </si>
  <si>
    <t>FRAKES JACEY</t>
  </si>
  <si>
    <t>PIERCE PAUL</t>
  </si>
  <si>
    <t>ZECH SAMANTHA</t>
  </si>
  <si>
    <t>ALDRIDGE CHARLES</t>
  </si>
  <si>
    <t>Abnormal CXR</t>
  </si>
  <si>
    <t>BOLDREY JOHN</t>
  </si>
  <si>
    <t>ALEXANDER KESHAUNA</t>
  </si>
  <si>
    <t>SOUTHARD WILLIAM</t>
  </si>
  <si>
    <t>covid present, VV ecmo</t>
  </si>
  <si>
    <t>51y, 3m</t>
  </si>
  <si>
    <t>ECMO r/t COVID19 PNA</t>
  </si>
  <si>
    <t>PATRICK BRANDON</t>
  </si>
  <si>
    <t>38y, 9m</t>
  </si>
  <si>
    <t>HEFTER ALECIA</t>
  </si>
  <si>
    <t>37y, 3m</t>
  </si>
  <si>
    <t>hx of covid, c/f PE</t>
  </si>
  <si>
    <t>VALENCIA BALDIVIA PEDRO</t>
  </si>
  <si>
    <t>GARRISON PAUL</t>
  </si>
  <si>
    <t>GARCIA CALDERON JOSE</t>
  </si>
  <si>
    <t>OLEARY DESTINY</t>
  </si>
  <si>
    <t>18y, 8m</t>
  </si>
  <si>
    <t>ENOS DAVID</t>
  </si>
  <si>
    <t>VINLOVE MICHAEL</t>
  </si>
  <si>
    <t>concern for pneumonia with opacities seen on recent CT</t>
  </si>
  <si>
    <t>SNOOK MICHAEL</t>
  </si>
  <si>
    <t>Asymptomatic, known contact with confirmed for suspected COVID-19 case</t>
  </si>
  <si>
    <t>BERRY BRANDI</t>
  </si>
  <si>
    <t>HECKARD STEVE</t>
  </si>
  <si>
    <t>KINGETER ROBIN</t>
  </si>
  <si>
    <t>kidney cancer</t>
  </si>
  <si>
    <t>SCOTT TERRANCE</t>
  </si>
  <si>
    <t>COVID Pneumonia</t>
  </si>
  <si>
    <t>GUTIERREZ JOANNA</t>
  </si>
  <si>
    <t>22y, 10m</t>
  </si>
  <si>
    <t>WISCONSINYM YM</t>
  </si>
  <si>
    <t>119y, 10m</t>
  </si>
  <si>
    <t>found unresponsive, in shock</t>
  </si>
  <si>
    <t>GONZALEZ GUERRERO LAURA</t>
  </si>
  <si>
    <t>47y, 0m</t>
  </si>
  <si>
    <t>rule out PE</t>
  </si>
  <si>
    <t>LAMAS ARMANDO</t>
  </si>
  <si>
    <t>ILLINOISYZ YZ</t>
  </si>
  <si>
    <t>HARPER ALVENA</t>
  </si>
  <si>
    <t>DICKERSON TYLER</t>
  </si>
  <si>
    <t>23y, 7m</t>
  </si>
  <si>
    <t>HENKLE DELENA</t>
  </si>
  <si>
    <t>BETHEL GERALD</t>
  </si>
  <si>
    <t>PARKER LYDIA</t>
  </si>
  <si>
    <t>Endometrial Cancer; Restaging; Patient also had COVID in early January 2021</t>
  </si>
  <si>
    <t>STOCKTON JERICK</t>
  </si>
  <si>
    <t>HICKOK TIMOTHY</t>
  </si>
  <si>
    <t>ZAWODNY TRACY</t>
  </si>
  <si>
    <t>worsening hypoxemia</t>
  </si>
  <si>
    <t>GUASTELLO PAUL</t>
  </si>
  <si>
    <t>high resolution ct with inspiration, expiratory, and prone imaging; dyspnea, post-covid, pulmonary nodule (probable calcified granuloma)</t>
  </si>
  <si>
    <t>SILTA CLAIRE</t>
  </si>
  <si>
    <t>15y, 4m</t>
  </si>
  <si>
    <t>JENKINS ELIZABETH</t>
  </si>
  <si>
    <t>TACHA MILTON</t>
  </si>
  <si>
    <t>COVID recovered, remains hypoxic, evaluation for pulmonary fibrosis</t>
  </si>
  <si>
    <t>eval for pe</t>
  </si>
  <si>
    <t>JAPANZAU ZAU</t>
  </si>
  <si>
    <t>NORTHINGTON CARLA</t>
  </si>
  <si>
    <t>SHAW BETTY</t>
  </si>
  <si>
    <t>MARTINEZ EDGAR</t>
  </si>
  <si>
    <t>COVID, rule out PE</t>
  </si>
  <si>
    <t>KOSKOVICH HALEY</t>
  </si>
  <si>
    <t>elevated d-dimer</t>
  </si>
  <si>
    <t>HELLER ZAKARY</t>
  </si>
  <si>
    <t>BOWMAN DONNIE</t>
  </si>
  <si>
    <t>increased oxygen requirement</t>
  </si>
  <si>
    <t>ISCH LLOYD</t>
  </si>
  <si>
    <t>respiratory failure, COVID-19, concern for PE</t>
  </si>
  <si>
    <t>worsening hypoxia, recovered covid infection, bibasilar rales, assess for pneumonia or PE or other cause for hypoxia. apparently patient is farmer and daughter reports long history of dust/grain dust exposure</t>
  </si>
  <si>
    <t>Worsening hypoxia</t>
  </si>
  <si>
    <t>CANTU RODRIGUEZ CONCEPCION</t>
  </si>
  <si>
    <t>BUCK DONNA</t>
  </si>
  <si>
    <t>DANIELS HENRY</t>
  </si>
  <si>
    <t>ongoing high O2 requirement, hx COVID</t>
  </si>
  <si>
    <t>COATS JAMES</t>
  </si>
  <si>
    <t>87y, 1m</t>
  </si>
  <si>
    <t>FLORENCE JENNIFER</t>
  </si>
  <si>
    <t>DAVIS ROBERT</t>
  </si>
  <si>
    <t>80y, 5m</t>
  </si>
  <si>
    <t>LARSON VIRGIL</t>
  </si>
  <si>
    <t>HARPE GARY</t>
  </si>
  <si>
    <t>Persistent hypoxic respiratory failure, recent diagnosed with covid. Look for any lung parenchyma insult</t>
  </si>
  <si>
    <t>KARPENKO ANDRES</t>
  </si>
  <si>
    <t>perihilar lymphadenopathy. ongoing cough. looking for cancer.</t>
  </si>
  <si>
    <t>BOUGHTON ROBERT</t>
  </si>
  <si>
    <t>MATTHEWS HERMAN</t>
  </si>
  <si>
    <t>rectal cancer</t>
  </si>
  <si>
    <t>WINKLER ANDREW</t>
  </si>
  <si>
    <t>BASKIN PAUL</t>
  </si>
  <si>
    <t>ARNOLD THOMAS</t>
  </si>
  <si>
    <t>BUCK MILDRED</t>
  </si>
  <si>
    <t>80y, 7m</t>
  </si>
  <si>
    <t>High resolution CT for evaluation for pulmonary fibrosis after COVID infection</t>
  </si>
  <si>
    <t>80y, 8m</t>
  </si>
  <si>
    <t>HARDY GEORGE</t>
  </si>
  <si>
    <t>ONTIVEROS ALVARADO VICTOR</t>
  </si>
  <si>
    <t>PERRY PATRICIA</t>
  </si>
  <si>
    <t>covid+, fall, back pain, compression fx's on xray</t>
  </si>
  <si>
    <t>COCKBURN CYNTHIA</t>
  </si>
  <si>
    <t>SOUVANNAKILY KAY</t>
  </si>
  <si>
    <t>UNDERWOOD DEE</t>
  </si>
  <si>
    <t>68y, 2m</t>
  </si>
  <si>
    <t>BROWN KATHIE</t>
  </si>
  <si>
    <t>COVID positive chemo patient</t>
  </si>
  <si>
    <t>f/u COVID pneumonia, high res please</t>
  </si>
  <si>
    <t>SOUTHAMERICAZC ZCY</t>
  </si>
  <si>
    <t>119y, 11m</t>
  </si>
  <si>
    <t>SCHIELDS MICHAEL</t>
  </si>
  <si>
    <t>PERIGO LORETTA</t>
  </si>
  <si>
    <t>72y, 5m</t>
  </si>
  <si>
    <t>WRIGHT CONRAD</t>
  </si>
  <si>
    <t>38y, 3m</t>
  </si>
  <si>
    <t>MCKINNIS DONALD</t>
  </si>
  <si>
    <t>78y, 5m</t>
  </si>
  <si>
    <t>Persistent hypoxia with concern for fibrotic lung disease post-COVID-19</t>
  </si>
  <si>
    <t>EVANS HENRY</t>
  </si>
  <si>
    <t>81y, 0m</t>
  </si>
  <si>
    <t>FARMER DUSTIN</t>
  </si>
  <si>
    <t>Worsening post COVID hypoxemia with leukocytosis</t>
  </si>
  <si>
    <t>ROACH KELLY</t>
  </si>
  <si>
    <t>Post COVID hypoxeima. WOrsening.</t>
  </si>
  <si>
    <t>CHIRIELEISON ELAINE</t>
  </si>
  <si>
    <t>Acute hypoxic resp failure</t>
  </si>
  <si>
    <t>PYLE SANDRA</t>
  </si>
  <si>
    <t>CORDELL PAMELA</t>
  </si>
  <si>
    <t>MITCHELL DORSEY</t>
  </si>
  <si>
    <t>86y, 5m</t>
  </si>
  <si>
    <t>chest pain, tachpynea in covid (recovered pt)</t>
  </si>
  <si>
    <t>chest pain, tachypnea in covid (recovered) pt</t>
  </si>
  <si>
    <t>LEVINE RHONDA</t>
  </si>
  <si>
    <t>HART MICHAEL</t>
  </si>
  <si>
    <t>ALABAMAZEG ZEG</t>
  </si>
  <si>
    <t>hypoxemia</t>
  </si>
  <si>
    <t>LEE LOR</t>
  </si>
  <si>
    <t>54y, 11m</t>
  </si>
  <si>
    <t>primarily interstitial opacities seen on XRay, continued SOA 1+ mo post covid</t>
  </si>
  <si>
    <t>55y, 2m</t>
  </si>
  <si>
    <t>SOBBING MARGARET</t>
  </si>
  <si>
    <t>24y, 4m</t>
  </si>
  <si>
    <t>SUNDERMAN ROBERT</t>
  </si>
  <si>
    <t>respiratory failure, COVID-19</t>
  </si>
  <si>
    <t>WISE ROBERT</t>
  </si>
  <si>
    <t>Worsening hypoxemia: eval for pleural effusion on right</t>
  </si>
  <si>
    <t>PHAKONEKHAM KHAM</t>
  </si>
  <si>
    <t>COVID-19 PNA, ? pulmonary fibrosis/organizing pneumonia</t>
  </si>
  <si>
    <t>ATKINSON LESLIE</t>
  </si>
  <si>
    <t>80y, 1m</t>
  </si>
  <si>
    <t>ARMITAGE JERRY</t>
  </si>
  <si>
    <t>BERMUDAZGB ZGB</t>
  </si>
  <si>
    <t>Dyspnea at rest</t>
  </si>
  <si>
    <t>LAZOS MARIA</t>
  </si>
  <si>
    <t>Acute hypoxic respiratory failure; hx PE</t>
  </si>
  <si>
    <t>MARSHALL GREGORY</t>
  </si>
  <si>
    <t>Coagulopathy. Recent COVID positive 12/6/20. 12/22/20 CTA neck OSH w/aortic arch thrombus.</t>
  </si>
  <si>
    <t>BREIT ROGER</t>
  </si>
  <si>
    <t>QUAST PAMELA</t>
  </si>
  <si>
    <t>respiratory failure, recent COVID infection</t>
  </si>
  <si>
    <t>MURRELL PEGGY</t>
  </si>
  <si>
    <t>Follow up infiltrates in setting of recent COVID pneumonia</t>
  </si>
  <si>
    <t>JIM JENEVA</t>
  </si>
  <si>
    <t>hypoxemia, r/o PE</t>
  </si>
  <si>
    <t>DUNNING HERBERT</t>
  </si>
  <si>
    <t>100y, 4m</t>
  </si>
  <si>
    <t>BURGOA MIGUEL</t>
  </si>
  <si>
    <t>prior covid infection</t>
  </si>
  <si>
    <t>BELLER GERALD</t>
  </si>
  <si>
    <t>rule out PE given rise in D-dimer in CoVID + patient</t>
  </si>
  <si>
    <t>THIBAULT JANENE</t>
  </si>
  <si>
    <t>KAEPPEL WILLIAM</t>
  </si>
  <si>
    <t>76y, 2m</t>
  </si>
  <si>
    <t>Shortness of breath, Acut Leuk patient</t>
  </si>
  <si>
    <t>ROGERS BEVERLY</t>
  </si>
  <si>
    <t>MARSHALL DAVID</t>
  </si>
  <si>
    <t>73y, 10m</t>
  </si>
  <si>
    <t>lll circular finding</t>
  </si>
  <si>
    <t>MENDOZA LUIS</t>
  </si>
  <si>
    <t>EDWARDS TRENTON</t>
  </si>
  <si>
    <t>26y, 6m</t>
  </si>
  <si>
    <t>BARBER LORRAINE</t>
  </si>
  <si>
    <t>YOUNG ADAM</t>
  </si>
  <si>
    <t>HAGGERTY ALLISON</t>
  </si>
  <si>
    <t>Screening for CAD</t>
  </si>
  <si>
    <t>JOHNSON GREGORY</t>
  </si>
  <si>
    <t>SOB, +DDimer, +COVID, new O2</t>
  </si>
  <si>
    <t>Ongoing hypoxic respiratory failure secondary to COVID-19 pneumonia need repeat CT chest to reevaluate parenchymal changes</t>
  </si>
  <si>
    <t>Pna d/t COVID follow-up</t>
  </si>
  <si>
    <t>post COVID organizing pneumonia</t>
  </si>
  <si>
    <t>LUCKERT SHERRY</t>
  </si>
  <si>
    <t>70y, 7m</t>
  </si>
  <si>
    <t>Evaluation for Heart Transplant or VAD</t>
  </si>
  <si>
    <t>WANOGHO PRINCE</t>
  </si>
  <si>
    <t>SOYEZ RALPH</t>
  </si>
  <si>
    <t>Tachypnea.  Recent Covid pna</t>
  </si>
  <si>
    <t>abnormal lung exam</t>
  </si>
  <si>
    <t>71y, 3m</t>
  </si>
  <si>
    <t>neutropenic, concern for infection</t>
  </si>
  <si>
    <t>HOTCHKISS ROBERT</t>
  </si>
  <si>
    <t>Fever of unknown origin</t>
  </si>
  <si>
    <t>LUNA CASTRO PETRA</t>
  </si>
  <si>
    <t>OATHOUT MCKENNA</t>
  </si>
  <si>
    <t>BENNETT JESSICA</t>
  </si>
  <si>
    <t>TAVIO ALICIA</t>
  </si>
  <si>
    <t>68y, 4m</t>
  </si>
  <si>
    <t>MENDEZ MYRA</t>
  </si>
  <si>
    <t>HAZELL ALVA</t>
  </si>
  <si>
    <t>evaluate for improvement in opacities and e/o organizing pna</t>
  </si>
  <si>
    <t>SAMAYOA HERRERA MARVIN</t>
  </si>
  <si>
    <t>25y, 0m</t>
  </si>
  <si>
    <t>MOUA DECHIA</t>
  </si>
  <si>
    <t>29y, 4m</t>
  </si>
  <si>
    <t>TAYLOR SYLVESTER</t>
  </si>
  <si>
    <t>87y, 4m</t>
  </si>
  <si>
    <t>INGRAM BOYD</t>
  </si>
  <si>
    <t>syncope with elevated D-dimer, hypoxia, COVID-19 r/o PE</t>
  </si>
  <si>
    <t>REED THOMAS</t>
  </si>
  <si>
    <t>FERREIRA ANTONIO</t>
  </si>
  <si>
    <t>chest pain, shortness of breath, hypercoagulable</t>
  </si>
  <si>
    <t>JACKSON ANNETTA</t>
  </si>
  <si>
    <t>COVID, worsening infiltrates, but at risk for clot.</t>
  </si>
  <si>
    <t>ALCORN CHALMER</t>
  </si>
  <si>
    <t>fevers, hypoxic on the vent, COVID+</t>
  </si>
  <si>
    <t>respiratory failure; fungal bacteremia</t>
  </si>
  <si>
    <t>respiratory failure, COVID, fevering</t>
  </si>
  <si>
    <t>MORENO REINALDO</t>
  </si>
  <si>
    <t>BINGAMAN PIERRE</t>
  </si>
  <si>
    <t>DAUD MOHAMMAD</t>
  </si>
  <si>
    <t>TAVR eval</t>
  </si>
  <si>
    <t>PARKHURST THOMAS</t>
  </si>
  <si>
    <t>Choroidal melanoma, right; staging imaging</t>
  </si>
  <si>
    <t>JACKSON SHELLEY</t>
  </si>
  <si>
    <t>Post COVID, post trach shortness of breath.</t>
  </si>
  <si>
    <t>POLANCO DIANA</t>
  </si>
  <si>
    <t>SCHODOWSKI EVAN</t>
  </si>
  <si>
    <t>VING YING</t>
  </si>
  <si>
    <t>89y, 6m</t>
  </si>
  <si>
    <t>hypoxia, AMS</t>
  </si>
  <si>
    <t>MCKIM ROBERT</t>
  </si>
  <si>
    <t>Anorexia</t>
  </si>
  <si>
    <t>CHAPIN DAKOTA</t>
  </si>
  <si>
    <t>23y, 2m</t>
  </si>
  <si>
    <t>DUNKER ANDREW</t>
  </si>
  <si>
    <t>39y, 3m</t>
  </si>
  <si>
    <t>GARCIA LOPEZ LEONARDO</t>
  </si>
  <si>
    <t>HOAGLAND JOSHUA</t>
  </si>
  <si>
    <t>36y, 1m</t>
  </si>
  <si>
    <t>tongue lesion</t>
  </si>
  <si>
    <t>ORNELAS JESUS</t>
  </si>
  <si>
    <t>JORDAN JOHN</t>
  </si>
  <si>
    <t>GLOVER VERNON</t>
  </si>
  <si>
    <t>50y, 0m</t>
  </si>
  <si>
    <t>GELBACH ANDY</t>
  </si>
  <si>
    <t>Pre-op evaluation for kidney transplant</t>
  </si>
  <si>
    <t>STABLER ROGER</t>
  </si>
  <si>
    <t>AUSTRALIAZRW ZRW</t>
  </si>
  <si>
    <t>120y, 2m</t>
  </si>
  <si>
    <t>RUFFIN DEREK</t>
  </si>
  <si>
    <t>SHANKLIN AARON</t>
  </si>
  <si>
    <t>pneumonia, on the vent, covid +</t>
  </si>
  <si>
    <t>NELSON MISTY</t>
  </si>
  <si>
    <t>30y, 11m</t>
  </si>
  <si>
    <t>Eval for organizing pna</t>
  </si>
  <si>
    <t>CRISSWELL JERRY</t>
  </si>
  <si>
    <t>MILLER HEAVEN</t>
  </si>
  <si>
    <t>ESPARZA CARDENAS LEONELA</t>
  </si>
  <si>
    <t>23y, 0m</t>
  </si>
  <si>
    <t>covid pneumonia, high pred, fevers 4/13</t>
  </si>
  <si>
    <t>ROBBINS NADINE</t>
  </si>
  <si>
    <t>PERKINS HAROLD</t>
  </si>
  <si>
    <t>75y, 5m</t>
  </si>
  <si>
    <t>New dx myasthenia gravis, screen for thymoma</t>
  </si>
  <si>
    <t>WILLS TIMOTHY</t>
  </si>
  <si>
    <t>hypoxia, afib w/ RVR  r/o PE</t>
  </si>
  <si>
    <t>BROSNAN EMILY</t>
  </si>
  <si>
    <t>COOPER GLEN</t>
  </si>
  <si>
    <t>NOPE JASON</t>
  </si>
  <si>
    <t>JOHNSON KRISTEN</t>
  </si>
  <si>
    <t>37y, 7m</t>
  </si>
  <si>
    <t>COX LARRY</t>
  </si>
  <si>
    <t>REYES-ALBARRAN FERANDO</t>
  </si>
  <si>
    <t>47y, 3m</t>
  </si>
  <si>
    <t>ROJAS MICHAEL</t>
  </si>
  <si>
    <t>SANDOVAL CAROL</t>
  </si>
  <si>
    <t>QUIJAS JOSEPH</t>
  </si>
  <si>
    <t>increased oxygen requirement, covid-19</t>
  </si>
  <si>
    <t>WITHERS CHESTER</t>
  </si>
  <si>
    <t>hypoxic, hypotensive</t>
  </si>
  <si>
    <t>BAGBY BESSIE</t>
  </si>
  <si>
    <t>88y, 8m</t>
  </si>
  <si>
    <t>COPELAND ROBERT</t>
  </si>
  <si>
    <t>69y, 7m</t>
  </si>
  <si>
    <t>SOB, recent hx of COVID, treated</t>
  </si>
  <si>
    <t>SPORT GLEN</t>
  </si>
  <si>
    <t>GORDAN EMILY</t>
  </si>
  <si>
    <t>83y, 7m</t>
  </si>
  <si>
    <t>AMS, hypoxia</t>
  </si>
  <si>
    <t>ONEAL DONNA</t>
  </si>
  <si>
    <t>rule out empyema/abscess</t>
  </si>
  <si>
    <t>MARSHALL NAOMI</t>
  </si>
  <si>
    <t>CHAFFIN GORDON</t>
  </si>
  <si>
    <t>WHITE JOYCE</t>
  </si>
  <si>
    <t>75y, 2m</t>
  </si>
  <si>
    <t>NEWTON JEANNETTE</t>
  </si>
  <si>
    <t>GREEN ROOSEVELT</t>
  </si>
  <si>
    <t>ASHFORD ELENA</t>
  </si>
  <si>
    <t>BLOCK SANDUS</t>
  </si>
  <si>
    <t>GOSSAGE ROBERT</t>
  </si>
  <si>
    <t>DEL RIO ADELLA</t>
  </si>
  <si>
    <t>GUESS WENDELL</t>
  </si>
  <si>
    <t>ESSEX FRANKIE</t>
  </si>
  <si>
    <t>TETERS ELLIOTT</t>
  </si>
  <si>
    <t>MAXON KEVIN</t>
  </si>
  <si>
    <t>Aortic Stenosis</t>
  </si>
  <si>
    <t>HEGGIE RONALD</t>
  </si>
  <si>
    <t>HOLLOWAY BARBARA</t>
  </si>
  <si>
    <t>LOVE MICHAEL</t>
  </si>
  <si>
    <t>Surveillance</t>
  </si>
  <si>
    <t>PICKELL LUTHER</t>
  </si>
  <si>
    <t>Pneumonia concern</t>
  </si>
  <si>
    <t>MURRAY JAMES</t>
  </si>
  <si>
    <t>ENLOE STEVEN</t>
  </si>
  <si>
    <t>WARNICK CAROL</t>
  </si>
  <si>
    <t>Chest pain and Covid positive</t>
  </si>
  <si>
    <t>DOSS GARY</t>
  </si>
  <si>
    <t>POLLOCK DAVID</t>
  </si>
  <si>
    <t>HARRIS LATONYA</t>
  </si>
  <si>
    <t>BENEDICT CLAUDIA</t>
  </si>
  <si>
    <t>WASHINGTON ROBERICK</t>
  </si>
  <si>
    <t>GEORGE GEOFFREY</t>
  </si>
  <si>
    <t>ROBINSON TERRENCE</t>
  </si>
  <si>
    <t>fall</t>
  </si>
  <si>
    <t>HAMS CAROL</t>
  </si>
  <si>
    <t>87y, 3m</t>
  </si>
  <si>
    <t>HARVEY DOROTHY</t>
  </si>
  <si>
    <t>77y, 9m</t>
  </si>
  <si>
    <t>CARTER IDA</t>
  </si>
  <si>
    <t>Diffuse pulmonary infiltrates, COVID</t>
  </si>
  <si>
    <t>ALLEN SONYA</t>
  </si>
  <si>
    <t>LEIKER JOSEPH</t>
  </si>
  <si>
    <t>f/u PE</t>
  </si>
  <si>
    <t>pulmonary fibrosis</t>
  </si>
  <si>
    <t>JAMES MINIEUNETTE</t>
  </si>
  <si>
    <t>HOFFMAN EARL</t>
  </si>
  <si>
    <t>history of parotid mass</t>
  </si>
  <si>
    <t>KOCHSMEIER DAVID</t>
  </si>
  <si>
    <t>r/o pulmonary infiltrates</t>
  </si>
  <si>
    <t>DLBCL; day +90 post-cellular therapy</t>
  </si>
  <si>
    <t>Abnormal CXR, recent hx of COVID, presents with fevre</t>
  </si>
  <si>
    <t>CRUDUP SHARON</t>
  </si>
  <si>
    <t>HUNT MICHAEL</t>
  </si>
  <si>
    <t>pulmonary hypertension</t>
  </si>
  <si>
    <t>SWAN TERRI</t>
  </si>
  <si>
    <t>TARVER DOROTHY</t>
  </si>
  <si>
    <t>T-spine pain, chest wall pain</t>
  </si>
  <si>
    <t>ADAMS GEORGIA</t>
  </si>
  <si>
    <t>GREEN CARLA</t>
  </si>
  <si>
    <t>WILLIAMS KATHY</t>
  </si>
  <si>
    <t>DENSON RODNEY</t>
  </si>
  <si>
    <t>MCGEE RICKY NELSON</t>
  </si>
  <si>
    <t>WONNELL CHERYL</t>
  </si>
  <si>
    <t>upper resp symptoms, R/O covid</t>
  </si>
  <si>
    <t>PERKINS SHEILA</t>
  </si>
  <si>
    <t>OWENS ROBERT</t>
  </si>
  <si>
    <t>MCGILTON KIMBERLY</t>
  </si>
  <si>
    <t>MEEKS TODD</t>
  </si>
  <si>
    <t>56y, 8m</t>
  </si>
  <si>
    <t>COX RAYMOND</t>
  </si>
  <si>
    <t>WATKINS LO</t>
  </si>
  <si>
    <t>ODEN CARL</t>
  </si>
  <si>
    <t>78y, 8m</t>
  </si>
  <si>
    <t>Persistent fever in pt with PNA on ABX. Lungs look like COVID?</t>
  </si>
  <si>
    <t>SHACKLETT ELA</t>
  </si>
  <si>
    <t>85y, 4m</t>
  </si>
  <si>
    <t>Atrial tachycardia</t>
  </si>
  <si>
    <t>HACHINSKY BRIAN</t>
  </si>
  <si>
    <t>GRANT DARRYL</t>
  </si>
  <si>
    <t>PETERSON HENRINE</t>
  </si>
  <si>
    <t>RANDOLPH LILLIAN</t>
  </si>
  <si>
    <t>BURBANK PATRICIA</t>
  </si>
  <si>
    <t>KRAMER JEFFREY</t>
  </si>
  <si>
    <t>BELL RICKY</t>
  </si>
  <si>
    <t>STRICKLAND DAMON</t>
  </si>
  <si>
    <t>ESPARZA BIBIANO</t>
  </si>
  <si>
    <t>79y, 9m</t>
  </si>
  <si>
    <t>THOMAS QUNNION</t>
  </si>
  <si>
    <t>lung cancer</t>
  </si>
  <si>
    <t>VERSER IVORY</t>
  </si>
  <si>
    <t>ROBINSON SUSANNE</t>
  </si>
  <si>
    <t>DAVIS EDINIA</t>
  </si>
  <si>
    <t>74y, 3m</t>
  </si>
  <si>
    <t>evaluate for malignancy, lymph nodes</t>
  </si>
  <si>
    <t>CARNAHAN MARGARET</t>
  </si>
  <si>
    <t>POINTER JERRY</t>
  </si>
  <si>
    <t>R/O PNA</t>
  </si>
  <si>
    <t>SCHULER MICHAEL</t>
  </si>
  <si>
    <t>UTSEY LORRAINE</t>
  </si>
  <si>
    <t>concern for worsening pna, new O2 requirement, high fevers</t>
  </si>
  <si>
    <t>WASHINGTON GEORGIA</t>
  </si>
  <si>
    <t>BLOSS STEVEN</t>
  </si>
  <si>
    <t>cholangiocarcinoma restaging scan</t>
  </si>
  <si>
    <t>EVERTSON CLAUDE</t>
  </si>
  <si>
    <t>73y, 1m</t>
  </si>
  <si>
    <t>f/u COVID pneumonia, high res</t>
  </si>
  <si>
    <t>eval Covid pneumonia</t>
  </si>
  <si>
    <t>LEMIEUX STEVEN</t>
  </si>
  <si>
    <t>covid 19 with hypoxia r/o PE</t>
  </si>
  <si>
    <t>HOGAN ADAM</t>
  </si>
  <si>
    <t>ALLEN TERRY</t>
  </si>
  <si>
    <t>ILD; post-Covid fibrosis follow up</t>
  </si>
  <si>
    <t>JOHNS MAXIE</t>
  </si>
  <si>
    <t>Pneumonia/CA eval</t>
  </si>
  <si>
    <t>MCCRAY BRANDON</t>
  </si>
  <si>
    <t>COVID with change in respiration</t>
  </si>
  <si>
    <t>SINES JODI</t>
  </si>
  <si>
    <t>GULLICKSON KEVIN</t>
  </si>
  <si>
    <t>pneumomediastinum, pneumopericardium, pneumothorax</t>
  </si>
  <si>
    <t>HUNTER JERRY</t>
  </si>
  <si>
    <t>BILLUPS JUANITA</t>
  </si>
  <si>
    <t>PRICE-ALEXANDER ANGELA</t>
  </si>
  <si>
    <t>52y, 8m</t>
  </si>
  <si>
    <t>ANAYA JAMES</t>
  </si>
  <si>
    <t>51y, 11m</t>
  </si>
  <si>
    <t>Elevated D-dimer, known COVID+, pleuritic chest pain</t>
  </si>
  <si>
    <t>MCKEITHEN CALVIN</t>
  </si>
  <si>
    <t>SHREWSBURY JOHN</t>
  </si>
  <si>
    <t>HARRIS BRENDA</t>
  </si>
  <si>
    <t>Patient with SOB. Please assess for PE.</t>
  </si>
  <si>
    <t>DAVIS-GITHIOMI TRACIE</t>
  </si>
  <si>
    <t>RODRIGUEZ FRANCISCO</t>
  </si>
  <si>
    <t>Persistnet fevers/pulmonary infiltrates noted on CT scan</t>
  </si>
  <si>
    <t>Progressing Pneumonia</t>
  </si>
  <si>
    <t>MORRIS JAMES</t>
  </si>
  <si>
    <t>83y, 10m</t>
  </si>
  <si>
    <t>ALVARADO JOEY</t>
  </si>
  <si>
    <t>covid pt w/ new O2 requirements, tachycardia; rule out PE</t>
  </si>
  <si>
    <t>SMITH PAUL</t>
  </si>
  <si>
    <t>altered mental status</t>
  </si>
  <si>
    <t>TRUE WALTER</t>
  </si>
  <si>
    <t>TAYLOR CHRISTA</t>
  </si>
  <si>
    <t>Increased O2 demands</t>
  </si>
  <si>
    <t>THOMAS GENE</t>
  </si>
  <si>
    <t>GRIGGS ROBERT</t>
  </si>
  <si>
    <t>dyspnea, history of COVID and need for anticoagulation</t>
  </si>
  <si>
    <t>CHAUVIN ROBERT</t>
  </si>
  <si>
    <t>GOOD LORETHA</t>
  </si>
  <si>
    <t>50y, 7m</t>
  </si>
  <si>
    <t>chest pain radiating to back, allergic to contrast</t>
  </si>
  <si>
    <t>OZGA JOHN</t>
  </si>
  <si>
    <t>Multi-focal pneumonia on CXR with extensive left sided involvement and tracheal deviation. Further evaluation with CT</t>
  </si>
  <si>
    <t>MILLER JAMES</t>
  </si>
  <si>
    <t>pacemaker infection</t>
  </si>
  <si>
    <t>WALLACE WILLIAM</t>
  </si>
  <si>
    <t>post-COVID wtih abnormal PFT</t>
  </si>
  <si>
    <t>MARXSEN BETTY</t>
  </si>
  <si>
    <t>MITCHELL EDGAR</t>
  </si>
  <si>
    <t>WILLIAMS SHERON</t>
  </si>
  <si>
    <t>GRAHAM JUDITH</t>
  </si>
  <si>
    <t>77y, 8m</t>
  </si>
  <si>
    <t>follow up on lung changes. lung cancer</t>
  </si>
  <si>
    <t>KING WILLIAM</t>
  </si>
  <si>
    <t>history of stem cell transplant; GVHD and new onset SOA</t>
  </si>
  <si>
    <t>Evalaute pneumonia; patient is covid positive</t>
  </si>
  <si>
    <t>UNION ALONZO</t>
  </si>
  <si>
    <t>Syncope</t>
  </si>
  <si>
    <t>JONES CHARLETTA</t>
  </si>
  <si>
    <t>66y, 7m</t>
  </si>
  <si>
    <t>HATTAN GREGORY</t>
  </si>
  <si>
    <t>69y, 0m</t>
  </si>
  <si>
    <t>Post- COVID</t>
  </si>
  <si>
    <t>HUFFMAN EDNA</t>
  </si>
  <si>
    <t>monitor lung nodule</t>
  </si>
  <si>
    <t>LASHLEY JEFFREY</t>
  </si>
  <si>
    <t>STATON PHILLIP</t>
  </si>
  <si>
    <t>Dyspnea on exertion</t>
  </si>
  <si>
    <t>THOMAS ROSELLA</t>
  </si>
  <si>
    <t>DAWSON BARBARA</t>
  </si>
  <si>
    <t>79y, 2m</t>
  </si>
  <si>
    <t>HORTON RONALD</t>
  </si>
  <si>
    <t>RHONE ELVIN</t>
  </si>
  <si>
    <t>MONTGOMERY JOANNA</t>
  </si>
  <si>
    <t>KEATING KATHRYN</t>
  </si>
  <si>
    <t>DEMARCE MARGARET</t>
  </si>
  <si>
    <t>ARCHER EDGAR</t>
  </si>
  <si>
    <t>evaluate COVID fibrosis</t>
  </si>
  <si>
    <t>MALONE JUDY</t>
  </si>
  <si>
    <t>NEWTON DERRICK</t>
  </si>
  <si>
    <t>CARSON NANCY</t>
  </si>
  <si>
    <t>SMITH PERRY</t>
  </si>
  <si>
    <t>Shortness of Breath</t>
  </si>
  <si>
    <t>BURT BARBARA</t>
  </si>
  <si>
    <t>SCHOLL TREVOR</t>
  </si>
  <si>
    <t>RUSH STANLEY</t>
  </si>
  <si>
    <t>r/o PE</t>
  </si>
  <si>
    <t>SCHECHINGER SHAWN</t>
  </si>
  <si>
    <t>ELL PATRICIA</t>
  </si>
  <si>
    <t>lung nodules</t>
  </si>
  <si>
    <t>RAY ROSE</t>
  </si>
  <si>
    <t>HUGGINS JOYCE</t>
  </si>
  <si>
    <t>46y, 2m</t>
  </si>
  <si>
    <t>SULLY ZELMA</t>
  </si>
  <si>
    <t>SMITH CRAIG</t>
  </si>
  <si>
    <t>MCCUE JANICE</t>
  </si>
  <si>
    <t>QUINN ROSIE</t>
  </si>
  <si>
    <t>65y, 3m</t>
  </si>
  <si>
    <t>STEPHENSON JOHN</t>
  </si>
  <si>
    <t>LEVERINGSTON COLUMBUS</t>
  </si>
  <si>
    <t>LEWIS EDWARD</t>
  </si>
  <si>
    <t>concern for CoVID changes vs volume overloaded</t>
  </si>
  <si>
    <t>ENDICOTT ADAM</t>
  </si>
  <si>
    <t>recent COVID.  now has increased sob</t>
  </si>
  <si>
    <t>COX DENNIS</t>
  </si>
  <si>
    <t>CASON CHARLENE</t>
  </si>
  <si>
    <t>eval for PE in the setting pf flucuating hypoxia and recent COVID</t>
  </si>
  <si>
    <t>NOBLES DEIRDRA</t>
  </si>
  <si>
    <t>chest pain, SOB, COVID19 nifection</t>
  </si>
  <si>
    <t>WEST CINDY</t>
  </si>
  <si>
    <t>following metastasis</t>
  </si>
  <si>
    <t>SOTO CAROLE</t>
  </si>
  <si>
    <t>COVID PNA with RLL consolidation on CXR.</t>
  </si>
  <si>
    <t>PLEASURE MARILYN</t>
  </si>
  <si>
    <t>HAWKINS JUAN</t>
  </si>
  <si>
    <t>Worsening oxygen needs in the setting of covid</t>
  </si>
  <si>
    <t>LEON LEOBARDO</t>
  </si>
  <si>
    <t>Recent COVID infection, possible lung infection on Chest x-ray</t>
  </si>
  <si>
    <t>74y, 10m</t>
  </si>
  <si>
    <t>FERNANDEZ HEATHER</t>
  </si>
  <si>
    <t>WILLIAMS BRENDA</t>
  </si>
  <si>
    <t>WARRINER HAROLD</t>
  </si>
  <si>
    <t>hypoxia out of proportion to CXR findings, +COVID conern for PE</t>
  </si>
  <si>
    <t>PARKER THOMAS</t>
  </si>
  <si>
    <t>WELSH DONALD</t>
  </si>
  <si>
    <t>Community-acquired pneumonia</t>
  </si>
  <si>
    <t>WATSON NIKITA</t>
  </si>
  <si>
    <t>ROSEBURROUGH ANNA</t>
  </si>
  <si>
    <t>nodules</t>
  </si>
  <si>
    <t>DITTRICH VINCENT</t>
  </si>
  <si>
    <t>AML, f/u on prior pna, worsening weakness/fatigue/cough</t>
  </si>
  <si>
    <t>FISCHER MARLA</t>
  </si>
  <si>
    <t>BROWN CALVIN</t>
  </si>
  <si>
    <t>COLLINS MICHELLE</t>
  </si>
  <si>
    <t>DOTSON FREDERICK</t>
  </si>
  <si>
    <t>70y, 2m</t>
  </si>
  <si>
    <t>ELLIS TRACY</t>
  </si>
  <si>
    <t>BRADLEY KEANA</t>
  </si>
  <si>
    <t>LABESKY JANICE</t>
  </si>
  <si>
    <t>HARRIS CARLA</t>
  </si>
  <si>
    <t>ANDREWS CAROLYN</t>
  </si>
  <si>
    <t>CARRAHER DARLENE</t>
  </si>
  <si>
    <t>PEARSON JARON</t>
  </si>
  <si>
    <t>43y, 5m</t>
  </si>
  <si>
    <t>HUNT-HANSEN MARY</t>
  </si>
  <si>
    <t>S/P COVID related pneumonia with residual sx</t>
  </si>
  <si>
    <t>BRILEY PATRICIA</t>
  </si>
  <si>
    <t>Malignant neoplasm of right breast, estrogen receptor negative; elevated tumor markers; assess for progression</t>
  </si>
  <si>
    <t>JAPPA DEMEEKA</t>
  </si>
  <si>
    <t>ROCHA-MURCIA IRIS</t>
  </si>
  <si>
    <t>44y, 2m</t>
  </si>
  <si>
    <t>VAUSE CARLA</t>
  </si>
  <si>
    <t>Restage small cell lung cancer.  Status post chemoradiotherapy earlier in 2020</t>
  </si>
  <si>
    <t>RANDOLPH JOHNEY</t>
  </si>
  <si>
    <t>empyema</t>
  </si>
  <si>
    <t>GERSON HOWARD</t>
  </si>
  <si>
    <t>thyroid cancer</t>
  </si>
  <si>
    <t>SCOTT DANIEL</t>
  </si>
  <si>
    <t>42y, 1m</t>
  </si>
  <si>
    <t>concern for pneumonia</t>
  </si>
  <si>
    <t>HAMILTON MARY</t>
  </si>
  <si>
    <t>WATSON DENISE</t>
  </si>
  <si>
    <t>ALLEN ANGELA</t>
  </si>
  <si>
    <t>53y, 5m</t>
  </si>
  <si>
    <t>STARLING CAROL</t>
  </si>
  <si>
    <t>Persistnet leukocytosis in spite of ABx</t>
  </si>
  <si>
    <t>HARTFORD CALEB</t>
  </si>
  <si>
    <t>MORASCH ARTHUR</t>
  </si>
  <si>
    <t>MARMON MARY</t>
  </si>
  <si>
    <t>Lung nodules</t>
  </si>
  <si>
    <t>RAINEY MARGARET</t>
  </si>
  <si>
    <t>COVID-19 pneumonia follow up</t>
  </si>
  <si>
    <t>MCCOMB CYNTHIA</t>
  </si>
  <si>
    <t>acute hypoxic respiratroy failure</t>
  </si>
  <si>
    <t>HARDIMAN THOMAS</t>
  </si>
  <si>
    <t>Cancer extrathoracic (known or suspected)</t>
  </si>
  <si>
    <t>MULLER GARY</t>
  </si>
  <si>
    <t>mental status changes, fevers at home.</t>
  </si>
  <si>
    <t>BROOKFIELD CHARLES</t>
  </si>
  <si>
    <t>LOPEZ DAMIAN</t>
  </si>
  <si>
    <t>Covid +, post allo transplant</t>
  </si>
  <si>
    <t>COVID +, worsening SOA</t>
  </si>
  <si>
    <t>FU on worsening pneumonia</t>
  </si>
  <si>
    <t>Fever 101.9. Patient post Haplo SCT day 93. R/O pneumonia. Known COVID +</t>
  </si>
  <si>
    <t>Admitting with respiratory failure</t>
  </si>
  <si>
    <t>new cough, increase in SOA and oxygen requirements, COVID +</t>
  </si>
  <si>
    <t>right sided chest pain with inspiration, covid and cmv pneumonia, r/o PE</t>
  </si>
  <si>
    <t>LOGAN LAVERTA</t>
  </si>
  <si>
    <t>AMICK BARBARA</t>
  </si>
  <si>
    <t>GRIFFIN LISA</t>
  </si>
  <si>
    <t>56y, 1m</t>
  </si>
  <si>
    <t>Rib pain</t>
  </si>
  <si>
    <t>VEATCH JAN</t>
  </si>
  <si>
    <t>follow up on s/p decortication progross</t>
  </si>
  <si>
    <t>follow up on s/p decortication progross. History of Covid</t>
  </si>
  <si>
    <t>CARPENTER DELBERT</t>
  </si>
  <si>
    <t>JOHNSON SHELIA</t>
  </si>
  <si>
    <t>shortness of breath, chest pain; fevers/chills/night sweats. COVID negative. history of metastatic breast cancer and radiation</t>
  </si>
  <si>
    <t>VILLA SANDRA</t>
  </si>
  <si>
    <t>LARKINS RHONDA</t>
  </si>
  <si>
    <t>TYNER TYRONE</t>
  </si>
  <si>
    <t>covid positive, STE on ekg</t>
  </si>
  <si>
    <t>SOLIS MINERVA</t>
  </si>
  <si>
    <t>concern for cavitary lesion</t>
  </si>
  <si>
    <t>MCCAULEY JIMMY</t>
  </si>
  <si>
    <t>KLINOCK MICHAEL</t>
  </si>
  <si>
    <t>JACKSON-BROOKS SHIRLEY</t>
  </si>
  <si>
    <t>70y, 0m</t>
  </si>
  <si>
    <t>YOUNGBERG JAMES</t>
  </si>
  <si>
    <t>JOHNSON MERRIE</t>
  </si>
  <si>
    <t>HRCT for evaluation of possible ILD</t>
  </si>
  <si>
    <t>WILLIAMS TIWANA</t>
  </si>
  <si>
    <t>40y, 1m</t>
  </si>
  <si>
    <t>TINSLEY DOLETHA</t>
  </si>
  <si>
    <t>WAGNER JACK</t>
  </si>
  <si>
    <t>PANCREATIC ADENOCARCINOMA, PATIENT ON CHEMO</t>
  </si>
  <si>
    <t>ELLIS SHIRLEY</t>
  </si>
  <si>
    <t>40y, 11m</t>
  </si>
  <si>
    <t>GILLESPIE KENNETH</t>
  </si>
  <si>
    <t>MEDINA PETER</t>
  </si>
  <si>
    <t>HARRIS LUE</t>
  </si>
  <si>
    <t>82y, 1m</t>
  </si>
  <si>
    <t>MARIN ROBERT</t>
  </si>
  <si>
    <t>Covid +, history of stem cell transplant; GVHD</t>
  </si>
  <si>
    <t>FELIX NICOLE</t>
  </si>
  <si>
    <t>ESPINOZA EDWARD</t>
  </si>
  <si>
    <t>fibrosis</t>
  </si>
  <si>
    <t>covid pna- guide steroid taper</t>
  </si>
  <si>
    <t>R/O PE with persistent hypoxia and recent COVID</t>
  </si>
  <si>
    <t>HAYDU SUZANNE</t>
  </si>
  <si>
    <t>MANSAW SONDRA</t>
  </si>
  <si>
    <t>surveillance for hx stage IIIB colorectal cancer</t>
  </si>
  <si>
    <t>BLAKEY BARBARA</t>
  </si>
  <si>
    <t>Productive cough</t>
  </si>
  <si>
    <t>BAILEY KATRINA</t>
  </si>
  <si>
    <t>BLACKWELL JERRY</t>
  </si>
  <si>
    <t>dependent and antidependent patchy airspace opacities in the lungs</t>
  </si>
  <si>
    <t>REED LASHANDLA</t>
  </si>
  <si>
    <t>MOODY BARBARA</t>
  </si>
  <si>
    <t>Stage IVB uterine carcinosarcoma, s/p 6 cycles of chemotherapy and surgical debulking, scans to determine eligibility to enter into surveillance</t>
  </si>
  <si>
    <t>F/U lymphadeonpathy in lungs</t>
  </si>
  <si>
    <t>GETTO CHARLES</t>
  </si>
  <si>
    <t>rule out pneumo, extensive subq emphysema</t>
  </si>
  <si>
    <t>BENTROP MICHAEL</t>
  </si>
  <si>
    <t>respiratory failure and worsening PNA despite abx - ok to use contrast if needed</t>
  </si>
  <si>
    <t>WILLIAMS SHANTAY</t>
  </si>
  <si>
    <t>LYNNES ROY</t>
  </si>
  <si>
    <t>84y, 0m</t>
  </si>
  <si>
    <t>WINTERS BETTY</t>
  </si>
  <si>
    <t>dyspnea.  further characterize b/l infiltrates seen on CXR</t>
  </si>
  <si>
    <t>FISHER DONA</t>
  </si>
  <si>
    <t>LIETZEN TIMOTHY</t>
  </si>
  <si>
    <t>new diagnosed lymphoma</t>
  </si>
  <si>
    <t>COOPER YVONNE</t>
  </si>
  <si>
    <t>CAREY HENRY</t>
  </si>
  <si>
    <t>KENSCHAFT CYNTHIA</t>
  </si>
  <si>
    <t>WILLIAMSON YVONNE</t>
  </si>
  <si>
    <t>LARSON VIRGINIA</t>
  </si>
  <si>
    <t>ORTIZ CYNTHIA</t>
  </si>
  <si>
    <t>JACKSON LORETTA</t>
  </si>
  <si>
    <t>concern for PE, new o2 requirement</t>
  </si>
  <si>
    <t>RAMIREZ ROBERTO</t>
  </si>
  <si>
    <t>hypoxia, ?covid</t>
  </si>
  <si>
    <t>REYNOLDS CATHERINE</t>
  </si>
  <si>
    <t>pancreatic cancer restaging</t>
  </si>
  <si>
    <t>BERKLEY HUGH</t>
  </si>
  <si>
    <t>BRADIN CAROL</t>
  </si>
  <si>
    <t>FEIN JULIE</t>
  </si>
  <si>
    <t>45y, 3m</t>
  </si>
  <si>
    <t>THACKER FRANK</t>
  </si>
  <si>
    <t>Eval for pnumonia</t>
  </si>
  <si>
    <t>TACKETT CHARLES</t>
  </si>
  <si>
    <t>recent COVID infection, concern for pneumonia</t>
  </si>
  <si>
    <t>BOWEN TERRY</t>
  </si>
  <si>
    <t>GENTRY NICHOLAS</t>
  </si>
  <si>
    <t>DAVIS LARRY</t>
  </si>
  <si>
    <t>FACTORY MELVA</t>
  </si>
  <si>
    <t>HAW CHARLES</t>
  </si>
  <si>
    <t>history of abnormal chest xray/ post covid</t>
  </si>
  <si>
    <t>WAHBEH REBECCA</t>
  </si>
  <si>
    <t>MILLER PAIGE</t>
  </si>
  <si>
    <t>MARTIN PAULINE</t>
  </si>
  <si>
    <t>FAGAN JOSEPH</t>
  </si>
  <si>
    <t>48y, 6m</t>
  </si>
  <si>
    <t>Trauma high energy</t>
  </si>
  <si>
    <t>PATRICK KERRY</t>
  </si>
  <si>
    <t>ELIOT ARNOLD</t>
  </si>
  <si>
    <t>THOMAS MATTHEW</t>
  </si>
  <si>
    <t>HUFFMAN TERRY</t>
  </si>
  <si>
    <t>fever, respiratory failure</t>
  </si>
  <si>
    <t>THOMPSON TERRI</t>
  </si>
  <si>
    <t>FREELAND DAVID</t>
  </si>
  <si>
    <t>WEIBEL JOHN</t>
  </si>
  <si>
    <t>34y, 2m</t>
  </si>
  <si>
    <t>SNELL HOWARD</t>
  </si>
  <si>
    <t>CANTRELL JAMES</t>
  </si>
  <si>
    <t>73 yo male with PMH of left upper lobe pulmonary nodule who is presenting with SOB and dysphagia. Needing repeat evaluation</t>
  </si>
  <si>
    <t>LANEY DONALD</t>
  </si>
  <si>
    <t>PROBST LARRY</t>
  </si>
  <si>
    <t>Tachypnea</t>
  </si>
  <si>
    <t>MORRIS DONNA</t>
  </si>
  <si>
    <t>BELL ELEANOR</t>
  </si>
  <si>
    <t>88y, 3m</t>
  </si>
  <si>
    <t>BURHOP LOREN</t>
  </si>
  <si>
    <t>LYNN MARION</t>
  </si>
  <si>
    <t>saccular aortic aneurysm</t>
  </si>
  <si>
    <t>JASPERSON STANLEY</t>
  </si>
  <si>
    <t>LUL opacity noted on MRCP needing follow up</t>
  </si>
  <si>
    <t>82y, 8m</t>
  </si>
  <si>
    <t>RANDALL WILLIE</t>
  </si>
  <si>
    <t>SHIELDS SHELIA</t>
  </si>
  <si>
    <t>57y, 10m</t>
  </si>
  <si>
    <t>restrictive and diffusion deficits</t>
  </si>
  <si>
    <t>PHILLIPS CATHY</t>
  </si>
  <si>
    <t>LUSTER CLEVELAND</t>
  </si>
  <si>
    <t>72y, 1m</t>
  </si>
  <si>
    <t>JACKSON LASHEA</t>
  </si>
  <si>
    <t>KLEIN MELANIE</t>
  </si>
  <si>
    <t>HILL TERESA</t>
  </si>
  <si>
    <t>GARCIA HERRERA JOSE</t>
  </si>
  <si>
    <t>WALTERS WILLIAM</t>
  </si>
  <si>
    <t>RUSH REBECCA</t>
  </si>
  <si>
    <t>thyroid goiter</t>
  </si>
  <si>
    <t>ATKINS LORI</t>
  </si>
  <si>
    <t>DUCKWORTH ERMA</t>
  </si>
  <si>
    <t>COVID19, DOE</t>
  </si>
  <si>
    <t>HEINZ CHARLES</t>
  </si>
  <si>
    <t>Cxray: Small bowel&gt; diaphragmatic hernia</t>
  </si>
  <si>
    <t>HOLLIWAY JOY</t>
  </si>
  <si>
    <t>Aortic dissection rule out</t>
  </si>
  <si>
    <t>WHEELER DIANE</t>
  </si>
  <si>
    <t>GLENN PATRICIA</t>
  </si>
  <si>
    <t>VANG YING</t>
  </si>
  <si>
    <t>89y, 4m</t>
  </si>
  <si>
    <t>HERNANDEZ SOLEDAD</t>
  </si>
  <si>
    <t>KELLAR SANDRA</t>
  </si>
  <si>
    <t>77y, 6m</t>
  </si>
  <si>
    <t>Colon cancer, stage 3</t>
  </si>
  <si>
    <t>ROMANO ANTHONY</t>
  </si>
  <si>
    <t>productive cough urgent pre-BMT</t>
  </si>
  <si>
    <t>PASSARO MARK</t>
  </si>
  <si>
    <t>FORD ANDRE</t>
  </si>
  <si>
    <t>ANDREWS JOSEPH</t>
  </si>
  <si>
    <t>SNOW VAL</t>
  </si>
  <si>
    <t>restage urothelial carcinoma, eval disease status</t>
  </si>
  <si>
    <t>SWANCY SHIRLEY</t>
  </si>
  <si>
    <t>chest pain, covid +</t>
  </si>
  <si>
    <t>WRIGHT ANGELA</t>
  </si>
  <si>
    <t>31y, 6m</t>
  </si>
  <si>
    <t>HERNANDEZ STACEY</t>
  </si>
  <si>
    <t>WILLIAMS DONYEL</t>
  </si>
  <si>
    <t>MILES ELMER</t>
  </si>
  <si>
    <t>ODOM DUWAYNE</t>
  </si>
  <si>
    <t>ARWOOD ROGER</t>
  </si>
  <si>
    <t>post COVID 19 and scarring seen on chest x-ray</t>
  </si>
  <si>
    <t>HERRON CORRINE</t>
  </si>
  <si>
    <t>HOOK SHAWNA</t>
  </si>
  <si>
    <t>DELGADO UBALDO</t>
  </si>
  <si>
    <t>SENTHAVY SOMLITH</t>
  </si>
  <si>
    <t>RANALLO ANTHONY</t>
  </si>
  <si>
    <t>WILSON JULIE</t>
  </si>
  <si>
    <t>PYLE LISA</t>
  </si>
  <si>
    <t>COVID follow-up</t>
  </si>
  <si>
    <t>ELY ANDREW</t>
  </si>
  <si>
    <t>30y, 6m</t>
  </si>
  <si>
    <t>RUDOLPH KELLY</t>
  </si>
  <si>
    <t>LUNN LAVERNE</t>
  </si>
  <si>
    <t>CUNNINGHAM DEON</t>
  </si>
  <si>
    <t>HAND DARRELL</t>
  </si>
  <si>
    <t>lung cancer s/p SBRT</t>
  </si>
  <si>
    <t>GLENN LESLIE</t>
  </si>
  <si>
    <t>52y, 3m</t>
  </si>
  <si>
    <t>Hx of pulmonary sarcoidosis/recent COVID PNA. Coming in with fevers/productive cough.</t>
  </si>
  <si>
    <t>Sarcoidosis / COVID-19</t>
  </si>
  <si>
    <t>ELDRIDGE KAREN</t>
  </si>
  <si>
    <t>hx of breast cancer on left, pain when expanding ribs w/inhalation</t>
  </si>
  <si>
    <t>LIDDELL CLINTON</t>
  </si>
  <si>
    <t>28y, 10m</t>
  </si>
  <si>
    <t>BUCKALLEW DAVID</t>
  </si>
  <si>
    <t>GLAZIER TIFFANIE</t>
  </si>
  <si>
    <t>WALTERS ELIZABETH</t>
  </si>
  <si>
    <t>29y, 2m</t>
  </si>
  <si>
    <t>new onset cough, hx COVID</t>
  </si>
  <si>
    <t>r/o pneumina, high res please</t>
  </si>
  <si>
    <t>APPLEGATE DAVID</t>
  </si>
  <si>
    <t>JIMENEZ ANGELINA</t>
  </si>
  <si>
    <t>27y, 6m</t>
  </si>
  <si>
    <t>GRIFFITHS LARRY</t>
  </si>
  <si>
    <t>REES LISA</t>
  </si>
  <si>
    <t>COVOD pneumonia</t>
  </si>
  <si>
    <t>WEBSTER PETER</t>
  </si>
  <si>
    <t>suspicious CXR today - interstitial lung dz</t>
  </si>
  <si>
    <t>POFF BRIANA</t>
  </si>
  <si>
    <t>metastatic cancer</t>
  </si>
  <si>
    <t>CHANCE JANELLE</t>
  </si>
  <si>
    <t>48y, 4m</t>
  </si>
  <si>
    <t>HINES TIFFANY</t>
  </si>
  <si>
    <t>32y, 9m</t>
  </si>
  <si>
    <t>follow up desmoid tumor</t>
  </si>
  <si>
    <t>HUDSON THOMAS</t>
  </si>
  <si>
    <t>pjp pneumonia</t>
  </si>
  <si>
    <t>BURGIN GERALD</t>
  </si>
  <si>
    <t>d-dimer 3,974</t>
  </si>
  <si>
    <t>GARRETT JOELLE</t>
  </si>
  <si>
    <t>DUCKWORTH KIM</t>
  </si>
  <si>
    <t>APODACA FERNANDO</t>
  </si>
  <si>
    <t>ALVAREZ PETER</t>
  </si>
  <si>
    <t>46y, 4m</t>
  </si>
  <si>
    <t>WYATT MICHAEL</t>
  </si>
  <si>
    <t>MORRISH MARTHA</t>
  </si>
  <si>
    <t>92y, 10m</t>
  </si>
  <si>
    <t>r/o sepsis</t>
  </si>
  <si>
    <t>HER CHOUA</t>
  </si>
  <si>
    <t>ALLEN DAVID</t>
  </si>
  <si>
    <t>JOHNSON ANNIE</t>
  </si>
  <si>
    <t>EIDSON JOHN</t>
  </si>
  <si>
    <t>46y, 6m</t>
  </si>
  <si>
    <t>COVID 19, hemotypsis r/o PE</t>
  </si>
  <si>
    <t>ERIVES MOLINAR FRANCISCO</t>
  </si>
  <si>
    <t>See comments</t>
  </si>
  <si>
    <t>STORMS ROBERT</t>
  </si>
  <si>
    <t>FLOYD RONALD</t>
  </si>
  <si>
    <t>WALLER EDWARD</t>
  </si>
  <si>
    <t>SOLIS ALEXANDRA</t>
  </si>
  <si>
    <t>MELTON KATHERINE</t>
  </si>
  <si>
    <t>POST COVID19</t>
  </si>
  <si>
    <t>HERNANDEZ ANTONIA</t>
  </si>
  <si>
    <t>Pneumothorax</t>
  </si>
  <si>
    <t>GRIST DANNY</t>
  </si>
  <si>
    <t>Evaluate lung tissue. also elevated Lactate so looking for occult infections</t>
  </si>
  <si>
    <t>LEWIS PRICE AYANNA</t>
  </si>
  <si>
    <t>JOHNSON BRESHAI</t>
  </si>
  <si>
    <t>Concern for PE, COVID suspicion Vs Acute chest syndrome from sickle celkl</t>
  </si>
  <si>
    <t>CROPP AMY</t>
  </si>
  <si>
    <t>CANADA MICHAEL</t>
  </si>
  <si>
    <t>JACKSON CHARLES</t>
  </si>
  <si>
    <t>31y, 0m</t>
  </si>
  <si>
    <t>Tachycardia, tachypnea, increasing O2 requirement, prolonged hospital stay</t>
  </si>
  <si>
    <t>WORTHINGTON NINA</t>
  </si>
  <si>
    <t>ROCHA MARSHA</t>
  </si>
  <si>
    <t>ROGERS DARRELL</t>
  </si>
  <si>
    <t>BROWN THOMAS</t>
  </si>
  <si>
    <t>WALKER KYLE</t>
  </si>
  <si>
    <t>fever, cough. Unknown etiology of fever. COVID ruled out on admission</t>
  </si>
  <si>
    <t>SMITH KATHLEEN</t>
  </si>
  <si>
    <t>82y, 3m</t>
  </si>
  <si>
    <t>HENRY ARNOLD</t>
  </si>
  <si>
    <t>71 yo male with metastatic prostate cancer with known mediastinal mass who presents with elevated fungitell and slight CMV viremia. Concern for possible intrapulmonary fungal infection.</t>
  </si>
  <si>
    <t>WHITE MELVA</t>
  </si>
  <si>
    <t>HER XAOCHER</t>
  </si>
  <si>
    <t>HIBLER ERIC</t>
  </si>
  <si>
    <t>35y, 9m</t>
  </si>
  <si>
    <t>Substernal chest pain produced by exertion or stress</t>
  </si>
  <si>
    <t>LUSK DARLA</t>
  </si>
  <si>
    <t>28y, 3m</t>
  </si>
  <si>
    <t>RUTH PAULA</t>
  </si>
  <si>
    <t>high res, r/o infection/pneumonia</t>
  </si>
  <si>
    <t>THOMAS DANYELE</t>
  </si>
  <si>
    <t>PEREGRINA LOUIS</t>
  </si>
  <si>
    <t>RENTERIA MARIA</t>
  </si>
  <si>
    <t>FITZPATRICK DANIEL</t>
  </si>
  <si>
    <t>COVID-19 w/ ongoing respiratory failure; characterize pattern of injury</t>
  </si>
  <si>
    <t>MAGEE ANITA</t>
  </si>
  <si>
    <t>abdominal wall mass</t>
  </si>
  <si>
    <t>MCDONALD LADONNA</t>
  </si>
  <si>
    <t>76y, 8m</t>
  </si>
  <si>
    <t>TEJEDA FRAUSTO LAURA</t>
  </si>
  <si>
    <t>AML s/p auto tx, now w/ neutropenic fever and concern for pneumonia</t>
  </si>
  <si>
    <t>LAUTENBACH THERESA</t>
  </si>
  <si>
    <t>JOHNSTON JESSICA</t>
  </si>
  <si>
    <t>NICKLIN THELMA</t>
  </si>
  <si>
    <t>85y, 7m</t>
  </si>
  <si>
    <t>SHEPARD JUSTIN</t>
  </si>
  <si>
    <t>pre BMT</t>
  </si>
  <si>
    <t>JOHNSON DELLARIE</t>
  </si>
  <si>
    <t>ROSKAM LOUISANNE</t>
  </si>
  <si>
    <t>55y, 3m</t>
  </si>
  <si>
    <t>JAYNES KEVIN</t>
  </si>
  <si>
    <t>LOUTH JUDY</t>
  </si>
  <si>
    <t>76y, 1m</t>
  </si>
  <si>
    <t>c</t>
  </si>
  <si>
    <t>NISSEN JANET</t>
  </si>
  <si>
    <t>pulmonary nodule</t>
  </si>
  <si>
    <t>MASHETER JANE</t>
  </si>
  <si>
    <t>f/u findings of possible inflammation/infection on 11/25 LDCT</t>
  </si>
  <si>
    <t>MCGEE ARRIAN</t>
  </si>
  <si>
    <t>21y, 4m</t>
  </si>
  <si>
    <t>pnuemomediastinum</t>
  </si>
  <si>
    <t>22y, 2m</t>
  </si>
  <si>
    <t>ild</t>
  </si>
  <si>
    <t>RINK JEAN</t>
  </si>
  <si>
    <t>COTTEN JAMES</t>
  </si>
  <si>
    <t>MENEAR ERNEST</t>
  </si>
  <si>
    <t>concern for infectious etiology in pt. with acute change in mental status and hypoxemic respiratory failure</t>
  </si>
  <si>
    <t>LUZANO JOHN</t>
  </si>
  <si>
    <t>GARRETT CHARLES</t>
  </si>
  <si>
    <t>83y, 9m</t>
  </si>
  <si>
    <t>Fall</t>
  </si>
  <si>
    <t>IBARRA HERNANDEZ LAURA</t>
  </si>
  <si>
    <t>covid pt w/ worsening chest pain</t>
  </si>
  <si>
    <t>POWELSON JAMES</t>
  </si>
  <si>
    <t>DEAS SHENEQUA</t>
  </si>
  <si>
    <t>CARPENTER BRENDA</t>
  </si>
  <si>
    <t>sepsis, s/p b/l mastectomy, suspected left breast cellulitis</t>
  </si>
  <si>
    <t>Predicted Total Cases w/ Multiple Time Points=</t>
  </si>
  <si>
    <t>Total Collected Cases w/ Multiple Time Points=</t>
  </si>
  <si>
    <t>Total Cases w/ Only 1 Time Point=</t>
  </si>
  <si>
    <t>Running totals below</t>
  </si>
  <si>
    <t>are done</t>
  </si>
  <si>
    <t>are requested</t>
  </si>
  <si>
    <t>still to go</t>
  </si>
  <si>
    <t xml:space="preserve">Only 2 images otd. </t>
  </si>
  <si>
    <t>coronary CTA w/ contrast available otd</t>
  </si>
  <si>
    <t>CT abd/pelv available otd. Indicated exam has 1 image</t>
  </si>
  <si>
    <t>(no one with this name is in the records)</t>
  </si>
  <si>
    <t xml:space="preserve">Coronary CTA w/ contrast available otd. Indicated exam has 2 images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</si>
</sst>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72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5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14" fontId="4" fillId="2" borderId="0" xfId="0" applyNumberFormat="1" applyFont="1" applyFill="1"/>
    <xf numFmtId="0" fontId="4" fillId="2" borderId="0" xfId="0" applyFont="1" applyFill="1"/>
    <xf numFmtId="0" fontId="1" fillId="2" borderId="0" xfId="0" applyFont="1" applyFill="1"/>
    <xf numFmtId="22" fontId="0" fillId="0" borderId="0" xfId="0" applyNumberFormat="1" applyFont="1"/>
    <xf numFmtId="0" fontId="0" fillId="0" borderId="0" xfId="0" applyFont="1" applyFill="1"/>
    <xf numFmtId="14" fontId="0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22" fontId="0" fillId="2" borderId="0" xfId="0" applyNumberFormat="1" applyFill="1"/>
    <xf numFmtId="0" fontId="5" fillId="0" borderId="0" xfId="0" applyFont="1"/>
    <xf numFmtId="1" fontId="6" fillId="0" borderId="0" xfId="0" applyNumberFormat="1" applyFont="1"/>
    <xf numFmtId="0" fontId="7" fillId="0" borderId="0" xfId="0" applyFont="1"/>
    <xf numFmtId="0" fontId="4" fillId="0" borderId="0" xfId="0" applyFont="1"/>
    <xf numFmtId="0" fontId="6" fillId="0" borderId="0" xfId="0" applyFont="1"/>
    <xf numFmtId="2" fontId="6" fillId="0" borderId="0" xfId="0" applyNumberFormat="1" applyFont="1"/>
    <xf numFmtId="22" fontId="6" fillId="0" borderId="0" xfId="0" applyNumberFormat="1" applyFont="1"/>
    <xf numFmtId="0" fontId="6" fillId="0" borderId="0" xfId="0" applyFont="1" applyFill="1"/>
    <xf numFmtId="14" fontId="6" fillId="0" borderId="0" xfId="0" applyNumberFormat="1" applyFont="1"/>
    <xf numFmtId="22" fontId="0" fillId="0" borderId="0" xfId="0" applyNumberFormat="1" applyFill="1"/>
    <xf numFmtId="0" fontId="8" fillId="3" borderId="0" xfId="1"/>
    <xf numFmtId="0" fontId="9" fillId="0" borderId="0" xfId="0" applyFont="1"/>
    <xf numFmtId="0" fontId="0" fillId="0" borderId="1" xfId="0" applyBorder="1" applyAlignment="1">
      <alignment horizontal="center"/>
    </xf>
    <xf numFmtId="1" fontId="8" fillId="3" borderId="0" xfId="1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22" fontId="0" fillId="0" borderId="0" xfId="0" applyNumberFormat="1" applyFont="1" applyAlignment="1">
      <alignment horizontal="left"/>
    </xf>
    <xf numFmtId="22" fontId="0" fillId="2" borderId="0" xfId="0" applyNumberFormat="1" applyFill="1" applyAlignment="1">
      <alignment horizontal="left"/>
    </xf>
    <xf numFmtId="22" fontId="0" fillId="0" borderId="0" xfId="0" applyNumberFormat="1" applyFill="1" applyAlignment="1">
      <alignment horizontal="left"/>
    </xf>
    <xf numFmtId="22" fontId="6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22" fontId="6" fillId="2" borderId="0" xfId="0" applyNumberFormat="1" applyFont="1" applyFill="1" applyAlignment="1">
      <alignment horizontal="left"/>
    </xf>
    <xf numFmtId="22" fontId="0" fillId="4" borderId="0" xfId="0" applyNumberFormat="1" applyFill="1" applyAlignment="1">
      <alignment horizontal="left"/>
    </xf>
    <xf numFmtId="22" fontId="1" fillId="0" borderId="0" xfId="0" applyNumberFormat="1" applyFont="1" applyAlignment="1">
      <alignment horizontal="left"/>
    </xf>
    <xf numFmtId="22" fontId="0" fillId="5" borderId="0" xfId="0" applyNumberFormat="1" applyFill="1" applyAlignment="1">
      <alignment horizontal="left"/>
    </xf>
    <xf numFmtId="1" fontId="0" fillId="6" borderId="0" xfId="0" applyNumberFormat="1" applyFont="1" applyFill="1" applyBorder="1"/>
  </cellXfs>
  <cellStyles count="2">
    <cellStyle name="Bad" xfId="1" builtinId="27"/>
    <cellStyle name="Normal" xfId="0" builtinId="0"/>
  </cellStyles>
  <dxfs count="7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FD52-383F-3A46-A378-BD21D7954A16}">
  <dimension ref="A1:AD1879"/>
  <sheetViews>
    <sheetView zoomScale="77" zoomScaleNormal="77" workbookViewId="0">
      <pane xSplit="10" ySplit="9" topLeftCell="O10" activePane="bottomRight" state="frozen"/>
      <selection pane="bottomRight" activeCell="G52" sqref="G52"/>
      <selection pane="bottomLeft" activeCell="A2" sqref="A2"/>
      <selection pane="topRight" activeCell="E1" sqref="E1"/>
    </sheetView>
  </sheetViews>
  <sheetFormatPr defaultColWidth="8.85546875" defaultRowHeight="15"/>
  <cols>
    <col min="1" max="3" width="9" bestFit="1" customWidth="1"/>
    <col min="4" max="4" width="9.5703125" customWidth="1"/>
    <col min="5" max="5" width="9" bestFit="1" customWidth="1"/>
    <col min="7" max="7" width="48" bestFit="1" customWidth="1"/>
    <col min="8" max="8" width="19.85546875" bestFit="1" customWidth="1"/>
    <col min="9" max="9" width="17.5703125" bestFit="1" customWidth="1"/>
    <col min="10" max="10" width="45.28515625" style="3" bestFit="1" customWidth="1"/>
    <col min="12" max="12" width="15.85546875" bestFit="1" customWidth="1"/>
    <col min="13" max="13" width="13.42578125" bestFit="1" customWidth="1"/>
    <col min="14" max="14" width="16" bestFit="1" customWidth="1"/>
    <col min="15" max="15" width="44.7109375" style="3" bestFit="1" customWidth="1"/>
    <col min="16" max="16" width="9" bestFit="1" customWidth="1"/>
    <col min="17" max="17" width="9.7109375" customWidth="1"/>
    <col min="18" max="18" width="38.42578125" bestFit="1" customWidth="1"/>
    <col min="28" max="28" width="159.85546875" bestFit="1" customWidth="1"/>
  </cols>
  <sheetData>
    <row r="1" spans="1:30">
      <c r="A1" s="4" t="s">
        <v>0</v>
      </c>
      <c r="B1" s="4">
        <f>COUNTIF(B10:B1879,0)</f>
        <v>1620</v>
      </c>
      <c r="C1" s="4" t="s">
        <v>1</v>
      </c>
      <c r="D1" s="4" t="s">
        <v>2</v>
      </c>
      <c r="E1" t="s">
        <v>3</v>
      </c>
      <c r="G1" s="4" t="s">
        <v>4</v>
      </c>
      <c r="H1">
        <f>B2*2+B3*3+B4*4+B5*5+B6*6+B7*7+B8*8</f>
        <v>444</v>
      </c>
      <c r="I1" s="7" t="s">
        <v>5</v>
      </c>
    </row>
    <row r="2" spans="1:30">
      <c r="A2" s="4" t="s">
        <v>6</v>
      </c>
      <c r="B2" s="4">
        <f t="shared" ref="B2:B7" si="0">E2-E3</f>
        <v>152</v>
      </c>
      <c r="C2" s="9">
        <f>AVERAGEIFS(C10:C1879,B10:B1879,0,C10:C1879,"&gt;0",C10:C1879,"&lt;119")</f>
        <v>59.257622899813335</v>
      </c>
      <c r="D2">
        <f>COUNTIFS(B10:B1879,0,W10:W1879,"Male")</f>
        <v>812</v>
      </c>
      <c r="E2" s="6" t="str">
        <f>TEXT(COUNTIF(B10:B1879,1),"0")</f>
        <v>194</v>
      </c>
      <c r="F2" s="4"/>
      <c r="G2" t="s">
        <v>7</v>
      </c>
      <c r="H2">
        <f>COUNTIF(G10:G1879, 2)</f>
        <v>431</v>
      </c>
      <c r="I2" s="1">
        <f>MIN(I10:I1879)</f>
        <v>43897.777777777781</v>
      </c>
      <c r="R2" t="e">
        <f>AVERAGEIF(B10:B1879,"0",S10:S1879)</f>
        <v>#DIV/0!</v>
      </c>
    </row>
    <row r="3" spans="1:30">
      <c r="A3" s="4" t="s">
        <v>8</v>
      </c>
      <c r="B3" s="4">
        <f t="shared" si="0"/>
        <v>32</v>
      </c>
      <c r="C3" s="9" t="s">
        <v>9</v>
      </c>
      <c r="D3" s="4" t="s">
        <v>10</v>
      </c>
      <c r="E3" s="6" t="str">
        <f>TEXT(COUNTIF(B10:B1879,2),"0")</f>
        <v>42</v>
      </c>
      <c r="F3" s="4">
        <f>SUM(B2:B8)</f>
        <v>194</v>
      </c>
      <c r="I3" s="7" t="s">
        <v>11</v>
      </c>
    </row>
    <row r="4" spans="1:30">
      <c r="A4" s="4" t="s">
        <v>12</v>
      </c>
      <c r="B4" s="4">
        <f t="shared" si="0"/>
        <v>8</v>
      </c>
      <c r="C4" s="10" cm="1">
        <f t="array" ref="C4">_xlfn.STDEV.P(IF(B10:B1879=0,IF(C10:C1879&gt;0,IF(C10:C1879&lt;119,C10:C1879))))</f>
        <v>16.710791200959623</v>
      </c>
      <c r="D4">
        <f>COUNTIFS(B10:B1879,0,W10:W1879,"Female")</f>
        <v>807</v>
      </c>
      <c r="E4" s="6" t="str">
        <f>TEXT(COUNTIF(B10:B1879,3),"0")</f>
        <v>10</v>
      </c>
      <c r="F4" s="4"/>
      <c r="I4" s="1">
        <f>MAX(I10:I1879)</f>
        <v>44327.761805555558</v>
      </c>
    </row>
    <row r="5" spans="1:30">
      <c r="A5" s="4" t="s">
        <v>13</v>
      </c>
      <c r="B5" s="4">
        <f t="shared" si="0"/>
        <v>1</v>
      </c>
      <c r="C5" s="4" t="s">
        <v>14</v>
      </c>
      <c r="D5" s="17" t="s">
        <v>15</v>
      </c>
      <c r="E5" s="6" t="str">
        <f>TEXT(COUNTIF(B10:B1879,4),"0")</f>
        <v>2</v>
      </c>
      <c r="F5" s="4"/>
    </row>
    <row r="6" spans="1:30">
      <c r="A6" s="4" t="s">
        <v>16</v>
      </c>
      <c r="B6" s="4">
        <f t="shared" si="0"/>
        <v>0</v>
      </c>
      <c r="C6" s="11">
        <f>_xlfn.MINIFS(C10:C1879,B10:B1879,0,C10:C1879,"&gt;0")</f>
        <v>15.333333333333334</v>
      </c>
      <c r="D6" s="13">
        <f>COUNTIFS(B10:B1879,0,W10:W1879,"Unknown")</f>
        <v>1</v>
      </c>
      <c r="E6" s="6" t="str">
        <f>TEXT(COUNTIF(B10:B1879,5),"0")</f>
        <v>1</v>
      </c>
      <c r="F6" s="4"/>
    </row>
    <row r="7" spans="1:30">
      <c r="A7" s="4" t="s">
        <v>17</v>
      </c>
      <c r="B7" s="4">
        <f t="shared" si="0"/>
        <v>1</v>
      </c>
      <c r="C7" s="4" t="s">
        <v>18</v>
      </c>
      <c r="D7" s="17" t="s">
        <v>19</v>
      </c>
      <c r="E7" s="6" t="str">
        <f>TEXT(COUNTIF(B10:B1879,6),"0")</f>
        <v>1</v>
      </c>
      <c r="F7" s="4"/>
    </row>
    <row r="8" spans="1:30">
      <c r="A8" s="4" t="s">
        <v>20</v>
      </c>
      <c r="B8" s="4">
        <f>E8-0</f>
        <v>0</v>
      </c>
      <c r="C8" s="11">
        <f>_xlfn.MAXIFS(C10:C1879,B10:B1879,0,C10:C1879,"&lt;119")</f>
        <v>100.33333333333333</v>
      </c>
      <c r="D8" s="13">
        <f>COUNTIFS(B10:B1879,0,C10:C1879,"&gt;119")</f>
        <v>12</v>
      </c>
      <c r="E8" s="5" t="str">
        <f>TEXT(COUNTIF(B10:B1879,"7+"),"0")</f>
        <v>0</v>
      </c>
      <c r="F8" s="4"/>
      <c r="H8" s="27" t="s">
        <v>21</v>
      </c>
    </row>
    <row r="9" spans="1:30">
      <c r="A9" t="s">
        <v>22</v>
      </c>
      <c r="B9" t="s">
        <v>23</v>
      </c>
      <c r="C9" t="s">
        <v>24</v>
      </c>
      <c r="D9" t="s">
        <v>25</v>
      </c>
      <c r="E9" t="s">
        <v>26</v>
      </c>
      <c r="G9" t="s">
        <v>27</v>
      </c>
      <c r="H9" t="s">
        <v>28</v>
      </c>
      <c r="I9" t="s">
        <v>29</v>
      </c>
      <c r="J9" s="3" t="s">
        <v>30</v>
      </c>
      <c r="K9" t="s">
        <v>31</v>
      </c>
      <c r="L9" t="s">
        <v>32</v>
      </c>
      <c r="M9" t="s">
        <v>33</v>
      </c>
      <c r="N9" t="s">
        <v>29</v>
      </c>
      <c r="O9" s="3" t="s">
        <v>30</v>
      </c>
      <c r="P9" t="s">
        <v>28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43</v>
      </c>
      <c r="AA9" t="s">
        <v>44</v>
      </c>
      <c r="AB9" t="s">
        <v>45</v>
      </c>
      <c r="AC9" t="s">
        <v>46</v>
      </c>
      <c r="AD9" t="s">
        <v>47</v>
      </c>
    </row>
    <row r="10" spans="1:30">
      <c r="A10">
        <v>1</v>
      </c>
      <c r="B10">
        <f>IF(H10&lt;&gt;H9,0,IF(H10&lt;&gt;E7,1,IF(H10&lt;&gt;E6,2,IF(H10&lt;&gt;E5,3,IF(H10&lt;&gt;E4,4,IF(H10&lt;&gt;E3,5,IF(H10&lt;&gt;E2,6,"7+")))))))</f>
        <v>0</v>
      </c>
      <c r="C10">
        <f>D10+E10/12</f>
        <v>65</v>
      </c>
      <c r="D10">
        <v>65</v>
      </c>
      <c r="E10">
        <v>0</v>
      </c>
      <c r="G10" s="21">
        <v>2</v>
      </c>
      <c r="H10" s="4">
        <v>249</v>
      </c>
      <c r="I10" s="1">
        <v>44116.384027777778</v>
      </c>
      <c r="J10" s="3" t="s">
        <v>48</v>
      </c>
      <c r="K10" t="s">
        <v>49</v>
      </c>
      <c r="M10">
        <v>202005070061</v>
      </c>
      <c r="N10" s="1">
        <v>44116.384027777778</v>
      </c>
      <c r="O10" s="3" t="s">
        <v>48</v>
      </c>
      <c r="P10">
        <v>249</v>
      </c>
      <c r="Q10" s="2">
        <v>20368</v>
      </c>
      <c r="R10" t="s">
        <v>50</v>
      </c>
      <c r="S10" t="s">
        <v>51</v>
      </c>
      <c r="U10" t="s">
        <v>52</v>
      </c>
      <c r="V10" t="s">
        <v>53</v>
      </c>
      <c r="W10" t="s">
        <v>2</v>
      </c>
      <c r="X10" t="s">
        <v>54</v>
      </c>
      <c r="Z10" t="s">
        <v>55</v>
      </c>
      <c r="AA10" t="s">
        <v>56</v>
      </c>
      <c r="AB10" t="s">
        <v>57</v>
      </c>
      <c r="AC10" t="s">
        <v>58</v>
      </c>
      <c r="AD10" t="s">
        <v>59</v>
      </c>
    </row>
    <row r="11" spans="1:30">
      <c r="A11">
        <f>IF(B11=0,A10+1,A10)</f>
        <v>1</v>
      </c>
      <c r="B11">
        <f>IF(H11&lt;&gt;H10,0,IF(H11&lt;&gt;H9,1,IF(H11&lt;&gt;E7,2,IF(H11&lt;&gt;E6,3,IF(H11&lt;&gt;E5,4,IF(H11&lt;&gt;E4,5,IF(H11&lt;&gt;E3,6,"7+")))))))</f>
        <v>1</v>
      </c>
      <c r="C11">
        <f>D11+E11/12</f>
        <v>65.5</v>
      </c>
      <c r="D11">
        <v>65</v>
      </c>
      <c r="E11">
        <v>6</v>
      </c>
      <c r="G11" s="21">
        <v>2</v>
      </c>
      <c r="H11" s="4">
        <v>249</v>
      </c>
      <c r="I11" s="1">
        <v>44293.579861111109</v>
      </c>
      <c r="J11" s="3" t="s">
        <v>48</v>
      </c>
      <c r="K11" t="s">
        <v>49</v>
      </c>
      <c r="M11">
        <v>202104070104</v>
      </c>
      <c r="N11" s="1">
        <v>44293.579861111109</v>
      </c>
      <c r="O11" s="3" t="s">
        <v>48</v>
      </c>
      <c r="P11">
        <v>249</v>
      </c>
      <c r="Q11" s="2">
        <v>20368</v>
      </c>
      <c r="R11" t="s">
        <v>50</v>
      </c>
      <c r="S11" t="s">
        <v>60</v>
      </c>
      <c r="U11" t="s">
        <v>61</v>
      </c>
      <c r="V11" t="s">
        <v>53</v>
      </c>
      <c r="W11" t="s">
        <v>2</v>
      </c>
      <c r="X11" t="s">
        <v>54</v>
      </c>
      <c r="Z11" t="s">
        <v>55</v>
      </c>
      <c r="AA11" t="s">
        <v>56</v>
      </c>
      <c r="AB11" t="s">
        <v>62</v>
      </c>
      <c r="AC11" t="s">
        <v>58</v>
      </c>
      <c r="AD11" t="s">
        <v>59</v>
      </c>
    </row>
    <row r="12" spans="1:30">
      <c r="A12">
        <f t="shared" ref="A12:A13" si="1">IF(B12=0,A11+1,A11)</f>
        <v>2</v>
      </c>
      <c r="B12">
        <f>IF(H12&lt;&gt;H11,0,IF(H12&lt;&gt;H10,1,IF(H12&lt;&gt;H9,2,IF(H12&lt;&gt;E7,3,IF(H12&lt;&gt;E6,4,IF(H12&lt;&gt;E5,5,IF(H12&lt;&gt;E4,6,"7+")))))))</f>
        <v>0</v>
      </c>
      <c r="C12" s="8">
        <f t="shared" ref="C12:C75" si="2">D12+E12/12</f>
        <v>71.583333333333329</v>
      </c>
      <c r="D12">
        <v>71</v>
      </c>
      <c r="E12">
        <v>7</v>
      </c>
      <c r="G12" s="21">
        <v>0</v>
      </c>
      <c r="H12">
        <v>2587</v>
      </c>
      <c r="I12" s="1">
        <v>44254.480578703704</v>
      </c>
      <c r="J12" s="3" t="s">
        <v>63</v>
      </c>
      <c r="K12" t="s">
        <v>49</v>
      </c>
      <c r="M12">
        <v>202103030524</v>
      </c>
      <c r="N12" s="1">
        <v>44254.480578703704</v>
      </c>
      <c r="O12" s="3" t="s">
        <v>63</v>
      </c>
      <c r="P12">
        <v>2587</v>
      </c>
      <c r="Q12" s="2">
        <v>18084</v>
      </c>
      <c r="R12" t="s">
        <v>64</v>
      </c>
      <c r="S12" t="s">
        <v>65</v>
      </c>
      <c r="U12" t="s">
        <v>66</v>
      </c>
      <c r="V12" t="s">
        <v>67</v>
      </c>
      <c r="W12" t="s">
        <v>10</v>
      </c>
      <c r="X12" t="s">
        <v>54</v>
      </c>
      <c r="Z12" t="s">
        <v>55</v>
      </c>
      <c r="AA12" t="s">
        <v>68</v>
      </c>
      <c r="AB12" t="s">
        <v>69</v>
      </c>
      <c r="AC12" t="s">
        <v>70</v>
      </c>
      <c r="AD12" t="s">
        <v>59</v>
      </c>
    </row>
    <row r="13" spans="1:30">
      <c r="A13">
        <f t="shared" si="1"/>
        <v>3</v>
      </c>
      <c r="B13">
        <f>IF(H13&lt;&gt;H12,0,IF(H13&lt;&gt;H11,1,IF(H13&lt;&gt;H10,2,IF(H13&lt;&gt;H9,3,IF(H13&lt;&gt;E7,4,IF(H13&lt;&gt;E6,5,IF(H13&lt;&gt;E5,6,"7+")))))))</f>
        <v>0</v>
      </c>
      <c r="C13" s="8">
        <f t="shared" si="2"/>
        <v>86</v>
      </c>
      <c r="D13">
        <v>86</v>
      </c>
      <c r="E13">
        <v>0</v>
      </c>
      <c r="G13" s="21">
        <v>2</v>
      </c>
      <c r="H13" s="4">
        <v>6139</v>
      </c>
      <c r="I13" s="1">
        <v>44242.630555555559</v>
      </c>
      <c r="J13" s="3" t="s">
        <v>63</v>
      </c>
      <c r="K13" t="s">
        <v>49</v>
      </c>
      <c r="M13">
        <v>202102160917</v>
      </c>
      <c r="N13" s="1">
        <v>44242.630555555559</v>
      </c>
      <c r="O13" s="3" t="s">
        <v>63</v>
      </c>
      <c r="P13">
        <v>6139</v>
      </c>
      <c r="Q13" s="2">
        <v>12818</v>
      </c>
      <c r="R13" t="s">
        <v>71</v>
      </c>
      <c r="S13" t="s">
        <v>72</v>
      </c>
      <c r="U13" t="s">
        <v>73</v>
      </c>
      <c r="V13" t="s">
        <v>74</v>
      </c>
      <c r="W13" t="s">
        <v>2</v>
      </c>
      <c r="X13" t="s">
        <v>54</v>
      </c>
      <c r="Z13" t="s">
        <v>55</v>
      </c>
      <c r="AA13" t="s">
        <v>68</v>
      </c>
      <c r="AB13" t="s">
        <v>75</v>
      </c>
      <c r="AC13" t="s">
        <v>70</v>
      </c>
      <c r="AD13" t="s">
        <v>59</v>
      </c>
    </row>
    <row r="14" spans="1:30">
      <c r="A14">
        <f>IF(B14=0,A13+1,A13)</f>
        <v>3</v>
      </c>
      <c r="B14">
        <f>IF(H14&lt;&gt;H13,0,IF(H14&lt;&gt;H12,1,IF(H14&lt;&gt;H11,2,IF(H14&lt;&gt;H10,3,IF(H14&lt;&gt;H9,4,IF(H14&lt;&gt;E7,5,IF(H14&lt;&gt;E6,6,"7+")))))))</f>
        <v>1</v>
      </c>
      <c r="C14" s="8">
        <f t="shared" si="2"/>
        <v>86.166666666666671</v>
      </c>
      <c r="D14">
        <v>86</v>
      </c>
      <c r="E14">
        <v>2</v>
      </c>
      <c r="G14" s="21">
        <v>2</v>
      </c>
      <c r="H14" s="4">
        <v>6139</v>
      </c>
      <c r="I14" s="1">
        <v>44292.443749999999</v>
      </c>
      <c r="J14" s="3" t="s">
        <v>76</v>
      </c>
      <c r="K14" t="s">
        <v>49</v>
      </c>
      <c r="M14">
        <v>202104060238</v>
      </c>
      <c r="N14" s="1">
        <v>44292.443749999999</v>
      </c>
      <c r="O14" s="3" t="s">
        <v>76</v>
      </c>
      <c r="P14">
        <v>6139</v>
      </c>
      <c r="Q14" s="2">
        <v>12818</v>
      </c>
      <c r="R14" t="s">
        <v>71</v>
      </c>
      <c r="S14" t="s">
        <v>77</v>
      </c>
      <c r="U14" t="s">
        <v>61</v>
      </c>
      <c r="V14" t="s">
        <v>53</v>
      </c>
      <c r="W14" t="s">
        <v>2</v>
      </c>
      <c r="X14" t="s">
        <v>54</v>
      </c>
      <c r="Z14" t="s">
        <v>55</v>
      </c>
      <c r="AA14" t="s">
        <v>78</v>
      </c>
      <c r="AB14" t="s">
        <v>79</v>
      </c>
      <c r="AC14" t="s">
        <v>58</v>
      </c>
      <c r="AD14" t="s">
        <v>59</v>
      </c>
    </row>
    <row r="15" spans="1:30">
      <c r="A15">
        <f t="shared" ref="A15:A78" si="3">IF(B15=0,A14+1,A14)</f>
        <v>4</v>
      </c>
      <c r="B15">
        <f>IF(H15&lt;&gt;H14,0,IF(H15&lt;&gt;H13,1,IF(H15&lt;&gt;H12,2,IF(H15&lt;&gt;H11,3,IF(H15&lt;&gt;H10,4,IF(H15&lt;&gt;H9,5,IF(H15&lt;&gt;E7,6,"7+")))))))</f>
        <v>0</v>
      </c>
      <c r="C15" s="8">
        <f t="shared" si="2"/>
        <v>57.083333333333336</v>
      </c>
      <c r="D15">
        <v>57</v>
      </c>
      <c r="E15">
        <v>1</v>
      </c>
      <c r="G15" s="21">
        <v>0</v>
      </c>
      <c r="H15">
        <v>7840</v>
      </c>
      <c r="I15" s="1">
        <v>44182.576249999998</v>
      </c>
      <c r="J15" s="3" t="s">
        <v>63</v>
      </c>
      <c r="K15" t="s">
        <v>49</v>
      </c>
      <c r="M15">
        <v>202012171588</v>
      </c>
      <c r="N15" s="1">
        <v>44182.576249999998</v>
      </c>
      <c r="O15" s="3" t="s">
        <v>63</v>
      </c>
      <c r="P15">
        <v>7840</v>
      </c>
      <c r="Q15" s="2">
        <v>23309</v>
      </c>
      <c r="R15" t="s">
        <v>80</v>
      </c>
      <c r="S15" t="s">
        <v>81</v>
      </c>
      <c r="U15" t="s">
        <v>61</v>
      </c>
      <c r="V15" t="s">
        <v>82</v>
      </c>
      <c r="W15" t="s">
        <v>10</v>
      </c>
      <c r="X15" t="s">
        <v>54</v>
      </c>
      <c r="Z15" t="s">
        <v>55</v>
      </c>
      <c r="AA15" t="s">
        <v>68</v>
      </c>
      <c r="AB15" t="s">
        <v>83</v>
      </c>
      <c r="AC15" t="s">
        <v>70</v>
      </c>
      <c r="AD15" t="s">
        <v>59</v>
      </c>
    </row>
    <row r="16" spans="1:30">
      <c r="A16">
        <f t="shared" si="3"/>
        <v>5</v>
      </c>
      <c r="B16">
        <f t="shared" ref="B16:B73" si="4">IF(H16&lt;&gt;H15,0,IF(H16&lt;&gt;H14,1,IF(H16&lt;&gt;H13,2,IF(H16&lt;&gt;H12,3,IF(H16&lt;&gt;H11,4,IF(H16&lt;&gt;H10,5,IF(H16&lt;&gt;H9,6,"7+")))))))</f>
        <v>0</v>
      </c>
      <c r="C16" s="8">
        <f t="shared" si="2"/>
        <v>32.083333333333336</v>
      </c>
      <c r="D16">
        <v>32</v>
      </c>
      <c r="E16">
        <v>1</v>
      </c>
      <c r="G16" s="21">
        <v>0</v>
      </c>
      <c r="H16">
        <v>8173</v>
      </c>
      <c r="I16" s="1">
        <v>44065.404861111114</v>
      </c>
      <c r="J16" s="3" t="s">
        <v>76</v>
      </c>
      <c r="K16" t="s">
        <v>49</v>
      </c>
      <c r="M16">
        <v>202008220282</v>
      </c>
      <c r="N16" s="1">
        <v>44065.404861111114</v>
      </c>
      <c r="O16" s="3" t="s">
        <v>76</v>
      </c>
      <c r="P16">
        <v>8173</v>
      </c>
      <c r="Q16" s="2">
        <v>32317</v>
      </c>
      <c r="R16" t="s">
        <v>84</v>
      </c>
      <c r="S16" t="s">
        <v>85</v>
      </c>
      <c r="U16" t="s">
        <v>86</v>
      </c>
      <c r="V16" t="s">
        <v>87</v>
      </c>
      <c r="W16" t="s">
        <v>2</v>
      </c>
      <c r="X16" t="s">
        <v>54</v>
      </c>
      <c r="Z16" t="s">
        <v>88</v>
      </c>
      <c r="AA16" t="s">
        <v>78</v>
      </c>
      <c r="AB16" t="s">
        <v>89</v>
      </c>
      <c r="AC16" t="s">
        <v>70</v>
      </c>
      <c r="AD16" t="s">
        <v>59</v>
      </c>
    </row>
    <row r="17" spans="1:30">
      <c r="A17">
        <f t="shared" si="3"/>
        <v>6</v>
      </c>
      <c r="B17">
        <f t="shared" si="4"/>
        <v>0</v>
      </c>
      <c r="C17" s="8">
        <f t="shared" si="2"/>
        <v>53</v>
      </c>
      <c r="D17">
        <v>53</v>
      </c>
      <c r="E17">
        <v>0</v>
      </c>
      <c r="G17" s="21">
        <v>0</v>
      </c>
      <c r="H17">
        <v>14188</v>
      </c>
      <c r="I17" s="1">
        <v>44230.581296296295</v>
      </c>
      <c r="J17" s="3" t="s">
        <v>90</v>
      </c>
      <c r="K17" t="s">
        <v>49</v>
      </c>
      <c r="M17">
        <v>202102031830</v>
      </c>
      <c r="N17" s="1">
        <v>44230.581296296295</v>
      </c>
      <c r="O17" s="3" t="s">
        <v>90</v>
      </c>
      <c r="P17">
        <v>14188</v>
      </c>
      <c r="Q17" s="2">
        <v>24849</v>
      </c>
      <c r="R17" t="s">
        <v>91</v>
      </c>
      <c r="S17" t="s">
        <v>92</v>
      </c>
      <c r="U17" t="s">
        <v>61</v>
      </c>
      <c r="V17" t="s">
        <v>93</v>
      </c>
      <c r="W17" t="s">
        <v>2</v>
      </c>
      <c r="X17" t="s">
        <v>54</v>
      </c>
      <c r="Z17" t="s">
        <v>88</v>
      </c>
      <c r="AA17" t="s">
        <v>94</v>
      </c>
      <c r="AB17" t="s">
        <v>95</v>
      </c>
      <c r="AC17" t="s">
        <v>70</v>
      </c>
      <c r="AD17" t="s">
        <v>59</v>
      </c>
    </row>
    <row r="18" spans="1:30">
      <c r="A18">
        <f t="shared" si="3"/>
        <v>7</v>
      </c>
      <c r="B18">
        <f t="shared" si="4"/>
        <v>0</v>
      </c>
      <c r="C18" s="8">
        <f t="shared" si="2"/>
        <v>49.833333333333336</v>
      </c>
      <c r="D18">
        <v>49</v>
      </c>
      <c r="E18">
        <v>10</v>
      </c>
      <c r="G18" s="21">
        <v>0</v>
      </c>
      <c r="H18">
        <v>14541</v>
      </c>
      <c r="I18" s="1">
        <v>44028.794444444444</v>
      </c>
      <c r="J18" s="3" t="s">
        <v>90</v>
      </c>
      <c r="K18" t="s">
        <v>49</v>
      </c>
      <c r="M18">
        <v>202007161987</v>
      </c>
      <c r="N18" s="1">
        <v>44028.794444444444</v>
      </c>
      <c r="O18" s="3" t="s">
        <v>90</v>
      </c>
      <c r="P18">
        <v>14541</v>
      </c>
      <c r="Q18" s="2">
        <v>25810</v>
      </c>
      <c r="R18" t="s">
        <v>96</v>
      </c>
      <c r="S18" t="s">
        <v>97</v>
      </c>
      <c r="U18" t="s">
        <v>98</v>
      </c>
      <c r="V18" t="s">
        <v>99</v>
      </c>
      <c r="W18" t="s">
        <v>10</v>
      </c>
      <c r="X18" t="s">
        <v>54</v>
      </c>
      <c r="Z18" t="s">
        <v>88</v>
      </c>
      <c r="AA18" t="s">
        <v>94</v>
      </c>
      <c r="AB18" t="s">
        <v>100</v>
      </c>
      <c r="AC18" t="s">
        <v>70</v>
      </c>
      <c r="AD18" t="s">
        <v>59</v>
      </c>
    </row>
    <row r="19" spans="1:30">
      <c r="A19">
        <f t="shared" si="3"/>
        <v>8</v>
      </c>
      <c r="B19">
        <f t="shared" si="4"/>
        <v>0</v>
      </c>
      <c r="C19" s="8">
        <f t="shared" si="2"/>
        <v>65.083333333333329</v>
      </c>
      <c r="D19">
        <v>65</v>
      </c>
      <c r="E19">
        <v>1</v>
      </c>
      <c r="G19" s="21">
        <v>0</v>
      </c>
      <c r="H19">
        <v>16399</v>
      </c>
      <c r="I19" s="1">
        <v>44239.435555555552</v>
      </c>
      <c r="J19" s="3" t="s">
        <v>76</v>
      </c>
      <c r="K19" t="s">
        <v>49</v>
      </c>
      <c r="M19">
        <v>202102120092</v>
      </c>
      <c r="N19" s="1">
        <v>44239.435555555552</v>
      </c>
      <c r="O19" s="3" t="s">
        <v>76</v>
      </c>
      <c r="P19">
        <v>16399</v>
      </c>
      <c r="Q19" s="2">
        <v>20450</v>
      </c>
      <c r="R19" t="s">
        <v>101</v>
      </c>
      <c r="S19" t="s">
        <v>102</v>
      </c>
      <c r="U19" t="s">
        <v>66</v>
      </c>
      <c r="V19" t="s">
        <v>103</v>
      </c>
      <c r="W19" t="s">
        <v>2</v>
      </c>
      <c r="X19" t="s">
        <v>54</v>
      </c>
      <c r="Z19" t="s">
        <v>55</v>
      </c>
      <c r="AA19" t="s">
        <v>78</v>
      </c>
      <c r="AB19" t="s">
        <v>104</v>
      </c>
      <c r="AC19" t="s">
        <v>70</v>
      </c>
      <c r="AD19" t="s">
        <v>59</v>
      </c>
    </row>
    <row r="20" spans="1:30">
      <c r="A20">
        <f t="shared" si="3"/>
        <v>9</v>
      </c>
      <c r="B20">
        <f t="shared" si="4"/>
        <v>0</v>
      </c>
      <c r="C20" s="8">
        <f t="shared" si="2"/>
        <v>64.583333333333329</v>
      </c>
      <c r="D20">
        <v>64</v>
      </c>
      <c r="E20">
        <v>7</v>
      </c>
      <c r="G20" s="21">
        <v>2</v>
      </c>
      <c r="H20" s="4">
        <v>16646</v>
      </c>
      <c r="I20" s="1">
        <v>44177.816666666666</v>
      </c>
      <c r="J20" s="3" t="s">
        <v>63</v>
      </c>
      <c r="K20" t="s">
        <v>49</v>
      </c>
      <c r="M20">
        <v>202012120655</v>
      </c>
      <c r="N20" s="1">
        <v>44177.816666666666</v>
      </c>
      <c r="O20" s="3" t="s">
        <v>63</v>
      </c>
      <c r="P20">
        <v>16646</v>
      </c>
      <c r="Q20" s="2">
        <v>20559</v>
      </c>
      <c r="R20" t="s">
        <v>105</v>
      </c>
      <c r="S20" t="s">
        <v>106</v>
      </c>
      <c r="U20" t="s">
        <v>107</v>
      </c>
      <c r="V20" t="s">
        <v>74</v>
      </c>
      <c r="W20" t="s">
        <v>2</v>
      </c>
      <c r="X20" t="s">
        <v>54</v>
      </c>
      <c r="Z20" t="s">
        <v>55</v>
      </c>
      <c r="AA20" t="s">
        <v>68</v>
      </c>
      <c r="AB20" t="s">
        <v>108</v>
      </c>
      <c r="AC20" t="s">
        <v>70</v>
      </c>
      <c r="AD20" t="s">
        <v>59</v>
      </c>
    </row>
    <row r="21" spans="1:30">
      <c r="A21">
        <f t="shared" si="3"/>
        <v>9</v>
      </c>
      <c r="B21">
        <f t="shared" si="4"/>
        <v>1</v>
      </c>
      <c r="C21" s="8">
        <f t="shared" si="2"/>
        <v>64.833333333333329</v>
      </c>
      <c r="D21">
        <v>64</v>
      </c>
      <c r="E21">
        <v>10</v>
      </c>
      <c r="G21" s="21">
        <v>2</v>
      </c>
      <c r="H21" s="4">
        <v>16646</v>
      </c>
      <c r="I21" s="1">
        <v>44243.922222222223</v>
      </c>
      <c r="J21" s="3" t="s">
        <v>63</v>
      </c>
      <c r="K21" t="s">
        <v>49</v>
      </c>
      <c r="M21">
        <v>202102162206</v>
      </c>
      <c r="N21" s="1">
        <v>44243.922222222223</v>
      </c>
      <c r="O21" s="3" t="s">
        <v>63</v>
      </c>
      <c r="P21">
        <v>16646</v>
      </c>
      <c r="Q21" s="2">
        <v>20559</v>
      </c>
      <c r="R21" t="s">
        <v>105</v>
      </c>
      <c r="S21" t="s">
        <v>109</v>
      </c>
      <c r="U21" t="s">
        <v>110</v>
      </c>
      <c r="V21" t="s">
        <v>111</v>
      </c>
      <c r="W21" t="s">
        <v>2</v>
      </c>
      <c r="X21" t="s">
        <v>54</v>
      </c>
      <c r="Z21" t="s">
        <v>88</v>
      </c>
      <c r="AA21" t="s">
        <v>68</v>
      </c>
      <c r="AB21" t="s">
        <v>112</v>
      </c>
      <c r="AC21" t="s">
        <v>70</v>
      </c>
      <c r="AD21" t="s">
        <v>59</v>
      </c>
    </row>
    <row r="22" spans="1:30">
      <c r="A22">
        <f t="shared" si="3"/>
        <v>10</v>
      </c>
      <c r="B22">
        <f t="shared" si="4"/>
        <v>0</v>
      </c>
      <c r="C22" s="8">
        <f t="shared" si="2"/>
        <v>20.166666666666668</v>
      </c>
      <c r="D22">
        <v>20</v>
      </c>
      <c r="E22">
        <v>2</v>
      </c>
      <c r="G22" s="21">
        <v>0</v>
      </c>
      <c r="H22">
        <v>18566</v>
      </c>
      <c r="I22" s="1">
        <v>44063.811122685183</v>
      </c>
      <c r="J22" s="3" t="s">
        <v>90</v>
      </c>
      <c r="K22" t="s">
        <v>49</v>
      </c>
      <c r="M22">
        <v>202008202091</v>
      </c>
      <c r="N22" s="1">
        <v>44063.811122685183</v>
      </c>
      <c r="O22" s="3" t="s">
        <v>90</v>
      </c>
      <c r="P22">
        <v>18566</v>
      </c>
      <c r="Q22" s="2">
        <v>36696</v>
      </c>
      <c r="R22" t="s">
        <v>113</v>
      </c>
      <c r="S22" t="s">
        <v>114</v>
      </c>
      <c r="U22" t="s">
        <v>98</v>
      </c>
      <c r="V22" t="s">
        <v>115</v>
      </c>
      <c r="W22" t="s">
        <v>10</v>
      </c>
      <c r="X22" t="s">
        <v>54</v>
      </c>
      <c r="Z22" t="s">
        <v>55</v>
      </c>
      <c r="AA22" t="s">
        <v>94</v>
      </c>
      <c r="AB22" t="s">
        <v>116</v>
      </c>
      <c r="AC22" t="s">
        <v>70</v>
      </c>
      <c r="AD22" t="s">
        <v>59</v>
      </c>
    </row>
    <row r="23" spans="1:30">
      <c r="A23">
        <f t="shared" si="3"/>
        <v>11</v>
      </c>
      <c r="B23">
        <f t="shared" si="4"/>
        <v>0</v>
      </c>
      <c r="C23" s="8">
        <f t="shared" si="2"/>
        <v>59.25</v>
      </c>
      <c r="D23">
        <v>59</v>
      </c>
      <c r="E23">
        <v>3</v>
      </c>
      <c r="G23" s="21">
        <v>0</v>
      </c>
      <c r="H23">
        <v>21887</v>
      </c>
      <c r="I23" s="1">
        <v>44267.394444444442</v>
      </c>
      <c r="J23" s="3" t="s">
        <v>63</v>
      </c>
      <c r="K23" t="s">
        <v>49</v>
      </c>
      <c r="M23">
        <v>202101140073</v>
      </c>
      <c r="N23" s="1">
        <v>44267.394444444442</v>
      </c>
      <c r="O23" s="3" t="s">
        <v>63</v>
      </c>
      <c r="P23">
        <v>21887</v>
      </c>
      <c r="Q23" s="2">
        <v>22622</v>
      </c>
      <c r="R23" t="s">
        <v>117</v>
      </c>
      <c r="S23" t="s">
        <v>118</v>
      </c>
      <c r="U23" t="s">
        <v>66</v>
      </c>
      <c r="V23" t="s">
        <v>119</v>
      </c>
      <c r="W23" t="s">
        <v>10</v>
      </c>
      <c r="X23" t="s">
        <v>54</v>
      </c>
      <c r="Z23" t="s">
        <v>55</v>
      </c>
      <c r="AA23" t="s">
        <v>68</v>
      </c>
      <c r="AB23" t="s">
        <v>120</v>
      </c>
      <c r="AC23" t="s">
        <v>58</v>
      </c>
      <c r="AD23" t="s">
        <v>59</v>
      </c>
    </row>
    <row r="24" spans="1:30">
      <c r="A24">
        <f t="shared" si="3"/>
        <v>12</v>
      </c>
      <c r="B24">
        <f t="shared" si="4"/>
        <v>0</v>
      </c>
      <c r="C24" s="8">
        <f t="shared" si="2"/>
        <v>74.083333333333329</v>
      </c>
      <c r="D24">
        <v>74</v>
      </c>
      <c r="E24">
        <v>1</v>
      </c>
      <c r="G24" s="21">
        <v>0</v>
      </c>
      <c r="H24">
        <v>26165</v>
      </c>
      <c r="I24" s="1">
        <v>44209.464583333334</v>
      </c>
      <c r="J24" s="3" t="s">
        <v>63</v>
      </c>
      <c r="K24" t="s">
        <v>49</v>
      </c>
      <c r="M24">
        <v>202101130250</v>
      </c>
      <c r="N24" s="1">
        <v>44209.464583333334</v>
      </c>
      <c r="O24" s="3" t="s">
        <v>63</v>
      </c>
      <c r="P24">
        <v>26165</v>
      </c>
      <c r="Q24" s="2">
        <v>17141</v>
      </c>
      <c r="R24" t="s">
        <v>121</v>
      </c>
      <c r="S24" t="s">
        <v>122</v>
      </c>
      <c r="U24" t="s">
        <v>52</v>
      </c>
      <c r="V24" t="s">
        <v>123</v>
      </c>
      <c r="W24" t="s">
        <v>10</v>
      </c>
      <c r="X24" t="s">
        <v>54</v>
      </c>
      <c r="Z24" t="s">
        <v>55</v>
      </c>
      <c r="AA24" t="s">
        <v>68</v>
      </c>
      <c r="AB24" t="s">
        <v>124</v>
      </c>
      <c r="AC24" t="s">
        <v>70</v>
      </c>
      <c r="AD24" t="s">
        <v>59</v>
      </c>
    </row>
    <row r="25" spans="1:30">
      <c r="A25">
        <f t="shared" si="3"/>
        <v>13</v>
      </c>
      <c r="B25">
        <f t="shared" si="4"/>
        <v>0</v>
      </c>
      <c r="C25" s="8">
        <f t="shared" si="2"/>
        <v>51.666666666666664</v>
      </c>
      <c r="D25">
        <v>51</v>
      </c>
      <c r="E25">
        <v>8</v>
      </c>
      <c r="G25" s="21">
        <v>0</v>
      </c>
      <c r="H25">
        <v>27821</v>
      </c>
      <c r="I25" s="1">
        <v>44103.385416666664</v>
      </c>
      <c r="J25" s="3" t="s">
        <v>76</v>
      </c>
      <c r="K25" t="s">
        <v>49</v>
      </c>
      <c r="M25">
        <v>202009290093</v>
      </c>
      <c r="N25" s="1">
        <v>44103.385416666664</v>
      </c>
      <c r="O25" s="3" t="s">
        <v>76</v>
      </c>
      <c r="P25">
        <v>27821</v>
      </c>
      <c r="Q25" s="2">
        <v>25231</v>
      </c>
      <c r="R25" t="s">
        <v>125</v>
      </c>
      <c r="S25" t="s">
        <v>126</v>
      </c>
      <c r="U25" t="s">
        <v>61</v>
      </c>
      <c r="V25" t="s">
        <v>127</v>
      </c>
      <c r="W25" t="s">
        <v>10</v>
      </c>
      <c r="X25" t="s">
        <v>54</v>
      </c>
      <c r="Z25" t="s">
        <v>55</v>
      </c>
      <c r="AA25" t="s">
        <v>78</v>
      </c>
      <c r="AB25" t="s">
        <v>128</v>
      </c>
      <c r="AC25" t="s">
        <v>129</v>
      </c>
      <c r="AD25" t="s">
        <v>59</v>
      </c>
    </row>
    <row r="26" spans="1:30">
      <c r="A26">
        <f t="shared" si="3"/>
        <v>14</v>
      </c>
      <c r="B26">
        <f t="shared" si="4"/>
        <v>0</v>
      </c>
      <c r="C26" s="8">
        <f t="shared" si="2"/>
        <v>33.166666666666664</v>
      </c>
      <c r="D26">
        <v>33</v>
      </c>
      <c r="E26">
        <v>2</v>
      </c>
      <c r="G26" s="21">
        <v>0</v>
      </c>
      <c r="H26">
        <v>28704</v>
      </c>
      <c r="I26" s="1">
        <v>44200.865277777775</v>
      </c>
      <c r="J26" s="3" t="s">
        <v>90</v>
      </c>
      <c r="K26" t="s">
        <v>49</v>
      </c>
      <c r="M26">
        <v>202101042320</v>
      </c>
      <c r="N26" s="1">
        <v>44200.865277777775</v>
      </c>
      <c r="O26" s="3" t="s">
        <v>90</v>
      </c>
      <c r="P26">
        <v>28704</v>
      </c>
      <c r="Q26" s="2">
        <v>32066</v>
      </c>
      <c r="R26" t="s">
        <v>130</v>
      </c>
      <c r="S26" t="s">
        <v>131</v>
      </c>
      <c r="U26" t="s">
        <v>132</v>
      </c>
      <c r="V26" t="s">
        <v>133</v>
      </c>
      <c r="W26" t="s">
        <v>10</v>
      </c>
      <c r="X26" t="s">
        <v>54</v>
      </c>
      <c r="Z26" t="s">
        <v>88</v>
      </c>
      <c r="AA26" t="s">
        <v>94</v>
      </c>
      <c r="AB26" t="s">
        <v>100</v>
      </c>
      <c r="AC26" t="s">
        <v>70</v>
      </c>
      <c r="AD26" t="s">
        <v>59</v>
      </c>
    </row>
    <row r="27" spans="1:30">
      <c r="A27">
        <f t="shared" si="3"/>
        <v>15</v>
      </c>
      <c r="B27">
        <f t="shared" si="4"/>
        <v>0</v>
      </c>
      <c r="C27" s="8">
        <f t="shared" si="2"/>
        <v>35.5</v>
      </c>
      <c r="D27">
        <v>35</v>
      </c>
      <c r="E27">
        <v>6</v>
      </c>
      <c r="G27" s="21">
        <v>0</v>
      </c>
      <c r="H27">
        <v>30681</v>
      </c>
      <c r="I27" s="1">
        <v>44327.479166666664</v>
      </c>
      <c r="J27" s="3" t="s">
        <v>134</v>
      </c>
      <c r="K27" t="s">
        <v>49</v>
      </c>
      <c r="M27">
        <v>202105111776</v>
      </c>
      <c r="N27" s="1">
        <v>44327.479166666664</v>
      </c>
      <c r="O27" s="3" t="s">
        <v>134</v>
      </c>
      <c r="P27">
        <v>30681</v>
      </c>
      <c r="Q27" s="2">
        <v>31341</v>
      </c>
      <c r="R27" t="s">
        <v>135</v>
      </c>
      <c r="S27" t="s">
        <v>136</v>
      </c>
      <c r="U27" t="s">
        <v>52</v>
      </c>
      <c r="V27" t="s">
        <v>137</v>
      </c>
      <c r="W27" t="s">
        <v>2</v>
      </c>
      <c r="X27" t="s">
        <v>54</v>
      </c>
      <c r="Z27" t="s">
        <v>88</v>
      </c>
      <c r="AA27" t="s">
        <v>94</v>
      </c>
      <c r="AB27" t="s">
        <v>100</v>
      </c>
      <c r="AC27" t="s">
        <v>70</v>
      </c>
      <c r="AD27" t="s">
        <v>59</v>
      </c>
    </row>
    <row r="28" spans="1:30">
      <c r="A28">
        <f t="shared" si="3"/>
        <v>16</v>
      </c>
      <c r="B28">
        <f t="shared" si="4"/>
        <v>0</v>
      </c>
      <c r="C28" s="8">
        <f t="shared" si="2"/>
        <v>46.833333333333336</v>
      </c>
      <c r="D28">
        <v>46</v>
      </c>
      <c r="E28">
        <v>10</v>
      </c>
      <c r="G28" s="21">
        <v>0</v>
      </c>
      <c r="H28">
        <v>31234</v>
      </c>
      <c r="I28" s="1">
        <v>44294.662499999999</v>
      </c>
      <c r="J28" s="3" t="s">
        <v>63</v>
      </c>
      <c r="K28" t="s">
        <v>49</v>
      </c>
      <c r="M28">
        <v>202104080129</v>
      </c>
      <c r="N28" s="1">
        <v>44294.662499999999</v>
      </c>
      <c r="O28" s="3" t="s">
        <v>63</v>
      </c>
      <c r="P28">
        <v>31234</v>
      </c>
      <c r="Q28" s="2">
        <v>27184</v>
      </c>
      <c r="R28" t="s">
        <v>138</v>
      </c>
      <c r="S28" t="s">
        <v>139</v>
      </c>
      <c r="U28" t="s">
        <v>140</v>
      </c>
      <c r="V28" t="s">
        <v>141</v>
      </c>
      <c r="W28" t="s">
        <v>10</v>
      </c>
      <c r="X28" t="s">
        <v>54</v>
      </c>
      <c r="Z28" t="s">
        <v>55</v>
      </c>
      <c r="AA28" t="s">
        <v>68</v>
      </c>
      <c r="AB28" t="s">
        <v>142</v>
      </c>
      <c r="AC28" t="s">
        <v>129</v>
      </c>
      <c r="AD28" t="s">
        <v>59</v>
      </c>
    </row>
    <row r="29" spans="1:30">
      <c r="A29">
        <f t="shared" si="3"/>
        <v>17</v>
      </c>
      <c r="B29">
        <f t="shared" si="4"/>
        <v>0</v>
      </c>
      <c r="C29" s="8">
        <f t="shared" si="2"/>
        <v>57.25</v>
      </c>
      <c r="D29">
        <v>57</v>
      </c>
      <c r="E29">
        <v>3</v>
      </c>
      <c r="G29" s="21">
        <v>0</v>
      </c>
      <c r="H29">
        <v>31902</v>
      </c>
      <c r="I29" s="1">
        <v>44288.544953703706</v>
      </c>
      <c r="J29" s="3" t="s">
        <v>63</v>
      </c>
      <c r="K29" t="s">
        <v>49</v>
      </c>
      <c r="M29">
        <v>202104021704</v>
      </c>
      <c r="N29" s="1">
        <v>44288.544953703706</v>
      </c>
      <c r="O29" s="3" t="s">
        <v>63</v>
      </c>
      <c r="P29">
        <v>31902</v>
      </c>
      <c r="Q29" s="2">
        <v>23350</v>
      </c>
      <c r="R29" t="s">
        <v>143</v>
      </c>
      <c r="S29" t="s">
        <v>144</v>
      </c>
      <c r="U29" t="s">
        <v>61</v>
      </c>
      <c r="V29" t="s">
        <v>145</v>
      </c>
      <c r="W29" t="s">
        <v>10</v>
      </c>
      <c r="X29" t="s">
        <v>54</v>
      </c>
      <c r="Z29" t="s">
        <v>88</v>
      </c>
      <c r="AA29" t="s">
        <v>68</v>
      </c>
      <c r="AB29" t="s">
        <v>146</v>
      </c>
      <c r="AC29" t="s">
        <v>70</v>
      </c>
      <c r="AD29" t="s">
        <v>59</v>
      </c>
    </row>
    <row r="30" spans="1:30">
      <c r="A30">
        <f t="shared" si="3"/>
        <v>18</v>
      </c>
      <c r="B30">
        <f t="shared" si="4"/>
        <v>0</v>
      </c>
      <c r="C30" s="8">
        <f t="shared" si="2"/>
        <v>37.666666666666664</v>
      </c>
      <c r="D30">
        <v>37</v>
      </c>
      <c r="E30">
        <v>8</v>
      </c>
      <c r="G30" s="21">
        <v>0</v>
      </c>
      <c r="H30">
        <v>32661</v>
      </c>
      <c r="I30" s="1">
        <v>43910.752083333333</v>
      </c>
      <c r="J30" s="3" t="s">
        <v>90</v>
      </c>
      <c r="K30" t="s">
        <v>49</v>
      </c>
      <c r="M30">
        <v>202003201336</v>
      </c>
      <c r="N30" s="1">
        <v>43910.752083333333</v>
      </c>
      <c r="O30" s="3" t="s">
        <v>90</v>
      </c>
      <c r="P30">
        <v>32661</v>
      </c>
      <c r="Q30" s="2">
        <v>30126</v>
      </c>
      <c r="R30" t="s">
        <v>147</v>
      </c>
      <c r="S30" t="s">
        <v>148</v>
      </c>
      <c r="U30" t="s">
        <v>149</v>
      </c>
      <c r="V30" t="s">
        <v>87</v>
      </c>
      <c r="W30" t="s">
        <v>10</v>
      </c>
      <c r="X30" t="s">
        <v>54</v>
      </c>
      <c r="Z30" t="s">
        <v>88</v>
      </c>
      <c r="AA30" t="s">
        <v>94</v>
      </c>
      <c r="AB30" t="s">
        <v>150</v>
      </c>
      <c r="AC30" t="s">
        <v>70</v>
      </c>
      <c r="AD30" t="s">
        <v>59</v>
      </c>
    </row>
    <row r="31" spans="1:30">
      <c r="A31">
        <f t="shared" si="3"/>
        <v>19</v>
      </c>
      <c r="B31">
        <f t="shared" si="4"/>
        <v>0</v>
      </c>
      <c r="C31" s="8">
        <f t="shared" si="2"/>
        <v>63.416666666666664</v>
      </c>
      <c r="D31">
        <v>63</v>
      </c>
      <c r="E31">
        <v>5</v>
      </c>
      <c r="G31" s="21">
        <v>0</v>
      </c>
      <c r="H31">
        <v>34047</v>
      </c>
      <c r="I31" s="1">
        <v>44167.484907407408</v>
      </c>
      <c r="J31" s="3" t="s">
        <v>63</v>
      </c>
      <c r="K31" t="s">
        <v>49</v>
      </c>
      <c r="M31">
        <v>202012021662</v>
      </c>
      <c r="N31" s="1">
        <v>44167.484907407408</v>
      </c>
      <c r="O31" s="3" t="s">
        <v>63</v>
      </c>
      <c r="P31">
        <v>34047</v>
      </c>
      <c r="Q31" s="2">
        <v>20980</v>
      </c>
      <c r="R31" t="s">
        <v>151</v>
      </c>
      <c r="S31" t="s">
        <v>152</v>
      </c>
      <c r="U31" t="s">
        <v>73</v>
      </c>
      <c r="V31" t="s">
        <v>153</v>
      </c>
      <c r="W31" t="s">
        <v>2</v>
      </c>
      <c r="X31" t="s">
        <v>54</v>
      </c>
      <c r="Z31" t="s">
        <v>88</v>
      </c>
      <c r="AA31" t="s">
        <v>68</v>
      </c>
      <c r="AB31" t="s">
        <v>154</v>
      </c>
      <c r="AC31" t="s">
        <v>70</v>
      </c>
      <c r="AD31" t="s">
        <v>59</v>
      </c>
    </row>
    <row r="32" spans="1:30">
      <c r="A32">
        <f t="shared" si="3"/>
        <v>20</v>
      </c>
      <c r="B32">
        <f t="shared" si="4"/>
        <v>0</v>
      </c>
      <c r="C32" s="8">
        <f t="shared" si="2"/>
        <v>75.583333333333329</v>
      </c>
      <c r="D32">
        <v>75</v>
      </c>
      <c r="E32">
        <v>7</v>
      </c>
      <c r="G32" s="21">
        <v>0</v>
      </c>
      <c r="H32">
        <v>35913</v>
      </c>
      <c r="I32" s="1">
        <v>43938.783854166664</v>
      </c>
      <c r="J32" s="3" t="s">
        <v>63</v>
      </c>
      <c r="K32" t="s">
        <v>49</v>
      </c>
      <c r="M32">
        <v>202004171006</v>
      </c>
      <c r="N32" s="1">
        <v>43938.783854166664</v>
      </c>
      <c r="O32" s="3" t="s">
        <v>63</v>
      </c>
      <c r="P32">
        <v>35913</v>
      </c>
      <c r="Q32" s="2">
        <v>16318</v>
      </c>
      <c r="R32" t="s">
        <v>155</v>
      </c>
      <c r="S32" t="s">
        <v>156</v>
      </c>
      <c r="U32" t="s">
        <v>110</v>
      </c>
      <c r="V32" t="s">
        <v>157</v>
      </c>
      <c r="W32" t="s">
        <v>10</v>
      </c>
      <c r="X32" t="s">
        <v>54</v>
      </c>
      <c r="Z32" t="s">
        <v>88</v>
      </c>
      <c r="AA32" t="s">
        <v>68</v>
      </c>
      <c r="AB32" t="s">
        <v>158</v>
      </c>
      <c r="AC32" t="s">
        <v>70</v>
      </c>
      <c r="AD32" t="s">
        <v>59</v>
      </c>
    </row>
    <row r="33" spans="1:30">
      <c r="A33">
        <f t="shared" si="3"/>
        <v>21</v>
      </c>
      <c r="B33">
        <f t="shared" si="4"/>
        <v>0</v>
      </c>
      <c r="C33" s="8">
        <f t="shared" si="2"/>
        <v>57</v>
      </c>
      <c r="D33">
        <v>57</v>
      </c>
      <c r="E33">
        <v>0</v>
      </c>
      <c r="G33" s="21">
        <v>0</v>
      </c>
      <c r="H33">
        <v>80089</v>
      </c>
      <c r="I33" s="1">
        <v>44221.628472222219</v>
      </c>
      <c r="J33" s="3" t="s">
        <v>63</v>
      </c>
      <c r="K33" t="s">
        <v>49</v>
      </c>
      <c r="M33">
        <v>202101252198</v>
      </c>
      <c r="N33" s="1">
        <v>44221.628472222219</v>
      </c>
      <c r="O33" s="3" t="s">
        <v>63</v>
      </c>
      <c r="P33">
        <v>80089</v>
      </c>
      <c r="Q33" s="2">
        <v>23384</v>
      </c>
      <c r="R33" t="s">
        <v>159</v>
      </c>
      <c r="S33" t="s">
        <v>160</v>
      </c>
      <c r="U33" t="s">
        <v>52</v>
      </c>
      <c r="V33" t="s">
        <v>127</v>
      </c>
      <c r="W33" t="s">
        <v>10</v>
      </c>
      <c r="X33" t="s">
        <v>54</v>
      </c>
      <c r="Z33" t="s">
        <v>55</v>
      </c>
      <c r="AA33" t="s">
        <v>68</v>
      </c>
      <c r="AB33" t="s">
        <v>161</v>
      </c>
      <c r="AC33" t="s">
        <v>129</v>
      </c>
      <c r="AD33" t="s">
        <v>59</v>
      </c>
    </row>
    <row r="34" spans="1:30">
      <c r="A34">
        <f t="shared" si="3"/>
        <v>22</v>
      </c>
      <c r="B34">
        <f t="shared" si="4"/>
        <v>0</v>
      </c>
      <c r="C34" s="8">
        <f t="shared" si="2"/>
        <v>69.666666666666671</v>
      </c>
      <c r="D34">
        <v>69</v>
      </c>
      <c r="E34">
        <v>8</v>
      </c>
      <c r="G34" s="21">
        <v>0</v>
      </c>
      <c r="H34">
        <v>80386</v>
      </c>
      <c r="I34" s="1">
        <v>44267.484027777777</v>
      </c>
      <c r="J34" s="3" t="s">
        <v>162</v>
      </c>
      <c r="K34" t="s">
        <v>49</v>
      </c>
      <c r="M34">
        <v>202103120519</v>
      </c>
      <c r="N34" s="1">
        <v>44267.484027777777</v>
      </c>
      <c r="O34" s="3" t="s">
        <v>162</v>
      </c>
      <c r="P34">
        <v>80386</v>
      </c>
      <c r="Q34" s="2">
        <v>18797</v>
      </c>
      <c r="R34" t="s">
        <v>163</v>
      </c>
      <c r="S34" t="s">
        <v>164</v>
      </c>
      <c r="U34" t="s">
        <v>52</v>
      </c>
      <c r="V34" t="s">
        <v>165</v>
      </c>
      <c r="W34" t="s">
        <v>2</v>
      </c>
      <c r="X34" t="s">
        <v>54</v>
      </c>
      <c r="Z34" t="s">
        <v>55</v>
      </c>
      <c r="AA34" t="s">
        <v>166</v>
      </c>
      <c r="AB34" t="s">
        <v>167</v>
      </c>
      <c r="AC34" t="s">
        <v>58</v>
      </c>
      <c r="AD34" t="s">
        <v>59</v>
      </c>
    </row>
    <row r="35" spans="1:30">
      <c r="A35">
        <f t="shared" si="3"/>
        <v>23</v>
      </c>
      <c r="B35">
        <f t="shared" si="4"/>
        <v>0</v>
      </c>
      <c r="C35" s="8">
        <f t="shared" si="2"/>
        <v>20.583333333333332</v>
      </c>
      <c r="D35">
        <v>20</v>
      </c>
      <c r="E35">
        <v>7</v>
      </c>
      <c r="G35" s="21">
        <v>0</v>
      </c>
      <c r="H35">
        <v>100261</v>
      </c>
      <c r="I35" s="1">
        <v>44267.777777777781</v>
      </c>
      <c r="J35" s="3" t="s">
        <v>90</v>
      </c>
      <c r="K35" t="s">
        <v>49</v>
      </c>
      <c r="M35">
        <v>202103122069</v>
      </c>
      <c r="N35" s="1">
        <v>44267.777777777781</v>
      </c>
      <c r="O35" s="3" t="s">
        <v>90</v>
      </c>
      <c r="P35">
        <v>100261</v>
      </c>
      <c r="Q35" s="2">
        <v>36738</v>
      </c>
      <c r="R35" t="s">
        <v>168</v>
      </c>
      <c r="S35" t="s">
        <v>169</v>
      </c>
      <c r="U35" t="s">
        <v>170</v>
      </c>
      <c r="V35" t="s">
        <v>171</v>
      </c>
      <c r="W35" t="s">
        <v>10</v>
      </c>
      <c r="X35" t="s">
        <v>54</v>
      </c>
      <c r="Z35" t="s">
        <v>88</v>
      </c>
      <c r="AA35" t="s">
        <v>94</v>
      </c>
      <c r="AB35" t="s">
        <v>100</v>
      </c>
      <c r="AC35" t="s">
        <v>70</v>
      </c>
      <c r="AD35" t="s">
        <v>59</v>
      </c>
    </row>
    <row r="36" spans="1:30">
      <c r="A36">
        <f t="shared" si="3"/>
        <v>24</v>
      </c>
      <c r="B36">
        <f t="shared" si="4"/>
        <v>0</v>
      </c>
      <c r="C36" s="8">
        <f t="shared" si="2"/>
        <v>65.5</v>
      </c>
      <c r="D36">
        <v>65</v>
      </c>
      <c r="E36">
        <v>6</v>
      </c>
      <c r="G36" s="21">
        <v>0</v>
      </c>
      <c r="H36">
        <v>101192</v>
      </c>
      <c r="I36" s="1">
        <v>44271.383333333331</v>
      </c>
      <c r="J36" s="3" t="s">
        <v>90</v>
      </c>
      <c r="K36" t="s">
        <v>49</v>
      </c>
      <c r="M36">
        <v>202103161375</v>
      </c>
      <c r="N36" s="1">
        <v>44271.383333333331</v>
      </c>
      <c r="O36" s="3" t="s">
        <v>90</v>
      </c>
      <c r="P36">
        <v>101192</v>
      </c>
      <c r="Q36" s="2">
        <v>20334</v>
      </c>
      <c r="R36" t="s">
        <v>172</v>
      </c>
      <c r="S36" t="s">
        <v>60</v>
      </c>
      <c r="U36" t="s">
        <v>61</v>
      </c>
      <c r="V36" t="s">
        <v>82</v>
      </c>
      <c r="W36" t="s">
        <v>10</v>
      </c>
      <c r="X36" t="s">
        <v>54</v>
      </c>
      <c r="Z36" t="s">
        <v>55</v>
      </c>
      <c r="AA36" t="s">
        <v>94</v>
      </c>
      <c r="AB36" t="s">
        <v>173</v>
      </c>
      <c r="AC36" t="s">
        <v>70</v>
      </c>
      <c r="AD36" t="s">
        <v>59</v>
      </c>
    </row>
    <row r="37" spans="1:30">
      <c r="A37">
        <f t="shared" si="3"/>
        <v>25</v>
      </c>
      <c r="B37">
        <f t="shared" si="4"/>
        <v>0</v>
      </c>
      <c r="C37" s="8">
        <f t="shared" si="2"/>
        <v>43.583333333333336</v>
      </c>
      <c r="D37">
        <v>43</v>
      </c>
      <c r="E37">
        <v>7</v>
      </c>
      <c r="G37" s="21">
        <v>0</v>
      </c>
      <c r="H37">
        <v>101666</v>
      </c>
      <c r="I37" s="1">
        <v>44160.025462962964</v>
      </c>
      <c r="J37" s="3" t="s">
        <v>90</v>
      </c>
      <c r="K37" t="s">
        <v>49</v>
      </c>
      <c r="M37">
        <v>202011242264</v>
      </c>
      <c r="N37" s="1">
        <v>44160.025462962964</v>
      </c>
      <c r="O37" s="3" t="s">
        <v>90</v>
      </c>
      <c r="P37">
        <v>101666</v>
      </c>
      <c r="Q37" s="2">
        <v>28237</v>
      </c>
      <c r="R37" t="s">
        <v>174</v>
      </c>
      <c r="S37" t="s">
        <v>175</v>
      </c>
      <c r="U37" t="s">
        <v>110</v>
      </c>
      <c r="V37" t="s">
        <v>133</v>
      </c>
      <c r="W37" t="s">
        <v>10</v>
      </c>
      <c r="X37" t="s">
        <v>54</v>
      </c>
      <c r="Z37" t="s">
        <v>88</v>
      </c>
      <c r="AA37" t="s">
        <v>94</v>
      </c>
      <c r="AB37" t="s">
        <v>100</v>
      </c>
      <c r="AC37" t="s">
        <v>70</v>
      </c>
      <c r="AD37" t="s">
        <v>59</v>
      </c>
    </row>
    <row r="38" spans="1:30">
      <c r="A38">
        <f t="shared" si="3"/>
        <v>26</v>
      </c>
      <c r="B38">
        <f t="shared" si="4"/>
        <v>0</v>
      </c>
      <c r="C38" s="8">
        <f t="shared" si="2"/>
        <v>28.333333333333332</v>
      </c>
      <c r="D38">
        <v>28</v>
      </c>
      <c r="E38">
        <v>4</v>
      </c>
      <c r="G38" s="21">
        <v>0</v>
      </c>
      <c r="H38">
        <v>101903</v>
      </c>
      <c r="I38" s="1">
        <v>44295.615972222222</v>
      </c>
      <c r="J38" s="3" t="s">
        <v>63</v>
      </c>
      <c r="K38" t="s">
        <v>49</v>
      </c>
      <c r="M38">
        <v>202104090621</v>
      </c>
      <c r="N38" s="1">
        <v>44295.615972222222</v>
      </c>
      <c r="O38" s="3" t="s">
        <v>63</v>
      </c>
      <c r="P38">
        <v>101903</v>
      </c>
      <c r="Q38" s="2">
        <v>33942</v>
      </c>
      <c r="R38" t="s">
        <v>176</v>
      </c>
      <c r="S38" t="s">
        <v>177</v>
      </c>
      <c r="U38" t="s">
        <v>61</v>
      </c>
      <c r="V38" t="s">
        <v>178</v>
      </c>
      <c r="W38" t="s">
        <v>10</v>
      </c>
      <c r="X38" t="s">
        <v>54</v>
      </c>
      <c r="Z38" t="s">
        <v>55</v>
      </c>
      <c r="AA38" t="s">
        <v>68</v>
      </c>
      <c r="AB38" t="s">
        <v>179</v>
      </c>
      <c r="AC38" t="s">
        <v>180</v>
      </c>
      <c r="AD38" t="s">
        <v>59</v>
      </c>
    </row>
    <row r="39" spans="1:30">
      <c r="A39">
        <f t="shared" si="3"/>
        <v>27</v>
      </c>
      <c r="B39">
        <f t="shared" si="4"/>
        <v>0</v>
      </c>
      <c r="C39" s="8">
        <f t="shared" si="2"/>
        <v>64</v>
      </c>
      <c r="D39">
        <v>64</v>
      </c>
      <c r="E39">
        <v>0</v>
      </c>
      <c r="G39" s="21">
        <v>0</v>
      </c>
      <c r="H39">
        <v>102024</v>
      </c>
      <c r="I39" s="1">
        <v>44139.441666666666</v>
      </c>
      <c r="J39" s="3" t="s">
        <v>90</v>
      </c>
      <c r="K39" t="s">
        <v>49</v>
      </c>
      <c r="M39">
        <v>202011110742</v>
      </c>
      <c r="N39" s="1">
        <v>44139.441666666666</v>
      </c>
      <c r="O39" s="3" t="s">
        <v>90</v>
      </c>
      <c r="P39">
        <v>102024</v>
      </c>
      <c r="Q39" s="2">
        <v>20755</v>
      </c>
      <c r="R39" t="s">
        <v>181</v>
      </c>
      <c r="S39" t="s">
        <v>182</v>
      </c>
      <c r="U39" t="s">
        <v>61</v>
      </c>
      <c r="V39" t="s">
        <v>183</v>
      </c>
      <c r="W39" t="s">
        <v>10</v>
      </c>
      <c r="X39" t="s">
        <v>54</v>
      </c>
      <c r="Z39" t="s">
        <v>88</v>
      </c>
      <c r="AA39" t="s">
        <v>94</v>
      </c>
      <c r="AB39" t="s">
        <v>116</v>
      </c>
      <c r="AC39" t="s">
        <v>129</v>
      </c>
      <c r="AD39" t="s">
        <v>59</v>
      </c>
    </row>
    <row r="40" spans="1:30">
      <c r="A40">
        <f t="shared" si="3"/>
        <v>28</v>
      </c>
      <c r="B40">
        <f t="shared" si="4"/>
        <v>0</v>
      </c>
      <c r="C40" s="8">
        <f t="shared" si="2"/>
        <v>64.333333333333329</v>
      </c>
      <c r="D40">
        <v>64</v>
      </c>
      <c r="E40">
        <v>4</v>
      </c>
      <c r="G40" s="21">
        <v>0</v>
      </c>
      <c r="H40">
        <v>102329</v>
      </c>
      <c r="I40" s="1">
        <v>44204.361111111109</v>
      </c>
      <c r="J40" s="3" t="s">
        <v>76</v>
      </c>
      <c r="K40" t="s">
        <v>49</v>
      </c>
      <c r="M40">
        <v>202101080087</v>
      </c>
      <c r="N40" s="1">
        <v>44204.361111111109</v>
      </c>
      <c r="O40" s="3" t="s">
        <v>76</v>
      </c>
      <c r="P40">
        <v>102329</v>
      </c>
      <c r="Q40" s="2">
        <v>20680</v>
      </c>
      <c r="R40" t="s">
        <v>184</v>
      </c>
      <c r="S40" t="s">
        <v>185</v>
      </c>
      <c r="U40" t="s">
        <v>73</v>
      </c>
      <c r="V40" t="s">
        <v>127</v>
      </c>
      <c r="W40" t="s">
        <v>10</v>
      </c>
      <c r="X40" t="s">
        <v>54</v>
      </c>
      <c r="Z40" t="s">
        <v>55</v>
      </c>
      <c r="AA40" t="s">
        <v>78</v>
      </c>
      <c r="AB40" t="s">
        <v>186</v>
      </c>
      <c r="AC40" t="s">
        <v>129</v>
      </c>
      <c r="AD40" t="s">
        <v>59</v>
      </c>
    </row>
    <row r="41" spans="1:30">
      <c r="A41">
        <f t="shared" si="3"/>
        <v>29</v>
      </c>
      <c r="B41">
        <f t="shared" si="4"/>
        <v>0</v>
      </c>
      <c r="C41" s="8">
        <f t="shared" si="2"/>
        <v>77.25</v>
      </c>
      <c r="D41">
        <v>77</v>
      </c>
      <c r="E41">
        <v>3</v>
      </c>
      <c r="G41" s="21">
        <v>0</v>
      </c>
      <c r="H41">
        <v>103155</v>
      </c>
      <c r="I41" s="1">
        <v>44172.893831018519</v>
      </c>
      <c r="J41" s="3" t="s">
        <v>63</v>
      </c>
      <c r="K41" t="s">
        <v>49</v>
      </c>
      <c r="M41">
        <v>202012071800</v>
      </c>
      <c r="N41" s="1">
        <v>44172.893831018519</v>
      </c>
      <c r="O41" s="3" t="s">
        <v>63</v>
      </c>
      <c r="P41">
        <v>103155</v>
      </c>
      <c r="Q41" s="2">
        <v>15949</v>
      </c>
      <c r="R41" t="s">
        <v>187</v>
      </c>
      <c r="S41" t="s">
        <v>188</v>
      </c>
      <c r="U41" t="s">
        <v>61</v>
      </c>
      <c r="V41" t="s">
        <v>189</v>
      </c>
      <c r="W41" t="s">
        <v>2</v>
      </c>
      <c r="X41" t="s">
        <v>54</v>
      </c>
      <c r="Z41" t="s">
        <v>55</v>
      </c>
      <c r="AA41" t="s">
        <v>68</v>
      </c>
      <c r="AB41" t="s">
        <v>190</v>
      </c>
      <c r="AC41" t="s">
        <v>70</v>
      </c>
      <c r="AD41" t="s">
        <v>59</v>
      </c>
    </row>
    <row r="42" spans="1:30">
      <c r="A42">
        <f t="shared" si="3"/>
        <v>30</v>
      </c>
      <c r="B42">
        <f t="shared" si="4"/>
        <v>0</v>
      </c>
      <c r="C42" s="8">
        <f t="shared" si="2"/>
        <v>34.75</v>
      </c>
      <c r="D42">
        <v>34</v>
      </c>
      <c r="E42">
        <v>9</v>
      </c>
      <c r="G42" s="21">
        <v>0</v>
      </c>
      <c r="H42">
        <v>103530</v>
      </c>
      <c r="I42" s="1">
        <v>44208.39166666667</v>
      </c>
      <c r="J42" s="3" t="s">
        <v>90</v>
      </c>
      <c r="K42" t="s">
        <v>49</v>
      </c>
      <c r="M42">
        <v>202101121391</v>
      </c>
      <c r="N42" s="1">
        <v>44208.39166666667</v>
      </c>
      <c r="O42" s="3" t="s">
        <v>90</v>
      </c>
      <c r="P42">
        <v>103530</v>
      </c>
      <c r="Q42" s="2">
        <v>31513</v>
      </c>
      <c r="R42" t="s">
        <v>191</v>
      </c>
      <c r="S42" t="s">
        <v>192</v>
      </c>
      <c r="U42" t="s">
        <v>140</v>
      </c>
      <c r="V42" t="s">
        <v>193</v>
      </c>
      <c r="W42" t="s">
        <v>10</v>
      </c>
      <c r="X42" t="s">
        <v>54</v>
      </c>
      <c r="Z42" t="s">
        <v>88</v>
      </c>
      <c r="AA42" t="s">
        <v>94</v>
      </c>
      <c r="AB42" t="s">
        <v>194</v>
      </c>
      <c r="AC42" t="s">
        <v>70</v>
      </c>
      <c r="AD42" t="s">
        <v>59</v>
      </c>
    </row>
    <row r="43" spans="1:30">
      <c r="A43">
        <f t="shared" si="3"/>
        <v>31</v>
      </c>
      <c r="B43">
        <f t="shared" si="4"/>
        <v>0</v>
      </c>
      <c r="C43" s="8">
        <f t="shared" si="2"/>
        <v>37</v>
      </c>
      <c r="D43">
        <v>37</v>
      </c>
      <c r="E43">
        <v>0</v>
      </c>
      <c r="G43" s="21">
        <v>0</v>
      </c>
      <c r="H43">
        <v>104295</v>
      </c>
      <c r="I43" s="1">
        <v>44007.525046296294</v>
      </c>
      <c r="J43" s="3" t="s">
        <v>63</v>
      </c>
      <c r="K43" t="s">
        <v>49</v>
      </c>
      <c r="M43">
        <v>202006251413</v>
      </c>
      <c r="N43" s="1">
        <v>44007.525046296294</v>
      </c>
      <c r="O43" s="3" t="s">
        <v>63</v>
      </c>
      <c r="P43">
        <v>104295</v>
      </c>
      <c r="Q43" s="2">
        <v>30491</v>
      </c>
      <c r="R43" t="s">
        <v>195</v>
      </c>
      <c r="S43" t="s">
        <v>196</v>
      </c>
      <c r="U43" t="s">
        <v>61</v>
      </c>
      <c r="V43" t="s">
        <v>137</v>
      </c>
      <c r="W43" t="s">
        <v>10</v>
      </c>
      <c r="X43" t="s">
        <v>54</v>
      </c>
      <c r="Z43" t="s">
        <v>88</v>
      </c>
      <c r="AA43" t="s">
        <v>68</v>
      </c>
      <c r="AB43" t="s">
        <v>197</v>
      </c>
      <c r="AC43" t="s">
        <v>70</v>
      </c>
      <c r="AD43" t="s">
        <v>59</v>
      </c>
    </row>
    <row r="44" spans="1:30">
      <c r="A44">
        <f t="shared" si="3"/>
        <v>32</v>
      </c>
      <c r="B44">
        <f t="shared" si="4"/>
        <v>0</v>
      </c>
      <c r="C44" s="8">
        <f t="shared" si="2"/>
        <v>66.083333333333329</v>
      </c>
      <c r="D44">
        <v>66</v>
      </c>
      <c r="E44">
        <v>1</v>
      </c>
      <c r="G44" s="21">
        <v>0</v>
      </c>
      <c r="H44">
        <v>105370</v>
      </c>
      <c r="I44" s="1">
        <v>44169.94027777778</v>
      </c>
      <c r="J44" s="3" t="s">
        <v>76</v>
      </c>
      <c r="K44" t="s">
        <v>49</v>
      </c>
      <c r="M44">
        <v>202012042148</v>
      </c>
      <c r="N44" s="1">
        <v>44169.94027777778</v>
      </c>
      <c r="O44" s="3" t="s">
        <v>76</v>
      </c>
      <c r="P44">
        <v>105370</v>
      </c>
      <c r="Q44" s="2">
        <v>20013</v>
      </c>
      <c r="R44" t="s">
        <v>198</v>
      </c>
      <c r="S44" t="s">
        <v>199</v>
      </c>
      <c r="U44" t="s">
        <v>149</v>
      </c>
      <c r="V44" t="s">
        <v>178</v>
      </c>
      <c r="W44" t="s">
        <v>10</v>
      </c>
      <c r="X44" t="s">
        <v>54</v>
      </c>
      <c r="Z44" t="s">
        <v>88</v>
      </c>
      <c r="AA44" t="s">
        <v>78</v>
      </c>
      <c r="AB44" t="s">
        <v>100</v>
      </c>
      <c r="AC44" t="s">
        <v>70</v>
      </c>
      <c r="AD44" t="s">
        <v>59</v>
      </c>
    </row>
    <row r="45" spans="1:30">
      <c r="A45">
        <f t="shared" si="3"/>
        <v>33</v>
      </c>
      <c r="B45">
        <f t="shared" si="4"/>
        <v>0</v>
      </c>
      <c r="C45" s="8">
        <f t="shared" si="2"/>
        <v>74.166666666666671</v>
      </c>
      <c r="D45">
        <v>74</v>
      </c>
      <c r="E45">
        <v>2</v>
      </c>
      <c r="G45" s="21">
        <v>0</v>
      </c>
      <c r="H45">
        <v>109533</v>
      </c>
      <c r="I45" s="1">
        <v>43908.922673611109</v>
      </c>
      <c r="J45" s="3" t="s">
        <v>63</v>
      </c>
      <c r="K45" t="s">
        <v>49</v>
      </c>
      <c r="M45">
        <v>202003181550</v>
      </c>
      <c r="N45" s="1">
        <v>43908.922673611109</v>
      </c>
      <c r="O45" s="3" t="s">
        <v>63</v>
      </c>
      <c r="P45">
        <v>109533</v>
      </c>
      <c r="Q45" s="2">
        <v>16813</v>
      </c>
      <c r="R45" t="s">
        <v>200</v>
      </c>
      <c r="S45" t="s">
        <v>201</v>
      </c>
      <c r="U45" t="s">
        <v>98</v>
      </c>
      <c r="V45" t="s">
        <v>202</v>
      </c>
      <c r="W45" t="s">
        <v>10</v>
      </c>
      <c r="X45" t="s">
        <v>54</v>
      </c>
      <c r="Z45" t="s">
        <v>88</v>
      </c>
      <c r="AA45" t="s">
        <v>68</v>
      </c>
      <c r="AB45" t="s">
        <v>203</v>
      </c>
      <c r="AC45" t="s">
        <v>70</v>
      </c>
      <c r="AD45" t="s">
        <v>59</v>
      </c>
    </row>
    <row r="46" spans="1:30">
      <c r="A46">
        <f t="shared" si="3"/>
        <v>34</v>
      </c>
      <c r="B46">
        <f t="shared" si="4"/>
        <v>0</v>
      </c>
      <c r="C46" s="8">
        <f t="shared" si="2"/>
        <v>57.666666666666664</v>
      </c>
      <c r="D46">
        <v>57</v>
      </c>
      <c r="E46">
        <v>8</v>
      </c>
      <c r="G46" s="21">
        <v>2</v>
      </c>
      <c r="H46" s="4">
        <v>111685</v>
      </c>
      <c r="I46" s="1">
        <v>44164.838888888888</v>
      </c>
      <c r="J46" s="3" t="s">
        <v>90</v>
      </c>
      <c r="K46" t="s">
        <v>49</v>
      </c>
      <c r="M46">
        <v>202011290459</v>
      </c>
      <c r="N46" s="1">
        <v>44164.838888888888</v>
      </c>
      <c r="O46" s="3" t="s">
        <v>90</v>
      </c>
      <c r="P46">
        <v>111685</v>
      </c>
      <c r="Q46" s="2">
        <v>23083</v>
      </c>
      <c r="R46" t="s">
        <v>204</v>
      </c>
      <c r="S46" t="s">
        <v>205</v>
      </c>
      <c r="U46" t="s">
        <v>98</v>
      </c>
      <c r="V46" t="s">
        <v>178</v>
      </c>
      <c r="W46" t="s">
        <v>2</v>
      </c>
      <c r="X46" t="s">
        <v>54</v>
      </c>
      <c r="Z46" t="s">
        <v>88</v>
      </c>
      <c r="AA46" t="s">
        <v>94</v>
      </c>
      <c r="AB46" t="s">
        <v>100</v>
      </c>
      <c r="AC46" t="s">
        <v>70</v>
      </c>
      <c r="AD46" t="s">
        <v>59</v>
      </c>
    </row>
    <row r="47" spans="1:30">
      <c r="A47">
        <f t="shared" si="3"/>
        <v>34</v>
      </c>
      <c r="B47">
        <f t="shared" si="4"/>
        <v>1</v>
      </c>
      <c r="C47" s="8">
        <f t="shared" si="2"/>
        <v>57.75</v>
      </c>
      <c r="D47">
        <v>57</v>
      </c>
      <c r="E47">
        <v>9</v>
      </c>
      <c r="G47" s="21">
        <v>2</v>
      </c>
      <c r="H47" s="4">
        <v>111685</v>
      </c>
      <c r="I47" s="1">
        <v>44182.632534722223</v>
      </c>
      <c r="J47" s="3" t="s">
        <v>90</v>
      </c>
      <c r="K47" t="s">
        <v>49</v>
      </c>
      <c r="M47">
        <v>202012171748</v>
      </c>
      <c r="N47" s="1">
        <v>44182.632534722223</v>
      </c>
      <c r="O47" s="3" t="s">
        <v>90</v>
      </c>
      <c r="P47">
        <v>111685</v>
      </c>
      <c r="Q47" s="2">
        <v>23083</v>
      </c>
      <c r="R47" t="s">
        <v>204</v>
      </c>
      <c r="S47" t="s">
        <v>206</v>
      </c>
      <c r="U47" t="s">
        <v>61</v>
      </c>
      <c r="V47" t="s">
        <v>145</v>
      </c>
      <c r="W47" t="s">
        <v>2</v>
      </c>
      <c r="X47" t="s">
        <v>54</v>
      </c>
      <c r="Z47" t="s">
        <v>88</v>
      </c>
      <c r="AA47" t="s">
        <v>94</v>
      </c>
      <c r="AB47" t="s">
        <v>116</v>
      </c>
      <c r="AC47" t="s">
        <v>70</v>
      </c>
      <c r="AD47" t="s">
        <v>59</v>
      </c>
    </row>
    <row r="48" spans="1:30">
      <c r="A48">
        <f t="shared" si="3"/>
        <v>35</v>
      </c>
      <c r="B48">
        <f t="shared" si="4"/>
        <v>0</v>
      </c>
      <c r="C48" s="8">
        <f t="shared" si="2"/>
        <v>57.333333333333336</v>
      </c>
      <c r="D48">
        <v>57</v>
      </c>
      <c r="E48">
        <v>4</v>
      </c>
      <c r="G48" s="21">
        <v>0</v>
      </c>
      <c r="H48">
        <v>114487</v>
      </c>
      <c r="I48" s="1">
        <v>44021.631944444445</v>
      </c>
      <c r="J48" s="3" t="s">
        <v>63</v>
      </c>
      <c r="K48" t="s">
        <v>49</v>
      </c>
      <c r="M48">
        <v>202007091805</v>
      </c>
      <c r="N48" s="1">
        <v>44021.631944444445</v>
      </c>
      <c r="O48" s="3" t="s">
        <v>63</v>
      </c>
      <c r="P48">
        <v>114487</v>
      </c>
      <c r="Q48" s="2">
        <v>23065</v>
      </c>
      <c r="R48" t="s">
        <v>207</v>
      </c>
      <c r="S48" t="s">
        <v>208</v>
      </c>
      <c r="U48" t="s">
        <v>61</v>
      </c>
      <c r="V48" t="s">
        <v>127</v>
      </c>
      <c r="W48" t="s">
        <v>2</v>
      </c>
      <c r="X48" t="s">
        <v>54</v>
      </c>
      <c r="Z48" t="s">
        <v>88</v>
      </c>
      <c r="AA48" t="s">
        <v>68</v>
      </c>
      <c r="AB48" t="s">
        <v>209</v>
      </c>
      <c r="AC48" t="s">
        <v>129</v>
      </c>
      <c r="AD48" t="s">
        <v>59</v>
      </c>
    </row>
    <row r="49" spans="1:30">
      <c r="A49">
        <f t="shared" si="3"/>
        <v>36</v>
      </c>
      <c r="B49">
        <f t="shared" si="4"/>
        <v>0</v>
      </c>
      <c r="C49" s="8">
        <f t="shared" si="2"/>
        <v>28.416666666666668</v>
      </c>
      <c r="D49">
        <v>28</v>
      </c>
      <c r="E49">
        <v>5</v>
      </c>
      <c r="G49" s="21">
        <v>0</v>
      </c>
      <c r="H49">
        <v>115887</v>
      </c>
      <c r="I49" s="1">
        <v>44076.336111111108</v>
      </c>
      <c r="J49" s="3" t="s">
        <v>76</v>
      </c>
      <c r="K49" t="s">
        <v>49</v>
      </c>
      <c r="M49">
        <v>202009021296</v>
      </c>
      <c r="N49" s="1">
        <v>44076.336111111108</v>
      </c>
      <c r="O49" s="3" t="s">
        <v>76</v>
      </c>
      <c r="P49">
        <v>115887</v>
      </c>
      <c r="Q49" s="2">
        <v>33675</v>
      </c>
      <c r="R49" t="s">
        <v>210</v>
      </c>
      <c r="S49" t="s">
        <v>211</v>
      </c>
      <c r="U49" t="s">
        <v>61</v>
      </c>
      <c r="V49" t="s">
        <v>153</v>
      </c>
      <c r="W49" t="s">
        <v>2</v>
      </c>
      <c r="X49" t="s">
        <v>54</v>
      </c>
      <c r="Z49" t="s">
        <v>88</v>
      </c>
      <c r="AA49" t="s">
        <v>78</v>
      </c>
      <c r="AB49" t="s">
        <v>212</v>
      </c>
      <c r="AC49" t="s">
        <v>70</v>
      </c>
      <c r="AD49" t="s">
        <v>59</v>
      </c>
    </row>
    <row r="50" spans="1:30">
      <c r="A50">
        <f t="shared" si="3"/>
        <v>37</v>
      </c>
      <c r="B50">
        <f t="shared" si="4"/>
        <v>0</v>
      </c>
      <c r="C50" s="8">
        <f t="shared" si="2"/>
        <v>49.916666666666664</v>
      </c>
      <c r="D50">
        <v>49</v>
      </c>
      <c r="E50">
        <v>11</v>
      </c>
      <c r="G50" s="21">
        <v>0</v>
      </c>
      <c r="H50">
        <v>116598</v>
      </c>
      <c r="I50" s="1">
        <v>44139.8125</v>
      </c>
      <c r="J50" s="3" t="s">
        <v>90</v>
      </c>
      <c r="K50" t="s">
        <v>49</v>
      </c>
      <c r="M50">
        <v>202011042137</v>
      </c>
      <c r="N50" s="1">
        <v>44139.8125</v>
      </c>
      <c r="O50" s="3" t="s">
        <v>90</v>
      </c>
      <c r="P50">
        <v>116598</v>
      </c>
      <c r="Q50" s="2">
        <v>25893</v>
      </c>
      <c r="R50" t="s">
        <v>213</v>
      </c>
      <c r="S50" t="s">
        <v>214</v>
      </c>
      <c r="U50" t="s">
        <v>149</v>
      </c>
      <c r="V50" t="s">
        <v>157</v>
      </c>
      <c r="W50" t="s">
        <v>10</v>
      </c>
      <c r="X50" t="s">
        <v>54</v>
      </c>
      <c r="Z50" t="s">
        <v>88</v>
      </c>
      <c r="AA50" t="s">
        <v>94</v>
      </c>
      <c r="AB50" t="s">
        <v>100</v>
      </c>
      <c r="AC50" t="s">
        <v>70</v>
      </c>
      <c r="AD50" t="s">
        <v>59</v>
      </c>
    </row>
    <row r="51" spans="1:30">
      <c r="A51">
        <f t="shared" si="3"/>
        <v>38</v>
      </c>
      <c r="B51">
        <f t="shared" si="4"/>
        <v>0</v>
      </c>
      <c r="C51" s="8">
        <f t="shared" si="2"/>
        <v>57.916666666666664</v>
      </c>
      <c r="D51">
        <v>57</v>
      </c>
      <c r="E51">
        <v>11</v>
      </c>
      <c r="G51" s="21">
        <v>0</v>
      </c>
      <c r="H51">
        <v>117126</v>
      </c>
      <c r="I51" s="1">
        <v>44021.723055555558</v>
      </c>
      <c r="J51" s="3" t="s">
        <v>63</v>
      </c>
      <c r="K51" t="s">
        <v>49</v>
      </c>
      <c r="M51">
        <v>202007091298</v>
      </c>
      <c r="N51" s="1">
        <v>44021.723055555558</v>
      </c>
      <c r="O51" s="3" t="s">
        <v>63</v>
      </c>
      <c r="P51">
        <v>117126</v>
      </c>
      <c r="Q51" s="2">
        <v>22862</v>
      </c>
      <c r="R51" t="s">
        <v>215</v>
      </c>
      <c r="S51" t="s">
        <v>216</v>
      </c>
      <c r="U51" t="s">
        <v>61</v>
      </c>
      <c r="V51" t="s">
        <v>193</v>
      </c>
      <c r="W51" t="s">
        <v>2</v>
      </c>
      <c r="X51" t="s">
        <v>54</v>
      </c>
      <c r="Z51" t="s">
        <v>55</v>
      </c>
      <c r="AA51" t="s">
        <v>68</v>
      </c>
      <c r="AB51" t="s">
        <v>217</v>
      </c>
      <c r="AC51" t="s">
        <v>70</v>
      </c>
      <c r="AD51" t="s">
        <v>59</v>
      </c>
    </row>
    <row r="52" spans="1:30">
      <c r="A52">
        <f t="shared" si="3"/>
        <v>39</v>
      </c>
      <c r="B52">
        <f t="shared" si="4"/>
        <v>0</v>
      </c>
      <c r="C52" s="8">
        <f t="shared" si="2"/>
        <v>19.583333333333332</v>
      </c>
      <c r="D52">
        <v>19</v>
      </c>
      <c r="E52">
        <v>7</v>
      </c>
      <c r="G52" s="21">
        <v>0</v>
      </c>
      <c r="H52">
        <v>119744</v>
      </c>
      <c r="I52" s="1">
        <v>44251.950972222221</v>
      </c>
      <c r="J52" s="3" t="s">
        <v>90</v>
      </c>
      <c r="K52" t="s">
        <v>49</v>
      </c>
      <c r="M52">
        <v>202102242207</v>
      </c>
      <c r="N52" s="1">
        <v>44251.950972222221</v>
      </c>
      <c r="O52" s="3" t="s">
        <v>90</v>
      </c>
      <c r="P52">
        <v>119744</v>
      </c>
      <c r="Q52" s="2">
        <v>37072</v>
      </c>
      <c r="R52" t="s">
        <v>218</v>
      </c>
      <c r="S52" t="s">
        <v>219</v>
      </c>
      <c r="U52" t="s">
        <v>52</v>
      </c>
      <c r="V52" t="s">
        <v>220</v>
      </c>
      <c r="W52" t="s">
        <v>2</v>
      </c>
      <c r="X52" t="s">
        <v>54</v>
      </c>
      <c r="Z52" t="s">
        <v>55</v>
      </c>
      <c r="AA52" t="s">
        <v>94</v>
      </c>
      <c r="AB52" t="s">
        <v>221</v>
      </c>
      <c r="AC52" t="s">
        <v>70</v>
      </c>
      <c r="AD52" t="s">
        <v>59</v>
      </c>
    </row>
    <row r="53" spans="1:30">
      <c r="A53">
        <f t="shared" si="3"/>
        <v>40</v>
      </c>
      <c r="B53">
        <f t="shared" si="4"/>
        <v>0</v>
      </c>
      <c r="C53" s="8">
        <f t="shared" si="2"/>
        <v>40.75</v>
      </c>
      <c r="D53">
        <v>40</v>
      </c>
      <c r="E53">
        <v>9</v>
      </c>
      <c r="G53" s="21">
        <v>0</v>
      </c>
      <c r="H53">
        <v>120147</v>
      </c>
      <c r="I53" s="1">
        <v>44152.434050925927</v>
      </c>
      <c r="J53" s="3" t="s">
        <v>90</v>
      </c>
      <c r="K53" t="s">
        <v>49</v>
      </c>
      <c r="M53">
        <v>202011171640</v>
      </c>
      <c r="N53" s="1">
        <v>44152.434050925927</v>
      </c>
      <c r="O53" s="3" t="s">
        <v>90</v>
      </c>
      <c r="P53">
        <v>120147</v>
      </c>
      <c r="Q53" s="2">
        <v>29251</v>
      </c>
      <c r="R53" t="s">
        <v>222</v>
      </c>
      <c r="S53" t="s">
        <v>223</v>
      </c>
      <c r="U53" t="s">
        <v>52</v>
      </c>
      <c r="V53" t="s">
        <v>93</v>
      </c>
      <c r="W53" t="s">
        <v>10</v>
      </c>
      <c r="X53" t="s">
        <v>54</v>
      </c>
      <c r="Z53" t="s">
        <v>88</v>
      </c>
      <c r="AA53" t="s">
        <v>94</v>
      </c>
      <c r="AB53" t="s">
        <v>100</v>
      </c>
      <c r="AC53" t="s">
        <v>70</v>
      </c>
      <c r="AD53" t="s">
        <v>59</v>
      </c>
    </row>
    <row r="54" spans="1:30">
      <c r="A54">
        <f t="shared" si="3"/>
        <v>41</v>
      </c>
      <c r="B54">
        <f t="shared" si="4"/>
        <v>0</v>
      </c>
      <c r="C54" s="8">
        <f t="shared" si="2"/>
        <v>67.916666666666671</v>
      </c>
      <c r="D54">
        <v>67</v>
      </c>
      <c r="E54">
        <v>11</v>
      </c>
      <c r="G54" s="21">
        <v>0</v>
      </c>
      <c r="H54">
        <v>126553</v>
      </c>
      <c r="I54" s="1">
        <v>44236.727210648147</v>
      </c>
      <c r="J54" s="3" t="s">
        <v>90</v>
      </c>
      <c r="K54" t="s">
        <v>49</v>
      </c>
      <c r="M54">
        <v>202102092095</v>
      </c>
      <c r="N54" s="1">
        <v>44236.727210648147</v>
      </c>
      <c r="O54" s="3" t="s">
        <v>90</v>
      </c>
      <c r="P54">
        <v>126553</v>
      </c>
      <c r="Q54" s="2">
        <v>19404</v>
      </c>
      <c r="R54" t="s">
        <v>224</v>
      </c>
      <c r="S54" t="s">
        <v>225</v>
      </c>
      <c r="U54" t="s">
        <v>149</v>
      </c>
      <c r="V54" t="s">
        <v>193</v>
      </c>
      <c r="W54" t="s">
        <v>2</v>
      </c>
      <c r="X54" t="s">
        <v>54</v>
      </c>
      <c r="Z54" t="s">
        <v>88</v>
      </c>
      <c r="AA54" t="s">
        <v>94</v>
      </c>
      <c r="AB54" t="s">
        <v>116</v>
      </c>
      <c r="AC54" t="s">
        <v>70</v>
      </c>
      <c r="AD54" t="s">
        <v>59</v>
      </c>
    </row>
    <row r="55" spans="1:30">
      <c r="A55">
        <f t="shared" si="3"/>
        <v>42</v>
      </c>
      <c r="B55">
        <f t="shared" si="4"/>
        <v>0</v>
      </c>
      <c r="C55" s="8">
        <f t="shared" si="2"/>
        <v>62.333333333333336</v>
      </c>
      <c r="D55">
        <v>62</v>
      </c>
      <c r="E55">
        <v>4</v>
      </c>
      <c r="G55" s="21">
        <v>0</v>
      </c>
      <c r="H55">
        <v>127380</v>
      </c>
      <c r="I55" s="1">
        <v>44322.433333333334</v>
      </c>
      <c r="J55" s="3" t="s">
        <v>63</v>
      </c>
      <c r="K55" t="s">
        <v>49</v>
      </c>
      <c r="M55">
        <v>202105061473</v>
      </c>
      <c r="N55" s="1">
        <v>44322.433333333334</v>
      </c>
      <c r="O55" s="3" t="s">
        <v>63</v>
      </c>
      <c r="P55">
        <v>127380</v>
      </c>
      <c r="Q55" s="2">
        <v>21534</v>
      </c>
      <c r="R55" t="s">
        <v>226</v>
      </c>
      <c r="S55" t="s">
        <v>227</v>
      </c>
      <c r="U55" t="s">
        <v>52</v>
      </c>
      <c r="V55" t="s">
        <v>228</v>
      </c>
      <c r="W55" t="s">
        <v>2</v>
      </c>
      <c r="X55" t="s">
        <v>54</v>
      </c>
      <c r="Z55" t="s">
        <v>55</v>
      </c>
      <c r="AA55" t="s">
        <v>68</v>
      </c>
      <c r="AB55" t="s">
        <v>229</v>
      </c>
      <c r="AC55" t="s">
        <v>129</v>
      </c>
      <c r="AD55" t="s">
        <v>59</v>
      </c>
    </row>
    <row r="56" spans="1:30">
      <c r="A56">
        <f t="shared" si="3"/>
        <v>43</v>
      </c>
      <c r="B56">
        <f t="shared" si="4"/>
        <v>0</v>
      </c>
      <c r="C56" s="8">
        <f t="shared" si="2"/>
        <v>56.583333333333336</v>
      </c>
      <c r="D56">
        <v>56</v>
      </c>
      <c r="E56">
        <v>7</v>
      </c>
      <c r="G56" s="21">
        <v>0</v>
      </c>
      <c r="H56">
        <v>128067</v>
      </c>
      <c r="I56" s="1">
        <v>43969.31527777778</v>
      </c>
      <c r="J56" s="3" t="s">
        <v>90</v>
      </c>
      <c r="K56" t="s">
        <v>49</v>
      </c>
      <c r="M56">
        <v>202005180733</v>
      </c>
      <c r="N56" s="1">
        <v>43969.31527777778</v>
      </c>
      <c r="O56" s="3" t="s">
        <v>90</v>
      </c>
      <c r="P56">
        <v>128067</v>
      </c>
      <c r="Q56" s="2">
        <v>23283</v>
      </c>
      <c r="R56" t="s">
        <v>230</v>
      </c>
      <c r="S56" t="s">
        <v>231</v>
      </c>
      <c r="U56" t="s">
        <v>140</v>
      </c>
      <c r="V56" t="s">
        <v>232</v>
      </c>
      <c r="W56" t="s">
        <v>10</v>
      </c>
      <c r="X56" t="s">
        <v>54</v>
      </c>
      <c r="Z56" t="s">
        <v>55</v>
      </c>
      <c r="AA56" t="s">
        <v>94</v>
      </c>
      <c r="AC56" t="s">
        <v>70</v>
      </c>
      <c r="AD56" t="s">
        <v>59</v>
      </c>
    </row>
    <row r="57" spans="1:30">
      <c r="A57">
        <f t="shared" si="3"/>
        <v>44</v>
      </c>
      <c r="B57">
        <f t="shared" si="4"/>
        <v>0</v>
      </c>
      <c r="C57" s="8">
        <f t="shared" si="2"/>
        <v>60.333333333333336</v>
      </c>
      <c r="D57">
        <v>60</v>
      </c>
      <c r="E57">
        <v>4</v>
      </c>
      <c r="G57" s="21">
        <v>0</v>
      </c>
      <c r="H57">
        <v>128256</v>
      </c>
      <c r="I57" s="1">
        <v>44298.90625</v>
      </c>
      <c r="J57" s="3" t="s">
        <v>90</v>
      </c>
      <c r="K57" t="s">
        <v>49</v>
      </c>
      <c r="M57">
        <v>202104122620</v>
      </c>
      <c r="N57" s="1">
        <v>44298.90625</v>
      </c>
      <c r="O57" s="3" t="s">
        <v>90</v>
      </c>
      <c r="P57">
        <v>128256</v>
      </c>
      <c r="Q57" s="2">
        <v>22240</v>
      </c>
      <c r="R57" t="s">
        <v>233</v>
      </c>
      <c r="S57" t="s">
        <v>234</v>
      </c>
      <c r="U57" t="s">
        <v>170</v>
      </c>
      <c r="V57" t="s">
        <v>171</v>
      </c>
      <c r="W57" t="s">
        <v>10</v>
      </c>
      <c r="X57" t="s">
        <v>54</v>
      </c>
      <c r="Z57" t="s">
        <v>88</v>
      </c>
      <c r="AA57" t="s">
        <v>94</v>
      </c>
      <c r="AB57" t="s">
        <v>100</v>
      </c>
      <c r="AC57" t="s">
        <v>70</v>
      </c>
      <c r="AD57" t="s">
        <v>59</v>
      </c>
    </row>
    <row r="58" spans="1:30">
      <c r="A58">
        <f t="shared" si="3"/>
        <v>45</v>
      </c>
      <c r="B58">
        <f t="shared" si="4"/>
        <v>0</v>
      </c>
      <c r="C58" s="8">
        <f t="shared" si="2"/>
        <v>69.25</v>
      </c>
      <c r="D58">
        <v>69</v>
      </c>
      <c r="E58">
        <v>3</v>
      </c>
      <c r="G58" s="21">
        <v>0</v>
      </c>
      <c r="H58">
        <v>133879</v>
      </c>
      <c r="I58" s="1">
        <v>44272.567361111112</v>
      </c>
      <c r="J58" s="3" t="s">
        <v>90</v>
      </c>
      <c r="K58" t="s">
        <v>49</v>
      </c>
      <c r="M58">
        <v>202103180495</v>
      </c>
      <c r="N58" s="1">
        <v>44272.567361111112</v>
      </c>
      <c r="O58" s="3" t="s">
        <v>90</v>
      </c>
      <c r="P58">
        <v>133879</v>
      </c>
      <c r="Q58" s="2">
        <v>18971</v>
      </c>
      <c r="R58" t="s">
        <v>235</v>
      </c>
      <c r="S58" t="s">
        <v>236</v>
      </c>
      <c r="U58" t="s">
        <v>52</v>
      </c>
      <c r="V58" t="s">
        <v>53</v>
      </c>
      <c r="W58" t="s">
        <v>2</v>
      </c>
      <c r="X58" t="s">
        <v>54</v>
      </c>
      <c r="Z58" t="s">
        <v>55</v>
      </c>
      <c r="AA58" t="s">
        <v>94</v>
      </c>
      <c r="AB58" t="s">
        <v>237</v>
      </c>
      <c r="AC58" t="s">
        <v>58</v>
      </c>
      <c r="AD58" t="s">
        <v>59</v>
      </c>
    </row>
    <row r="59" spans="1:30">
      <c r="A59">
        <f t="shared" si="3"/>
        <v>46</v>
      </c>
      <c r="B59">
        <f t="shared" si="4"/>
        <v>0</v>
      </c>
      <c r="C59" s="8">
        <f t="shared" si="2"/>
        <v>20.25</v>
      </c>
      <c r="D59">
        <v>20</v>
      </c>
      <c r="E59">
        <v>3</v>
      </c>
      <c r="G59" s="21">
        <v>0</v>
      </c>
      <c r="H59">
        <v>134511</v>
      </c>
      <c r="I59" s="1">
        <v>43999.668680555558</v>
      </c>
      <c r="J59" s="3" t="s">
        <v>76</v>
      </c>
      <c r="K59" t="s">
        <v>49</v>
      </c>
      <c r="M59">
        <v>202006171804</v>
      </c>
      <c r="N59" s="1">
        <v>43999.668680555558</v>
      </c>
      <c r="O59" s="3" t="s">
        <v>76</v>
      </c>
      <c r="P59">
        <v>134511</v>
      </c>
      <c r="Q59" s="2">
        <v>36595</v>
      </c>
      <c r="R59" t="s">
        <v>238</v>
      </c>
      <c r="S59" t="s">
        <v>239</v>
      </c>
      <c r="U59" t="s">
        <v>61</v>
      </c>
      <c r="V59" t="s">
        <v>240</v>
      </c>
      <c r="W59" t="s">
        <v>2</v>
      </c>
      <c r="X59" t="s">
        <v>54</v>
      </c>
      <c r="Z59" t="s">
        <v>88</v>
      </c>
      <c r="AA59" t="s">
        <v>78</v>
      </c>
      <c r="AB59" t="s">
        <v>241</v>
      </c>
      <c r="AC59" t="s">
        <v>70</v>
      </c>
      <c r="AD59" t="s">
        <v>59</v>
      </c>
    </row>
    <row r="60" spans="1:30">
      <c r="A60">
        <f t="shared" si="3"/>
        <v>47</v>
      </c>
      <c r="B60">
        <f t="shared" si="4"/>
        <v>0</v>
      </c>
      <c r="C60" s="8">
        <f t="shared" si="2"/>
        <v>36.416666666666664</v>
      </c>
      <c r="D60">
        <v>36</v>
      </c>
      <c r="E60">
        <v>5</v>
      </c>
      <c r="G60" s="21">
        <v>0</v>
      </c>
      <c r="H60">
        <v>136280</v>
      </c>
      <c r="I60" s="1">
        <v>44206.90797453704</v>
      </c>
      <c r="J60" s="3" t="s">
        <v>90</v>
      </c>
      <c r="K60" t="s">
        <v>49</v>
      </c>
      <c r="M60">
        <v>202101100403</v>
      </c>
      <c r="N60" s="1">
        <v>44206.90797453704</v>
      </c>
      <c r="O60" s="3" t="s">
        <v>90</v>
      </c>
      <c r="P60">
        <v>136280</v>
      </c>
      <c r="Q60" s="2">
        <v>30874</v>
      </c>
      <c r="R60" t="s">
        <v>242</v>
      </c>
      <c r="S60" t="s">
        <v>243</v>
      </c>
      <c r="U60" t="s">
        <v>149</v>
      </c>
      <c r="V60" t="s">
        <v>244</v>
      </c>
      <c r="W60" t="s">
        <v>2</v>
      </c>
      <c r="X60" t="s">
        <v>54</v>
      </c>
      <c r="Z60" t="s">
        <v>88</v>
      </c>
      <c r="AA60" t="s">
        <v>94</v>
      </c>
      <c r="AB60" t="s">
        <v>116</v>
      </c>
      <c r="AC60" t="s">
        <v>70</v>
      </c>
      <c r="AD60" t="s">
        <v>59</v>
      </c>
    </row>
    <row r="61" spans="1:30">
      <c r="A61">
        <f t="shared" si="3"/>
        <v>48</v>
      </c>
      <c r="B61">
        <f t="shared" si="4"/>
        <v>0</v>
      </c>
      <c r="C61" s="8">
        <f t="shared" si="2"/>
        <v>80.166666666666671</v>
      </c>
      <c r="D61">
        <v>80</v>
      </c>
      <c r="E61">
        <v>2</v>
      </c>
      <c r="G61" s="21">
        <v>0</v>
      </c>
      <c r="H61">
        <v>180811</v>
      </c>
      <c r="I61" s="1">
        <v>44235.972986111112</v>
      </c>
      <c r="J61" s="3" t="s">
        <v>63</v>
      </c>
      <c r="K61" t="s">
        <v>49</v>
      </c>
      <c r="M61">
        <v>202102082304</v>
      </c>
      <c r="N61" s="1">
        <v>44235.972986111112</v>
      </c>
      <c r="O61" s="3" t="s">
        <v>63</v>
      </c>
      <c r="P61">
        <v>180811</v>
      </c>
      <c r="Q61" s="2">
        <v>14928</v>
      </c>
      <c r="R61" t="s">
        <v>245</v>
      </c>
      <c r="S61" t="s">
        <v>246</v>
      </c>
      <c r="U61" t="s">
        <v>132</v>
      </c>
      <c r="V61" t="s">
        <v>244</v>
      </c>
      <c r="W61" t="s">
        <v>2</v>
      </c>
      <c r="X61" t="s">
        <v>54</v>
      </c>
      <c r="Z61" t="s">
        <v>55</v>
      </c>
      <c r="AA61" t="s">
        <v>68</v>
      </c>
      <c r="AB61" t="s">
        <v>247</v>
      </c>
      <c r="AC61" t="s">
        <v>70</v>
      </c>
      <c r="AD61" t="s">
        <v>59</v>
      </c>
    </row>
    <row r="62" spans="1:30">
      <c r="A62">
        <f t="shared" si="3"/>
        <v>49</v>
      </c>
      <c r="B62">
        <f t="shared" si="4"/>
        <v>0</v>
      </c>
      <c r="C62" s="8">
        <f t="shared" si="2"/>
        <v>61.083333333333336</v>
      </c>
      <c r="D62">
        <v>61</v>
      </c>
      <c r="E62">
        <v>1</v>
      </c>
      <c r="G62" s="21">
        <v>0</v>
      </c>
      <c r="H62">
        <v>181267</v>
      </c>
      <c r="I62" s="1">
        <v>44298.614421296297</v>
      </c>
      <c r="J62" s="3" t="s">
        <v>76</v>
      </c>
      <c r="K62" t="s">
        <v>49</v>
      </c>
      <c r="M62">
        <v>202101150150</v>
      </c>
      <c r="N62" s="1">
        <v>44298.614421296297</v>
      </c>
      <c r="O62" s="3" t="s">
        <v>76</v>
      </c>
      <c r="P62">
        <v>181267</v>
      </c>
      <c r="Q62" s="2">
        <v>21984</v>
      </c>
      <c r="R62" t="s">
        <v>248</v>
      </c>
      <c r="S62" t="s">
        <v>249</v>
      </c>
      <c r="U62" t="s">
        <v>250</v>
      </c>
      <c r="V62" t="s">
        <v>251</v>
      </c>
      <c r="W62" t="s">
        <v>10</v>
      </c>
      <c r="X62" t="s">
        <v>54</v>
      </c>
      <c r="Z62" t="s">
        <v>55</v>
      </c>
      <c r="AA62" t="s">
        <v>78</v>
      </c>
      <c r="AB62" t="s">
        <v>252</v>
      </c>
      <c r="AC62" t="s">
        <v>253</v>
      </c>
      <c r="AD62" t="s">
        <v>59</v>
      </c>
    </row>
    <row r="63" spans="1:30">
      <c r="A63">
        <f t="shared" si="3"/>
        <v>50</v>
      </c>
      <c r="B63">
        <f t="shared" si="4"/>
        <v>0</v>
      </c>
      <c r="C63" s="8">
        <f t="shared" si="2"/>
        <v>73.5</v>
      </c>
      <c r="D63">
        <v>73</v>
      </c>
      <c r="E63">
        <v>6</v>
      </c>
      <c r="G63" s="21">
        <v>2</v>
      </c>
      <c r="H63" s="4">
        <v>201163</v>
      </c>
      <c r="I63" s="1">
        <v>44202.598078703704</v>
      </c>
      <c r="J63" s="3" t="s">
        <v>76</v>
      </c>
      <c r="K63" t="s">
        <v>49</v>
      </c>
      <c r="M63">
        <v>202101061839</v>
      </c>
      <c r="N63" s="1">
        <v>44202.598078703704</v>
      </c>
      <c r="O63" s="3" t="s">
        <v>76</v>
      </c>
      <c r="P63">
        <v>201163</v>
      </c>
      <c r="Q63" s="2">
        <v>17343</v>
      </c>
      <c r="R63" t="s">
        <v>254</v>
      </c>
      <c r="S63" t="s">
        <v>255</v>
      </c>
      <c r="U63" t="s">
        <v>140</v>
      </c>
      <c r="V63" t="s">
        <v>93</v>
      </c>
      <c r="W63" t="s">
        <v>2</v>
      </c>
      <c r="X63" t="s">
        <v>54</v>
      </c>
      <c r="Z63" t="s">
        <v>88</v>
      </c>
      <c r="AA63" t="s">
        <v>78</v>
      </c>
      <c r="AB63" t="s">
        <v>256</v>
      </c>
      <c r="AC63" t="s">
        <v>70</v>
      </c>
      <c r="AD63" t="s">
        <v>59</v>
      </c>
    </row>
    <row r="64" spans="1:30">
      <c r="A64">
        <f t="shared" si="3"/>
        <v>50</v>
      </c>
      <c r="B64">
        <f t="shared" si="4"/>
        <v>1</v>
      </c>
      <c r="C64" s="8">
        <f t="shared" si="2"/>
        <v>73.5</v>
      </c>
      <c r="D64">
        <v>73</v>
      </c>
      <c r="E64">
        <v>6</v>
      </c>
      <c r="G64" s="21">
        <v>2</v>
      </c>
      <c r="H64" s="4">
        <v>201163</v>
      </c>
      <c r="I64" s="1">
        <v>44204.572222222225</v>
      </c>
      <c r="J64" s="3" t="s">
        <v>90</v>
      </c>
      <c r="K64" t="s">
        <v>49</v>
      </c>
      <c r="M64">
        <v>202101081674</v>
      </c>
      <c r="N64" s="1">
        <v>44204.572222222225</v>
      </c>
      <c r="O64" s="3" t="s">
        <v>90</v>
      </c>
      <c r="P64">
        <v>201163</v>
      </c>
      <c r="Q64" s="2">
        <v>17343</v>
      </c>
      <c r="R64" t="s">
        <v>254</v>
      </c>
      <c r="S64" t="s">
        <v>255</v>
      </c>
      <c r="U64" t="s">
        <v>52</v>
      </c>
      <c r="V64" t="s">
        <v>67</v>
      </c>
      <c r="W64" t="s">
        <v>2</v>
      </c>
      <c r="X64" t="s">
        <v>54</v>
      </c>
      <c r="Z64" t="s">
        <v>88</v>
      </c>
      <c r="AA64" t="s">
        <v>94</v>
      </c>
      <c r="AB64" t="s">
        <v>100</v>
      </c>
      <c r="AC64" t="s">
        <v>70</v>
      </c>
      <c r="AD64" t="s">
        <v>59</v>
      </c>
    </row>
    <row r="65" spans="1:30">
      <c r="A65">
        <f t="shared" si="3"/>
        <v>50</v>
      </c>
      <c r="B65">
        <f t="shared" si="4"/>
        <v>2</v>
      </c>
      <c r="C65" s="8">
        <f t="shared" si="2"/>
        <v>73.583333333333329</v>
      </c>
      <c r="D65">
        <v>73</v>
      </c>
      <c r="E65">
        <v>7</v>
      </c>
      <c r="G65" s="21">
        <v>2</v>
      </c>
      <c r="H65" s="4">
        <v>201163</v>
      </c>
      <c r="I65" s="1">
        <v>44224.668425925927</v>
      </c>
      <c r="J65" s="3" t="s">
        <v>63</v>
      </c>
      <c r="K65" t="s">
        <v>49</v>
      </c>
      <c r="M65">
        <v>202101281926</v>
      </c>
      <c r="N65" s="1">
        <v>44224.668425925927</v>
      </c>
      <c r="O65" s="3" t="s">
        <v>63</v>
      </c>
      <c r="P65">
        <v>201163</v>
      </c>
      <c r="Q65" s="2">
        <v>17343</v>
      </c>
      <c r="R65" t="s">
        <v>254</v>
      </c>
      <c r="S65" t="s">
        <v>257</v>
      </c>
      <c r="U65" t="s">
        <v>61</v>
      </c>
      <c r="V65" t="s">
        <v>258</v>
      </c>
      <c r="W65" t="s">
        <v>2</v>
      </c>
      <c r="X65" t="s">
        <v>54</v>
      </c>
      <c r="Z65" t="s">
        <v>88</v>
      </c>
      <c r="AA65" t="s">
        <v>68</v>
      </c>
      <c r="AB65" t="s">
        <v>259</v>
      </c>
      <c r="AC65" t="s">
        <v>70</v>
      </c>
      <c r="AD65" t="s">
        <v>59</v>
      </c>
    </row>
    <row r="66" spans="1:30">
      <c r="A66">
        <f t="shared" si="3"/>
        <v>50</v>
      </c>
      <c r="B66">
        <f t="shared" si="4"/>
        <v>3</v>
      </c>
      <c r="C66" s="8">
        <f t="shared" si="2"/>
        <v>73.75</v>
      </c>
      <c r="D66">
        <v>73</v>
      </c>
      <c r="E66">
        <v>9</v>
      </c>
      <c r="G66" s="21">
        <v>2</v>
      </c>
      <c r="H66" s="4">
        <v>201163</v>
      </c>
      <c r="I66" s="1">
        <v>44301.327546296299</v>
      </c>
      <c r="J66" s="3" t="s">
        <v>63</v>
      </c>
      <c r="K66" t="s">
        <v>49</v>
      </c>
      <c r="M66">
        <v>202104150189</v>
      </c>
      <c r="N66" s="1">
        <v>44301.327546296299</v>
      </c>
      <c r="O66" s="3" t="s">
        <v>63</v>
      </c>
      <c r="P66">
        <v>201163</v>
      </c>
      <c r="Q66" s="2">
        <v>17343</v>
      </c>
      <c r="R66" t="s">
        <v>254</v>
      </c>
      <c r="S66" t="s">
        <v>260</v>
      </c>
      <c r="U66" t="s">
        <v>140</v>
      </c>
      <c r="V66" t="s">
        <v>261</v>
      </c>
      <c r="W66" t="s">
        <v>2</v>
      </c>
      <c r="X66" t="s">
        <v>54</v>
      </c>
      <c r="Z66" t="s">
        <v>55</v>
      </c>
      <c r="AA66" t="s">
        <v>68</v>
      </c>
      <c r="AB66" t="s">
        <v>262</v>
      </c>
      <c r="AC66" t="s">
        <v>70</v>
      </c>
      <c r="AD66" t="s">
        <v>59</v>
      </c>
    </row>
    <row r="67" spans="1:30">
      <c r="A67">
        <f t="shared" si="3"/>
        <v>51</v>
      </c>
      <c r="B67">
        <f t="shared" si="4"/>
        <v>0</v>
      </c>
      <c r="C67" s="8">
        <f t="shared" si="2"/>
        <v>67.333333333333329</v>
      </c>
      <c r="D67">
        <v>67</v>
      </c>
      <c r="E67">
        <v>4</v>
      </c>
      <c r="G67" s="21">
        <v>0</v>
      </c>
      <c r="H67">
        <v>201532</v>
      </c>
      <c r="I67" s="1">
        <v>44153.619050925925</v>
      </c>
      <c r="J67" s="3" t="s">
        <v>90</v>
      </c>
      <c r="K67" t="s">
        <v>49</v>
      </c>
      <c r="M67">
        <v>202011181811</v>
      </c>
      <c r="N67" s="1">
        <v>44153.619050925925</v>
      </c>
      <c r="O67" s="3" t="s">
        <v>90</v>
      </c>
      <c r="P67">
        <v>201532</v>
      </c>
      <c r="Q67" s="2">
        <v>19538</v>
      </c>
      <c r="R67" t="s">
        <v>263</v>
      </c>
      <c r="S67" t="s">
        <v>264</v>
      </c>
      <c r="U67" t="s">
        <v>61</v>
      </c>
      <c r="V67" t="s">
        <v>265</v>
      </c>
      <c r="W67" t="s">
        <v>10</v>
      </c>
      <c r="X67" t="s">
        <v>54</v>
      </c>
      <c r="Z67" t="s">
        <v>55</v>
      </c>
      <c r="AA67" t="s">
        <v>94</v>
      </c>
      <c r="AB67" t="s">
        <v>266</v>
      </c>
      <c r="AC67" t="s">
        <v>70</v>
      </c>
      <c r="AD67" t="s">
        <v>59</v>
      </c>
    </row>
    <row r="68" spans="1:30">
      <c r="A68">
        <f t="shared" si="3"/>
        <v>52</v>
      </c>
      <c r="B68">
        <f t="shared" si="4"/>
        <v>0</v>
      </c>
      <c r="C68" s="8">
        <f t="shared" si="2"/>
        <v>50.916666666666664</v>
      </c>
      <c r="D68">
        <v>50</v>
      </c>
      <c r="E68">
        <v>11</v>
      </c>
      <c r="G68" s="21">
        <v>0</v>
      </c>
      <c r="H68">
        <v>202116</v>
      </c>
      <c r="I68" s="1">
        <v>43936.815972222219</v>
      </c>
      <c r="J68" s="3" t="s">
        <v>90</v>
      </c>
      <c r="K68" t="s">
        <v>49</v>
      </c>
      <c r="M68">
        <v>202004151085</v>
      </c>
      <c r="N68" s="1">
        <v>43936.815972222219</v>
      </c>
      <c r="O68" s="3" t="s">
        <v>90</v>
      </c>
      <c r="P68">
        <v>202116</v>
      </c>
      <c r="Q68" s="2">
        <v>25326</v>
      </c>
      <c r="R68" t="s">
        <v>267</v>
      </c>
      <c r="S68" t="s">
        <v>268</v>
      </c>
      <c r="U68" t="s">
        <v>149</v>
      </c>
      <c r="V68" t="s">
        <v>157</v>
      </c>
      <c r="W68" t="s">
        <v>10</v>
      </c>
      <c r="X68" t="s">
        <v>54</v>
      </c>
      <c r="Z68" t="s">
        <v>88</v>
      </c>
      <c r="AA68" t="s">
        <v>94</v>
      </c>
      <c r="AB68" t="s">
        <v>269</v>
      </c>
      <c r="AC68" t="s">
        <v>70</v>
      </c>
      <c r="AD68" t="s">
        <v>59</v>
      </c>
    </row>
    <row r="69" spans="1:30">
      <c r="A69">
        <f t="shared" si="3"/>
        <v>53</v>
      </c>
      <c r="B69">
        <f t="shared" si="4"/>
        <v>0</v>
      </c>
      <c r="C69" s="8">
        <f t="shared" si="2"/>
        <v>78.75</v>
      </c>
      <c r="D69">
        <v>78</v>
      </c>
      <c r="E69">
        <v>9</v>
      </c>
      <c r="G69" s="21">
        <v>0</v>
      </c>
      <c r="H69">
        <v>203360</v>
      </c>
      <c r="I69" s="1">
        <v>44231.450613425928</v>
      </c>
      <c r="J69" s="3" t="s">
        <v>90</v>
      </c>
      <c r="K69" t="s">
        <v>49</v>
      </c>
      <c r="M69">
        <v>202102040666</v>
      </c>
      <c r="N69" s="1">
        <v>44231.450613425928</v>
      </c>
      <c r="O69" s="3" t="s">
        <v>90</v>
      </c>
      <c r="P69">
        <v>203360</v>
      </c>
      <c r="Q69" s="2">
        <v>15458</v>
      </c>
      <c r="R69" t="s">
        <v>270</v>
      </c>
      <c r="S69" t="s">
        <v>271</v>
      </c>
      <c r="U69" t="s">
        <v>52</v>
      </c>
      <c r="V69" t="s">
        <v>228</v>
      </c>
      <c r="W69" t="s">
        <v>2</v>
      </c>
      <c r="X69" t="s">
        <v>54</v>
      </c>
      <c r="Z69" t="s">
        <v>55</v>
      </c>
      <c r="AA69" t="s">
        <v>94</v>
      </c>
      <c r="AB69" t="s">
        <v>100</v>
      </c>
      <c r="AC69" t="s">
        <v>129</v>
      </c>
      <c r="AD69" t="s">
        <v>59</v>
      </c>
    </row>
    <row r="70" spans="1:30">
      <c r="A70">
        <f t="shared" si="3"/>
        <v>54</v>
      </c>
      <c r="B70">
        <f t="shared" si="4"/>
        <v>0</v>
      </c>
      <c r="C70" s="8">
        <f t="shared" si="2"/>
        <v>42.416666666666664</v>
      </c>
      <c r="D70">
        <v>42</v>
      </c>
      <c r="E70">
        <v>5</v>
      </c>
      <c r="G70" s="21">
        <v>0</v>
      </c>
      <c r="H70">
        <v>203395</v>
      </c>
      <c r="I70" s="1">
        <v>44120.461805555555</v>
      </c>
      <c r="J70" s="3" t="s">
        <v>76</v>
      </c>
      <c r="K70" t="s">
        <v>49</v>
      </c>
      <c r="M70">
        <v>202010161393</v>
      </c>
      <c r="N70" s="1">
        <v>44120.461805555555</v>
      </c>
      <c r="O70" s="3" t="s">
        <v>76</v>
      </c>
      <c r="P70">
        <v>203395</v>
      </c>
      <c r="Q70" s="2">
        <v>28598</v>
      </c>
      <c r="R70" t="s">
        <v>272</v>
      </c>
      <c r="S70" t="s">
        <v>273</v>
      </c>
      <c r="U70" t="s">
        <v>73</v>
      </c>
      <c r="V70" t="s">
        <v>153</v>
      </c>
      <c r="W70" t="s">
        <v>2</v>
      </c>
      <c r="X70" t="s">
        <v>54</v>
      </c>
      <c r="Z70" t="s">
        <v>88</v>
      </c>
      <c r="AA70" t="s">
        <v>78</v>
      </c>
      <c r="AB70" t="s">
        <v>274</v>
      </c>
      <c r="AC70" t="s">
        <v>70</v>
      </c>
      <c r="AD70" t="s">
        <v>59</v>
      </c>
    </row>
    <row r="71" spans="1:30">
      <c r="A71">
        <f t="shared" si="3"/>
        <v>55</v>
      </c>
      <c r="B71">
        <f t="shared" si="4"/>
        <v>0</v>
      </c>
      <c r="C71" s="8">
        <f t="shared" si="2"/>
        <v>80.25</v>
      </c>
      <c r="D71">
        <v>80</v>
      </c>
      <c r="E71">
        <v>3</v>
      </c>
      <c r="G71" s="21">
        <v>0</v>
      </c>
      <c r="H71">
        <v>204045</v>
      </c>
      <c r="I71" s="1">
        <v>44215.586921296293</v>
      </c>
      <c r="J71" s="3" t="s">
        <v>63</v>
      </c>
      <c r="K71" t="s">
        <v>49</v>
      </c>
      <c r="M71">
        <v>202101191992</v>
      </c>
      <c r="N71" s="1">
        <v>44215.586921296293</v>
      </c>
      <c r="O71" s="3" t="s">
        <v>63</v>
      </c>
      <c r="P71">
        <v>204045</v>
      </c>
      <c r="Q71" s="2">
        <v>14900</v>
      </c>
      <c r="R71" t="s">
        <v>275</v>
      </c>
      <c r="S71" t="s">
        <v>276</v>
      </c>
      <c r="U71" t="s">
        <v>277</v>
      </c>
      <c r="V71" t="s">
        <v>93</v>
      </c>
      <c r="W71" t="s">
        <v>2</v>
      </c>
      <c r="X71" t="s">
        <v>54</v>
      </c>
      <c r="Z71" t="s">
        <v>88</v>
      </c>
      <c r="AA71" t="s">
        <v>68</v>
      </c>
      <c r="AB71" t="s">
        <v>278</v>
      </c>
      <c r="AC71" t="s">
        <v>70</v>
      </c>
      <c r="AD71" t="s">
        <v>59</v>
      </c>
    </row>
    <row r="72" spans="1:30">
      <c r="A72">
        <f t="shared" si="3"/>
        <v>56</v>
      </c>
      <c r="B72">
        <f t="shared" si="4"/>
        <v>0</v>
      </c>
      <c r="C72" s="8">
        <f t="shared" si="2"/>
        <v>38.333333333333336</v>
      </c>
      <c r="D72">
        <v>38</v>
      </c>
      <c r="E72">
        <v>4</v>
      </c>
      <c r="G72" s="21">
        <v>0</v>
      </c>
      <c r="H72">
        <v>204059</v>
      </c>
      <c r="I72" s="1">
        <v>43999.079861111109</v>
      </c>
      <c r="J72" s="3" t="s">
        <v>76</v>
      </c>
      <c r="K72" t="s">
        <v>49</v>
      </c>
      <c r="M72">
        <v>202006170941</v>
      </c>
      <c r="N72" s="1">
        <v>43999.079861111109</v>
      </c>
      <c r="O72" s="3" t="s">
        <v>76</v>
      </c>
      <c r="P72">
        <v>204059</v>
      </c>
      <c r="Q72" s="2">
        <v>29975</v>
      </c>
      <c r="R72" t="s">
        <v>279</v>
      </c>
      <c r="S72" t="s">
        <v>280</v>
      </c>
      <c r="U72" t="s">
        <v>149</v>
      </c>
      <c r="V72" t="s">
        <v>281</v>
      </c>
      <c r="W72" t="s">
        <v>10</v>
      </c>
      <c r="X72" t="s">
        <v>54</v>
      </c>
      <c r="Z72" t="s">
        <v>88</v>
      </c>
      <c r="AA72" t="s">
        <v>78</v>
      </c>
      <c r="AB72" t="s">
        <v>282</v>
      </c>
      <c r="AC72" t="s">
        <v>70</v>
      </c>
      <c r="AD72" t="s">
        <v>59</v>
      </c>
    </row>
    <row r="73" spans="1:30">
      <c r="A73">
        <f t="shared" si="3"/>
        <v>57</v>
      </c>
      <c r="B73">
        <f t="shared" si="4"/>
        <v>0</v>
      </c>
      <c r="C73" s="8">
        <f t="shared" si="2"/>
        <v>62</v>
      </c>
      <c r="D73">
        <v>62</v>
      </c>
      <c r="E73">
        <v>0</v>
      </c>
      <c r="G73" s="21">
        <v>0</v>
      </c>
      <c r="H73">
        <v>206992</v>
      </c>
      <c r="I73" s="1">
        <v>44306.578969907408</v>
      </c>
      <c r="J73" s="3" t="s">
        <v>162</v>
      </c>
      <c r="K73" t="s">
        <v>49</v>
      </c>
      <c r="M73">
        <v>202104200333</v>
      </c>
      <c r="N73" s="1">
        <v>44306.578969907408</v>
      </c>
      <c r="O73" s="3" t="s">
        <v>162</v>
      </c>
      <c r="P73">
        <v>206992</v>
      </c>
      <c r="Q73" s="2">
        <v>21635</v>
      </c>
      <c r="R73" t="s">
        <v>283</v>
      </c>
      <c r="S73" t="s">
        <v>284</v>
      </c>
      <c r="U73" t="s">
        <v>140</v>
      </c>
      <c r="V73" t="s">
        <v>53</v>
      </c>
      <c r="W73" t="s">
        <v>10</v>
      </c>
      <c r="X73" t="s">
        <v>54</v>
      </c>
      <c r="Z73" t="s">
        <v>55</v>
      </c>
      <c r="AA73" t="s">
        <v>166</v>
      </c>
      <c r="AB73" t="s">
        <v>285</v>
      </c>
      <c r="AC73" t="s">
        <v>58</v>
      </c>
      <c r="AD73" t="s">
        <v>59</v>
      </c>
    </row>
    <row r="74" spans="1:30">
      <c r="A74">
        <f t="shared" si="3"/>
        <v>58</v>
      </c>
      <c r="B74">
        <f t="shared" ref="B74:B137" si="5">IF(H74&lt;&gt;H73,0,IF(H74&lt;&gt;H72,1,IF(H74&lt;&gt;H71,2,IF(H74&lt;&gt;H70,3,IF(H74&lt;&gt;H69,4,IF(H74&lt;&gt;H68,5,IF(H74&lt;&gt;H67,6,"7+")))))))</f>
        <v>0</v>
      </c>
      <c r="C74" s="8">
        <f t="shared" si="2"/>
        <v>81.416666666666671</v>
      </c>
      <c r="D74">
        <v>81</v>
      </c>
      <c r="E74">
        <v>5</v>
      </c>
      <c r="G74" s="21">
        <v>2</v>
      </c>
      <c r="H74" s="4">
        <v>208919</v>
      </c>
      <c r="I74" s="1">
        <v>44272.11041666667</v>
      </c>
      <c r="J74" s="3" t="s">
        <v>90</v>
      </c>
      <c r="K74" t="s">
        <v>49</v>
      </c>
      <c r="M74">
        <v>202103171149</v>
      </c>
      <c r="N74" s="1">
        <v>44272.11041666667</v>
      </c>
      <c r="O74" s="3" t="s">
        <v>90</v>
      </c>
      <c r="P74">
        <v>208919</v>
      </c>
      <c r="Q74" s="2">
        <v>14528</v>
      </c>
      <c r="R74" t="s">
        <v>286</v>
      </c>
      <c r="S74" t="s">
        <v>287</v>
      </c>
      <c r="U74" t="s">
        <v>288</v>
      </c>
      <c r="V74" t="s">
        <v>74</v>
      </c>
      <c r="W74" t="s">
        <v>2</v>
      </c>
      <c r="X74" t="s">
        <v>54</v>
      </c>
      <c r="Z74" t="s">
        <v>88</v>
      </c>
      <c r="AA74" t="s">
        <v>94</v>
      </c>
      <c r="AB74" t="s">
        <v>100</v>
      </c>
      <c r="AC74" t="s">
        <v>70</v>
      </c>
      <c r="AD74" t="s">
        <v>59</v>
      </c>
    </row>
    <row r="75" spans="1:30">
      <c r="A75">
        <f t="shared" si="3"/>
        <v>58</v>
      </c>
      <c r="B75">
        <f t="shared" si="5"/>
        <v>1</v>
      </c>
      <c r="C75" s="8">
        <f t="shared" si="2"/>
        <v>81.416666666666671</v>
      </c>
      <c r="D75">
        <v>81</v>
      </c>
      <c r="E75">
        <v>5</v>
      </c>
      <c r="G75" s="21">
        <v>2</v>
      </c>
      <c r="H75" s="4">
        <v>208919</v>
      </c>
      <c r="I75" s="1">
        <v>44288.932638888888</v>
      </c>
      <c r="J75" s="3" t="s">
        <v>90</v>
      </c>
      <c r="K75" t="s">
        <v>49</v>
      </c>
      <c r="M75">
        <v>202104022195</v>
      </c>
      <c r="N75" s="1">
        <v>44288.932638888888</v>
      </c>
      <c r="O75" s="3" t="s">
        <v>90</v>
      </c>
      <c r="P75">
        <v>208919</v>
      </c>
      <c r="Q75" s="2">
        <v>14528</v>
      </c>
      <c r="R75" t="s">
        <v>286</v>
      </c>
      <c r="S75" t="s">
        <v>287</v>
      </c>
      <c r="U75" t="s">
        <v>110</v>
      </c>
      <c r="V75" t="s">
        <v>289</v>
      </c>
      <c r="W75" t="s">
        <v>2</v>
      </c>
      <c r="X75" t="s">
        <v>54</v>
      </c>
      <c r="Z75" t="s">
        <v>88</v>
      </c>
      <c r="AA75" t="s">
        <v>94</v>
      </c>
      <c r="AB75" t="s">
        <v>100</v>
      </c>
      <c r="AC75" t="s">
        <v>70</v>
      </c>
      <c r="AD75" t="s">
        <v>59</v>
      </c>
    </row>
    <row r="76" spans="1:30">
      <c r="A76">
        <f t="shared" si="3"/>
        <v>59</v>
      </c>
      <c r="B76">
        <f t="shared" si="5"/>
        <v>0</v>
      </c>
      <c r="C76" s="8">
        <f t="shared" ref="C76:C139" si="6">D76+E76/12</f>
        <v>82.833333333333329</v>
      </c>
      <c r="D76">
        <v>82</v>
      </c>
      <c r="E76">
        <v>10</v>
      </c>
      <c r="G76" s="21">
        <v>0</v>
      </c>
      <c r="H76">
        <v>209312</v>
      </c>
      <c r="I76" s="1">
        <v>44265.726550925923</v>
      </c>
      <c r="J76" s="3" t="s">
        <v>90</v>
      </c>
      <c r="K76" t="s">
        <v>49</v>
      </c>
      <c r="M76">
        <v>202103102128</v>
      </c>
      <c r="N76" s="1">
        <v>44265.726550925923</v>
      </c>
      <c r="O76" s="3" t="s">
        <v>90</v>
      </c>
      <c r="P76">
        <v>209312</v>
      </c>
      <c r="Q76" s="2">
        <v>14000</v>
      </c>
      <c r="R76" t="s">
        <v>290</v>
      </c>
      <c r="S76" t="s">
        <v>291</v>
      </c>
      <c r="U76" t="s">
        <v>132</v>
      </c>
      <c r="V76" t="s">
        <v>133</v>
      </c>
      <c r="W76" t="s">
        <v>2</v>
      </c>
      <c r="X76" t="s">
        <v>54</v>
      </c>
      <c r="Z76" t="s">
        <v>88</v>
      </c>
      <c r="AA76" t="s">
        <v>94</v>
      </c>
      <c r="AB76" t="s">
        <v>292</v>
      </c>
      <c r="AC76" t="s">
        <v>70</v>
      </c>
      <c r="AD76" t="s">
        <v>59</v>
      </c>
    </row>
    <row r="77" spans="1:30">
      <c r="A77">
        <f t="shared" si="3"/>
        <v>60</v>
      </c>
      <c r="B77">
        <f t="shared" si="5"/>
        <v>0</v>
      </c>
      <c r="C77" s="8">
        <f t="shared" si="6"/>
        <v>74.75</v>
      </c>
      <c r="D77">
        <v>74</v>
      </c>
      <c r="E77">
        <v>9</v>
      </c>
      <c r="G77" s="21">
        <v>0</v>
      </c>
      <c r="H77">
        <v>213140</v>
      </c>
      <c r="I77" s="1">
        <v>44207.950243055559</v>
      </c>
      <c r="J77" s="3" t="s">
        <v>76</v>
      </c>
      <c r="K77" t="s">
        <v>49</v>
      </c>
      <c r="M77">
        <v>202101112470</v>
      </c>
      <c r="N77" s="1">
        <v>44207.950243055559</v>
      </c>
      <c r="O77" s="3" t="s">
        <v>76</v>
      </c>
      <c r="P77">
        <v>213140</v>
      </c>
      <c r="Q77" s="2">
        <v>16901</v>
      </c>
      <c r="R77" t="s">
        <v>293</v>
      </c>
      <c r="S77" t="s">
        <v>294</v>
      </c>
      <c r="U77" t="s">
        <v>295</v>
      </c>
      <c r="V77" t="s">
        <v>202</v>
      </c>
      <c r="W77" t="s">
        <v>10</v>
      </c>
      <c r="X77" t="s">
        <v>54</v>
      </c>
      <c r="Z77" t="s">
        <v>55</v>
      </c>
      <c r="AA77" t="s">
        <v>78</v>
      </c>
      <c r="AB77" t="s">
        <v>296</v>
      </c>
      <c r="AC77" t="s">
        <v>70</v>
      </c>
      <c r="AD77" t="s">
        <v>59</v>
      </c>
    </row>
    <row r="78" spans="1:30">
      <c r="A78">
        <f t="shared" si="3"/>
        <v>61</v>
      </c>
      <c r="B78">
        <f t="shared" si="5"/>
        <v>0</v>
      </c>
      <c r="C78" s="8">
        <f t="shared" si="6"/>
        <v>41.166666666666664</v>
      </c>
      <c r="D78">
        <v>41</v>
      </c>
      <c r="E78">
        <v>2</v>
      </c>
      <c r="G78" s="21">
        <v>0</v>
      </c>
      <c r="H78">
        <v>217836</v>
      </c>
      <c r="I78" s="1">
        <v>44168.601388888892</v>
      </c>
      <c r="J78" s="3" t="s">
        <v>90</v>
      </c>
      <c r="K78" t="s">
        <v>49</v>
      </c>
      <c r="M78">
        <v>202012031560</v>
      </c>
      <c r="N78" s="1">
        <v>44168.601388888892</v>
      </c>
      <c r="O78" s="3" t="s">
        <v>90</v>
      </c>
      <c r="P78">
        <v>217836</v>
      </c>
      <c r="Q78" s="2">
        <v>29105</v>
      </c>
      <c r="R78" t="s">
        <v>297</v>
      </c>
      <c r="S78" t="s">
        <v>298</v>
      </c>
      <c r="U78" t="s">
        <v>52</v>
      </c>
      <c r="V78" t="s">
        <v>53</v>
      </c>
      <c r="W78" t="s">
        <v>10</v>
      </c>
      <c r="X78" t="s">
        <v>54</v>
      </c>
      <c r="Z78" t="s">
        <v>88</v>
      </c>
      <c r="AA78" t="s">
        <v>94</v>
      </c>
      <c r="AB78" t="s">
        <v>299</v>
      </c>
      <c r="AC78" t="s">
        <v>58</v>
      </c>
      <c r="AD78" t="s">
        <v>59</v>
      </c>
    </row>
    <row r="79" spans="1:30">
      <c r="A79">
        <f t="shared" ref="A79:A142" si="7">IF(B79=0,A78+1,A78)</f>
        <v>62</v>
      </c>
      <c r="B79">
        <f t="shared" si="5"/>
        <v>0</v>
      </c>
      <c r="C79" s="8">
        <f t="shared" si="6"/>
        <v>18.083333333333332</v>
      </c>
      <c r="D79">
        <v>18</v>
      </c>
      <c r="E79">
        <v>1</v>
      </c>
      <c r="G79" s="21">
        <v>0</v>
      </c>
      <c r="H79">
        <v>217965</v>
      </c>
      <c r="I79" s="1">
        <v>44054.686712962961</v>
      </c>
      <c r="J79" s="3" t="s">
        <v>90</v>
      </c>
      <c r="K79" t="s">
        <v>49</v>
      </c>
      <c r="M79">
        <v>202008111925</v>
      </c>
      <c r="N79" s="1">
        <v>44054.686712962961</v>
      </c>
      <c r="O79" s="3" t="s">
        <v>90</v>
      </c>
      <c r="P79">
        <v>217965</v>
      </c>
      <c r="Q79" s="2">
        <v>37429</v>
      </c>
      <c r="R79" t="s">
        <v>300</v>
      </c>
      <c r="S79" t="s">
        <v>301</v>
      </c>
      <c r="U79" t="s">
        <v>149</v>
      </c>
      <c r="V79" t="s">
        <v>137</v>
      </c>
      <c r="W79" t="s">
        <v>10</v>
      </c>
      <c r="X79" t="s">
        <v>54</v>
      </c>
      <c r="Z79" t="s">
        <v>88</v>
      </c>
      <c r="AA79" t="s">
        <v>94</v>
      </c>
      <c r="AB79" t="s">
        <v>100</v>
      </c>
      <c r="AC79" t="s">
        <v>70</v>
      </c>
      <c r="AD79" t="s">
        <v>59</v>
      </c>
    </row>
    <row r="80" spans="1:30">
      <c r="A80">
        <f t="shared" si="7"/>
        <v>63</v>
      </c>
      <c r="B80">
        <f t="shared" si="5"/>
        <v>0</v>
      </c>
      <c r="C80" s="8">
        <f t="shared" si="6"/>
        <v>80.75</v>
      </c>
      <c r="D80">
        <v>80</v>
      </c>
      <c r="E80">
        <v>9</v>
      </c>
      <c r="G80" s="21">
        <v>0</v>
      </c>
      <c r="H80">
        <v>219245</v>
      </c>
      <c r="I80" s="1">
        <v>44285.443749999999</v>
      </c>
      <c r="J80" s="3" t="s">
        <v>63</v>
      </c>
      <c r="K80" t="s">
        <v>49</v>
      </c>
      <c r="M80">
        <v>202103120143</v>
      </c>
      <c r="N80" s="1">
        <v>44285.443749999999</v>
      </c>
      <c r="O80" s="3" t="s">
        <v>63</v>
      </c>
      <c r="P80">
        <v>219245</v>
      </c>
      <c r="Q80" s="2">
        <v>14778</v>
      </c>
      <c r="R80" t="s">
        <v>302</v>
      </c>
      <c r="S80" t="s">
        <v>303</v>
      </c>
      <c r="U80" t="s">
        <v>61</v>
      </c>
      <c r="V80" t="s">
        <v>261</v>
      </c>
      <c r="W80" t="s">
        <v>10</v>
      </c>
      <c r="X80" t="s">
        <v>54</v>
      </c>
      <c r="Z80" t="s">
        <v>55</v>
      </c>
      <c r="AA80" t="s">
        <v>68</v>
      </c>
      <c r="AB80" t="s">
        <v>104</v>
      </c>
      <c r="AC80" t="s">
        <v>70</v>
      </c>
      <c r="AD80" t="s">
        <v>59</v>
      </c>
    </row>
    <row r="81" spans="1:30">
      <c r="A81">
        <f t="shared" si="7"/>
        <v>64</v>
      </c>
      <c r="B81">
        <f t="shared" si="5"/>
        <v>0</v>
      </c>
      <c r="C81" s="8">
        <f t="shared" si="6"/>
        <v>46.75</v>
      </c>
      <c r="D81">
        <v>46</v>
      </c>
      <c r="E81">
        <v>9</v>
      </c>
      <c r="G81" s="21">
        <v>0</v>
      </c>
      <c r="H81">
        <v>219508</v>
      </c>
      <c r="I81" s="1">
        <v>44201.832673611112</v>
      </c>
      <c r="J81" s="3" t="s">
        <v>90</v>
      </c>
      <c r="K81" t="s">
        <v>49</v>
      </c>
      <c r="M81">
        <v>202101052390</v>
      </c>
      <c r="N81" s="1">
        <v>44201.832673611112</v>
      </c>
      <c r="O81" s="3" t="s">
        <v>90</v>
      </c>
      <c r="P81">
        <v>219508</v>
      </c>
      <c r="Q81" s="2">
        <v>27103</v>
      </c>
      <c r="R81" t="s">
        <v>304</v>
      </c>
      <c r="S81" t="s">
        <v>305</v>
      </c>
      <c r="U81" t="s">
        <v>170</v>
      </c>
      <c r="V81" t="s">
        <v>306</v>
      </c>
      <c r="W81" t="s">
        <v>10</v>
      </c>
      <c r="X81" t="s">
        <v>54</v>
      </c>
      <c r="Z81" t="s">
        <v>88</v>
      </c>
      <c r="AA81" t="s">
        <v>94</v>
      </c>
      <c r="AB81" t="s">
        <v>307</v>
      </c>
      <c r="AC81" t="s">
        <v>70</v>
      </c>
      <c r="AD81" t="s">
        <v>59</v>
      </c>
    </row>
    <row r="82" spans="1:30">
      <c r="A82">
        <f t="shared" si="7"/>
        <v>65</v>
      </c>
      <c r="B82">
        <f t="shared" si="5"/>
        <v>0</v>
      </c>
      <c r="C82" s="8">
        <f t="shared" si="6"/>
        <v>64.916666666666671</v>
      </c>
      <c r="D82">
        <v>64</v>
      </c>
      <c r="E82">
        <v>11</v>
      </c>
      <c r="G82" s="21">
        <v>0</v>
      </c>
      <c r="H82">
        <v>221440</v>
      </c>
      <c r="I82" s="1">
        <v>44250.688194444447</v>
      </c>
      <c r="J82" s="3" t="s">
        <v>308</v>
      </c>
      <c r="K82" t="s">
        <v>49</v>
      </c>
      <c r="M82">
        <v>202102232109</v>
      </c>
      <c r="N82" s="1">
        <v>44250.688194444447</v>
      </c>
      <c r="O82" s="3" t="s">
        <v>308</v>
      </c>
      <c r="P82">
        <v>221440</v>
      </c>
      <c r="Q82" s="2">
        <v>20510</v>
      </c>
      <c r="R82" t="s">
        <v>309</v>
      </c>
      <c r="S82" t="s">
        <v>310</v>
      </c>
      <c r="U82" t="s">
        <v>61</v>
      </c>
      <c r="V82" t="s">
        <v>306</v>
      </c>
      <c r="W82" t="s">
        <v>2</v>
      </c>
      <c r="X82" t="s">
        <v>54</v>
      </c>
      <c r="Z82" t="s">
        <v>88</v>
      </c>
      <c r="AA82" t="s">
        <v>311</v>
      </c>
      <c r="AB82" t="s">
        <v>312</v>
      </c>
      <c r="AC82" t="s">
        <v>70</v>
      </c>
      <c r="AD82" t="s">
        <v>59</v>
      </c>
    </row>
    <row r="83" spans="1:30">
      <c r="A83">
        <f t="shared" si="7"/>
        <v>66</v>
      </c>
      <c r="B83">
        <f t="shared" si="5"/>
        <v>0</v>
      </c>
      <c r="C83" s="8">
        <f t="shared" si="6"/>
        <v>80.5</v>
      </c>
      <c r="D83">
        <v>80</v>
      </c>
      <c r="E83">
        <v>6</v>
      </c>
      <c r="G83" s="21">
        <v>0</v>
      </c>
      <c r="H83">
        <v>226039</v>
      </c>
      <c r="I83" s="1">
        <v>44205.655555555553</v>
      </c>
      <c r="J83" s="3" t="s">
        <v>90</v>
      </c>
      <c r="K83" t="s">
        <v>49</v>
      </c>
      <c r="M83">
        <v>202101090491</v>
      </c>
      <c r="N83" s="1">
        <v>44205.655555555553</v>
      </c>
      <c r="O83" s="3" t="s">
        <v>90</v>
      </c>
      <c r="P83">
        <v>226039</v>
      </c>
      <c r="Q83" s="2">
        <v>14792</v>
      </c>
      <c r="R83" t="s">
        <v>313</v>
      </c>
      <c r="S83" t="s">
        <v>314</v>
      </c>
      <c r="U83" t="s">
        <v>149</v>
      </c>
      <c r="V83" t="s">
        <v>74</v>
      </c>
      <c r="W83" t="s">
        <v>2</v>
      </c>
      <c r="X83" t="s">
        <v>54</v>
      </c>
      <c r="Z83" t="s">
        <v>88</v>
      </c>
      <c r="AA83" t="s">
        <v>94</v>
      </c>
      <c r="AB83" t="s">
        <v>100</v>
      </c>
      <c r="AC83" t="s">
        <v>70</v>
      </c>
      <c r="AD83" t="s">
        <v>59</v>
      </c>
    </row>
    <row r="84" spans="1:30">
      <c r="A84">
        <f t="shared" si="7"/>
        <v>67</v>
      </c>
      <c r="B84">
        <f t="shared" si="5"/>
        <v>0</v>
      </c>
      <c r="C84" s="8">
        <f t="shared" si="6"/>
        <v>28.333333333333332</v>
      </c>
      <c r="D84">
        <v>28</v>
      </c>
      <c r="E84">
        <v>4</v>
      </c>
      <c r="G84" s="21">
        <v>0</v>
      </c>
      <c r="H84">
        <v>229827</v>
      </c>
      <c r="I84" s="1">
        <v>44287.025196759256</v>
      </c>
      <c r="J84" s="3" t="s">
        <v>90</v>
      </c>
      <c r="K84" t="s">
        <v>49</v>
      </c>
      <c r="M84">
        <v>202104011119</v>
      </c>
      <c r="N84" s="1">
        <v>44287.025196759256</v>
      </c>
      <c r="O84" s="3" t="s">
        <v>90</v>
      </c>
      <c r="P84">
        <v>229827</v>
      </c>
      <c r="Q84" s="2">
        <v>33931</v>
      </c>
      <c r="R84" t="s">
        <v>315</v>
      </c>
      <c r="S84" t="s">
        <v>177</v>
      </c>
      <c r="U84" t="s">
        <v>288</v>
      </c>
      <c r="V84" t="s">
        <v>316</v>
      </c>
      <c r="W84" t="s">
        <v>10</v>
      </c>
      <c r="X84" t="s">
        <v>54</v>
      </c>
      <c r="Z84" t="s">
        <v>88</v>
      </c>
      <c r="AA84" t="s">
        <v>94</v>
      </c>
      <c r="AB84" t="s">
        <v>100</v>
      </c>
      <c r="AC84" t="s">
        <v>70</v>
      </c>
      <c r="AD84" t="s">
        <v>59</v>
      </c>
    </row>
    <row r="85" spans="1:30">
      <c r="A85">
        <f t="shared" si="7"/>
        <v>68</v>
      </c>
      <c r="B85">
        <f t="shared" si="5"/>
        <v>0</v>
      </c>
      <c r="C85" s="8">
        <f t="shared" si="6"/>
        <v>18.083333333333332</v>
      </c>
      <c r="D85">
        <v>18</v>
      </c>
      <c r="E85">
        <v>1</v>
      </c>
      <c r="G85" s="21">
        <v>0</v>
      </c>
      <c r="H85">
        <v>233212</v>
      </c>
      <c r="I85" s="1">
        <v>44200.541817129626</v>
      </c>
      <c r="J85" s="3" t="s">
        <v>63</v>
      </c>
      <c r="K85" t="s">
        <v>49</v>
      </c>
      <c r="M85">
        <v>202101041529</v>
      </c>
      <c r="N85" s="1">
        <v>44200.541817129626</v>
      </c>
      <c r="O85" s="3" t="s">
        <v>63</v>
      </c>
      <c r="P85">
        <v>233212</v>
      </c>
      <c r="Q85" s="2">
        <v>37573</v>
      </c>
      <c r="R85" t="s">
        <v>317</v>
      </c>
      <c r="S85" t="s">
        <v>301</v>
      </c>
      <c r="U85" t="s">
        <v>318</v>
      </c>
      <c r="V85" t="s">
        <v>157</v>
      </c>
      <c r="W85" t="s">
        <v>10</v>
      </c>
      <c r="X85" t="s">
        <v>54</v>
      </c>
      <c r="Z85" t="s">
        <v>55</v>
      </c>
      <c r="AA85" t="s">
        <v>68</v>
      </c>
      <c r="AB85" t="s">
        <v>319</v>
      </c>
      <c r="AC85" t="s">
        <v>70</v>
      </c>
      <c r="AD85" t="s">
        <v>59</v>
      </c>
    </row>
    <row r="86" spans="1:30">
      <c r="A86">
        <f t="shared" si="7"/>
        <v>69</v>
      </c>
      <c r="B86">
        <f t="shared" si="5"/>
        <v>0</v>
      </c>
      <c r="C86" s="8">
        <f t="shared" si="6"/>
        <v>30.25</v>
      </c>
      <c r="D86">
        <v>30</v>
      </c>
      <c r="E86">
        <v>3</v>
      </c>
      <c r="G86" s="21">
        <v>0</v>
      </c>
      <c r="H86">
        <v>235266</v>
      </c>
      <c r="I86" s="1">
        <v>44067.682638888888</v>
      </c>
      <c r="J86" s="3" t="s">
        <v>90</v>
      </c>
      <c r="K86" t="s">
        <v>49</v>
      </c>
      <c r="M86">
        <v>202008241986</v>
      </c>
      <c r="N86" s="1">
        <v>44067.682638888888</v>
      </c>
      <c r="O86" s="3" t="s">
        <v>90</v>
      </c>
      <c r="P86">
        <v>235266</v>
      </c>
      <c r="Q86" s="2">
        <v>33013</v>
      </c>
      <c r="R86" t="s">
        <v>320</v>
      </c>
      <c r="S86" t="s">
        <v>321</v>
      </c>
      <c r="U86" t="s">
        <v>140</v>
      </c>
      <c r="V86" t="s">
        <v>153</v>
      </c>
      <c r="W86" t="s">
        <v>2</v>
      </c>
      <c r="X86" t="s">
        <v>54</v>
      </c>
      <c r="Z86" t="s">
        <v>88</v>
      </c>
      <c r="AA86" t="s">
        <v>94</v>
      </c>
      <c r="AB86" t="s">
        <v>100</v>
      </c>
      <c r="AC86" t="s">
        <v>70</v>
      </c>
      <c r="AD86" t="s">
        <v>59</v>
      </c>
    </row>
    <row r="87" spans="1:30">
      <c r="A87">
        <f t="shared" si="7"/>
        <v>70</v>
      </c>
      <c r="B87">
        <f t="shared" si="5"/>
        <v>0</v>
      </c>
      <c r="C87" s="8">
        <f t="shared" si="6"/>
        <v>68.5</v>
      </c>
      <c r="D87">
        <v>68</v>
      </c>
      <c r="E87">
        <v>6</v>
      </c>
      <c r="G87" s="21">
        <v>0</v>
      </c>
      <c r="H87">
        <v>235306</v>
      </c>
      <c r="I87" s="1">
        <v>44232.503472222219</v>
      </c>
      <c r="J87" s="3" t="s">
        <v>63</v>
      </c>
      <c r="K87" t="s">
        <v>49</v>
      </c>
      <c r="M87">
        <v>202102050650</v>
      </c>
      <c r="N87" s="1">
        <v>44232.503472222219</v>
      </c>
      <c r="O87" s="3" t="s">
        <v>63</v>
      </c>
      <c r="P87">
        <v>235306</v>
      </c>
      <c r="Q87" s="2">
        <v>19192</v>
      </c>
      <c r="R87" t="s">
        <v>322</v>
      </c>
      <c r="S87" t="s">
        <v>323</v>
      </c>
      <c r="U87" t="s">
        <v>140</v>
      </c>
      <c r="V87" t="s">
        <v>324</v>
      </c>
      <c r="W87" t="s">
        <v>2</v>
      </c>
      <c r="X87" t="s">
        <v>54</v>
      </c>
      <c r="Z87" t="s">
        <v>55</v>
      </c>
      <c r="AA87" t="s">
        <v>68</v>
      </c>
      <c r="AB87" t="s">
        <v>325</v>
      </c>
      <c r="AC87" t="s">
        <v>180</v>
      </c>
      <c r="AD87" t="s">
        <v>59</v>
      </c>
    </row>
    <row r="88" spans="1:30">
      <c r="A88">
        <f t="shared" si="7"/>
        <v>71</v>
      </c>
      <c r="B88">
        <f t="shared" si="5"/>
        <v>0</v>
      </c>
      <c r="C88" s="8">
        <f t="shared" si="6"/>
        <v>38.583333333333336</v>
      </c>
      <c r="D88">
        <v>38</v>
      </c>
      <c r="E88">
        <v>7</v>
      </c>
      <c r="G88" s="21">
        <v>0</v>
      </c>
      <c r="H88">
        <v>236490</v>
      </c>
      <c r="I88" s="1">
        <v>44174.191666666666</v>
      </c>
      <c r="J88" s="3" t="s">
        <v>90</v>
      </c>
      <c r="K88" t="s">
        <v>49</v>
      </c>
      <c r="M88">
        <v>202012091341</v>
      </c>
      <c r="N88" s="1">
        <v>44174.191666666666</v>
      </c>
      <c r="O88" s="3" t="s">
        <v>90</v>
      </c>
      <c r="P88">
        <v>236490</v>
      </c>
      <c r="Q88" s="2">
        <v>30070</v>
      </c>
      <c r="R88" t="s">
        <v>326</v>
      </c>
      <c r="S88" t="s">
        <v>327</v>
      </c>
      <c r="U88" t="s">
        <v>170</v>
      </c>
      <c r="V88" t="s">
        <v>133</v>
      </c>
      <c r="W88" t="s">
        <v>10</v>
      </c>
      <c r="X88" t="s">
        <v>54</v>
      </c>
      <c r="Z88" t="s">
        <v>88</v>
      </c>
      <c r="AA88" t="s">
        <v>94</v>
      </c>
      <c r="AB88" t="s">
        <v>116</v>
      </c>
      <c r="AC88" t="s">
        <v>70</v>
      </c>
      <c r="AD88" t="s">
        <v>59</v>
      </c>
    </row>
    <row r="89" spans="1:30">
      <c r="A89">
        <f t="shared" si="7"/>
        <v>72</v>
      </c>
      <c r="B89">
        <f t="shared" si="5"/>
        <v>0</v>
      </c>
      <c r="C89" s="8">
        <f t="shared" si="6"/>
        <v>71</v>
      </c>
      <c r="D89">
        <v>71</v>
      </c>
      <c r="E89">
        <v>0</v>
      </c>
      <c r="G89" s="21">
        <v>0</v>
      </c>
      <c r="H89">
        <v>281480</v>
      </c>
      <c r="I89" s="1">
        <v>44327.761805555558</v>
      </c>
      <c r="J89" s="3" t="s">
        <v>63</v>
      </c>
      <c r="K89" t="s">
        <v>49</v>
      </c>
      <c r="M89">
        <v>202105100747</v>
      </c>
      <c r="N89" s="1">
        <v>44327.761805555558</v>
      </c>
      <c r="O89" s="3" t="s">
        <v>63</v>
      </c>
      <c r="P89">
        <v>281480</v>
      </c>
      <c r="Q89" s="2">
        <v>18378</v>
      </c>
      <c r="R89" t="s">
        <v>328</v>
      </c>
      <c r="S89" t="s">
        <v>329</v>
      </c>
      <c r="U89" t="s">
        <v>61</v>
      </c>
      <c r="V89" t="s">
        <v>141</v>
      </c>
      <c r="W89" t="s">
        <v>10</v>
      </c>
      <c r="X89" t="s">
        <v>54</v>
      </c>
      <c r="Z89" t="s">
        <v>55</v>
      </c>
      <c r="AA89" t="s">
        <v>68</v>
      </c>
      <c r="AB89" t="s">
        <v>330</v>
      </c>
      <c r="AC89" t="s">
        <v>129</v>
      </c>
      <c r="AD89" t="s">
        <v>59</v>
      </c>
    </row>
    <row r="90" spans="1:30">
      <c r="A90">
        <f t="shared" si="7"/>
        <v>73</v>
      </c>
      <c r="B90">
        <f t="shared" si="5"/>
        <v>0</v>
      </c>
      <c r="C90" s="8">
        <f t="shared" si="6"/>
        <v>72.75</v>
      </c>
      <c r="D90">
        <v>72</v>
      </c>
      <c r="E90">
        <v>9</v>
      </c>
      <c r="G90" s="21">
        <v>0</v>
      </c>
      <c r="H90">
        <v>304246</v>
      </c>
      <c r="I90" s="1">
        <v>43952.4766087963</v>
      </c>
      <c r="J90" s="3" t="s">
        <v>76</v>
      </c>
      <c r="K90" t="s">
        <v>49</v>
      </c>
      <c r="M90">
        <v>202005010227</v>
      </c>
      <c r="N90" s="1">
        <v>43952.4766087963</v>
      </c>
      <c r="O90" s="3" t="s">
        <v>76</v>
      </c>
      <c r="P90">
        <v>304246</v>
      </c>
      <c r="Q90" s="2">
        <v>17359</v>
      </c>
      <c r="R90" t="s">
        <v>331</v>
      </c>
      <c r="S90" t="s">
        <v>332</v>
      </c>
      <c r="U90" t="s">
        <v>61</v>
      </c>
      <c r="V90" t="s">
        <v>127</v>
      </c>
      <c r="W90" t="s">
        <v>2</v>
      </c>
      <c r="X90" t="s">
        <v>54</v>
      </c>
      <c r="Z90" t="s">
        <v>55</v>
      </c>
      <c r="AA90" t="s">
        <v>78</v>
      </c>
      <c r="AB90" t="s">
        <v>333</v>
      </c>
      <c r="AC90" t="s">
        <v>129</v>
      </c>
      <c r="AD90" t="s">
        <v>59</v>
      </c>
    </row>
    <row r="91" spans="1:30">
      <c r="A91">
        <f t="shared" si="7"/>
        <v>74</v>
      </c>
      <c r="B91">
        <f t="shared" si="5"/>
        <v>0</v>
      </c>
      <c r="C91" s="8">
        <f t="shared" si="6"/>
        <v>66.166666666666671</v>
      </c>
      <c r="D91">
        <v>66</v>
      </c>
      <c r="E91">
        <v>2</v>
      </c>
      <c r="G91" s="21">
        <v>0</v>
      </c>
      <c r="H91">
        <v>305299</v>
      </c>
      <c r="I91" s="1">
        <v>44096.040856481479</v>
      </c>
      <c r="J91" s="3" t="s">
        <v>90</v>
      </c>
      <c r="K91" t="s">
        <v>49</v>
      </c>
      <c r="M91">
        <v>202009221137</v>
      </c>
      <c r="N91" s="1">
        <v>44096.040856481479</v>
      </c>
      <c r="O91" s="3" t="s">
        <v>90</v>
      </c>
      <c r="P91">
        <v>305299</v>
      </c>
      <c r="Q91" s="2">
        <v>19927</v>
      </c>
      <c r="R91" t="s">
        <v>334</v>
      </c>
      <c r="S91" t="s">
        <v>335</v>
      </c>
      <c r="U91" t="s">
        <v>170</v>
      </c>
      <c r="V91" t="s">
        <v>202</v>
      </c>
      <c r="W91" t="s">
        <v>10</v>
      </c>
      <c r="X91" t="s">
        <v>54</v>
      </c>
      <c r="Z91" t="s">
        <v>88</v>
      </c>
      <c r="AA91" t="s">
        <v>94</v>
      </c>
      <c r="AB91" t="s">
        <v>336</v>
      </c>
      <c r="AC91" t="s">
        <v>70</v>
      </c>
      <c r="AD91" t="s">
        <v>59</v>
      </c>
    </row>
    <row r="92" spans="1:30">
      <c r="A92">
        <f t="shared" si="7"/>
        <v>75</v>
      </c>
      <c r="B92">
        <f t="shared" si="5"/>
        <v>0</v>
      </c>
      <c r="C92" s="8">
        <f t="shared" si="6"/>
        <v>66.833333333333329</v>
      </c>
      <c r="D92">
        <v>66</v>
      </c>
      <c r="E92">
        <v>10</v>
      </c>
      <c r="G92" s="21">
        <v>0</v>
      </c>
      <c r="H92">
        <v>309192</v>
      </c>
      <c r="I92" s="1">
        <v>44244.569444444445</v>
      </c>
      <c r="J92" s="3" t="s">
        <v>90</v>
      </c>
      <c r="K92" t="s">
        <v>49</v>
      </c>
      <c r="M92">
        <v>202102171697</v>
      </c>
      <c r="N92" s="1">
        <v>44244.569444444445</v>
      </c>
      <c r="O92" s="3" t="s">
        <v>90</v>
      </c>
      <c r="P92">
        <v>309192</v>
      </c>
      <c r="Q92" s="2">
        <v>19802</v>
      </c>
      <c r="R92" t="s">
        <v>337</v>
      </c>
      <c r="S92" t="s">
        <v>338</v>
      </c>
      <c r="U92" t="s">
        <v>52</v>
      </c>
      <c r="V92" t="s">
        <v>157</v>
      </c>
      <c r="W92" t="s">
        <v>10</v>
      </c>
      <c r="X92" t="s">
        <v>54</v>
      </c>
      <c r="Z92" t="s">
        <v>88</v>
      </c>
      <c r="AA92" t="s">
        <v>94</v>
      </c>
      <c r="AB92" t="s">
        <v>339</v>
      </c>
      <c r="AC92" t="s">
        <v>70</v>
      </c>
      <c r="AD92" t="s">
        <v>59</v>
      </c>
    </row>
    <row r="93" spans="1:30">
      <c r="A93">
        <f t="shared" si="7"/>
        <v>76</v>
      </c>
      <c r="B93">
        <f t="shared" si="5"/>
        <v>0</v>
      </c>
      <c r="C93" s="8">
        <f t="shared" si="6"/>
        <v>45.833333333333336</v>
      </c>
      <c r="D93">
        <v>45</v>
      </c>
      <c r="E93">
        <v>10</v>
      </c>
      <c r="G93" s="21">
        <v>0</v>
      </c>
      <c r="H93">
        <v>313762</v>
      </c>
      <c r="I93" s="1">
        <v>43986.384675925925</v>
      </c>
      <c r="J93" s="3" t="s">
        <v>76</v>
      </c>
      <c r="K93" t="s">
        <v>49</v>
      </c>
      <c r="M93">
        <v>202006040570</v>
      </c>
      <c r="N93" s="1">
        <v>43986.384675925925</v>
      </c>
      <c r="O93" s="3" t="s">
        <v>76</v>
      </c>
      <c r="P93">
        <v>313762</v>
      </c>
      <c r="Q93" s="2">
        <v>27219</v>
      </c>
      <c r="R93" t="s">
        <v>340</v>
      </c>
      <c r="S93" t="s">
        <v>341</v>
      </c>
      <c r="U93" t="s">
        <v>52</v>
      </c>
      <c r="V93" t="s">
        <v>324</v>
      </c>
      <c r="W93" t="s">
        <v>10</v>
      </c>
      <c r="X93" t="s">
        <v>54</v>
      </c>
      <c r="Z93" t="s">
        <v>55</v>
      </c>
      <c r="AA93" t="s">
        <v>78</v>
      </c>
      <c r="AB93" t="s">
        <v>342</v>
      </c>
      <c r="AC93" t="s">
        <v>180</v>
      </c>
      <c r="AD93" t="s">
        <v>59</v>
      </c>
    </row>
    <row r="94" spans="1:30">
      <c r="A94">
        <f t="shared" si="7"/>
        <v>77</v>
      </c>
      <c r="B94">
        <f t="shared" si="5"/>
        <v>0</v>
      </c>
      <c r="C94" s="8">
        <f t="shared" si="6"/>
        <v>60.75</v>
      </c>
      <c r="D94">
        <v>60</v>
      </c>
      <c r="E94">
        <v>9</v>
      </c>
      <c r="G94" s="21">
        <v>0</v>
      </c>
      <c r="H94">
        <v>317673</v>
      </c>
      <c r="I94" s="1">
        <v>44215.959907407407</v>
      </c>
      <c r="J94" s="3" t="s">
        <v>90</v>
      </c>
      <c r="K94" t="s">
        <v>49</v>
      </c>
      <c r="M94">
        <v>202101192430</v>
      </c>
      <c r="N94" s="1">
        <v>44215.959907407407</v>
      </c>
      <c r="O94" s="3" t="s">
        <v>90</v>
      </c>
      <c r="P94">
        <v>317673</v>
      </c>
      <c r="Q94" s="2">
        <v>22018</v>
      </c>
      <c r="R94" t="s">
        <v>343</v>
      </c>
      <c r="S94" t="s">
        <v>344</v>
      </c>
      <c r="U94" t="s">
        <v>110</v>
      </c>
      <c r="V94" t="s">
        <v>281</v>
      </c>
      <c r="W94" t="s">
        <v>10</v>
      </c>
      <c r="X94" t="s">
        <v>54</v>
      </c>
      <c r="Z94" t="s">
        <v>88</v>
      </c>
      <c r="AA94" t="s">
        <v>94</v>
      </c>
      <c r="AB94" t="s">
        <v>116</v>
      </c>
      <c r="AC94" t="s">
        <v>70</v>
      </c>
      <c r="AD94" t="s">
        <v>59</v>
      </c>
    </row>
    <row r="95" spans="1:30">
      <c r="A95">
        <f t="shared" si="7"/>
        <v>78</v>
      </c>
      <c r="B95">
        <f t="shared" si="5"/>
        <v>0</v>
      </c>
      <c r="C95" s="8">
        <f t="shared" si="6"/>
        <v>63.916666666666664</v>
      </c>
      <c r="D95">
        <v>63</v>
      </c>
      <c r="E95">
        <v>11</v>
      </c>
      <c r="G95" s="21">
        <v>0</v>
      </c>
      <c r="H95">
        <v>323451</v>
      </c>
      <c r="I95" s="1">
        <v>44143.729502314818</v>
      </c>
      <c r="J95" s="3" t="s">
        <v>63</v>
      </c>
      <c r="K95" t="s">
        <v>49</v>
      </c>
      <c r="M95">
        <v>202011080435</v>
      </c>
      <c r="N95" s="1">
        <v>44143.729502314818</v>
      </c>
      <c r="O95" s="3" t="s">
        <v>63</v>
      </c>
      <c r="P95">
        <v>323451</v>
      </c>
      <c r="Q95" s="2">
        <v>20787</v>
      </c>
      <c r="R95" t="s">
        <v>345</v>
      </c>
      <c r="S95" t="s">
        <v>346</v>
      </c>
      <c r="U95" t="s">
        <v>52</v>
      </c>
      <c r="V95" t="s">
        <v>87</v>
      </c>
      <c r="W95" t="s">
        <v>2</v>
      </c>
      <c r="X95" t="s">
        <v>54</v>
      </c>
      <c r="Z95" t="s">
        <v>55</v>
      </c>
      <c r="AA95" t="s">
        <v>68</v>
      </c>
      <c r="AB95" t="s">
        <v>217</v>
      </c>
      <c r="AC95" t="s">
        <v>70</v>
      </c>
      <c r="AD95" t="s">
        <v>59</v>
      </c>
    </row>
    <row r="96" spans="1:30">
      <c r="A96">
        <f t="shared" si="7"/>
        <v>79</v>
      </c>
      <c r="B96">
        <f t="shared" si="5"/>
        <v>0</v>
      </c>
      <c r="C96" s="8">
        <f t="shared" si="6"/>
        <v>67.75</v>
      </c>
      <c r="D96">
        <v>67</v>
      </c>
      <c r="E96">
        <v>9</v>
      </c>
      <c r="G96" s="21">
        <v>0</v>
      </c>
      <c r="H96">
        <v>325205</v>
      </c>
      <c r="I96" s="1">
        <v>44146.683645833335</v>
      </c>
      <c r="J96" s="3" t="s">
        <v>76</v>
      </c>
      <c r="K96" t="s">
        <v>49</v>
      </c>
      <c r="M96">
        <v>202011110336</v>
      </c>
      <c r="N96" s="1">
        <v>44146.683645833335</v>
      </c>
      <c r="O96" s="3" t="s">
        <v>76</v>
      </c>
      <c r="P96">
        <v>325205</v>
      </c>
      <c r="Q96" s="2">
        <v>19381</v>
      </c>
      <c r="R96" t="s">
        <v>347</v>
      </c>
      <c r="S96" t="s">
        <v>348</v>
      </c>
      <c r="U96" t="s">
        <v>61</v>
      </c>
      <c r="V96" t="s">
        <v>349</v>
      </c>
      <c r="W96" t="s">
        <v>2</v>
      </c>
      <c r="X96" t="s">
        <v>54</v>
      </c>
      <c r="Z96" t="s">
        <v>55</v>
      </c>
      <c r="AA96" t="s">
        <v>78</v>
      </c>
      <c r="AB96" t="s">
        <v>350</v>
      </c>
      <c r="AC96" t="s">
        <v>58</v>
      </c>
      <c r="AD96" t="s">
        <v>59</v>
      </c>
    </row>
    <row r="97" spans="1:30">
      <c r="A97">
        <f t="shared" si="7"/>
        <v>80</v>
      </c>
      <c r="B97">
        <f t="shared" si="5"/>
        <v>0</v>
      </c>
      <c r="C97" s="8">
        <f t="shared" si="6"/>
        <v>65.583333333333329</v>
      </c>
      <c r="D97">
        <v>65</v>
      </c>
      <c r="E97">
        <v>7</v>
      </c>
      <c r="G97" s="21">
        <v>2</v>
      </c>
      <c r="H97" s="4">
        <v>325617</v>
      </c>
      <c r="I97" s="1">
        <v>44099.748171296298</v>
      </c>
      <c r="J97" s="3" t="s">
        <v>90</v>
      </c>
      <c r="K97" t="s">
        <v>49</v>
      </c>
      <c r="M97">
        <v>202009251695</v>
      </c>
      <c r="N97" s="1">
        <v>44099.748171296298</v>
      </c>
      <c r="O97" s="3" t="s">
        <v>90</v>
      </c>
      <c r="P97">
        <v>325617</v>
      </c>
      <c r="Q97" s="2">
        <v>20143</v>
      </c>
      <c r="R97" t="s">
        <v>351</v>
      </c>
      <c r="S97" t="s">
        <v>352</v>
      </c>
      <c r="U97" t="s">
        <v>110</v>
      </c>
      <c r="V97" t="s">
        <v>306</v>
      </c>
      <c r="W97" t="s">
        <v>10</v>
      </c>
      <c r="X97" t="s">
        <v>54</v>
      </c>
      <c r="Z97" t="s">
        <v>88</v>
      </c>
      <c r="AA97" t="s">
        <v>94</v>
      </c>
      <c r="AB97" t="s">
        <v>116</v>
      </c>
      <c r="AC97" t="s">
        <v>70</v>
      </c>
      <c r="AD97" t="s">
        <v>59</v>
      </c>
    </row>
    <row r="98" spans="1:30">
      <c r="A98">
        <f t="shared" si="7"/>
        <v>80</v>
      </c>
      <c r="B98">
        <f t="shared" si="5"/>
        <v>1</v>
      </c>
      <c r="C98" s="8">
        <f t="shared" si="6"/>
        <v>65.75</v>
      </c>
      <c r="D98">
        <v>65</v>
      </c>
      <c r="E98">
        <v>9</v>
      </c>
      <c r="G98" s="21">
        <v>2</v>
      </c>
      <c r="H98" s="4">
        <v>325617</v>
      </c>
      <c r="I98" s="1">
        <v>44183.456944444442</v>
      </c>
      <c r="J98" s="3" t="s">
        <v>63</v>
      </c>
      <c r="K98" t="s">
        <v>49</v>
      </c>
      <c r="M98">
        <v>202012190072</v>
      </c>
      <c r="N98" s="1">
        <v>44183.456944444442</v>
      </c>
      <c r="O98" s="3" t="s">
        <v>63</v>
      </c>
      <c r="P98">
        <v>325617</v>
      </c>
      <c r="Q98" s="2">
        <v>20143</v>
      </c>
      <c r="R98" t="s">
        <v>351</v>
      </c>
      <c r="S98" t="s">
        <v>353</v>
      </c>
      <c r="U98" t="s">
        <v>61</v>
      </c>
      <c r="V98" t="s">
        <v>53</v>
      </c>
      <c r="W98" t="s">
        <v>10</v>
      </c>
      <c r="X98" t="s">
        <v>54</v>
      </c>
      <c r="Z98" t="s">
        <v>55</v>
      </c>
      <c r="AA98" t="s">
        <v>68</v>
      </c>
      <c r="AB98" t="s">
        <v>354</v>
      </c>
      <c r="AC98" t="s">
        <v>58</v>
      </c>
      <c r="AD98" t="s">
        <v>59</v>
      </c>
    </row>
    <row r="99" spans="1:30">
      <c r="A99">
        <f t="shared" si="7"/>
        <v>80</v>
      </c>
      <c r="B99">
        <f t="shared" si="5"/>
        <v>2</v>
      </c>
      <c r="C99" s="8">
        <f t="shared" si="6"/>
        <v>66.083333333333329</v>
      </c>
      <c r="D99">
        <v>66</v>
      </c>
      <c r="E99">
        <v>1</v>
      </c>
      <c r="G99" s="21">
        <v>2</v>
      </c>
      <c r="H99" s="4">
        <v>325617</v>
      </c>
      <c r="I99" s="1">
        <v>44308.729166666664</v>
      </c>
      <c r="J99" s="3" t="s">
        <v>63</v>
      </c>
      <c r="K99" t="s">
        <v>49</v>
      </c>
      <c r="M99">
        <v>202104220300</v>
      </c>
      <c r="N99" s="1">
        <v>44308.729166666664</v>
      </c>
      <c r="O99" s="3" t="s">
        <v>63</v>
      </c>
      <c r="P99">
        <v>325617</v>
      </c>
      <c r="Q99" s="2">
        <v>20143</v>
      </c>
      <c r="R99" t="s">
        <v>351</v>
      </c>
      <c r="S99" t="s">
        <v>199</v>
      </c>
      <c r="U99" t="s">
        <v>61</v>
      </c>
      <c r="V99" t="s">
        <v>261</v>
      </c>
      <c r="W99" t="s">
        <v>10</v>
      </c>
      <c r="X99" t="s">
        <v>54</v>
      </c>
      <c r="Z99" t="s">
        <v>55</v>
      </c>
      <c r="AA99" t="s">
        <v>68</v>
      </c>
      <c r="AB99" t="s">
        <v>355</v>
      </c>
      <c r="AC99" t="s">
        <v>70</v>
      </c>
      <c r="AD99" t="s">
        <v>59</v>
      </c>
    </row>
    <row r="100" spans="1:30">
      <c r="A100">
        <f t="shared" si="7"/>
        <v>81</v>
      </c>
      <c r="B100">
        <f t="shared" si="5"/>
        <v>0</v>
      </c>
      <c r="C100" s="8">
        <f t="shared" si="6"/>
        <v>70.25</v>
      </c>
      <c r="D100">
        <v>70</v>
      </c>
      <c r="E100">
        <v>3</v>
      </c>
      <c r="G100" s="21">
        <v>0</v>
      </c>
      <c r="H100">
        <v>325633</v>
      </c>
      <c r="I100" s="1">
        <v>44119.486342592594</v>
      </c>
      <c r="J100" s="3" t="s">
        <v>90</v>
      </c>
      <c r="K100" t="s">
        <v>49</v>
      </c>
      <c r="M100">
        <v>202010151613</v>
      </c>
      <c r="N100" s="1">
        <v>44119.486342592594</v>
      </c>
      <c r="O100" s="3" t="s">
        <v>90</v>
      </c>
      <c r="P100">
        <v>325633</v>
      </c>
      <c r="Q100" s="2">
        <v>18447</v>
      </c>
      <c r="R100" t="s">
        <v>356</v>
      </c>
      <c r="S100" t="s">
        <v>357</v>
      </c>
      <c r="U100" t="s">
        <v>52</v>
      </c>
      <c r="V100" t="s">
        <v>93</v>
      </c>
      <c r="W100" t="s">
        <v>10</v>
      </c>
      <c r="X100" t="s">
        <v>54</v>
      </c>
      <c r="Z100" t="s">
        <v>88</v>
      </c>
      <c r="AA100" t="s">
        <v>94</v>
      </c>
      <c r="AB100" t="s">
        <v>116</v>
      </c>
      <c r="AC100" t="s">
        <v>70</v>
      </c>
      <c r="AD100" t="s">
        <v>59</v>
      </c>
    </row>
    <row r="101" spans="1:30">
      <c r="A101">
        <f t="shared" si="7"/>
        <v>82</v>
      </c>
      <c r="B101">
        <f t="shared" si="5"/>
        <v>0</v>
      </c>
      <c r="C101" s="8">
        <f t="shared" si="6"/>
        <v>59.25</v>
      </c>
      <c r="D101">
        <v>59</v>
      </c>
      <c r="E101">
        <v>3</v>
      </c>
      <c r="G101" s="21">
        <v>0</v>
      </c>
      <c r="H101">
        <v>326111</v>
      </c>
      <c r="I101" s="1">
        <v>44068.104166666664</v>
      </c>
      <c r="J101" s="3" t="s">
        <v>90</v>
      </c>
      <c r="K101" t="s">
        <v>49</v>
      </c>
      <c r="M101">
        <v>202008251119</v>
      </c>
      <c r="N101" s="1">
        <v>44068.104166666664</v>
      </c>
      <c r="O101" s="3" t="s">
        <v>90</v>
      </c>
      <c r="P101">
        <v>326111</v>
      </c>
      <c r="Q101" s="2">
        <v>22399</v>
      </c>
      <c r="R101" t="s">
        <v>358</v>
      </c>
      <c r="S101" t="s">
        <v>118</v>
      </c>
      <c r="U101" t="s">
        <v>149</v>
      </c>
      <c r="V101" t="s">
        <v>281</v>
      </c>
      <c r="W101" t="s">
        <v>2</v>
      </c>
      <c r="X101" t="s">
        <v>54</v>
      </c>
      <c r="Z101" t="s">
        <v>88</v>
      </c>
      <c r="AA101" t="s">
        <v>94</v>
      </c>
      <c r="AB101" t="s">
        <v>116</v>
      </c>
      <c r="AC101" t="s">
        <v>70</v>
      </c>
      <c r="AD101" t="s">
        <v>59</v>
      </c>
    </row>
    <row r="102" spans="1:30" s="6" customFormat="1">
      <c r="A102" s="6">
        <f t="shared" si="7"/>
        <v>83</v>
      </c>
      <c r="B102" s="6">
        <f t="shared" si="5"/>
        <v>0</v>
      </c>
      <c r="C102" s="11">
        <f t="shared" si="6"/>
        <v>85.666666666666671</v>
      </c>
      <c r="D102" s="6">
        <v>85</v>
      </c>
      <c r="E102" s="6">
        <v>8</v>
      </c>
      <c r="G102" s="21">
        <v>2</v>
      </c>
      <c r="H102" s="4">
        <v>326228</v>
      </c>
      <c r="I102" s="18">
        <v>44139.798611111109</v>
      </c>
      <c r="J102" s="19" t="s">
        <v>90</v>
      </c>
      <c r="K102" s="6" t="s">
        <v>49</v>
      </c>
      <c r="M102" s="6">
        <v>202011042103</v>
      </c>
      <c r="N102" s="18">
        <v>44139.798611111109</v>
      </c>
      <c r="O102" s="19" t="s">
        <v>90</v>
      </c>
      <c r="P102" s="6">
        <v>326228</v>
      </c>
      <c r="Q102" s="20">
        <v>12820</v>
      </c>
      <c r="R102" s="6" t="s">
        <v>359</v>
      </c>
      <c r="S102" s="6" t="s">
        <v>360</v>
      </c>
      <c r="U102" s="6" t="s">
        <v>149</v>
      </c>
      <c r="V102" s="6" t="s">
        <v>157</v>
      </c>
      <c r="W102" s="6" t="s">
        <v>2</v>
      </c>
      <c r="X102" s="6" t="s">
        <v>54</v>
      </c>
      <c r="Z102" s="6" t="s">
        <v>88</v>
      </c>
      <c r="AA102" s="6" t="s">
        <v>94</v>
      </c>
      <c r="AB102" s="6" t="s">
        <v>100</v>
      </c>
      <c r="AC102" s="6" t="s">
        <v>70</v>
      </c>
      <c r="AD102" s="6" t="s">
        <v>59</v>
      </c>
    </row>
    <row r="103" spans="1:30" s="6" customFormat="1">
      <c r="A103" s="6">
        <f t="shared" si="7"/>
        <v>83</v>
      </c>
      <c r="B103" s="6">
        <f t="shared" si="5"/>
        <v>1</v>
      </c>
      <c r="C103" s="11">
        <f t="shared" si="6"/>
        <v>85.75</v>
      </c>
      <c r="D103" s="6">
        <v>85</v>
      </c>
      <c r="E103" s="6">
        <v>9</v>
      </c>
      <c r="G103" s="21">
        <v>2</v>
      </c>
      <c r="H103" s="4">
        <v>326228</v>
      </c>
      <c r="I103" s="18">
        <v>44145.737337962964</v>
      </c>
      <c r="J103" s="19" t="s">
        <v>90</v>
      </c>
      <c r="K103" s="6" t="s">
        <v>49</v>
      </c>
      <c r="M103" s="6">
        <v>202011102027</v>
      </c>
      <c r="N103" s="18">
        <v>44145.737337962964</v>
      </c>
      <c r="O103" s="19" t="s">
        <v>90</v>
      </c>
      <c r="P103" s="6">
        <v>326228</v>
      </c>
      <c r="Q103" s="20">
        <v>12820</v>
      </c>
      <c r="R103" s="6" t="s">
        <v>359</v>
      </c>
      <c r="S103" s="6" t="s">
        <v>361</v>
      </c>
      <c r="U103" s="6" t="s">
        <v>149</v>
      </c>
      <c r="V103" s="6" t="s">
        <v>193</v>
      </c>
      <c r="W103" s="6" t="s">
        <v>2</v>
      </c>
      <c r="X103" s="6" t="s">
        <v>54</v>
      </c>
      <c r="Z103" s="6" t="s">
        <v>55</v>
      </c>
      <c r="AA103" s="6" t="s">
        <v>94</v>
      </c>
      <c r="AB103" s="6" t="s">
        <v>292</v>
      </c>
      <c r="AC103" s="6" t="s">
        <v>70</v>
      </c>
      <c r="AD103" s="6" t="s">
        <v>59</v>
      </c>
    </row>
    <row r="104" spans="1:30" s="6" customFormat="1">
      <c r="A104" s="6">
        <f t="shared" si="7"/>
        <v>84</v>
      </c>
      <c r="B104" s="6">
        <f t="shared" si="5"/>
        <v>0</v>
      </c>
      <c r="C104" s="11">
        <f t="shared" si="6"/>
        <v>50.75</v>
      </c>
      <c r="D104" s="6">
        <v>50</v>
      </c>
      <c r="E104" s="6">
        <v>9</v>
      </c>
      <c r="G104" s="22">
        <v>2</v>
      </c>
      <c r="H104" s="4">
        <v>326493</v>
      </c>
      <c r="I104" s="18">
        <v>44010.986111111109</v>
      </c>
      <c r="J104" s="19" t="s">
        <v>90</v>
      </c>
      <c r="K104" s="6" t="s">
        <v>49</v>
      </c>
      <c r="M104" s="6">
        <v>202006280523</v>
      </c>
      <c r="N104" s="18">
        <v>44010.986111111109</v>
      </c>
      <c r="O104" s="19" t="s">
        <v>90</v>
      </c>
      <c r="P104" s="6">
        <v>326493</v>
      </c>
      <c r="Q104" s="20">
        <v>25454</v>
      </c>
      <c r="R104" s="6" t="s">
        <v>362</v>
      </c>
      <c r="S104" s="6" t="s">
        <v>363</v>
      </c>
      <c r="U104" s="6" t="s">
        <v>98</v>
      </c>
      <c r="V104" s="6" t="s">
        <v>364</v>
      </c>
      <c r="W104" s="6" t="s">
        <v>10</v>
      </c>
      <c r="X104" s="6" t="s">
        <v>54</v>
      </c>
      <c r="Z104" s="6" t="s">
        <v>88</v>
      </c>
      <c r="AA104" s="6" t="s">
        <v>94</v>
      </c>
      <c r="AB104" s="6" t="s">
        <v>100</v>
      </c>
      <c r="AC104" s="6" t="s">
        <v>70</v>
      </c>
      <c r="AD104" s="6" t="s">
        <v>59</v>
      </c>
    </row>
    <row r="105" spans="1:30" s="6" customFormat="1">
      <c r="A105" s="6">
        <f t="shared" si="7"/>
        <v>84</v>
      </c>
      <c r="B105" s="6">
        <f t="shared" si="5"/>
        <v>1</v>
      </c>
      <c r="C105" s="11">
        <f t="shared" si="6"/>
        <v>50.75</v>
      </c>
      <c r="D105" s="6">
        <v>50</v>
      </c>
      <c r="E105" s="6">
        <v>9</v>
      </c>
      <c r="G105" s="22">
        <v>2</v>
      </c>
      <c r="H105" s="4">
        <v>326493</v>
      </c>
      <c r="I105" s="18">
        <v>44014.692106481481</v>
      </c>
      <c r="J105" s="19" t="s">
        <v>90</v>
      </c>
      <c r="K105" s="6" t="s">
        <v>49</v>
      </c>
      <c r="M105" s="6">
        <v>202007021920</v>
      </c>
      <c r="N105" s="18">
        <v>44014.692106481481</v>
      </c>
      <c r="O105" s="19" t="s">
        <v>90</v>
      </c>
      <c r="P105" s="6">
        <v>326493</v>
      </c>
      <c r="Q105" s="20">
        <v>25454</v>
      </c>
      <c r="R105" s="6" t="s">
        <v>362</v>
      </c>
      <c r="S105" s="6" t="s">
        <v>363</v>
      </c>
      <c r="U105" s="6" t="s">
        <v>140</v>
      </c>
      <c r="V105" s="6" t="s">
        <v>193</v>
      </c>
      <c r="W105" s="6" t="s">
        <v>10</v>
      </c>
      <c r="X105" s="6" t="s">
        <v>54</v>
      </c>
      <c r="Z105" s="6" t="s">
        <v>88</v>
      </c>
      <c r="AA105" s="6" t="s">
        <v>94</v>
      </c>
      <c r="AB105" s="6" t="s">
        <v>100</v>
      </c>
      <c r="AC105" s="6" t="s">
        <v>70</v>
      </c>
      <c r="AD105" s="6" t="s">
        <v>59</v>
      </c>
    </row>
    <row r="106" spans="1:30">
      <c r="A106">
        <f t="shared" si="7"/>
        <v>85</v>
      </c>
      <c r="B106">
        <f t="shared" si="5"/>
        <v>0</v>
      </c>
      <c r="C106" s="8">
        <f t="shared" si="6"/>
        <v>77.416666666666671</v>
      </c>
      <c r="D106">
        <v>77</v>
      </c>
      <c r="E106">
        <v>5</v>
      </c>
      <c r="G106" s="21">
        <v>0</v>
      </c>
      <c r="H106">
        <v>328436</v>
      </c>
      <c r="I106" s="1">
        <v>44176.619652777779</v>
      </c>
      <c r="J106" s="3" t="s">
        <v>90</v>
      </c>
      <c r="K106" t="s">
        <v>49</v>
      </c>
      <c r="M106">
        <v>202012111789</v>
      </c>
      <c r="N106" s="1">
        <v>44176.619652777779</v>
      </c>
      <c r="O106" s="3" t="s">
        <v>90</v>
      </c>
      <c r="P106">
        <v>328436</v>
      </c>
      <c r="Q106" s="2">
        <v>15872</v>
      </c>
      <c r="R106" t="s">
        <v>365</v>
      </c>
      <c r="S106" t="s">
        <v>366</v>
      </c>
      <c r="U106" t="s">
        <v>52</v>
      </c>
      <c r="V106" t="s">
        <v>367</v>
      </c>
      <c r="W106" t="s">
        <v>2</v>
      </c>
      <c r="X106" t="s">
        <v>54</v>
      </c>
      <c r="Z106" t="s">
        <v>88</v>
      </c>
      <c r="AA106" t="s">
        <v>94</v>
      </c>
      <c r="AB106" t="s">
        <v>116</v>
      </c>
      <c r="AC106" t="s">
        <v>70</v>
      </c>
      <c r="AD106" t="s">
        <v>59</v>
      </c>
    </row>
    <row r="107" spans="1:30">
      <c r="A107">
        <f t="shared" si="7"/>
        <v>86</v>
      </c>
      <c r="B107">
        <f t="shared" si="5"/>
        <v>0</v>
      </c>
      <c r="C107" s="8">
        <f t="shared" si="6"/>
        <v>53.916666666666664</v>
      </c>
      <c r="D107">
        <v>53</v>
      </c>
      <c r="E107">
        <v>11</v>
      </c>
      <c r="G107" s="21">
        <v>0</v>
      </c>
      <c r="H107">
        <v>328850</v>
      </c>
      <c r="I107" s="1">
        <v>43950.972581018519</v>
      </c>
      <c r="J107" s="3" t="s">
        <v>63</v>
      </c>
      <c r="K107" t="s">
        <v>49</v>
      </c>
      <c r="M107">
        <v>202004291281</v>
      </c>
      <c r="N107" s="1">
        <v>43950.972581018519</v>
      </c>
      <c r="O107" s="3" t="s">
        <v>63</v>
      </c>
      <c r="P107">
        <v>328850</v>
      </c>
      <c r="Q107" s="2">
        <v>24228</v>
      </c>
      <c r="R107" t="s">
        <v>368</v>
      </c>
      <c r="S107" t="s">
        <v>369</v>
      </c>
      <c r="U107" t="s">
        <v>98</v>
      </c>
      <c r="V107" t="s">
        <v>111</v>
      </c>
      <c r="W107" t="s">
        <v>2</v>
      </c>
      <c r="X107" t="s">
        <v>54</v>
      </c>
      <c r="Z107" t="s">
        <v>55</v>
      </c>
      <c r="AA107" t="s">
        <v>68</v>
      </c>
      <c r="AB107" t="s">
        <v>370</v>
      </c>
      <c r="AC107" t="s">
        <v>70</v>
      </c>
      <c r="AD107" t="s">
        <v>59</v>
      </c>
    </row>
    <row r="108" spans="1:30">
      <c r="A108">
        <f t="shared" si="7"/>
        <v>87</v>
      </c>
      <c r="B108">
        <f t="shared" si="5"/>
        <v>0</v>
      </c>
      <c r="C108" s="8">
        <f t="shared" si="6"/>
        <v>63.5</v>
      </c>
      <c r="D108">
        <v>63</v>
      </c>
      <c r="E108">
        <v>6</v>
      </c>
      <c r="G108" s="21">
        <v>2</v>
      </c>
      <c r="H108" s="4">
        <v>330267</v>
      </c>
      <c r="I108" s="1">
        <v>44167.647916666669</v>
      </c>
      <c r="J108" s="3" t="s">
        <v>90</v>
      </c>
      <c r="K108" t="s">
        <v>49</v>
      </c>
      <c r="M108">
        <v>202012021929</v>
      </c>
      <c r="N108" s="1">
        <v>44167.647916666669</v>
      </c>
      <c r="O108" s="3" t="s">
        <v>90</v>
      </c>
      <c r="P108">
        <v>330267</v>
      </c>
      <c r="Q108" s="2">
        <v>20943</v>
      </c>
      <c r="R108" t="s">
        <v>371</v>
      </c>
      <c r="S108" t="s">
        <v>372</v>
      </c>
      <c r="U108" t="s">
        <v>61</v>
      </c>
      <c r="V108" t="s">
        <v>240</v>
      </c>
      <c r="W108" t="s">
        <v>2</v>
      </c>
      <c r="X108" t="s">
        <v>54</v>
      </c>
      <c r="Z108" t="s">
        <v>55</v>
      </c>
      <c r="AA108" t="s">
        <v>94</v>
      </c>
      <c r="AB108" t="s">
        <v>100</v>
      </c>
      <c r="AC108" t="s">
        <v>70</v>
      </c>
      <c r="AD108" t="s">
        <v>59</v>
      </c>
    </row>
    <row r="109" spans="1:30">
      <c r="A109">
        <f t="shared" si="7"/>
        <v>87</v>
      </c>
      <c r="B109">
        <f t="shared" si="5"/>
        <v>1</v>
      </c>
      <c r="C109" s="8">
        <f t="shared" si="6"/>
        <v>63.583333333333336</v>
      </c>
      <c r="D109">
        <v>63</v>
      </c>
      <c r="E109">
        <v>7</v>
      </c>
      <c r="G109" s="21">
        <v>2</v>
      </c>
      <c r="H109" s="4">
        <v>330267</v>
      </c>
      <c r="I109" s="1">
        <v>44173.610150462962</v>
      </c>
      <c r="J109" s="3" t="s">
        <v>90</v>
      </c>
      <c r="K109" t="s">
        <v>49</v>
      </c>
      <c r="M109">
        <v>202012081945</v>
      </c>
      <c r="N109" s="1">
        <v>44173.610150462962</v>
      </c>
      <c r="O109" s="3" t="s">
        <v>90</v>
      </c>
      <c r="P109">
        <v>330267</v>
      </c>
      <c r="Q109" s="2">
        <v>20943</v>
      </c>
      <c r="R109" t="s">
        <v>371</v>
      </c>
      <c r="S109" t="s">
        <v>373</v>
      </c>
      <c r="U109" t="s">
        <v>73</v>
      </c>
      <c r="V109" t="s">
        <v>240</v>
      </c>
      <c r="W109" t="s">
        <v>2</v>
      </c>
      <c r="X109" t="s">
        <v>54</v>
      </c>
      <c r="Z109" t="s">
        <v>55</v>
      </c>
      <c r="AA109" t="s">
        <v>94</v>
      </c>
      <c r="AB109" t="s">
        <v>116</v>
      </c>
      <c r="AC109" t="s">
        <v>70</v>
      </c>
      <c r="AD109" t="s">
        <v>59</v>
      </c>
    </row>
    <row r="110" spans="1:30">
      <c r="A110">
        <f t="shared" si="7"/>
        <v>88</v>
      </c>
      <c r="B110">
        <f t="shared" si="5"/>
        <v>0</v>
      </c>
      <c r="C110" s="8">
        <f t="shared" si="6"/>
        <v>63.083333333333336</v>
      </c>
      <c r="D110">
        <v>63</v>
      </c>
      <c r="E110">
        <v>1</v>
      </c>
      <c r="G110" s="21">
        <v>0</v>
      </c>
      <c r="H110">
        <v>331127</v>
      </c>
      <c r="I110" s="1">
        <v>44012.008333333331</v>
      </c>
      <c r="J110" s="3" t="s">
        <v>90</v>
      </c>
      <c r="K110" t="s">
        <v>49</v>
      </c>
      <c r="M110">
        <v>202006292263</v>
      </c>
      <c r="N110" s="1">
        <v>44012.008333333331</v>
      </c>
      <c r="O110" s="3" t="s">
        <v>90</v>
      </c>
      <c r="P110">
        <v>331127</v>
      </c>
      <c r="Q110" s="2">
        <v>20967</v>
      </c>
      <c r="R110" t="s">
        <v>374</v>
      </c>
      <c r="S110" t="s">
        <v>375</v>
      </c>
      <c r="U110" t="s">
        <v>98</v>
      </c>
      <c r="V110" t="s">
        <v>133</v>
      </c>
      <c r="W110" t="s">
        <v>10</v>
      </c>
      <c r="X110" t="s">
        <v>54</v>
      </c>
      <c r="Z110" t="s">
        <v>88</v>
      </c>
      <c r="AA110" t="s">
        <v>94</v>
      </c>
      <c r="AB110" t="s">
        <v>116</v>
      </c>
      <c r="AC110" t="s">
        <v>70</v>
      </c>
      <c r="AD110" t="s">
        <v>59</v>
      </c>
    </row>
    <row r="111" spans="1:30">
      <c r="A111">
        <f t="shared" si="7"/>
        <v>89</v>
      </c>
      <c r="B111">
        <f t="shared" si="5"/>
        <v>0</v>
      </c>
      <c r="C111" s="8">
        <f t="shared" si="6"/>
        <v>46.583333333333336</v>
      </c>
      <c r="D111">
        <v>46</v>
      </c>
      <c r="E111">
        <v>7</v>
      </c>
      <c r="G111" s="21">
        <v>0</v>
      </c>
      <c r="H111">
        <v>333947</v>
      </c>
      <c r="I111" s="1">
        <v>44264.751388888886</v>
      </c>
      <c r="J111" s="3" t="s">
        <v>63</v>
      </c>
      <c r="K111" t="s">
        <v>49</v>
      </c>
      <c r="M111">
        <v>202103040439</v>
      </c>
      <c r="N111" s="1">
        <v>44264.751388888886</v>
      </c>
      <c r="O111" s="3" t="s">
        <v>63</v>
      </c>
      <c r="P111">
        <v>333947</v>
      </c>
      <c r="Q111" s="2">
        <v>27234</v>
      </c>
      <c r="R111" t="s">
        <v>376</v>
      </c>
      <c r="S111" t="s">
        <v>377</v>
      </c>
      <c r="U111" t="s">
        <v>107</v>
      </c>
      <c r="V111" t="s">
        <v>261</v>
      </c>
      <c r="W111" t="s">
        <v>10</v>
      </c>
      <c r="X111" t="s">
        <v>54</v>
      </c>
      <c r="Z111" t="s">
        <v>55</v>
      </c>
      <c r="AA111" t="s">
        <v>68</v>
      </c>
      <c r="AB111" t="s">
        <v>378</v>
      </c>
      <c r="AC111" t="s">
        <v>70</v>
      </c>
      <c r="AD111" t="s">
        <v>59</v>
      </c>
    </row>
    <row r="112" spans="1:30">
      <c r="A112">
        <f t="shared" si="7"/>
        <v>90</v>
      </c>
      <c r="B112">
        <f t="shared" si="5"/>
        <v>0</v>
      </c>
      <c r="C112" s="8">
        <f t="shared" si="6"/>
        <v>49</v>
      </c>
      <c r="D112">
        <v>49</v>
      </c>
      <c r="E112">
        <v>0</v>
      </c>
      <c r="G112" s="21">
        <v>0</v>
      </c>
      <c r="H112">
        <v>380190</v>
      </c>
      <c r="I112" s="1">
        <v>44057.400694444441</v>
      </c>
      <c r="J112" s="3" t="s">
        <v>76</v>
      </c>
      <c r="K112" t="s">
        <v>49</v>
      </c>
      <c r="M112">
        <v>202008060737</v>
      </c>
      <c r="N112" s="1">
        <v>44057.400694444441</v>
      </c>
      <c r="O112" s="3" t="s">
        <v>76</v>
      </c>
      <c r="P112">
        <v>380190</v>
      </c>
      <c r="Q112" s="2">
        <v>26155</v>
      </c>
      <c r="R112" t="s">
        <v>379</v>
      </c>
      <c r="S112" t="s">
        <v>380</v>
      </c>
      <c r="U112" t="s">
        <v>381</v>
      </c>
      <c r="V112" t="s">
        <v>74</v>
      </c>
      <c r="W112" t="s">
        <v>2</v>
      </c>
      <c r="X112" t="s">
        <v>54</v>
      </c>
      <c r="Z112" t="s">
        <v>55</v>
      </c>
      <c r="AA112" t="s">
        <v>78</v>
      </c>
      <c r="AB112" t="s">
        <v>382</v>
      </c>
      <c r="AC112" t="s">
        <v>70</v>
      </c>
      <c r="AD112" t="s">
        <v>59</v>
      </c>
    </row>
    <row r="113" spans="1:30">
      <c r="A113">
        <f t="shared" si="7"/>
        <v>91</v>
      </c>
      <c r="B113">
        <f t="shared" si="5"/>
        <v>0</v>
      </c>
      <c r="C113" s="8">
        <f t="shared" si="6"/>
        <v>50.5</v>
      </c>
      <c r="D113">
        <v>50</v>
      </c>
      <c r="E113">
        <v>6</v>
      </c>
      <c r="G113" s="21">
        <v>0</v>
      </c>
      <c r="H113">
        <v>403143</v>
      </c>
      <c r="I113" s="1">
        <v>44070.583240740743</v>
      </c>
      <c r="J113" s="3" t="s">
        <v>90</v>
      </c>
      <c r="K113" t="s">
        <v>49</v>
      </c>
      <c r="M113">
        <v>202008300033</v>
      </c>
      <c r="N113" s="1">
        <v>44070.583240740743</v>
      </c>
      <c r="O113" s="3" t="s">
        <v>90</v>
      </c>
      <c r="P113">
        <v>403143</v>
      </c>
      <c r="Q113" s="2">
        <v>25609</v>
      </c>
      <c r="R113" t="s">
        <v>383</v>
      </c>
      <c r="S113" t="s">
        <v>384</v>
      </c>
      <c r="U113" t="s">
        <v>52</v>
      </c>
      <c r="V113" t="s">
        <v>261</v>
      </c>
      <c r="W113" t="s">
        <v>10</v>
      </c>
      <c r="X113" t="s">
        <v>54</v>
      </c>
      <c r="Z113" t="s">
        <v>88</v>
      </c>
      <c r="AA113" t="s">
        <v>94</v>
      </c>
      <c r="AB113" t="s">
        <v>385</v>
      </c>
      <c r="AC113" t="s">
        <v>70</v>
      </c>
      <c r="AD113" t="s">
        <v>59</v>
      </c>
    </row>
    <row r="114" spans="1:30">
      <c r="A114">
        <f t="shared" si="7"/>
        <v>92</v>
      </c>
      <c r="B114">
        <f t="shared" si="5"/>
        <v>0</v>
      </c>
      <c r="C114" s="8">
        <f t="shared" si="6"/>
        <v>74.416666666666671</v>
      </c>
      <c r="D114">
        <v>74</v>
      </c>
      <c r="E114">
        <v>5</v>
      </c>
      <c r="G114" s="21">
        <v>0</v>
      </c>
      <c r="H114">
        <v>404353</v>
      </c>
      <c r="I114" s="1">
        <v>43977.585925925923</v>
      </c>
      <c r="J114" s="3" t="s">
        <v>63</v>
      </c>
      <c r="K114" t="s">
        <v>49</v>
      </c>
      <c r="M114">
        <v>202005260200</v>
      </c>
      <c r="N114" s="1">
        <v>43977.585925925923</v>
      </c>
      <c r="O114" s="3" t="s">
        <v>63</v>
      </c>
      <c r="P114">
        <v>404353</v>
      </c>
      <c r="Q114" s="2">
        <v>16774</v>
      </c>
      <c r="R114" t="s">
        <v>386</v>
      </c>
      <c r="S114" t="s">
        <v>387</v>
      </c>
      <c r="U114" t="s">
        <v>52</v>
      </c>
      <c r="V114" t="s">
        <v>388</v>
      </c>
      <c r="W114" t="s">
        <v>10</v>
      </c>
      <c r="X114" t="s">
        <v>54</v>
      </c>
      <c r="Z114" t="s">
        <v>55</v>
      </c>
      <c r="AA114" t="s">
        <v>68</v>
      </c>
      <c r="AB114" t="s">
        <v>389</v>
      </c>
      <c r="AC114" t="s">
        <v>390</v>
      </c>
      <c r="AD114" t="s">
        <v>59</v>
      </c>
    </row>
    <row r="115" spans="1:30">
      <c r="A115">
        <f t="shared" si="7"/>
        <v>93</v>
      </c>
      <c r="B115">
        <f t="shared" si="5"/>
        <v>0</v>
      </c>
      <c r="C115" s="8">
        <f t="shared" si="6"/>
        <v>41.75</v>
      </c>
      <c r="D115">
        <v>41</v>
      </c>
      <c r="E115">
        <v>9</v>
      </c>
      <c r="G115" s="21">
        <v>0</v>
      </c>
      <c r="H115">
        <v>405105</v>
      </c>
      <c r="I115" s="1">
        <v>44064.743750000001</v>
      </c>
      <c r="J115" s="3" t="s">
        <v>90</v>
      </c>
      <c r="K115" t="s">
        <v>49</v>
      </c>
      <c r="M115">
        <v>202008212051</v>
      </c>
      <c r="N115" s="1">
        <v>44064.743750000001</v>
      </c>
      <c r="O115" s="3" t="s">
        <v>90</v>
      </c>
      <c r="P115">
        <v>405105</v>
      </c>
      <c r="Q115" s="2">
        <v>28805</v>
      </c>
      <c r="R115" t="s">
        <v>391</v>
      </c>
      <c r="S115" t="s">
        <v>392</v>
      </c>
      <c r="U115" t="s">
        <v>149</v>
      </c>
      <c r="V115" t="s">
        <v>258</v>
      </c>
      <c r="W115" t="s">
        <v>10</v>
      </c>
      <c r="X115" t="s">
        <v>54</v>
      </c>
      <c r="Z115" t="s">
        <v>88</v>
      </c>
      <c r="AA115" t="s">
        <v>94</v>
      </c>
      <c r="AB115" t="s">
        <v>100</v>
      </c>
      <c r="AC115" t="s">
        <v>70</v>
      </c>
      <c r="AD115" t="s">
        <v>59</v>
      </c>
    </row>
    <row r="116" spans="1:30">
      <c r="A116">
        <f t="shared" si="7"/>
        <v>94</v>
      </c>
      <c r="B116">
        <f t="shared" si="5"/>
        <v>0</v>
      </c>
      <c r="C116" s="8">
        <f t="shared" si="6"/>
        <v>62.25</v>
      </c>
      <c r="D116">
        <v>62</v>
      </c>
      <c r="E116">
        <v>3</v>
      </c>
      <c r="G116" s="21">
        <v>0</v>
      </c>
      <c r="H116">
        <v>406247</v>
      </c>
      <c r="I116" s="1">
        <v>44235.537499999999</v>
      </c>
      <c r="J116" s="3" t="s">
        <v>90</v>
      </c>
      <c r="K116" t="s">
        <v>49</v>
      </c>
      <c r="M116">
        <v>202102081751</v>
      </c>
      <c r="N116" s="1">
        <v>44235.537499999999</v>
      </c>
      <c r="O116" s="3" t="s">
        <v>90</v>
      </c>
      <c r="P116">
        <v>406247</v>
      </c>
      <c r="Q116" s="2">
        <v>21497</v>
      </c>
      <c r="R116" t="s">
        <v>393</v>
      </c>
      <c r="S116" t="s">
        <v>394</v>
      </c>
      <c r="U116" t="s">
        <v>73</v>
      </c>
      <c r="V116" t="s">
        <v>133</v>
      </c>
      <c r="W116" t="s">
        <v>2</v>
      </c>
      <c r="X116" t="s">
        <v>54</v>
      </c>
      <c r="Z116" t="s">
        <v>88</v>
      </c>
      <c r="AA116" t="s">
        <v>94</v>
      </c>
      <c r="AB116" t="s">
        <v>100</v>
      </c>
      <c r="AC116" t="s">
        <v>70</v>
      </c>
      <c r="AD116" t="s">
        <v>59</v>
      </c>
    </row>
    <row r="117" spans="1:30">
      <c r="A117">
        <f t="shared" si="7"/>
        <v>95</v>
      </c>
      <c r="B117">
        <f t="shared" si="5"/>
        <v>0</v>
      </c>
      <c r="C117" s="8">
        <f t="shared" si="6"/>
        <v>63.75</v>
      </c>
      <c r="D117">
        <v>63</v>
      </c>
      <c r="E117">
        <v>9</v>
      </c>
      <c r="G117" s="21">
        <v>0</v>
      </c>
      <c r="H117">
        <v>412205</v>
      </c>
      <c r="I117" s="1">
        <v>44313.886111111111</v>
      </c>
      <c r="J117" s="3" t="s">
        <v>134</v>
      </c>
      <c r="K117" t="s">
        <v>49</v>
      </c>
      <c r="M117">
        <v>202104272518</v>
      </c>
      <c r="N117" s="1">
        <v>44313.886111111111</v>
      </c>
      <c r="O117" s="3" t="s">
        <v>134</v>
      </c>
      <c r="P117">
        <v>412205</v>
      </c>
      <c r="Q117" s="2">
        <v>21000</v>
      </c>
      <c r="R117" t="s">
        <v>395</v>
      </c>
      <c r="S117" t="s">
        <v>396</v>
      </c>
      <c r="U117" t="s">
        <v>288</v>
      </c>
      <c r="V117" t="s">
        <v>289</v>
      </c>
      <c r="W117" t="s">
        <v>10</v>
      </c>
      <c r="X117" t="s">
        <v>54</v>
      </c>
      <c r="Z117" t="s">
        <v>88</v>
      </c>
      <c r="AA117" t="s">
        <v>94</v>
      </c>
      <c r="AB117" t="s">
        <v>116</v>
      </c>
      <c r="AC117" t="s">
        <v>70</v>
      </c>
      <c r="AD117" t="s">
        <v>59</v>
      </c>
    </row>
    <row r="118" spans="1:30">
      <c r="A118">
        <f t="shared" si="7"/>
        <v>96</v>
      </c>
      <c r="B118">
        <f t="shared" si="5"/>
        <v>0</v>
      </c>
      <c r="C118" s="8">
        <f t="shared" si="6"/>
        <v>65.75</v>
      </c>
      <c r="D118">
        <v>65</v>
      </c>
      <c r="E118">
        <v>9</v>
      </c>
      <c r="G118" s="21">
        <v>2</v>
      </c>
      <c r="H118" s="4">
        <v>412268</v>
      </c>
      <c r="I118" s="1">
        <v>44130.482638888891</v>
      </c>
      <c r="J118" s="3" t="s">
        <v>63</v>
      </c>
      <c r="K118" t="s">
        <v>49</v>
      </c>
      <c r="M118">
        <v>202010260499</v>
      </c>
      <c r="N118" s="1">
        <v>44130.482638888891</v>
      </c>
      <c r="O118" s="3" t="s">
        <v>63</v>
      </c>
      <c r="P118">
        <v>412268</v>
      </c>
      <c r="Q118" s="2">
        <v>20094</v>
      </c>
      <c r="R118" t="s">
        <v>397</v>
      </c>
      <c r="S118" t="s">
        <v>353</v>
      </c>
      <c r="U118" t="s">
        <v>52</v>
      </c>
      <c r="V118" t="s">
        <v>74</v>
      </c>
      <c r="W118" t="s">
        <v>10</v>
      </c>
      <c r="X118" t="s">
        <v>54</v>
      </c>
      <c r="Z118" t="s">
        <v>55</v>
      </c>
      <c r="AA118" t="s">
        <v>68</v>
      </c>
      <c r="AB118" t="s">
        <v>398</v>
      </c>
      <c r="AC118" t="s">
        <v>70</v>
      </c>
      <c r="AD118" t="s">
        <v>59</v>
      </c>
    </row>
    <row r="119" spans="1:30">
      <c r="A119">
        <f t="shared" si="7"/>
        <v>96</v>
      </c>
      <c r="B119">
        <f t="shared" si="5"/>
        <v>1</v>
      </c>
      <c r="C119" s="8">
        <f t="shared" si="6"/>
        <v>65.916666666666671</v>
      </c>
      <c r="D119">
        <v>65</v>
      </c>
      <c r="E119">
        <v>11</v>
      </c>
      <c r="G119" s="21">
        <v>2</v>
      </c>
      <c r="H119" s="4">
        <v>412268</v>
      </c>
      <c r="I119" s="1">
        <v>44172.623993055553</v>
      </c>
      <c r="J119" s="3" t="s">
        <v>63</v>
      </c>
      <c r="K119" t="s">
        <v>49</v>
      </c>
      <c r="M119">
        <v>202012070395</v>
      </c>
      <c r="N119" s="1">
        <v>44172.623993055553</v>
      </c>
      <c r="O119" s="3" t="s">
        <v>63</v>
      </c>
      <c r="P119">
        <v>412268</v>
      </c>
      <c r="Q119" s="2">
        <v>20094</v>
      </c>
      <c r="R119" t="s">
        <v>397</v>
      </c>
      <c r="S119" t="s">
        <v>399</v>
      </c>
      <c r="U119" t="s">
        <v>140</v>
      </c>
      <c r="V119" t="s">
        <v>87</v>
      </c>
      <c r="W119" t="s">
        <v>10</v>
      </c>
      <c r="X119" t="s">
        <v>54</v>
      </c>
      <c r="Z119" t="s">
        <v>55</v>
      </c>
      <c r="AA119" t="s">
        <v>68</v>
      </c>
      <c r="AB119" t="s">
        <v>400</v>
      </c>
      <c r="AC119" t="s">
        <v>70</v>
      </c>
      <c r="AD119" t="s">
        <v>59</v>
      </c>
    </row>
    <row r="120" spans="1:30">
      <c r="A120">
        <f t="shared" si="7"/>
        <v>97</v>
      </c>
      <c r="B120">
        <f t="shared" si="5"/>
        <v>0</v>
      </c>
      <c r="C120" s="8">
        <f t="shared" si="6"/>
        <v>72</v>
      </c>
      <c r="D120">
        <v>72</v>
      </c>
      <c r="E120">
        <v>0</v>
      </c>
      <c r="G120" s="21">
        <v>0</v>
      </c>
      <c r="H120">
        <v>412954</v>
      </c>
      <c r="I120" s="1">
        <v>44003.503472222219</v>
      </c>
      <c r="J120" s="3" t="s">
        <v>90</v>
      </c>
      <c r="K120" t="s">
        <v>49</v>
      </c>
      <c r="M120">
        <v>202006210226</v>
      </c>
      <c r="N120" s="1">
        <v>44003.503472222219</v>
      </c>
      <c r="O120" s="3" t="s">
        <v>90</v>
      </c>
      <c r="P120">
        <v>412954</v>
      </c>
      <c r="Q120" s="2">
        <v>17686</v>
      </c>
      <c r="R120" t="s">
        <v>401</v>
      </c>
      <c r="S120" t="s">
        <v>402</v>
      </c>
      <c r="U120" t="s">
        <v>250</v>
      </c>
      <c r="V120" t="s">
        <v>316</v>
      </c>
      <c r="W120" t="s">
        <v>10</v>
      </c>
      <c r="X120" t="s">
        <v>54</v>
      </c>
      <c r="Z120" t="s">
        <v>88</v>
      </c>
      <c r="AA120" t="s">
        <v>94</v>
      </c>
      <c r="AB120" t="s">
        <v>116</v>
      </c>
      <c r="AC120" t="s">
        <v>70</v>
      </c>
      <c r="AD120" t="s">
        <v>59</v>
      </c>
    </row>
    <row r="121" spans="1:30">
      <c r="A121">
        <f t="shared" si="7"/>
        <v>98</v>
      </c>
      <c r="B121">
        <f t="shared" si="5"/>
        <v>0</v>
      </c>
      <c r="C121" s="8">
        <f t="shared" si="6"/>
        <v>31.666666666666668</v>
      </c>
      <c r="D121">
        <v>31</v>
      </c>
      <c r="E121">
        <v>8</v>
      </c>
      <c r="G121" s="21">
        <v>0</v>
      </c>
      <c r="H121">
        <v>413657</v>
      </c>
      <c r="I121" s="1">
        <v>44117.560416666667</v>
      </c>
      <c r="J121" s="3" t="s">
        <v>90</v>
      </c>
      <c r="K121" t="s">
        <v>49</v>
      </c>
      <c r="M121">
        <v>202010131940</v>
      </c>
      <c r="N121" s="1">
        <v>44117.560416666667</v>
      </c>
      <c r="O121" s="3" t="s">
        <v>90</v>
      </c>
      <c r="P121">
        <v>413657</v>
      </c>
      <c r="Q121" s="2">
        <v>32552</v>
      </c>
      <c r="R121" t="s">
        <v>403</v>
      </c>
      <c r="S121" t="s">
        <v>404</v>
      </c>
      <c r="U121" t="s">
        <v>52</v>
      </c>
      <c r="V121" t="s">
        <v>93</v>
      </c>
      <c r="W121" t="s">
        <v>2</v>
      </c>
      <c r="X121" t="s">
        <v>54</v>
      </c>
      <c r="Z121" t="s">
        <v>88</v>
      </c>
      <c r="AA121" t="s">
        <v>94</v>
      </c>
      <c r="AB121" t="s">
        <v>116</v>
      </c>
      <c r="AC121" t="s">
        <v>70</v>
      </c>
      <c r="AD121" t="s">
        <v>59</v>
      </c>
    </row>
    <row r="122" spans="1:30">
      <c r="A122">
        <f t="shared" si="7"/>
        <v>99</v>
      </c>
      <c r="B122">
        <f t="shared" si="5"/>
        <v>0</v>
      </c>
      <c r="C122" s="8">
        <f t="shared" si="6"/>
        <v>43.833333333333336</v>
      </c>
      <c r="D122">
        <v>43</v>
      </c>
      <c r="E122">
        <v>10</v>
      </c>
      <c r="G122" s="21">
        <v>0</v>
      </c>
      <c r="H122">
        <v>414487</v>
      </c>
      <c r="I122" s="1">
        <v>44205.574999999997</v>
      </c>
      <c r="J122" s="3" t="s">
        <v>90</v>
      </c>
      <c r="K122" t="s">
        <v>49</v>
      </c>
      <c r="M122">
        <v>202101090430</v>
      </c>
      <c r="N122" s="1">
        <v>44205.574999999997</v>
      </c>
      <c r="O122" s="3" t="s">
        <v>90</v>
      </c>
      <c r="P122">
        <v>414487</v>
      </c>
      <c r="Q122" s="2">
        <v>28181</v>
      </c>
      <c r="R122" t="s">
        <v>405</v>
      </c>
      <c r="S122" t="s">
        <v>406</v>
      </c>
      <c r="U122" t="s">
        <v>170</v>
      </c>
      <c r="V122" t="s">
        <v>74</v>
      </c>
      <c r="W122" t="s">
        <v>10</v>
      </c>
      <c r="X122" t="s">
        <v>54</v>
      </c>
      <c r="Z122" t="s">
        <v>88</v>
      </c>
      <c r="AA122" t="s">
        <v>94</v>
      </c>
      <c r="AB122" t="s">
        <v>407</v>
      </c>
      <c r="AC122" t="s">
        <v>70</v>
      </c>
      <c r="AD122" t="s">
        <v>59</v>
      </c>
    </row>
    <row r="123" spans="1:30">
      <c r="A123">
        <f t="shared" si="7"/>
        <v>100</v>
      </c>
      <c r="B123">
        <f t="shared" si="5"/>
        <v>0</v>
      </c>
      <c r="C123" s="8">
        <f t="shared" si="6"/>
        <v>76.916666666666671</v>
      </c>
      <c r="D123">
        <v>76</v>
      </c>
      <c r="E123">
        <v>11</v>
      </c>
      <c r="G123" s="21">
        <v>0</v>
      </c>
      <c r="H123">
        <v>415844</v>
      </c>
      <c r="I123" s="1">
        <v>43935.818298611113</v>
      </c>
      <c r="J123" s="3" t="s">
        <v>63</v>
      </c>
      <c r="K123" t="s">
        <v>49</v>
      </c>
      <c r="M123">
        <v>202004141120</v>
      </c>
      <c r="N123" s="1">
        <v>43935.818298611113</v>
      </c>
      <c r="O123" s="3" t="s">
        <v>63</v>
      </c>
      <c r="P123">
        <v>415844</v>
      </c>
      <c r="Q123" s="2">
        <v>15811</v>
      </c>
      <c r="R123" t="s">
        <v>408</v>
      </c>
      <c r="S123" t="s">
        <v>409</v>
      </c>
      <c r="U123" t="s">
        <v>149</v>
      </c>
      <c r="V123" t="s">
        <v>306</v>
      </c>
      <c r="W123" t="s">
        <v>10</v>
      </c>
      <c r="X123" t="s">
        <v>54</v>
      </c>
      <c r="Z123" t="s">
        <v>88</v>
      </c>
      <c r="AA123" t="s">
        <v>68</v>
      </c>
      <c r="AB123" t="s">
        <v>410</v>
      </c>
      <c r="AC123" t="s">
        <v>70</v>
      </c>
      <c r="AD123" t="s">
        <v>59</v>
      </c>
    </row>
    <row r="124" spans="1:30">
      <c r="A124">
        <f t="shared" si="7"/>
        <v>101</v>
      </c>
      <c r="B124">
        <f t="shared" si="5"/>
        <v>0</v>
      </c>
      <c r="C124" s="8">
        <f t="shared" si="6"/>
        <v>55.916666666666664</v>
      </c>
      <c r="D124">
        <v>55</v>
      </c>
      <c r="E124">
        <v>11</v>
      </c>
      <c r="G124" s="21">
        <v>0</v>
      </c>
      <c r="H124">
        <v>417453</v>
      </c>
      <c r="I124" s="1">
        <v>44050.467361111114</v>
      </c>
      <c r="J124" s="3" t="s">
        <v>76</v>
      </c>
      <c r="K124" t="s">
        <v>49</v>
      </c>
      <c r="M124">
        <v>202008070454</v>
      </c>
      <c r="N124" s="1">
        <v>44050.467361111114</v>
      </c>
      <c r="O124" s="3" t="s">
        <v>76</v>
      </c>
      <c r="P124">
        <v>417453</v>
      </c>
      <c r="Q124" s="2">
        <v>23614</v>
      </c>
      <c r="R124" t="s">
        <v>411</v>
      </c>
      <c r="S124" t="s">
        <v>412</v>
      </c>
      <c r="U124" t="s">
        <v>61</v>
      </c>
      <c r="V124" t="s">
        <v>127</v>
      </c>
      <c r="W124" t="s">
        <v>10</v>
      </c>
      <c r="X124" t="s">
        <v>54</v>
      </c>
      <c r="Z124" t="s">
        <v>55</v>
      </c>
      <c r="AA124" t="s">
        <v>78</v>
      </c>
      <c r="AB124" t="s">
        <v>104</v>
      </c>
      <c r="AC124" t="s">
        <v>129</v>
      </c>
      <c r="AD124" t="s">
        <v>413</v>
      </c>
    </row>
    <row r="125" spans="1:30">
      <c r="A125">
        <f t="shared" si="7"/>
        <v>102</v>
      </c>
      <c r="B125">
        <f t="shared" si="5"/>
        <v>0</v>
      </c>
      <c r="C125" s="8">
        <f t="shared" si="6"/>
        <v>50.666666666666664</v>
      </c>
      <c r="D125">
        <v>50</v>
      </c>
      <c r="E125">
        <v>8</v>
      </c>
      <c r="G125" s="21">
        <v>2</v>
      </c>
      <c r="H125" s="4">
        <v>423479</v>
      </c>
      <c r="I125" s="1">
        <v>44071.140972222223</v>
      </c>
      <c r="J125" s="3" t="s">
        <v>90</v>
      </c>
      <c r="K125" t="s">
        <v>49</v>
      </c>
      <c r="M125">
        <v>202008281033</v>
      </c>
      <c r="N125" s="1">
        <v>44071.140972222223</v>
      </c>
      <c r="O125" s="3" t="s">
        <v>90</v>
      </c>
      <c r="P125">
        <v>423479</v>
      </c>
      <c r="Q125" s="2">
        <v>25565</v>
      </c>
      <c r="R125" t="s">
        <v>414</v>
      </c>
      <c r="S125" t="s">
        <v>415</v>
      </c>
      <c r="U125" t="s">
        <v>170</v>
      </c>
      <c r="V125" t="s">
        <v>416</v>
      </c>
      <c r="W125" t="s">
        <v>2</v>
      </c>
      <c r="X125" t="s">
        <v>54</v>
      </c>
      <c r="Z125" t="s">
        <v>88</v>
      </c>
      <c r="AA125" t="s">
        <v>94</v>
      </c>
      <c r="AB125" t="s">
        <v>100</v>
      </c>
      <c r="AC125" t="s">
        <v>70</v>
      </c>
      <c r="AD125" t="s">
        <v>59</v>
      </c>
    </row>
    <row r="126" spans="1:30">
      <c r="A126">
        <f t="shared" si="7"/>
        <v>102</v>
      </c>
      <c r="B126">
        <f t="shared" si="5"/>
        <v>1</v>
      </c>
      <c r="C126" s="8">
        <f t="shared" si="6"/>
        <v>50.666666666666664</v>
      </c>
      <c r="D126">
        <v>50</v>
      </c>
      <c r="E126">
        <v>8</v>
      </c>
      <c r="G126" s="21">
        <v>2</v>
      </c>
      <c r="H126" s="4">
        <v>423479</v>
      </c>
      <c r="I126" s="1">
        <v>44076.626134259262</v>
      </c>
      <c r="J126" s="3" t="s">
        <v>90</v>
      </c>
      <c r="K126" t="s">
        <v>49</v>
      </c>
      <c r="M126">
        <v>202009021847</v>
      </c>
      <c r="N126" s="1">
        <v>44076.626134259262</v>
      </c>
      <c r="O126" s="3" t="s">
        <v>90</v>
      </c>
      <c r="P126">
        <v>423479</v>
      </c>
      <c r="Q126" s="2">
        <v>25565</v>
      </c>
      <c r="R126" t="s">
        <v>414</v>
      </c>
      <c r="S126" t="s">
        <v>415</v>
      </c>
      <c r="U126" t="s">
        <v>52</v>
      </c>
      <c r="V126" t="s">
        <v>417</v>
      </c>
      <c r="W126" t="s">
        <v>2</v>
      </c>
      <c r="X126" t="s">
        <v>54</v>
      </c>
      <c r="Z126" t="s">
        <v>55</v>
      </c>
      <c r="AA126" t="s">
        <v>94</v>
      </c>
      <c r="AB126" t="s">
        <v>100</v>
      </c>
      <c r="AC126" t="s">
        <v>70</v>
      </c>
      <c r="AD126" t="s">
        <v>59</v>
      </c>
    </row>
    <row r="127" spans="1:30">
      <c r="A127">
        <f t="shared" si="7"/>
        <v>103</v>
      </c>
      <c r="B127">
        <f t="shared" si="5"/>
        <v>0</v>
      </c>
      <c r="C127" s="8">
        <f t="shared" si="6"/>
        <v>65.583333333333329</v>
      </c>
      <c r="D127">
        <v>65</v>
      </c>
      <c r="E127">
        <v>7</v>
      </c>
      <c r="G127" s="21">
        <v>0</v>
      </c>
      <c r="H127">
        <v>426912</v>
      </c>
      <c r="I127" s="1">
        <v>44168.86041666667</v>
      </c>
      <c r="J127" s="3" t="s">
        <v>76</v>
      </c>
      <c r="K127" t="s">
        <v>49</v>
      </c>
      <c r="M127">
        <v>202012032271</v>
      </c>
      <c r="N127" s="1">
        <v>44168.86041666667</v>
      </c>
      <c r="O127" s="3" t="s">
        <v>76</v>
      </c>
      <c r="P127">
        <v>426912</v>
      </c>
      <c r="Q127" s="2">
        <v>20194</v>
      </c>
      <c r="R127" t="s">
        <v>418</v>
      </c>
      <c r="S127" t="s">
        <v>352</v>
      </c>
      <c r="U127" t="s">
        <v>170</v>
      </c>
      <c r="V127" t="s">
        <v>220</v>
      </c>
      <c r="W127" t="s">
        <v>10</v>
      </c>
      <c r="X127" t="s">
        <v>54</v>
      </c>
      <c r="Z127" t="s">
        <v>88</v>
      </c>
      <c r="AA127" t="s">
        <v>78</v>
      </c>
      <c r="AB127" t="s">
        <v>173</v>
      </c>
      <c r="AC127" t="s">
        <v>70</v>
      </c>
      <c r="AD127" t="s">
        <v>59</v>
      </c>
    </row>
    <row r="128" spans="1:30">
      <c r="A128">
        <f t="shared" si="7"/>
        <v>104</v>
      </c>
      <c r="B128">
        <f t="shared" si="5"/>
        <v>0</v>
      </c>
      <c r="C128" s="8">
        <f t="shared" si="6"/>
        <v>53</v>
      </c>
      <c r="D128">
        <v>53</v>
      </c>
      <c r="E128">
        <v>0</v>
      </c>
      <c r="G128" s="21">
        <v>0</v>
      </c>
      <c r="H128">
        <v>430743</v>
      </c>
      <c r="I128" s="1">
        <v>44147.652442129627</v>
      </c>
      <c r="J128" s="3" t="s">
        <v>90</v>
      </c>
      <c r="K128" t="s">
        <v>49</v>
      </c>
      <c r="M128">
        <v>202011122211</v>
      </c>
      <c r="N128" s="1">
        <v>44147.652442129627</v>
      </c>
      <c r="O128" s="3" t="s">
        <v>90</v>
      </c>
      <c r="P128">
        <v>430743</v>
      </c>
      <c r="Q128" s="2">
        <v>24787</v>
      </c>
      <c r="R128" t="s">
        <v>419</v>
      </c>
      <c r="S128" t="s">
        <v>92</v>
      </c>
      <c r="U128" t="s">
        <v>52</v>
      </c>
      <c r="V128" t="s">
        <v>258</v>
      </c>
      <c r="W128" t="s">
        <v>2</v>
      </c>
      <c r="X128" t="s">
        <v>54</v>
      </c>
      <c r="Z128" t="s">
        <v>88</v>
      </c>
      <c r="AA128" t="s">
        <v>94</v>
      </c>
      <c r="AB128" t="s">
        <v>116</v>
      </c>
      <c r="AC128" t="s">
        <v>70</v>
      </c>
      <c r="AD128" t="s">
        <v>59</v>
      </c>
    </row>
    <row r="129" spans="1:30">
      <c r="A129">
        <f t="shared" si="7"/>
        <v>105</v>
      </c>
      <c r="B129">
        <f t="shared" si="5"/>
        <v>0</v>
      </c>
      <c r="C129" s="8">
        <f t="shared" si="6"/>
        <v>60.416666666666664</v>
      </c>
      <c r="D129">
        <v>60</v>
      </c>
      <c r="E129">
        <v>5</v>
      </c>
      <c r="G129" s="21">
        <v>0</v>
      </c>
      <c r="H129">
        <v>433829</v>
      </c>
      <c r="I129" s="1">
        <v>44103.643460648149</v>
      </c>
      <c r="J129" s="3" t="s">
        <v>90</v>
      </c>
      <c r="K129" t="s">
        <v>49</v>
      </c>
      <c r="M129">
        <v>202009291984</v>
      </c>
      <c r="N129" s="1">
        <v>44103.643460648149</v>
      </c>
      <c r="O129" s="3" t="s">
        <v>90</v>
      </c>
      <c r="P129">
        <v>433829</v>
      </c>
      <c r="Q129" s="2">
        <v>22016</v>
      </c>
      <c r="R129" t="s">
        <v>420</v>
      </c>
      <c r="S129" t="s">
        <v>421</v>
      </c>
      <c r="U129" t="s">
        <v>52</v>
      </c>
      <c r="V129" t="s">
        <v>137</v>
      </c>
      <c r="W129" t="s">
        <v>2</v>
      </c>
      <c r="X129" t="s">
        <v>54</v>
      </c>
      <c r="Z129" t="s">
        <v>88</v>
      </c>
      <c r="AA129" t="s">
        <v>94</v>
      </c>
      <c r="AB129" t="s">
        <v>116</v>
      </c>
      <c r="AC129" t="s">
        <v>70</v>
      </c>
      <c r="AD129" t="s">
        <v>59</v>
      </c>
    </row>
    <row r="130" spans="1:30">
      <c r="A130">
        <f t="shared" si="7"/>
        <v>106</v>
      </c>
      <c r="B130">
        <f t="shared" si="5"/>
        <v>0</v>
      </c>
      <c r="C130" s="8">
        <f t="shared" si="6"/>
        <v>61.083333333333336</v>
      </c>
      <c r="D130">
        <v>61</v>
      </c>
      <c r="E130">
        <v>1</v>
      </c>
      <c r="G130" s="21">
        <v>0</v>
      </c>
      <c r="H130">
        <v>434410</v>
      </c>
      <c r="I130" s="1">
        <v>44213.425694444442</v>
      </c>
      <c r="J130" s="3" t="s">
        <v>90</v>
      </c>
      <c r="K130" t="s">
        <v>49</v>
      </c>
      <c r="M130">
        <v>202101170190</v>
      </c>
      <c r="N130" s="1">
        <v>44213.425694444442</v>
      </c>
      <c r="O130" s="3" t="s">
        <v>90</v>
      </c>
      <c r="P130">
        <v>434410</v>
      </c>
      <c r="Q130" s="2">
        <v>21893</v>
      </c>
      <c r="R130" t="s">
        <v>422</v>
      </c>
      <c r="S130" t="s">
        <v>249</v>
      </c>
      <c r="U130" t="s">
        <v>61</v>
      </c>
      <c r="V130" t="s">
        <v>67</v>
      </c>
      <c r="W130" t="s">
        <v>2</v>
      </c>
      <c r="X130" t="s">
        <v>54</v>
      </c>
      <c r="Z130" t="s">
        <v>88</v>
      </c>
      <c r="AA130" t="s">
        <v>94</v>
      </c>
      <c r="AB130" t="s">
        <v>100</v>
      </c>
      <c r="AC130" t="s">
        <v>70</v>
      </c>
      <c r="AD130" t="s">
        <v>59</v>
      </c>
    </row>
    <row r="131" spans="1:30">
      <c r="A131">
        <f t="shared" si="7"/>
        <v>107</v>
      </c>
      <c r="B131">
        <f t="shared" si="5"/>
        <v>0</v>
      </c>
      <c r="C131" s="8">
        <f t="shared" si="6"/>
        <v>49.333333333333336</v>
      </c>
      <c r="D131">
        <v>49</v>
      </c>
      <c r="E131">
        <v>4</v>
      </c>
      <c r="G131" s="21">
        <v>0</v>
      </c>
      <c r="H131">
        <v>435920</v>
      </c>
      <c r="I131" s="1">
        <v>44029.371539351851</v>
      </c>
      <c r="J131" s="3" t="s">
        <v>76</v>
      </c>
      <c r="K131" t="s">
        <v>49</v>
      </c>
      <c r="M131">
        <v>202007171131</v>
      </c>
      <c r="N131" s="1">
        <v>44029.371539351851</v>
      </c>
      <c r="O131" s="3" t="s">
        <v>76</v>
      </c>
      <c r="P131">
        <v>435920</v>
      </c>
      <c r="Q131" s="2">
        <v>25995</v>
      </c>
      <c r="R131" t="s">
        <v>423</v>
      </c>
      <c r="S131" t="s">
        <v>424</v>
      </c>
      <c r="U131" t="s">
        <v>381</v>
      </c>
      <c r="V131" t="s">
        <v>137</v>
      </c>
      <c r="W131" t="s">
        <v>10</v>
      </c>
      <c r="X131" t="s">
        <v>54</v>
      </c>
      <c r="Z131" t="s">
        <v>88</v>
      </c>
      <c r="AA131" t="s">
        <v>78</v>
      </c>
      <c r="AB131" t="s">
        <v>425</v>
      </c>
      <c r="AC131" t="s">
        <v>70</v>
      </c>
      <c r="AD131" t="s">
        <v>59</v>
      </c>
    </row>
    <row r="132" spans="1:30">
      <c r="A132">
        <f t="shared" si="7"/>
        <v>108</v>
      </c>
      <c r="B132">
        <f t="shared" si="5"/>
        <v>0</v>
      </c>
      <c r="C132" s="8">
        <f t="shared" si="6"/>
        <v>77.583333333333329</v>
      </c>
      <c r="D132">
        <v>77</v>
      </c>
      <c r="E132">
        <v>7</v>
      </c>
      <c r="G132" s="21">
        <v>0</v>
      </c>
      <c r="H132">
        <v>501346</v>
      </c>
      <c r="I132" s="1">
        <v>44079.511111111111</v>
      </c>
      <c r="J132" s="3" t="s">
        <v>76</v>
      </c>
      <c r="K132" t="s">
        <v>49</v>
      </c>
      <c r="M132">
        <v>202009050297</v>
      </c>
      <c r="N132" s="1">
        <v>44079.511111111111</v>
      </c>
      <c r="O132" s="3" t="s">
        <v>76</v>
      </c>
      <c r="P132">
        <v>501346</v>
      </c>
      <c r="Q132" s="2">
        <v>15728</v>
      </c>
      <c r="R132" t="s">
        <v>426</v>
      </c>
      <c r="S132" t="s">
        <v>427</v>
      </c>
      <c r="U132" t="s">
        <v>110</v>
      </c>
      <c r="V132" t="s">
        <v>74</v>
      </c>
      <c r="W132" t="s">
        <v>2</v>
      </c>
      <c r="X132" t="s">
        <v>54</v>
      </c>
      <c r="Z132" t="s">
        <v>88</v>
      </c>
      <c r="AA132" t="s">
        <v>78</v>
      </c>
      <c r="AB132" t="s">
        <v>428</v>
      </c>
      <c r="AC132" t="s">
        <v>70</v>
      </c>
      <c r="AD132" t="s">
        <v>59</v>
      </c>
    </row>
    <row r="133" spans="1:30">
      <c r="A133">
        <f t="shared" si="7"/>
        <v>109</v>
      </c>
      <c r="B133">
        <f t="shared" si="5"/>
        <v>0</v>
      </c>
      <c r="C133" s="8">
        <f t="shared" si="6"/>
        <v>78.75</v>
      </c>
      <c r="D133">
        <v>78</v>
      </c>
      <c r="E133">
        <v>9</v>
      </c>
      <c r="G133" s="21">
        <v>0</v>
      </c>
      <c r="H133">
        <v>505583</v>
      </c>
      <c r="I133" s="1">
        <v>44166.786805555559</v>
      </c>
      <c r="J133" s="3" t="s">
        <v>90</v>
      </c>
      <c r="K133" t="s">
        <v>49</v>
      </c>
      <c r="M133">
        <v>202012012162</v>
      </c>
      <c r="N133" s="1">
        <v>44166.786805555559</v>
      </c>
      <c r="O133" s="3" t="s">
        <v>90</v>
      </c>
      <c r="P133">
        <v>505583</v>
      </c>
      <c r="Q133" s="2">
        <v>15380</v>
      </c>
      <c r="R133" t="s">
        <v>429</v>
      </c>
      <c r="S133" t="s">
        <v>271</v>
      </c>
      <c r="U133" t="s">
        <v>98</v>
      </c>
      <c r="V133" t="s">
        <v>157</v>
      </c>
      <c r="W133" t="s">
        <v>2</v>
      </c>
      <c r="X133" t="s">
        <v>54</v>
      </c>
      <c r="Z133" t="s">
        <v>88</v>
      </c>
      <c r="AA133" t="s">
        <v>94</v>
      </c>
      <c r="AB133" t="s">
        <v>116</v>
      </c>
      <c r="AC133" t="s">
        <v>70</v>
      </c>
      <c r="AD133" t="s">
        <v>59</v>
      </c>
    </row>
    <row r="134" spans="1:30">
      <c r="A134">
        <f t="shared" si="7"/>
        <v>110</v>
      </c>
      <c r="B134">
        <f t="shared" si="5"/>
        <v>0</v>
      </c>
      <c r="C134" s="8">
        <f t="shared" si="6"/>
        <v>43.333333333333336</v>
      </c>
      <c r="D134">
        <v>43</v>
      </c>
      <c r="E134">
        <v>4</v>
      </c>
      <c r="G134" s="21">
        <v>0</v>
      </c>
      <c r="H134">
        <v>506200</v>
      </c>
      <c r="I134" s="1">
        <v>44037.889027777775</v>
      </c>
      <c r="J134" s="3" t="s">
        <v>90</v>
      </c>
      <c r="K134" t="s">
        <v>49</v>
      </c>
      <c r="M134">
        <v>202007250534</v>
      </c>
      <c r="N134" s="1">
        <v>44037.889027777775</v>
      </c>
      <c r="O134" s="3" t="s">
        <v>90</v>
      </c>
      <c r="P134">
        <v>506200</v>
      </c>
      <c r="Q134" s="2">
        <v>28196</v>
      </c>
      <c r="R134" t="s">
        <v>430</v>
      </c>
      <c r="S134" t="s">
        <v>431</v>
      </c>
      <c r="U134" t="s">
        <v>110</v>
      </c>
      <c r="V134" t="s">
        <v>364</v>
      </c>
      <c r="W134" t="s">
        <v>2</v>
      </c>
      <c r="X134" t="s">
        <v>54</v>
      </c>
      <c r="Z134" t="s">
        <v>88</v>
      </c>
      <c r="AA134" t="s">
        <v>94</v>
      </c>
      <c r="AB134" t="s">
        <v>100</v>
      </c>
      <c r="AC134" t="s">
        <v>70</v>
      </c>
      <c r="AD134" t="s">
        <v>59</v>
      </c>
    </row>
    <row r="135" spans="1:30">
      <c r="A135">
        <f t="shared" si="7"/>
        <v>111</v>
      </c>
      <c r="B135">
        <f t="shared" si="5"/>
        <v>0</v>
      </c>
      <c r="C135" s="8">
        <f t="shared" si="6"/>
        <v>46.666666666666664</v>
      </c>
      <c r="D135">
        <v>46</v>
      </c>
      <c r="E135">
        <v>8</v>
      </c>
      <c r="G135" s="21">
        <v>0</v>
      </c>
      <c r="H135">
        <v>508220</v>
      </c>
      <c r="I135" s="1">
        <v>44098.517013888886</v>
      </c>
      <c r="J135" s="3" t="s">
        <v>90</v>
      </c>
      <c r="K135" t="s">
        <v>49</v>
      </c>
      <c r="M135">
        <v>202009241735</v>
      </c>
      <c r="N135" s="1">
        <v>44098.517013888886</v>
      </c>
      <c r="O135" s="3" t="s">
        <v>90</v>
      </c>
      <c r="P135">
        <v>508220</v>
      </c>
      <c r="Q135" s="2">
        <v>27039</v>
      </c>
      <c r="R135" t="s">
        <v>432</v>
      </c>
      <c r="S135" t="s">
        <v>433</v>
      </c>
      <c r="U135" t="s">
        <v>52</v>
      </c>
      <c r="V135" t="s">
        <v>417</v>
      </c>
      <c r="W135" t="s">
        <v>2</v>
      </c>
      <c r="X135" t="s">
        <v>54</v>
      </c>
      <c r="Z135" t="s">
        <v>88</v>
      </c>
      <c r="AA135" t="s">
        <v>94</v>
      </c>
      <c r="AB135" t="s">
        <v>100</v>
      </c>
      <c r="AC135" t="s">
        <v>70</v>
      </c>
      <c r="AD135" t="s">
        <v>59</v>
      </c>
    </row>
    <row r="136" spans="1:30">
      <c r="A136">
        <f t="shared" si="7"/>
        <v>112</v>
      </c>
      <c r="B136">
        <f t="shared" si="5"/>
        <v>0</v>
      </c>
      <c r="C136" s="8">
        <f t="shared" si="6"/>
        <v>44</v>
      </c>
      <c r="D136">
        <v>44</v>
      </c>
      <c r="E136">
        <v>0</v>
      </c>
      <c r="G136" s="21">
        <v>0</v>
      </c>
      <c r="H136">
        <v>508365</v>
      </c>
      <c r="I136" s="1">
        <v>44021.160173611112</v>
      </c>
      <c r="J136" s="3" t="s">
        <v>90</v>
      </c>
      <c r="K136" t="s">
        <v>49</v>
      </c>
      <c r="M136">
        <v>202007090982</v>
      </c>
      <c r="N136" s="1">
        <v>44021.160173611112</v>
      </c>
      <c r="O136" s="3" t="s">
        <v>90</v>
      </c>
      <c r="P136">
        <v>508365</v>
      </c>
      <c r="Q136" s="2">
        <v>27932</v>
      </c>
      <c r="R136" t="s">
        <v>434</v>
      </c>
      <c r="S136" t="s">
        <v>435</v>
      </c>
      <c r="U136" t="s">
        <v>170</v>
      </c>
      <c r="V136" t="s">
        <v>281</v>
      </c>
      <c r="W136" t="s">
        <v>10</v>
      </c>
      <c r="X136" t="s">
        <v>54</v>
      </c>
      <c r="Z136" t="s">
        <v>88</v>
      </c>
      <c r="AA136" t="s">
        <v>94</v>
      </c>
      <c r="AB136" t="s">
        <v>100</v>
      </c>
      <c r="AC136" t="s">
        <v>70</v>
      </c>
      <c r="AD136" t="s">
        <v>59</v>
      </c>
    </row>
    <row r="137" spans="1:30">
      <c r="A137">
        <f t="shared" si="7"/>
        <v>113</v>
      </c>
      <c r="B137">
        <f t="shared" si="5"/>
        <v>0</v>
      </c>
      <c r="C137" s="8">
        <f t="shared" si="6"/>
        <v>59.916666666666664</v>
      </c>
      <c r="D137">
        <v>59</v>
      </c>
      <c r="E137">
        <v>11</v>
      </c>
      <c r="G137" s="21">
        <v>0</v>
      </c>
      <c r="H137">
        <v>510189</v>
      </c>
      <c r="I137" s="1">
        <v>43979.430543981478</v>
      </c>
      <c r="J137" s="3" t="s">
        <v>90</v>
      </c>
      <c r="K137" t="s">
        <v>49</v>
      </c>
      <c r="M137">
        <v>202005271812</v>
      </c>
      <c r="N137" s="1">
        <v>43979.430543981478</v>
      </c>
      <c r="O137" s="3" t="s">
        <v>90</v>
      </c>
      <c r="P137">
        <v>510189</v>
      </c>
      <c r="Q137" s="2">
        <v>22091</v>
      </c>
      <c r="R137" t="s">
        <v>436</v>
      </c>
      <c r="S137" t="s">
        <v>437</v>
      </c>
      <c r="U137" t="s">
        <v>140</v>
      </c>
      <c r="V137" t="s">
        <v>153</v>
      </c>
      <c r="W137" t="s">
        <v>10</v>
      </c>
      <c r="X137" t="s">
        <v>54</v>
      </c>
      <c r="Z137" t="s">
        <v>88</v>
      </c>
      <c r="AA137" t="s">
        <v>94</v>
      </c>
      <c r="AB137" t="s">
        <v>100</v>
      </c>
      <c r="AC137" t="s">
        <v>70</v>
      </c>
      <c r="AD137" t="s">
        <v>59</v>
      </c>
    </row>
    <row r="138" spans="1:30">
      <c r="A138">
        <f t="shared" si="7"/>
        <v>114</v>
      </c>
      <c r="B138">
        <f t="shared" ref="B138:B201" si="8">IF(H138&lt;&gt;H137,0,IF(H138&lt;&gt;H136,1,IF(H138&lt;&gt;H135,2,IF(H138&lt;&gt;H134,3,IF(H138&lt;&gt;H133,4,IF(H138&lt;&gt;H132,5,IF(H138&lt;&gt;H131,6,"7+")))))))</f>
        <v>0</v>
      </c>
      <c r="C138" s="8">
        <f t="shared" si="6"/>
        <v>47.333333333333336</v>
      </c>
      <c r="D138">
        <v>47</v>
      </c>
      <c r="E138">
        <v>4</v>
      </c>
      <c r="G138" s="21">
        <v>2</v>
      </c>
      <c r="H138" s="4">
        <v>510527</v>
      </c>
      <c r="I138" s="1">
        <v>44162.436886574076</v>
      </c>
      <c r="J138" s="3" t="s">
        <v>63</v>
      </c>
      <c r="K138" t="s">
        <v>49</v>
      </c>
      <c r="M138">
        <v>202011270150</v>
      </c>
      <c r="N138" s="1">
        <v>44162.436886574076</v>
      </c>
      <c r="O138" s="3" t="s">
        <v>63</v>
      </c>
      <c r="P138">
        <v>510527</v>
      </c>
      <c r="Q138" s="2">
        <v>26858</v>
      </c>
      <c r="R138" t="s">
        <v>438</v>
      </c>
      <c r="S138" t="s">
        <v>439</v>
      </c>
      <c r="U138" t="s">
        <v>250</v>
      </c>
      <c r="V138" t="s">
        <v>265</v>
      </c>
      <c r="W138" t="s">
        <v>2</v>
      </c>
      <c r="X138" t="s">
        <v>54</v>
      </c>
      <c r="Z138" t="s">
        <v>55</v>
      </c>
      <c r="AA138" t="s">
        <v>68</v>
      </c>
      <c r="AB138" t="s">
        <v>440</v>
      </c>
      <c r="AC138" t="s">
        <v>70</v>
      </c>
      <c r="AD138" t="s">
        <v>59</v>
      </c>
    </row>
    <row r="139" spans="1:30">
      <c r="A139">
        <f t="shared" si="7"/>
        <v>114</v>
      </c>
      <c r="B139">
        <f t="shared" si="8"/>
        <v>1</v>
      </c>
      <c r="C139" s="8">
        <f t="shared" si="6"/>
        <v>47.333333333333336</v>
      </c>
      <c r="D139">
        <v>47</v>
      </c>
      <c r="E139">
        <v>4</v>
      </c>
      <c r="G139" s="21">
        <v>2</v>
      </c>
      <c r="H139" s="4">
        <v>510527</v>
      </c>
      <c r="I139" s="1">
        <v>44168.019004629627</v>
      </c>
      <c r="J139" s="3" t="s">
        <v>90</v>
      </c>
      <c r="K139" t="s">
        <v>49</v>
      </c>
      <c r="M139">
        <v>202012022354</v>
      </c>
      <c r="N139" s="1">
        <v>44168.019004629627</v>
      </c>
      <c r="O139" s="3" t="s">
        <v>90</v>
      </c>
      <c r="P139">
        <v>510527</v>
      </c>
      <c r="Q139" s="2">
        <v>26858</v>
      </c>
      <c r="R139" t="s">
        <v>438</v>
      </c>
      <c r="S139" t="s">
        <v>439</v>
      </c>
      <c r="U139" t="s">
        <v>98</v>
      </c>
      <c r="V139" t="s">
        <v>111</v>
      </c>
      <c r="W139" t="s">
        <v>2</v>
      </c>
      <c r="X139" t="s">
        <v>54</v>
      </c>
      <c r="Z139" t="s">
        <v>88</v>
      </c>
      <c r="AA139" t="s">
        <v>94</v>
      </c>
      <c r="AB139" t="s">
        <v>116</v>
      </c>
      <c r="AC139" t="s">
        <v>70</v>
      </c>
      <c r="AD139" t="s">
        <v>59</v>
      </c>
    </row>
    <row r="140" spans="1:30">
      <c r="A140">
        <f t="shared" si="7"/>
        <v>115</v>
      </c>
      <c r="B140">
        <f t="shared" si="8"/>
        <v>0</v>
      </c>
      <c r="C140" s="8">
        <f t="shared" ref="C140:C203" si="9">D140+E140/12</f>
        <v>56.5</v>
      </c>
      <c r="D140">
        <v>56</v>
      </c>
      <c r="E140">
        <v>6</v>
      </c>
      <c r="G140" s="21">
        <v>0</v>
      </c>
      <c r="H140">
        <v>511603</v>
      </c>
      <c r="I140" s="1">
        <v>44166.590925925928</v>
      </c>
      <c r="J140" s="3" t="s">
        <v>90</v>
      </c>
      <c r="K140" t="s">
        <v>49</v>
      </c>
      <c r="M140">
        <v>202012012067</v>
      </c>
      <c r="N140" s="1">
        <v>44166.590925925928</v>
      </c>
      <c r="O140" s="3" t="s">
        <v>90</v>
      </c>
      <c r="P140">
        <v>511603</v>
      </c>
      <c r="Q140" s="2">
        <v>23526</v>
      </c>
      <c r="R140" t="s">
        <v>441</v>
      </c>
      <c r="S140" t="s">
        <v>442</v>
      </c>
      <c r="U140" t="s">
        <v>52</v>
      </c>
      <c r="V140" t="s">
        <v>153</v>
      </c>
      <c r="W140" t="s">
        <v>2</v>
      </c>
      <c r="X140" t="s">
        <v>54</v>
      </c>
      <c r="Z140" t="s">
        <v>88</v>
      </c>
      <c r="AA140" t="s">
        <v>94</v>
      </c>
      <c r="AB140" t="s">
        <v>100</v>
      </c>
      <c r="AC140" t="s">
        <v>70</v>
      </c>
      <c r="AD140" t="s">
        <v>59</v>
      </c>
    </row>
    <row r="141" spans="1:30">
      <c r="A141">
        <f t="shared" si="7"/>
        <v>116</v>
      </c>
      <c r="B141">
        <f t="shared" si="8"/>
        <v>0</v>
      </c>
      <c r="C141" s="8">
        <f t="shared" si="9"/>
        <v>58.75</v>
      </c>
      <c r="D141">
        <v>58</v>
      </c>
      <c r="E141">
        <v>9</v>
      </c>
      <c r="G141" s="21">
        <v>0</v>
      </c>
      <c r="H141">
        <v>517838</v>
      </c>
      <c r="I141" s="1">
        <v>44120.778865740744</v>
      </c>
      <c r="J141" s="3" t="s">
        <v>90</v>
      </c>
      <c r="K141" t="s">
        <v>49</v>
      </c>
      <c r="M141">
        <v>202010162008</v>
      </c>
      <c r="N141" s="1">
        <v>44120.778865740744</v>
      </c>
      <c r="O141" s="3" t="s">
        <v>90</v>
      </c>
      <c r="P141">
        <v>517838</v>
      </c>
      <c r="Q141" s="2">
        <v>22654</v>
      </c>
      <c r="R141" t="s">
        <v>443</v>
      </c>
      <c r="S141" t="s">
        <v>444</v>
      </c>
      <c r="U141" t="s">
        <v>149</v>
      </c>
      <c r="V141" t="s">
        <v>137</v>
      </c>
      <c r="W141" t="s">
        <v>2</v>
      </c>
      <c r="X141" t="s">
        <v>54</v>
      </c>
      <c r="Z141" t="s">
        <v>88</v>
      </c>
      <c r="AA141" t="s">
        <v>94</v>
      </c>
      <c r="AB141" t="s">
        <v>100</v>
      </c>
      <c r="AC141" t="s">
        <v>70</v>
      </c>
      <c r="AD141" t="s">
        <v>59</v>
      </c>
    </row>
    <row r="142" spans="1:30">
      <c r="A142">
        <f t="shared" si="7"/>
        <v>117</v>
      </c>
      <c r="B142">
        <f t="shared" si="8"/>
        <v>0</v>
      </c>
      <c r="C142" s="8">
        <f t="shared" si="9"/>
        <v>53.166666666666664</v>
      </c>
      <c r="D142">
        <v>53</v>
      </c>
      <c r="E142">
        <v>2</v>
      </c>
      <c r="G142" s="21">
        <v>2</v>
      </c>
      <c r="H142" s="4">
        <v>523725</v>
      </c>
      <c r="I142" s="1">
        <v>44054.675868055558</v>
      </c>
      <c r="J142" s="3" t="s">
        <v>90</v>
      </c>
      <c r="K142" t="s">
        <v>49</v>
      </c>
      <c r="M142">
        <v>202008111737</v>
      </c>
      <c r="N142" s="1">
        <v>44054.675868055558</v>
      </c>
      <c r="O142" s="3" t="s">
        <v>90</v>
      </c>
      <c r="P142">
        <v>523725</v>
      </c>
      <c r="Q142" s="2">
        <v>24610</v>
      </c>
      <c r="R142" t="s">
        <v>445</v>
      </c>
      <c r="S142" t="s">
        <v>446</v>
      </c>
      <c r="U142" t="s">
        <v>61</v>
      </c>
      <c r="V142" t="s">
        <v>145</v>
      </c>
      <c r="W142" t="s">
        <v>10</v>
      </c>
      <c r="X142" t="s">
        <v>54</v>
      </c>
      <c r="Z142" t="s">
        <v>88</v>
      </c>
      <c r="AA142" t="s">
        <v>94</v>
      </c>
      <c r="AB142" t="s">
        <v>100</v>
      </c>
      <c r="AC142" t="s">
        <v>70</v>
      </c>
      <c r="AD142" t="s">
        <v>59</v>
      </c>
    </row>
    <row r="143" spans="1:30">
      <c r="A143">
        <f t="shared" ref="A143:A206" si="10">IF(B143=0,A142+1,A142)</f>
        <v>117</v>
      </c>
      <c r="B143">
        <f t="shared" si="8"/>
        <v>1</v>
      </c>
      <c r="C143" s="8">
        <f t="shared" si="9"/>
        <v>53.333333333333336</v>
      </c>
      <c r="D143">
        <v>53</v>
      </c>
      <c r="E143">
        <v>4</v>
      </c>
      <c r="G143" s="21">
        <v>2</v>
      </c>
      <c r="H143" s="4">
        <v>523725</v>
      </c>
      <c r="I143" s="1">
        <v>44105.549305555556</v>
      </c>
      <c r="J143" s="3" t="s">
        <v>76</v>
      </c>
      <c r="K143" t="s">
        <v>49</v>
      </c>
      <c r="M143">
        <v>202010010477</v>
      </c>
      <c r="N143" s="1">
        <v>44105.549305555556</v>
      </c>
      <c r="O143" s="3" t="s">
        <v>76</v>
      </c>
      <c r="P143">
        <v>523725</v>
      </c>
      <c r="Q143" s="2">
        <v>24610</v>
      </c>
      <c r="R143" t="s">
        <v>445</v>
      </c>
      <c r="S143" t="s">
        <v>447</v>
      </c>
      <c r="U143" t="s">
        <v>140</v>
      </c>
      <c r="V143" t="s">
        <v>324</v>
      </c>
      <c r="W143" t="s">
        <v>10</v>
      </c>
      <c r="X143" t="s">
        <v>54</v>
      </c>
      <c r="Z143" t="s">
        <v>55</v>
      </c>
      <c r="AA143" t="s">
        <v>78</v>
      </c>
      <c r="AB143" t="s">
        <v>448</v>
      </c>
      <c r="AC143" t="s">
        <v>180</v>
      </c>
      <c r="AD143" t="s">
        <v>59</v>
      </c>
    </row>
    <row r="144" spans="1:30">
      <c r="A144">
        <f t="shared" si="10"/>
        <v>117</v>
      </c>
      <c r="B144">
        <f t="shared" si="8"/>
        <v>2</v>
      </c>
      <c r="C144" s="8">
        <f t="shared" si="9"/>
        <v>53.916666666666664</v>
      </c>
      <c r="D144">
        <v>53</v>
      </c>
      <c r="E144">
        <v>11</v>
      </c>
      <c r="G144" s="21">
        <v>2</v>
      </c>
      <c r="H144" s="4">
        <v>523725</v>
      </c>
      <c r="I144" s="1">
        <v>44306.379351851851</v>
      </c>
      <c r="J144" s="3" t="s">
        <v>90</v>
      </c>
      <c r="K144" t="s">
        <v>49</v>
      </c>
      <c r="M144">
        <v>202104200171</v>
      </c>
      <c r="N144" s="1">
        <v>44306.379351851851</v>
      </c>
      <c r="O144" s="3" t="s">
        <v>90</v>
      </c>
      <c r="P144">
        <v>523725</v>
      </c>
      <c r="Q144" s="2">
        <v>24610</v>
      </c>
      <c r="R144" t="s">
        <v>445</v>
      </c>
      <c r="S144" t="s">
        <v>369</v>
      </c>
      <c r="U144" t="s">
        <v>73</v>
      </c>
      <c r="V144" t="s">
        <v>261</v>
      </c>
      <c r="W144" t="s">
        <v>10</v>
      </c>
      <c r="X144" t="s">
        <v>54</v>
      </c>
      <c r="Z144" t="s">
        <v>55</v>
      </c>
      <c r="AA144" t="s">
        <v>94</v>
      </c>
      <c r="AB144" t="s">
        <v>116</v>
      </c>
      <c r="AC144" t="s">
        <v>70</v>
      </c>
      <c r="AD144" t="s">
        <v>59</v>
      </c>
    </row>
    <row r="145" spans="1:30">
      <c r="A145">
        <f t="shared" si="10"/>
        <v>118</v>
      </c>
      <c r="B145">
        <f t="shared" si="8"/>
        <v>0</v>
      </c>
      <c r="C145" s="8">
        <f t="shared" si="9"/>
        <v>63.833333333333336</v>
      </c>
      <c r="D145">
        <v>63</v>
      </c>
      <c r="E145">
        <v>10</v>
      </c>
      <c r="G145" s="21">
        <v>0</v>
      </c>
      <c r="H145">
        <v>530495</v>
      </c>
      <c r="I145" s="1">
        <v>44293.398773148147</v>
      </c>
      <c r="J145" s="3" t="s">
        <v>76</v>
      </c>
      <c r="K145" t="s">
        <v>49</v>
      </c>
      <c r="M145">
        <v>202104070525</v>
      </c>
      <c r="N145" s="1">
        <v>44293.398773148147</v>
      </c>
      <c r="O145" s="3" t="s">
        <v>76</v>
      </c>
      <c r="P145">
        <v>530495</v>
      </c>
      <c r="Q145" s="2">
        <v>20964</v>
      </c>
      <c r="R145" t="s">
        <v>449</v>
      </c>
      <c r="S145" t="s">
        <v>450</v>
      </c>
      <c r="U145" t="s">
        <v>61</v>
      </c>
      <c r="V145" t="s">
        <v>451</v>
      </c>
      <c r="W145" t="s">
        <v>10</v>
      </c>
      <c r="X145" t="s">
        <v>54</v>
      </c>
      <c r="Z145" t="s">
        <v>55</v>
      </c>
      <c r="AA145" t="s">
        <v>78</v>
      </c>
      <c r="AB145" t="s">
        <v>452</v>
      </c>
      <c r="AC145" t="s">
        <v>390</v>
      </c>
      <c r="AD145" t="s">
        <v>59</v>
      </c>
    </row>
    <row r="146" spans="1:30">
      <c r="A146">
        <f t="shared" si="10"/>
        <v>119</v>
      </c>
      <c r="B146">
        <f t="shared" si="8"/>
        <v>0</v>
      </c>
      <c r="C146" s="8">
        <f t="shared" si="9"/>
        <v>74.916666666666671</v>
      </c>
      <c r="D146">
        <v>74</v>
      </c>
      <c r="E146">
        <v>11</v>
      </c>
      <c r="G146" s="21">
        <v>0</v>
      </c>
      <c r="H146">
        <v>533997</v>
      </c>
      <c r="I146" s="1">
        <v>44050.362349537034</v>
      </c>
      <c r="J146" s="3" t="s">
        <v>63</v>
      </c>
      <c r="K146" t="s">
        <v>49</v>
      </c>
      <c r="M146">
        <v>202008071117</v>
      </c>
      <c r="N146" s="1">
        <v>44050.362349537034</v>
      </c>
      <c r="O146" s="3" t="s">
        <v>63</v>
      </c>
      <c r="P146">
        <v>533997</v>
      </c>
      <c r="Q146" s="2">
        <v>16686</v>
      </c>
      <c r="R146" t="s">
        <v>453</v>
      </c>
      <c r="S146" t="s">
        <v>454</v>
      </c>
      <c r="U146" t="s">
        <v>61</v>
      </c>
      <c r="V146" t="s">
        <v>153</v>
      </c>
      <c r="W146" t="s">
        <v>2</v>
      </c>
      <c r="X146" t="s">
        <v>54</v>
      </c>
      <c r="Z146" t="s">
        <v>88</v>
      </c>
      <c r="AA146" t="s">
        <v>68</v>
      </c>
      <c r="AB146" t="s">
        <v>455</v>
      </c>
      <c r="AC146" t="s">
        <v>70</v>
      </c>
      <c r="AD146" t="s">
        <v>59</v>
      </c>
    </row>
    <row r="147" spans="1:30">
      <c r="A147">
        <f t="shared" si="10"/>
        <v>120</v>
      </c>
      <c r="B147">
        <f t="shared" si="8"/>
        <v>0</v>
      </c>
      <c r="C147" s="8">
        <f t="shared" si="9"/>
        <v>67.083333333333329</v>
      </c>
      <c r="D147">
        <v>67</v>
      </c>
      <c r="E147">
        <v>1</v>
      </c>
      <c r="G147" s="21">
        <v>0</v>
      </c>
      <c r="H147">
        <v>538846</v>
      </c>
      <c r="I147" s="1">
        <v>44284.445833333331</v>
      </c>
      <c r="J147" s="3" t="s">
        <v>162</v>
      </c>
      <c r="K147" t="s">
        <v>49</v>
      </c>
      <c r="M147">
        <v>202102150039</v>
      </c>
      <c r="N147" s="1">
        <v>44284.445833333331</v>
      </c>
      <c r="O147" s="3" t="s">
        <v>162</v>
      </c>
      <c r="P147">
        <v>538846</v>
      </c>
      <c r="Q147" s="2">
        <v>19775</v>
      </c>
      <c r="R147" t="s">
        <v>456</v>
      </c>
      <c r="S147" t="s">
        <v>457</v>
      </c>
      <c r="U147" t="s">
        <v>140</v>
      </c>
      <c r="V147" t="s">
        <v>53</v>
      </c>
      <c r="W147" t="s">
        <v>2</v>
      </c>
      <c r="X147" t="s">
        <v>54</v>
      </c>
      <c r="Z147" t="s">
        <v>55</v>
      </c>
      <c r="AA147" t="s">
        <v>166</v>
      </c>
      <c r="AB147" t="s">
        <v>458</v>
      </c>
      <c r="AC147" t="s">
        <v>58</v>
      </c>
      <c r="AD147" t="s">
        <v>59</v>
      </c>
    </row>
    <row r="148" spans="1:30">
      <c r="A148">
        <f t="shared" si="10"/>
        <v>121</v>
      </c>
      <c r="B148">
        <f t="shared" si="8"/>
        <v>0</v>
      </c>
      <c r="C148" s="8">
        <f t="shared" si="9"/>
        <v>39.5</v>
      </c>
      <c r="D148">
        <v>39</v>
      </c>
      <c r="E148">
        <v>6</v>
      </c>
      <c r="G148" s="21">
        <v>0</v>
      </c>
      <c r="H148">
        <v>539244</v>
      </c>
      <c r="I148" s="1">
        <v>44291.390150462961</v>
      </c>
      <c r="J148" s="3" t="s">
        <v>90</v>
      </c>
      <c r="K148" t="s">
        <v>49</v>
      </c>
      <c r="M148">
        <v>202104051475</v>
      </c>
      <c r="N148" s="1">
        <v>44291.390150462961</v>
      </c>
      <c r="O148" s="3" t="s">
        <v>90</v>
      </c>
      <c r="P148">
        <v>539244</v>
      </c>
      <c r="Q148" s="2">
        <v>29853</v>
      </c>
      <c r="R148" t="s">
        <v>459</v>
      </c>
      <c r="S148" t="s">
        <v>460</v>
      </c>
      <c r="U148" t="s">
        <v>61</v>
      </c>
      <c r="V148" t="s">
        <v>316</v>
      </c>
      <c r="W148" t="s">
        <v>10</v>
      </c>
      <c r="X148" t="s">
        <v>54</v>
      </c>
      <c r="Z148" t="s">
        <v>88</v>
      </c>
      <c r="AA148" t="s">
        <v>94</v>
      </c>
      <c r="AB148" t="s">
        <v>116</v>
      </c>
      <c r="AC148" t="s">
        <v>70</v>
      </c>
      <c r="AD148" t="s">
        <v>59</v>
      </c>
    </row>
    <row r="149" spans="1:30">
      <c r="A149">
        <f t="shared" si="10"/>
        <v>122</v>
      </c>
      <c r="B149">
        <f t="shared" si="8"/>
        <v>0</v>
      </c>
      <c r="C149" s="8">
        <f t="shared" si="9"/>
        <v>79.083333333333329</v>
      </c>
      <c r="D149">
        <v>79</v>
      </c>
      <c r="E149">
        <v>1</v>
      </c>
      <c r="G149" s="21">
        <v>0</v>
      </c>
      <c r="H149">
        <v>590032</v>
      </c>
      <c r="I149" s="1">
        <v>43935.543981481482</v>
      </c>
      <c r="J149" s="3" t="s">
        <v>90</v>
      </c>
      <c r="K149" t="s">
        <v>49</v>
      </c>
      <c r="M149">
        <v>202004140929</v>
      </c>
      <c r="N149" s="1">
        <v>43935.543981481482</v>
      </c>
      <c r="O149" s="3" t="s">
        <v>90</v>
      </c>
      <c r="P149">
        <v>590032</v>
      </c>
      <c r="Q149" s="2">
        <v>15045</v>
      </c>
      <c r="R149" t="s">
        <v>461</v>
      </c>
      <c r="S149" t="s">
        <v>462</v>
      </c>
      <c r="U149" t="s">
        <v>52</v>
      </c>
      <c r="V149" t="s">
        <v>93</v>
      </c>
      <c r="W149" t="s">
        <v>2</v>
      </c>
      <c r="X149" t="s">
        <v>54</v>
      </c>
      <c r="Z149" t="s">
        <v>88</v>
      </c>
      <c r="AA149" t="s">
        <v>94</v>
      </c>
      <c r="AB149" t="s">
        <v>100</v>
      </c>
      <c r="AC149" t="s">
        <v>70</v>
      </c>
      <c r="AD149" t="s">
        <v>59</v>
      </c>
    </row>
    <row r="150" spans="1:30">
      <c r="A150">
        <f t="shared" si="10"/>
        <v>123</v>
      </c>
      <c r="B150">
        <f t="shared" si="8"/>
        <v>0</v>
      </c>
      <c r="C150" s="8">
        <f t="shared" si="9"/>
        <v>53.333333333333336</v>
      </c>
      <c r="D150">
        <v>53</v>
      </c>
      <c r="E150">
        <v>4</v>
      </c>
      <c r="G150" s="21">
        <v>0</v>
      </c>
      <c r="H150">
        <v>590302</v>
      </c>
      <c r="I150" s="1">
        <v>43965.431250000001</v>
      </c>
      <c r="J150" s="3" t="s">
        <v>63</v>
      </c>
      <c r="K150" t="s">
        <v>49</v>
      </c>
      <c r="M150">
        <v>202003200145</v>
      </c>
      <c r="N150" s="1">
        <v>43965.431250000001</v>
      </c>
      <c r="O150" s="3" t="s">
        <v>63</v>
      </c>
      <c r="P150">
        <v>590302</v>
      </c>
      <c r="Q150" s="2">
        <v>24462</v>
      </c>
      <c r="R150" t="s">
        <v>463</v>
      </c>
      <c r="S150" t="s">
        <v>447</v>
      </c>
      <c r="U150" t="s">
        <v>61</v>
      </c>
      <c r="V150" t="s">
        <v>53</v>
      </c>
      <c r="W150" t="s">
        <v>2</v>
      </c>
      <c r="X150" t="s">
        <v>54</v>
      </c>
      <c r="Z150" t="s">
        <v>55</v>
      </c>
      <c r="AA150" t="s">
        <v>68</v>
      </c>
      <c r="AB150" t="s">
        <v>464</v>
      </c>
      <c r="AC150" t="s">
        <v>58</v>
      </c>
      <c r="AD150" t="s">
        <v>59</v>
      </c>
    </row>
    <row r="151" spans="1:30">
      <c r="A151">
        <f t="shared" si="10"/>
        <v>124</v>
      </c>
      <c r="B151">
        <f t="shared" si="8"/>
        <v>0</v>
      </c>
      <c r="C151" s="8">
        <f t="shared" si="9"/>
        <v>75.25</v>
      </c>
      <c r="D151">
        <v>75</v>
      </c>
      <c r="E151">
        <v>3</v>
      </c>
      <c r="G151" s="21">
        <v>2</v>
      </c>
      <c r="H151" s="4">
        <v>600553</v>
      </c>
      <c r="I151" s="1">
        <v>44155.875</v>
      </c>
      <c r="J151" s="3" t="s">
        <v>90</v>
      </c>
      <c r="K151" t="s">
        <v>49</v>
      </c>
      <c r="M151">
        <v>202011202177</v>
      </c>
      <c r="N151" s="1">
        <v>44155.875</v>
      </c>
      <c r="O151" s="3" t="s">
        <v>90</v>
      </c>
      <c r="P151">
        <v>600553</v>
      </c>
      <c r="Q151" s="2">
        <v>16642</v>
      </c>
      <c r="R151" t="s">
        <v>465</v>
      </c>
      <c r="S151" t="s">
        <v>466</v>
      </c>
      <c r="U151" t="s">
        <v>149</v>
      </c>
      <c r="V151" t="s">
        <v>364</v>
      </c>
      <c r="W151" t="s">
        <v>2</v>
      </c>
      <c r="X151" t="s">
        <v>54</v>
      </c>
      <c r="Z151" t="s">
        <v>88</v>
      </c>
      <c r="AA151" t="s">
        <v>94</v>
      </c>
      <c r="AB151" t="s">
        <v>116</v>
      </c>
      <c r="AC151" t="s">
        <v>70</v>
      </c>
      <c r="AD151" t="s">
        <v>59</v>
      </c>
    </row>
    <row r="152" spans="1:30">
      <c r="A152">
        <f t="shared" si="10"/>
        <v>124</v>
      </c>
      <c r="B152">
        <f t="shared" si="8"/>
        <v>1</v>
      </c>
      <c r="C152" s="8">
        <f t="shared" si="9"/>
        <v>75.333333333333329</v>
      </c>
      <c r="D152">
        <v>75</v>
      </c>
      <c r="E152">
        <v>4</v>
      </c>
      <c r="G152" s="21">
        <v>2</v>
      </c>
      <c r="H152" s="4">
        <v>600553</v>
      </c>
      <c r="I152" s="1">
        <v>44176.917719907404</v>
      </c>
      <c r="J152" s="3" t="s">
        <v>63</v>
      </c>
      <c r="K152" t="s">
        <v>49</v>
      </c>
      <c r="M152">
        <v>202012112124</v>
      </c>
      <c r="N152" s="1">
        <v>44176.917719907404</v>
      </c>
      <c r="O152" s="3" t="s">
        <v>63</v>
      </c>
      <c r="P152">
        <v>600553</v>
      </c>
      <c r="Q152" s="2">
        <v>16642</v>
      </c>
      <c r="R152" t="s">
        <v>465</v>
      </c>
      <c r="S152" t="s">
        <v>467</v>
      </c>
      <c r="U152" t="s">
        <v>381</v>
      </c>
      <c r="V152" t="s">
        <v>289</v>
      </c>
      <c r="W152" t="s">
        <v>2</v>
      </c>
      <c r="X152" t="s">
        <v>54</v>
      </c>
      <c r="Z152" t="s">
        <v>55</v>
      </c>
      <c r="AA152" t="s">
        <v>68</v>
      </c>
      <c r="AB152" t="s">
        <v>468</v>
      </c>
      <c r="AC152" t="s">
        <v>70</v>
      </c>
      <c r="AD152" t="s">
        <v>59</v>
      </c>
    </row>
    <row r="153" spans="1:30">
      <c r="A153">
        <f t="shared" si="10"/>
        <v>125</v>
      </c>
      <c r="B153">
        <f t="shared" si="8"/>
        <v>0</v>
      </c>
      <c r="C153" s="8">
        <f t="shared" si="9"/>
        <v>64</v>
      </c>
      <c r="D153">
        <v>64</v>
      </c>
      <c r="E153">
        <v>0</v>
      </c>
      <c r="G153" s="21">
        <v>0</v>
      </c>
      <c r="H153">
        <v>600898</v>
      </c>
      <c r="I153" s="1">
        <v>44199.825624999998</v>
      </c>
      <c r="J153" s="3" t="s">
        <v>90</v>
      </c>
      <c r="K153" t="s">
        <v>49</v>
      </c>
      <c r="M153">
        <v>202101030417</v>
      </c>
      <c r="N153" s="1">
        <v>44199.825624999998</v>
      </c>
      <c r="O153" s="3" t="s">
        <v>90</v>
      </c>
      <c r="P153">
        <v>600898</v>
      </c>
      <c r="Q153" s="2">
        <v>20807</v>
      </c>
      <c r="R153" t="s">
        <v>469</v>
      </c>
      <c r="S153" t="s">
        <v>182</v>
      </c>
      <c r="U153" t="s">
        <v>170</v>
      </c>
      <c r="V153" t="s">
        <v>289</v>
      </c>
      <c r="W153" t="s">
        <v>10</v>
      </c>
      <c r="X153" t="s">
        <v>54</v>
      </c>
      <c r="Z153" t="s">
        <v>88</v>
      </c>
      <c r="AA153" t="s">
        <v>94</v>
      </c>
      <c r="AB153" t="s">
        <v>470</v>
      </c>
      <c r="AC153" t="s">
        <v>70</v>
      </c>
      <c r="AD153" t="s">
        <v>59</v>
      </c>
    </row>
    <row r="154" spans="1:30">
      <c r="A154">
        <f t="shared" si="10"/>
        <v>126</v>
      </c>
      <c r="B154">
        <f t="shared" si="8"/>
        <v>0</v>
      </c>
      <c r="C154" s="8">
        <f t="shared" si="9"/>
        <v>62.75</v>
      </c>
      <c r="D154">
        <v>62</v>
      </c>
      <c r="E154">
        <v>9</v>
      </c>
      <c r="G154" s="21">
        <v>0</v>
      </c>
      <c r="H154">
        <v>602846</v>
      </c>
      <c r="I154" s="1">
        <v>44191.78398148148</v>
      </c>
      <c r="J154" s="3" t="s">
        <v>90</v>
      </c>
      <c r="K154" t="s">
        <v>49</v>
      </c>
      <c r="M154">
        <v>202012260487</v>
      </c>
      <c r="N154" s="1">
        <v>44191.78398148148</v>
      </c>
      <c r="O154" s="3" t="s">
        <v>90</v>
      </c>
      <c r="P154">
        <v>602846</v>
      </c>
      <c r="Q154" s="2">
        <v>21256</v>
      </c>
      <c r="R154" t="s">
        <v>471</v>
      </c>
      <c r="S154" t="s">
        <v>472</v>
      </c>
      <c r="U154" t="s">
        <v>132</v>
      </c>
      <c r="V154" t="s">
        <v>473</v>
      </c>
      <c r="W154" t="s">
        <v>10</v>
      </c>
      <c r="X154" t="s">
        <v>54</v>
      </c>
      <c r="Z154" t="s">
        <v>55</v>
      </c>
      <c r="AA154" t="s">
        <v>94</v>
      </c>
      <c r="AB154" t="s">
        <v>100</v>
      </c>
      <c r="AC154" t="s">
        <v>474</v>
      </c>
      <c r="AD154" t="s">
        <v>59</v>
      </c>
    </row>
    <row r="155" spans="1:30">
      <c r="A155">
        <f t="shared" si="10"/>
        <v>127</v>
      </c>
      <c r="B155">
        <f t="shared" si="8"/>
        <v>0</v>
      </c>
      <c r="C155" s="8">
        <f t="shared" si="9"/>
        <v>86</v>
      </c>
      <c r="D155">
        <v>86</v>
      </c>
      <c r="E155">
        <v>0</v>
      </c>
      <c r="G155" s="21">
        <v>0</v>
      </c>
      <c r="H155">
        <v>610526</v>
      </c>
      <c r="I155" s="1">
        <v>44100.042037037034</v>
      </c>
      <c r="J155" s="3" t="s">
        <v>90</v>
      </c>
      <c r="K155" t="s">
        <v>49</v>
      </c>
      <c r="M155">
        <v>202009260123</v>
      </c>
      <c r="N155" s="1">
        <v>44100.042037037034</v>
      </c>
      <c r="O155" s="3" t="s">
        <v>90</v>
      </c>
      <c r="P155">
        <v>610526</v>
      </c>
      <c r="Q155" s="2">
        <v>12669</v>
      </c>
      <c r="R155" t="s">
        <v>475</v>
      </c>
      <c r="S155" t="s">
        <v>72</v>
      </c>
      <c r="U155" t="s">
        <v>98</v>
      </c>
      <c r="V155" t="s">
        <v>416</v>
      </c>
      <c r="W155" t="s">
        <v>2</v>
      </c>
      <c r="X155" t="s">
        <v>54</v>
      </c>
      <c r="Z155" t="s">
        <v>88</v>
      </c>
      <c r="AA155" t="s">
        <v>94</v>
      </c>
      <c r="AB155" t="s">
        <v>100</v>
      </c>
      <c r="AC155" t="s">
        <v>70</v>
      </c>
      <c r="AD155" t="s">
        <v>59</v>
      </c>
    </row>
    <row r="156" spans="1:30">
      <c r="A156">
        <f t="shared" si="10"/>
        <v>128</v>
      </c>
      <c r="B156">
        <f t="shared" si="8"/>
        <v>0</v>
      </c>
      <c r="C156" s="8">
        <f t="shared" si="9"/>
        <v>52.583333333333336</v>
      </c>
      <c r="D156">
        <v>52</v>
      </c>
      <c r="E156">
        <v>7</v>
      </c>
      <c r="G156" s="21">
        <v>0</v>
      </c>
      <c r="H156">
        <v>612269</v>
      </c>
      <c r="I156" s="1">
        <v>44134.645833333336</v>
      </c>
      <c r="J156" s="3" t="s">
        <v>90</v>
      </c>
      <c r="K156" t="s">
        <v>49</v>
      </c>
      <c r="M156">
        <v>202010301828</v>
      </c>
      <c r="N156" s="1">
        <v>44134.645833333336</v>
      </c>
      <c r="O156" s="3" t="s">
        <v>90</v>
      </c>
      <c r="P156">
        <v>612269</v>
      </c>
      <c r="Q156" s="2">
        <v>24916</v>
      </c>
      <c r="R156" t="s">
        <v>476</v>
      </c>
      <c r="S156" t="s">
        <v>477</v>
      </c>
      <c r="U156" t="s">
        <v>140</v>
      </c>
      <c r="V156" t="s">
        <v>193</v>
      </c>
      <c r="W156" t="s">
        <v>2</v>
      </c>
      <c r="X156" t="s">
        <v>54</v>
      </c>
      <c r="Z156" t="s">
        <v>88</v>
      </c>
      <c r="AA156" t="s">
        <v>94</v>
      </c>
      <c r="AB156" t="s">
        <v>116</v>
      </c>
      <c r="AC156" t="s">
        <v>70</v>
      </c>
      <c r="AD156" t="s">
        <v>59</v>
      </c>
    </row>
    <row r="157" spans="1:30">
      <c r="A157">
        <f t="shared" si="10"/>
        <v>129</v>
      </c>
      <c r="B157">
        <f t="shared" si="8"/>
        <v>0</v>
      </c>
      <c r="C157" s="8">
        <f t="shared" si="9"/>
        <v>61</v>
      </c>
      <c r="D157">
        <v>61</v>
      </c>
      <c r="E157">
        <v>0</v>
      </c>
      <c r="G157" s="21">
        <v>0</v>
      </c>
      <c r="H157">
        <v>614876</v>
      </c>
      <c r="I157" s="1">
        <v>44169.506249999999</v>
      </c>
      <c r="J157" s="3" t="s">
        <v>90</v>
      </c>
      <c r="K157" t="s">
        <v>49</v>
      </c>
      <c r="M157">
        <v>202012041679</v>
      </c>
      <c r="N157" s="1">
        <v>44169.506249999999</v>
      </c>
      <c r="O157" s="3" t="s">
        <v>90</v>
      </c>
      <c r="P157">
        <v>614876</v>
      </c>
      <c r="Q157" s="2">
        <v>21876</v>
      </c>
      <c r="R157" t="s">
        <v>478</v>
      </c>
      <c r="S157" t="s">
        <v>479</v>
      </c>
      <c r="U157" t="s">
        <v>52</v>
      </c>
      <c r="V157" t="s">
        <v>67</v>
      </c>
      <c r="W157" t="s">
        <v>2</v>
      </c>
      <c r="X157" t="s">
        <v>54</v>
      </c>
      <c r="Z157" t="s">
        <v>88</v>
      </c>
      <c r="AA157" t="s">
        <v>94</v>
      </c>
      <c r="AB157" t="s">
        <v>116</v>
      </c>
      <c r="AC157" t="s">
        <v>70</v>
      </c>
      <c r="AD157" t="s">
        <v>59</v>
      </c>
    </row>
    <row r="158" spans="1:30">
      <c r="A158">
        <f t="shared" si="10"/>
        <v>130</v>
      </c>
      <c r="B158">
        <f t="shared" si="8"/>
        <v>0</v>
      </c>
      <c r="C158" s="8">
        <f t="shared" si="9"/>
        <v>46.833333333333336</v>
      </c>
      <c r="D158">
        <v>46</v>
      </c>
      <c r="E158">
        <v>10</v>
      </c>
      <c r="G158" s="21">
        <v>0</v>
      </c>
      <c r="H158">
        <v>615893</v>
      </c>
      <c r="I158" s="1">
        <v>44148.701238425929</v>
      </c>
      <c r="J158" s="3" t="s">
        <v>76</v>
      </c>
      <c r="K158" t="s">
        <v>49</v>
      </c>
      <c r="M158">
        <v>202010190924</v>
      </c>
      <c r="N158" s="1">
        <v>44148.701238425929</v>
      </c>
      <c r="O158" s="3" t="s">
        <v>76</v>
      </c>
      <c r="P158">
        <v>615893</v>
      </c>
      <c r="Q158" s="2">
        <v>27042</v>
      </c>
      <c r="R158" t="s">
        <v>480</v>
      </c>
      <c r="S158" t="s">
        <v>139</v>
      </c>
      <c r="U158" t="s">
        <v>381</v>
      </c>
      <c r="V158" t="s">
        <v>87</v>
      </c>
      <c r="W158" t="s">
        <v>2</v>
      </c>
      <c r="X158" t="s">
        <v>54</v>
      </c>
      <c r="Z158" t="s">
        <v>55</v>
      </c>
      <c r="AA158" t="s">
        <v>78</v>
      </c>
      <c r="AB158" t="s">
        <v>481</v>
      </c>
      <c r="AC158" t="s">
        <v>70</v>
      </c>
      <c r="AD158" t="s">
        <v>59</v>
      </c>
    </row>
    <row r="159" spans="1:30">
      <c r="A159">
        <f t="shared" si="10"/>
        <v>131</v>
      </c>
      <c r="B159">
        <f t="shared" si="8"/>
        <v>0</v>
      </c>
      <c r="C159" s="8">
        <f t="shared" si="9"/>
        <v>60.083333333333336</v>
      </c>
      <c r="D159">
        <v>60</v>
      </c>
      <c r="E159">
        <v>1</v>
      </c>
      <c r="G159" s="21">
        <v>0</v>
      </c>
      <c r="H159">
        <v>617823</v>
      </c>
      <c r="I159" s="1">
        <v>44208.546527777777</v>
      </c>
      <c r="J159" s="3" t="s">
        <v>76</v>
      </c>
      <c r="K159" t="s">
        <v>49</v>
      </c>
      <c r="M159">
        <v>202101120284</v>
      </c>
      <c r="N159" s="1">
        <v>44208.546527777777</v>
      </c>
      <c r="O159" s="3" t="s">
        <v>76</v>
      </c>
      <c r="P159">
        <v>617823</v>
      </c>
      <c r="Q159" s="2">
        <v>22256</v>
      </c>
      <c r="R159" t="s">
        <v>482</v>
      </c>
      <c r="S159" t="s">
        <v>483</v>
      </c>
      <c r="U159" t="s">
        <v>73</v>
      </c>
      <c r="V159" t="s">
        <v>228</v>
      </c>
      <c r="W159" t="s">
        <v>10</v>
      </c>
      <c r="X159" t="s">
        <v>54</v>
      </c>
      <c r="Z159" t="s">
        <v>55</v>
      </c>
      <c r="AA159" t="s">
        <v>78</v>
      </c>
      <c r="AB159" t="s">
        <v>484</v>
      </c>
      <c r="AC159" t="s">
        <v>129</v>
      </c>
      <c r="AD159" t="s">
        <v>59</v>
      </c>
    </row>
    <row r="160" spans="1:30">
      <c r="A160">
        <f t="shared" si="10"/>
        <v>132</v>
      </c>
      <c r="B160">
        <f t="shared" si="8"/>
        <v>0</v>
      </c>
      <c r="C160" s="8">
        <f t="shared" si="9"/>
        <v>74</v>
      </c>
      <c r="D160">
        <v>74</v>
      </c>
      <c r="E160">
        <v>0</v>
      </c>
      <c r="G160" s="21">
        <v>2</v>
      </c>
      <c r="H160" s="4">
        <v>618117</v>
      </c>
      <c r="I160" s="1">
        <v>44168.121053240742</v>
      </c>
      <c r="J160" s="3" t="s">
        <v>90</v>
      </c>
      <c r="K160" t="s">
        <v>49</v>
      </c>
      <c r="M160">
        <v>202012031254</v>
      </c>
      <c r="N160" s="1">
        <v>44168.121053240742</v>
      </c>
      <c r="O160" s="3" t="s">
        <v>90</v>
      </c>
      <c r="P160">
        <v>618117</v>
      </c>
      <c r="Q160" s="2">
        <v>17116</v>
      </c>
      <c r="R160" t="s">
        <v>485</v>
      </c>
      <c r="S160" t="s">
        <v>486</v>
      </c>
      <c r="U160" t="s">
        <v>98</v>
      </c>
      <c r="V160" t="s">
        <v>220</v>
      </c>
      <c r="W160" t="s">
        <v>10</v>
      </c>
      <c r="X160" t="s">
        <v>54</v>
      </c>
      <c r="Z160" t="s">
        <v>88</v>
      </c>
      <c r="AA160" t="s">
        <v>94</v>
      </c>
      <c r="AB160" t="s">
        <v>116</v>
      </c>
      <c r="AC160" t="s">
        <v>70</v>
      </c>
      <c r="AD160" t="s">
        <v>59</v>
      </c>
    </row>
    <row r="161" spans="1:30">
      <c r="A161">
        <f t="shared" si="10"/>
        <v>132</v>
      </c>
      <c r="B161">
        <f t="shared" si="8"/>
        <v>1</v>
      </c>
      <c r="C161" s="8">
        <f t="shared" si="9"/>
        <v>74.083333333333329</v>
      </c>
      <c r="D161">
        <v>74</v>
      </c>
      <c r="E161">
        <v>1</v>
      </c>
      <c r="G161" s="21">
        <v>2</v>
      </c>
      <c r="H161" s="4">
        <v>618117</v>
      </c>
      <c r="I161" s="1">
        <v>44180.85</v>
      </c>
      <c r="J161" s="3" t="s">
        <v>90</v>
      </c>
      <c r="K161" t="s">
        <v>49</v>
      </c>
      <c r="M161">
        <v>202012152348</v>
      </c>
      <c r="N161" s="1">
        <v>44180.85</v>
      </c>
      <c r="O161" s="3" t="s">
        <v>90</v>
      </c>
      <c r="P161">
        <v>618117</v>
      </c>
      <c r="Q161" s="2">
        <v>17116</v>
      </c>
      <c r="R161" t="s">
        <v>485</v>
      </c>
      <c r="S161" t="s">
        <v>122</v>
      </c>
      <c r="U161" t="s">
        <v>110</v>
      </c>
      <c r="V161" t="s">
        <v>367</v>
      </c>
      <c r="W161" t="s">
        <v>10</v>
      </c>
      <c r="X161" t="s">
        <v>54</v>
      </c>
      <c r="Z161" t="s">
        <v>88</v>
      </c>
      <c r="AA161" t="s">
        <v>94</v>
      </c>
      <c r="AB161" t="s">
        <v>116</v>
      </c>
      <c r="AC161" t="s">
        <v>70</v>
      </c>
      <c r="AD161" t="s">
        <v>59</v>
      </c>
    </row>
    <row r="162" spans="1:30">
      <c r="A162">
        <f t="shared" si="10"/>
        <v>133</v>
      </c>
      <c r="B162">
        <f t="shared" si="8"/>
        <v>0</v>
      </c>
      <c r="C162" s="8">
        <f t="shared" si="9"/>
        <v>46.083333333333336</v>
      </c>
      <c r="D162">
        <v>46</v>
      </c>
      <c r="E162">
        <v>1</v>
      </c>
      <c r="G162" s="21">
        <v>0</v>
      </c>
      <c r="H162">
        <v>618233</v>
      </c>
      <c r="I162" s="1">
        <v>44133.556666666664</v>
      </c>
      <c r="J162" s="3" t="s">
        <v>63</v>
      </c>
      <c r="K162" t="s">
        <v>49</v>
      </c>
      <c r="M162">
        <v>202010291624</v>
      </c>
      <c r="N162" s="1">
        <v>44133.556666666664</v>
      </c>
      <c r="O162" s="3" t="s">
        <v>63</v>
      </c>
      <c r="P162">
        <v>618233</v>
      </c>
      <c r="Q162" s="2">
        <v>27284</v>
      </c>
      <c r="R162" t="s">
        <v>487</v>
      </c>
      <c r="S162" t="s">
        <v>488</v>
      </c>
      <c r="U162" t="s">
        <v>61</v>
      </c>
      <c r="V162" t="s">
        <v>306</v>
      </c>
      <c r="W162" t="s">
        <v>10</v>
      </c>
      <c r="X162" t="s">
        <v>54</v>
      </c>
      <c r="Z162" t="s">
        <v>88</v>
      </c>
      <c r="AA162" t="s">
        <v>68</v>
      </c>
      <c r="AB162" t="s">
        <v>489</v>
      </c>
      <c r="AC162" t="s">
        <v>70</v>
      </c>
      <c r="AD162" t="s">
        <v>59</v>
      </c>
    </row>
    <row r="163" spans="1:30">
      <c r="A163">
        <f t="shared" si="10"/>
        <v>134</v>
      </c>
      <c r="B163">
        <f t="shared" si="8"/>
        <v>0</v>
      </c>
      <c r="C163" s="8">
        <f t="shared" si="9"/>
        <v>53.5</v>
      </c>
      <c r="D163">
        <v>53</v>
      </c>
      <c r="E163">
        <v>6</v>
      </c>
      <c r="G163" s="21">
        <v>0</v>
      </c>
      <c r="H163">
        <v>620176</v>
      </c>
      <c r="I163" s="1">
        <v>44223.461516203701</v>
      </c>
      <c r="J163" s="3" t="s">
        <v>63</v>
      </c>
      <c r="K163" t="s">
        <v>49</v>
      </c>
      <c r="M163">
        <v>202101271538</v>
      </c>
      <c r="N163" s="1">
        <v>44223.461516203701</v>
      </c>
      <c r="O163" s="3" t="s">
        <v>63</v>
      </c>
      <c r="P163">
        <v>620176</v>
      </c>
      <c r="Q163" s="2">
        <v>24663</v>
      </c>
      <c r="R163" t="s">
        <v>490</v>
      </c>
      <c r="S163" t="s">
        <v>491</v>
      </c>
      <c r="U163" t="s">
        <v>52</v>
      </c>
      <c r="V163" t="s">
        <v>93</v>
      </c>
      <c r="W163" t="s">
        <v>2</v>
      </c>
      <c r="X163" t="s">
        <v>54</v>
      </c>
      <c r="Z163" t="s">
        <v>88</v>
      </c>
      <c r="AA163" t="s">
        <v>68</v>
      </c>
      <c r="AB163" t="s">
        <v>173</v>
      </c>
      <c r="AC163" t="s">
        <v>70</v>
      </c>
      <c r="AD163" t="s">
        <v>59</v>
      </c>
    </row>
    <row r="164" spans="1:30">
      <c r="A164">
        <f t="shared" si="10"/>
        <v>135</v>
      </c>
      <c r="B164">
        <f t="shared" si="8"/>
        <v>0</v>
      </c>
      <c r="C164" s="8">
        <f t="shared" si="9"/>
        <v>40.25</v>
      </c>
      <c r="D164">
        <v>40</v>
      </c>
      <c r="E164">
        <v>3</v>
      </c>
      <c r="G164" s="21">
        <v>0</v>
      </c>
      <c r="H164">
        <v>621612</v>
      </c>
      <c r="I164" s="1">
        <v>44286.371527777781</v>
      </c>
      <c r="J164" s="3" t="s">
        <v>63</v>
      </c>
      <c r="K164" t="s">
        <v>49</v>
      </c>
      <c r="M164">
        <v>202103310300</v>
      </c>
      <c r="N164" s="1">
        <v>44286.371527777781</v>
      </c>
      <c r="O164" s="3" t="s">
        <v>63</v>
      </c>
      <c r="P164">
        <v>621612</v>
      </c>
      <c r="Q164" s="2">
        <v>29573</v>
      </c>
      <c r="R164" t="s">
        <v>492</v>
      </c>
      <c r="S164" t="s">
        <v>493</v>
      </c>
      <c r="U164" t="s">
        <v>52</v>
      </c>
      <c r="V164" t="s">
        <v>165</v>
      </c>
      <c r="W164" t="s">
        <v>10</v>
      </c>
      <c r="X164" t="s">
        <v>54</v>
      </c>
      <c r="Z164" t="s">
        <v>55</v>
      </c>
      <c r="AA164" t="s">
        <v>68</v>
      </c>
      <c r="AB164" t="s">
        <v>120</v>
      </c>
      <c r="AC164" t="s">
        <v>58</v>
      </c>
      <c r="AD164" t="s">
        <v>59</v>
      </c>
    </row>
    <row r="165" spans="1:30">
      <c r="A165">
        <f t="shared" si="10"/>
        <v>136</v>
      </c>
      <c r="B165">
        <f t="shared" si="8"/>
        <v>0</v>
      </c>
      <c r="C165" s="8">
        <f t="shared" si="9"/>
        <v>59.25</v>
      </c>
      <c r="D165">
        <v>59</v>
      </c>
      <c r="E165">
        <v>3</v>
      </c>
      <c r="G165" s="21">
        <v>0</v>
      </c>
      <c r="H165">
        <v>621994</v>
      </c>
      <c r="I165" s="1">
        <v>44195.750324074077</v>
      </c>
      <c r="J165" s="3" t="s">
        <v>90</v>
      </c>
      <c r="K165" t="s">
        <v>49</v>
      </c>
      <c r="M165">
        <v>202012301963</v>
      </c>
      <c r="N165" s="1">
        <v>44195.750324074077</v>
      </c>
      <c r="O165" s="3" t="s">
        <v>90</v>
      </c>
      <c r="P165">
        <v>621994</v>
      </c>
      <c r="Q165" s="2">
        <v>22528</v>
      </c>
      <c r="R165" t="s">
        <v>494</v>
      </c>
      <c r="S165" t="s">
        <v>118</v>
      </c>
      <c r="U165" t="s">
        <v>132</v>
      </c>
      <c r="V165" t="s">
        <v>258</v>
      </c>
      <c r="W165" t="s">
        <v>2</v>
      </c>
      <c r="X165" t="s">
        <v>54</v>
      </c>
      <c r="Z165" t="s">
        <v>88</v>
      </c>
      <c r="AA165" t="s">
        <v>94</v>
      </c>
      <c r="AB165" t="s">
        <v>100</v>
      </c>
      <c r="AC165" t="s">
        <v>70</v>
      </c>
      <c r="AD165" t="s">
        <v>59</v>
      </c>
    </row>
    <row r="166" spans="1:30">
      <c r="A166">
        <f t="shared" si="10"/>
        <v>137</v>
      </c>
      <c r="B166">
        <f t="shared" si="8"/>
        <v>0</v>
      </c>
      <c r="C166" s="8">
        <f t="shared" si="9"/>
        <v>67</v>
      </c>
      <c r="D166">
        <v>67</v>
      </c>
      <c r="E166">
        <v>0</v>
      </c>
      <c r="G166" s="21">
        <v>0</v>
      </c>
      <c r="H166">
        <v>622252</v>
      </c>
      <c r="I166" s="1">
        <v>44217.920138888891</v>
      </c>
      <c r="J166" s="3" t="s">
        <v>63</v>
      </c>
      <c r="K166" t="s">
        <v>49</v>
      </c>
      <c r="M166">
        <v>202101212359</v>
      </c>
      <c r="N166" s="1">
        <v>44217.920138888891</v>
      </c>
      <c r="O166" s="3" t="s">
        <v>63</v>
      </c>
      <c r="P166">
        <v>622252</v>
      </c>
      <c r="Q166" s="2">
        <v>19736</v>
      </c>
      <c r="R166" t="s">
        <v>495</v>
      </c>
      <c r="S166" t="s">
        <v>496</v>
      </c>
      <c r="U166" t="s">
        <v>170</v>
      </c>
      <c r="V166" t="s">
        <v>171</v>
      </c>
      <c r="W166" t="s">
        <v>2</v>
      </c>
      <c r="X166" t="s">
        <v>54</v>
      </c>
      <c r="Z166" t="s">
        <v>88</v>
      </c>
      <c r="AA166" t="s">
        <v>68</v>
      </c>
      <c r="AB166" t="s">
        <v>497</v>
      </c>
      <c r="AC166" t="s">
        <v>70</v>
      </c>
      <c r="AD166" t="s">
        <v>59</v>
      </c>
    </row>
    <row r="167" spans="1:30">
      <c r="A167">
        <f t="shared" si="10"/>
        <v>138</v>
      </c>
      <c r="B167">
        <f t="shared" si="8"/>
        <v>0</v>
      </c>
      <c r="C167" s="8">
        <f t="shared" si="9"/>
        <v>29.083333333333332</v>
      </c>
      <c r="D167">
        <v>29</v>
      </c>
      <c r="E167">
        <v>1</v>
      </c>
      <c r="G167" s="21">
        <v>0</v>
      </c>
      <c r="H167">
        <v>622716</v>
      </c>
      <c r="I167" s="1">
        <v>44201.636805555558</v>
      </c>
      <c r="J167" s="3" t="s">
        <v>90</v>
      </c>
      <c r="K167" t="s">
        <v>49</v>
      </c>
      <c r="M167">
        <v>202101052075</v>
      </c>
      <c r="N167" s="1">
        <v>44201.636805555558</v>
      </c>
      <c r="O167" s="3" t="s">
        <v>90</v>
      </c>
      <c r="P167">
        <v>622716</v>
      </c>
      <c r="Q167" s="2">
        <v>33558</v>
      </c>
      <c r="R167" t="s">
        <v>498</v>
      </c>
      <c r="S167" t="s">
        <v>499</v>
      </c>
      <c r="U167" t="s">
        <v>61</v>
      </c>
      <c r="V167" t="s">
        <v>103</v>
      </c>
      <c r="W167" t="s">
        <v>10</v>
      </c>
      <c r="X167" t="s">
        <v>54</v>
      </c>
      <c r="Z167" t="s">
        <v>88</v>
      </c>
      <c r="AA167" t="s">
        <v>94</v>
      </c>
      <c r="AB167" t="s">
        <v>100</v>
      </c>
      <c r="AC167" t="s">
        <v>70</v>
      </c>
      <c r="AD167" t="s">
        <v>59</v>
      </c>
    </row>
    <row r="168" spans="1:30">
      <c r="A168">
        <f t="shared" si="10"/>
        <v>139</v>
      </c>
      <c r="B168">
        <f t="shared" si="8"/>
        <v>0</v>
      </c>
      <c r="C168" s="8">
        <f t="shared" si="9"/>
        <v>52</v>
      </c>
      <c r="D168">
        <v>52</v>
      </c>
      <c r="E168">
        <v>0</v>
      </c>
      <c r="G168" s="21">
        <v>0</v>
      </c>
      <c r="H168">
        <v>628024</v>
      </c>
      <c r="I168" s="1">
        <v>44060.718055555553</v>
      </c>
      <c r="J168" s="3" t="s">
        <v>90</v>
      </c>
      <c r="K168" t="s">
        <v>49</v>
      </c>
      <c r="M168">
        <v>202008172078</v>
      </c>
      <c r="N168" s="1">
        <v>44060.718055555553</v>
      </c>
      <c r="O168" s="3" t="s">
        <v>90</v>
      </c>
      <c r="P168">
        <v>628024</v>
      </c>
      <c r="Q168" s="2">
        <v>25064</v>
      </c>
      <c r="R168" t="s">
        <v>500</v>
      </c>
      <c r="S168" t="s">
        <v>501</v>
      </c>
      <c r="U168" t="s">
        <v>98</v>
      </c>
      <c r="V168" t="s">
        <v>316</v>
      </c>
      <c r="W168" t="s">
        <v>2</v>
      </c>
      <c r="X168" t="s">
        <v>54</v>
      </c>
      <c r="Z168" t="s">
        <v>88</v>
      </c>
      <c r="AA168" t="s">
        <v>94</v>
      </c>
      <c r="AB168" t="s">
        <v>116</v>
      </c>
      <c r="AC168" t="s">
        <v>70</v>
      </c>
      <c r="AD168" t="s">
        <v>59</v>
      </c>
    </row>
    <row r="169" spans="1:30">
      <c r="A169">
        <f t="shared" si="10"/>
        <v>140</v>
      </c>
      <c r="B169">
        <f t="shared" si="8"/>
        <v>0</v>
      </c>
      <c r="C169" s="8">
        <f t="shared" si="9"/>
        <v>21.25</v>
      </c>
      <c r="D169">
        <v>21</v>
      </c>
      <c r="E169">
        <v>3</v>
      </c>
      <c r="G169" s="21">
        <v>0</v>
      </c>
      <c r="H169">
        <v>632587</v>
      </c>
      <c r="I169" s="1">
        <v>43985.631249999999</v>
      </c>
      <c r="J169" s="3" t="s">
        <v>90</v>
      </c>
      <c r="K169" t="s">
        <v>49</v>
      </c>
      <c r="M169">
        <v>202006031638</v>
      </c>
      <c r="N169" s="1">
        <v>43985.631249999999</v>
      </c>
      <c r="O169" s="3" t="s">
        <v>90</v>
      </c>
      <c r="P169">
        <v>632587</v>
      </c>
      <c r="Q169" s="2">
        <v>36209</v>
      </c>
      <c r="R169" t="s">
        <v>502</v>
      </c>
      <c r="S169" t="s">
        <v>503</v>
      </c>
      <c r="U169" t="s">
        <v>52</v>
      </c>
      <c r="V169" t="s">
        <v>93</v>
      </c>
      <c r="W169" t="s">
        <v>2</v>
      </c>
      <c r="X169" t="s">
        <v>54</v>
      </c>
      <c r="Z169" t="s">
        <v>88</v>
      </c>
      <c r="AA169" t="s">
        <v>94</v>
      </c>
      <c r="AB169" t="s">
        <v>100</v>
      </c>
      <c r="AC169" t="s">
        <v>70</v>
      </c>
      <c r="AD169" t="s">
        <v>59</v>
      </c>
    </row>
    <row r="170" spans="1:30">
      <c r="A170">
        <f t="shared" si="10"/>
        <v>141</v>
      </c>
      <c r="B170">
        <f t="shared" si="8"/>
        <v>0</v>
      </c>
      <c r="C170" s="8">
        <f t="shared" si="9"/>
        <v>36.666666666666664</v>
      </c>
      <c r="D170">
        <v>36</v>
      </c>
      <c r="E170">
        <v>8</v>
      </c>
      <c r="G170" s="21">
        <v>0</v>
      </c>
      <c r="H170">
        <v>633047</v>
      </c>
      <c r="I170" s="1">
        <v>44324.585833333331</v>
      </c>
      <c r="J170" s="3" t="s">
        <v>134</v>
      </c>
      <c r="K170" t="s">
        <v>49</v>
      </c>
      <c r="M170">
        <v>202105080404</v>
      </c>
      <c r="N170" s="1">
        <v>44324.585833333331</v>
      </c>
      <c r="O170" s="3" t="s">
        <v>134</v>
      </c>
      <c r="P170">
        <v>633047</v>
      </c>
      <c r="Q170" s="2">
        <v>30928</v>
      </c>
      <c r="R170" t="s">
        <v>504</v>
      </c>
      <c r="S170" t="s">
        <v>505</v>
      </c>
      <c r="U170" t="s">
        <v>149</v>
      </c>
      <c r="V170" t="s">
        <v>67</v>
      </c>
      <c r="W170" t="s">
        <v>2</v>
      </c>
      <c r="X170" t="s">
        <v>54</v>
      </c>
      <c r="Z170" t="s">
        <v>88</v>
      </c>
      <c r="AA170" t="s">
        <v>94</v>
      </c>
      <c r="AB170" t="s">
        <v>100</v>
      </c>
      <c r="AC170" t="s">
        <v>70</v>
      </c>
      <c r="AD170" t="s">
        <v>59</v>
      </c>
    </row>
    <row r="171" spans="1:30">
      <c r="A171">
        <f t="shared" si="10"/>
        <v>142</v>
      </c>
      <c r="B171">
        <f t="shared" si="8"/>
        <v>0</v>
      </c>
      <c r="C171" s="8">
        <f t="shared" si="9"/>
        <v>60.083333333333336</v>
      </c>
      <c r="D171">
        <v>60</v>
      </c>
      <c r="E171">
        <v>1</v>
      </c>
      <c r="G171" s="21">
        <v>0</v>
      </c>
      <c r="H171">
        <v>636859</v>
      </c>
      <c r="I171" s="1">
        <v>44322.447222222225</v>
      </c>
      <c r="J171" s="3" t="s">
        <v>308</v>
      </c>
      <c r="K171" t="s">
        <v>49</v>
      </c>
      <c r="M171">
        <v>202105061612</v>
      </c>
      <c r="N171" s="1">
        <v>44322.447222222225</v>
      </c>
      <c r="O171" s="3" t="s">
        <v>308</v>
      </c>
      <c r="P171">
        <v>636859</v>
      </c>
      <c r="Q171" s="2">
        <v>22352</v>
      </c>
      <c r="R171" t="s">
        <v>506</v>
      </c>
      <c r="S171" t="s">
        <v>483</v>
      </c>
      <c r="U171" t="s">
        <v>52</v>
      </c>
      <c r="V171" t="s">
        <v>507</v>
      </c>
      <c r="W171" t="s">
        <v>2</v>
      </c>
      <c r="X171" t="s">
        <v>54</v>
      </c>
      <c r="Z171" t="s">
        <v>55</v>
      </c>
      <c r="AA171" t="s">
        <v>311</v>
      </c>
      <c r="AB171" t="s">
        <v>508</v>
      </c>
      <c r="AC171" t="s">
        <v>70</v>
      </c>
      <c r="AD171" t="s">
        <v>59</v>
      </c>
    </row>
    <row r="172" spans="1:30">
      <c r="A172">
        <f t="shared" si="10"/>
        <v>143</v>
      </c>
      <c r="B172">
        <f t="shared" si="8"/>
        <v>0</v>
      </c>
      <c r="C172" s="8">
        <f t="shared" si="9"/>
        <v>79.333333333333329</v>
      </c>
      <c r="D172">
        <v>79</v>
      </c>
      <c r="E172">
        <v>4</v>
      </c>
      <c r="G172" s="21">
        <v>0</v>
      </c>
      <c r="H172">
        <v>638446</v>
      </c>
      <c r="I172" s="1">
        <v>44106.19630787037</v>
      </c>
      <c r="J172" s="3" t="s">
        <v>63</v>
      </c>
      <c r="K172" t="s">
        <v>49</v>
      </c>
      <c r="M172">
        <v>202010021177</v>
      </c>
      <c r="N172" s="1">
        <v>44106.19630787037</v>
      </c>
      <c r="O172" s="3" t="s">
        <v>63</v>
      </c>
      <c r="P172">
        <v>638446</v>
      </c>
      <c r="Q172" s="2">
        <v>15114</v>
      </c>
      <c r="R172" t="s">
        <v>509</v>
      </c>
      <c r="S172" t="s">
        <v>510</v>
      </c>
      <c r="U172" t="s">
        <v>140</v>
      </c>
      <c r="V172" t="s">
        <v>416</v>
      </c>
      <c r="W172" t="s">
        <v>2</v>
      </c>
      <c r="X172" t="s">
        <v>54</v>
      </c>
      <c r="Z172" t="s">
        <v>55</v>
      </c>
      <c r="AA172" t="s">
        <v>68</v>
      </c>
      <c r="AB172" t="s">
        <v>511</v>
      </c>
      <c r="AC172" t="s">
        <v>70</v>
      </c>
      <c r="AD172" t="s">
        <v>59</v>
      </c>
    </row>
    <row r="173" spans="1:30">
      <c r="A173">
        <f t="shared" si="10"/>
        <v>144</v>
      </c>
      <c r="B173">
        <f t="shared" si="8"/>
        <v>0</v>
      </c>
      <c r="C173" s="8">
        <f t="shared" si="9"/>
        <v>68.916666666666671</v>
      </c>
      <c r="D173">
        <v>68</v>
      </c>
      <c r="E173">
        <v>11</v>
      </c>
      <c r="G173" s="21">
        <v>0</v>
      </c>
      <c r="H173">
        <v>639804</v>
      </c>
      <c r="I173" s="1">
        <v>44242.484722222223</v>
      </c>
      <c r="J173" s="3" t="s">
        <v>63</v>
      </c>
      <c r="K173" t="s">
        <v>49</v>
      </c>
      <c r="M173">
        <v>202101050212</v>
      </c>
      <c r="N173" s="1">
        <v>44242.484722222223</v>
      </c>
      <c r="O173" s="3" t="s">
        <v>63</v>
      </c>
      <c r="P173">
        <v>639804</v>
      </c>
      <c r="Q173" s="2">
        <v>19046</v>
      </c>
      <c r="R173" t="s">
        <v>512</v>
      </c>
      <c r="S173" t="s">
        <v>513</v>
      </c>
      <c r="U173" t="s">
        <v>52</v>
      </c>
      <c r="V173" t="s">
        <v>87</v>
      </c>
      <c r="W173" t="s">
        <v>10</v>
      </c>
      <c r="X173" t="s">
        <v>54</v>
      </c>
      <c r="Z173" t="s">
        <v>55</v>
      </c>
      <c r="AA173" t="s">
        <v>68</v>
      </c>
      <c r="AB173" t="s">
        <v>514</v>
      </c>
      <c r="AC173" t="s">
        <v>70</v>
      </c>
      <c r="AD173" t="s">
        <v>59</v>
      </c>
    </row>
    <row r="174" spans="1:30">
      <c r="A174">
        <f t="shared" si="10"/>
        <v>145</v>
      </c>
      <c r="B174">
        <f t="shared" si="8"/>
        <v>0</v>
      </c>
      <c r="C174" s="8">
        <f t="shared" si="9"/>
        <v>33.25</v>
      </c>
      <c r="D174">
        <v>33</v>
      </c>
      <c r="E174">
        <v>3</v>
      </c>
      <c r="G174" s="21">
        <v>0</v>
      </c>
      <c r="H174">
        <v>700889</v>
      </c>
      <c r="I174" s="1">
        <v>44029.371840277781</v>
      </c>
      <c r="J174" s="3" t="s">
        <v>90</v>
      </c>
      <c r="K174" t="s">
        <v>49</v>
      </c>
      <c r="M174">
        <v>202007161887</v>
      </c>
      <c r="N174" s="1">
        <v>44029.371840277781</v>
      </c>
      <c r="O174" s="3" t="s">
        <v>90</v>
      </c>
      <c r="P174">
        <v>700889</v>
      </c>
      <c r="Q174" s="2">
        <v>31872</v>
      </c>
      <c r="R174" t="s">
        <v>515</v>
      </c>
      <c r="S174" t="s">
        <v>516</v>
      </c>
      <c r="U174" t="s">
        <v>66</v>
      </c>
      <c r="V174" t="s">
        <v>153</v>
      </c>
      <c r="W174" t="s">
        <v>10</v>
      </c>
      <c r="X174" t="s">
        <v>54</v>
      </c>
      <c r="Z174" t="s">
        <v>55</v>
      </c>
      <c r="AA174" t="s">
        <v>94</v>
      </c>
      <c r="AB174" t="s">
        <v>100</v>
      </c>
      <c r="AC174" t="s">
        <v>70</v>
      </c>
      <c r="AD174" t="s">
        <v>59</v>
      </c>
    </row>
    <row r="175" spans="1:30">
      <c r="A175">
        <f t="shared" si="10"/>
        <v>146</v>
      </c>
      <c r="B175">
        <f t="shared" si="8"/>
        <v>0</v>
      </c>
      <c r="C175" s="8">
        <f t="shared" si="9"/>
        <v>48.416666666666664</v>
      </c>
      <c r="D175">
        <v>48</v>
      </c>
      <c r="E175">
        <v>5</v>
      </c>
      <c r="G175" s="21">
        <v>0</v>
      </c>
      <c r="H175">
        <v>701487</v>
      </c>
      <c r="I175" s="1">
        <v>44263.551388888889</v>
      </c>
      <c r="J175" s="3" t="s">
        <v>76</v>
      </c>
      <c r="K175" t="s">
        <v>49</v>
      </c>
      <c r="M175">
        <v>202103081998</v>
      </c>
      <c r="N175" s="1">
        <v>44263.551388888889</v>
      </c>
      <c r="O175" s="3" t="s">
        <v>76</v>
      </c>
      <c r="P175">
        <v>701487</v>
      </c>
      <c r="Q175" s="2">
        <v>26561</v>
      </c>
      <c r="R175" t="s">
        <v>517</v>
      </c>
      <c r="S175" t="s">
        <v>518</v>
      </c>
      <c r="U175" t="s">
        <v>66</v>
      </c>
      <c r="V175" t="s">
        <v>316</v>
      </c>
      <c r="W175" t="s">
        <v>10</v>
      </c>
      <c r="X175" t="s">
        <v>54</v>
      </c>
      <c r="Z175" t="s">
        <v>88</v>
      </c>
      <c r="AA175" t="s">
        <v>78</v>
      </c>
      <c r="AB175" t="s">
        <v>519</v>
      </c>
      <c r="AC175" t="s">
        <v>70</v>
      </c>
      <c r="AD175" t="s">
        <v>59</v>
      </c>
    </row>
    <row r="176" spans="1:30">
      <c r="A176">
        <f t="shared" si="10"/>
        <v>147</v>
      </c>
      <c r="B176">
        <f t="shared" si="8"/>
        <v>0</v>
      </c>
      <c r="C176" s="8">
        <f t="shared" si="9"/>
        <v>74.5</v>
      </c>
      <c r="D176">
        <v>74</v>
      </c>
      <c r="E176">
        <v>6</v>
      </c>
      <c r="G176" s="21">
        <v>0</v>
      </c>
      <c r="H176">
        <v>703003</v>
      </c>
      <c r="I176" s="1">
        <v>44019.40347222222</v>
      </c>
      <c r="J176" s="3" t="s">
        <v>63</v>
      </c>
      <c r="K176" t="s">
        <v>49</v>
      </c>
      <c r="M176">
        <v>202007071194</v>
      </c>
      <c r="N176" s="1">
        <v>44019.40347222222</v>
      </c>
      <c r="O176" s="3" t="s">
        <v>63</v>
      </c>
      <c r="P176">
        <v>703003</v>
      </c>
      <c r="Q176" s="2">
        <v>16806</v>
      </c>
      <c r="R176" t="s">
        <v>520</v>
      </c>
      <c r="S176" t="s">
        <v>521</v>
      </c>
      <c r="U176" t="s">
        <v>61</v>
      </c>
      <c r="V176" t="s">
        <v>240</v>
      </c>
      <c r="W176" t="s">
        <v>2</v>
      </c>
      <c r="X176" t="s">
        <v>54</v>
      </c>
      <c r="Z176" t="s">
        <v>55</v>
      </c>
      <c r="AA176" t="s">
        <v>68</v>
      </c>
      <c r="AB176" t="s">
        <v>522</v>
      </c>
      <c r="AC176" t="s">
        <v>70</v>
      </c>
      <c r="AD176" t="s">
        <v>59</v>
      </c>
    </row>
    <row r="177" spans="1:30">
      <c r="A177">
        <f t="shared" si="10"/>
        <v>148</v>
      </c>
      <c r="B177">
        <f t="shared" si="8"/>
        <v>0</v>
      </c>
      <c r="C177" s="8">
        <f t="shared" si="9"/>
        <v>49.75</v>
      </c>
      <c r="D177">
        <v>49</v>
      </c>
      <c r="E177">
        <v>9</v>
      </c>
      <c r="G177" s="21">
        <v>0</v>
      </c>
      <c r="H177">
        <v>703229</v>
      </c>
      <c r="I177" s="1">
        <v>44218.664444444446</v>
      </c>
      <c r="J177" s="3" t="s">
        <v>90</v>
      </c>
      <c r="K177" t="s">
        <v>49</v>
      </c>
      <c r="M177">
        <v>202101221907</v>
      </c>
      <c r="N177" s="1">
        <v>44218.664444444446</v>
      </c>
      <c r="O177" s="3" t="s">
        <v>90</v>
      </c>
      <c r="P177">
        <v>703229</v>
      </c>
      <c r="Q177" s="2">
        <v>26016</v>
      </c>
      <c r="R177" t="s">
        <v>523</v>
      </c>
      <c r="S177" t="s">
        <v>524</v>
      </c>
      <c r="U177" t="s">
        <v>61</v>
      </c>
      <c r="V177" t="s">
        <v>157</v>
      </c>
      <c r="W177" t="s">
        <v>10</v>
      </c>
      <c r="X177" t="s">
        <v>54</v>
      </c>
      <c r="Z177" t="s">
        <v>88</v>
      </c>
      <c r="AA177" t="s">
        <v>94</v>
      </c>
      <c r="AB177" t="s">
        <v>116</v>
      </c>
      <c r="AC177" t="s">
        <v>70</v>
      </c>
      <c r="AD177" t="s">
        <v>59</v>
      </c>
    </row>
    <row r="178" spans="1:30">
      <c r="A178">
        <f t="shared" si="10"/>
        <v>149</v>
      </c>
      <c r="B178">
        <f t="shared" si="8"/>
        <v>0</v>
      </c>
      <c r="C178" s="8">
        <f t="shared" si="9"/>
        <v>59</v>
      </c>
      <c r="D178">
        <v>59</v>
      </c>
      <c r="E178">
        <v>0</v>
      </c>
      <c r="G178" s="21">
        <v>2</v>
      </c>
      <c r="H178" s="4">
        <v>704006</v>
      </c>
      <c r="I178" s="1">
        <v>44192.498356481483</v>
      </c>
      <c r="J178" s="3" t="s">
        <v>63</v>
      </c>
      <c r="K178" t="s">
        <v>49</v>
      </c>
      <c r="M178">
        <v>202012270208</v>
      </c>
      <c r="N178" s="1">
        <v>44192.498356481483</v>
      </c>
      <c r="O178" s="3" t="s">
        <v>63</v>
      </c>
      <c r="P178">
        <v>704006</v>
      </c>
      <c r="Q178" s="2">
        <v>22618</v>
      </c>
      <c r="R178" t="s">
        <v>525</v>
      </c>
      <c r="S178" t="s">
        <v>526</v>
      </c>
      <c r="U178" t="s">
        <v>381</v>
      </c>
      <c r="V178" t="s">
        <v>74</v>
      </c>
      <c r="W178" t="s">
        <v>2</v>
      </c>
      <c r="X178" t="s">
        <v>54</v>
      </c>
      <c r="Z178" t="s">
        <v>88</v>
      </c>
      <c r="AA178" t="s">
        <v>68</v>
      </c>
      <c r="AB178" t="s">
        <v>527</v>
      </c>
      <c r="AC178" t="s">
        <v>70</v>
      </c>
      <c r="AD178" t="s">
        <v>59</v>
      </c>
    </row>
    <row r="179" spans="1:30">
      <c r="A179">
        <f t="shared" si="10"/>
        <v>149</v>
      </c>
      <c r="B179">
        <f t="shared" si="8"/>
        <v>1</v>
      </c>
      <c r="C179" s="8">
        <f t="shared" si="9"/>
        <v>59</v>
      </c>
      <c r="D179">
        <v>59</v>
      </c>
      <c r="E179">
        <v>0</v>
      </c>
      <c r="G179" s="21">
        <v>2</v>
      </c>
      <c r="H179" s="4">
        <v>704006</v>
      </c>
      <c r="I179" s="1">
        <v>44195.613194444442</v>
      </c>
      <c r="J179" s="3" t="s">
        <v>63</v>
      </c>
      <c r="K179" t="s">
        <v>49</v>
      </c>
      <c r="M179">
        <v>202012301412</v>
      </c>
      <c r="N179" s="1">
        <v>44195.613194444442</v>
      </c>
      <c r="O179" s="3" t="s">
        <v>63</v>
      </c>
      <c r="P179">
        <v>704006</v>
      </c>
      <c r="Q179" s="2">
        <v>22618</v>
      </c>
      <c r="R179" t="s">
        <v>525</v>
      </c>
      <c r="S179" t="s">
        <v>526</v>
      </c>
      <c r="U179" t="s">
        <v>528</v>
      </c>
      <c r="V179" t="s">
        <v>306</v>
      </c>
      <c r="W179" t="s">
        <v>2</v>
      </c>
      <c r="X179" t="s">
        <v>54</v>
      </c>
      <c r="Z179" t="s">
        <v>55</v>
      </c>
      <c r="AA179" t="s">
        <v>68</v>
      </c>
      <c r="AB179" t="s">
        <v>529</v>
      </c>
      <c r="AC179" t="s">
        <v>70</v>
      </c>
      <c r="AD179" t="s">
        <v>59</v>
      </c>
    </row>
    <row r="180" spans="1:30">
      <c r="A180">
        <f t="shared" si="10"/>
        <v>149</v>
      </c>
      <c r="B180">
        <f t="shared" si="8"/>
        <v>2</v>
      </c>
      <c r="C180" s="8">
        <f t="shared" si="9"/>
        <v>59.166666666666664</v>
      </c>
      <c r="D180">
        <v>59</v>
      </c>
      <c r="E180">
        <v>2</v>
      </c>
      <c r="G180" s="21">
        <v>2</v>
      </c>
      <c r="H180" s="4">
        <v>704006</v>
      </c>
      <c r="I180" s="1">
        <v>44231.38076388889</v>
      </c>
      <c r="J180" s="3" t="s">
        <v>63</v>
      </c>
      <c r="K180" t="s">
        <v>49</v>
      </c>
      <c r="M180">
        <v>202102041187</v>
      </c>
      <c r="N180" s="1">
        <v>44231.38076388889</v>
      </c>
      <c r="O180" s="3" t="s">
        <v>63</v>
      </c>
      <c r="P180">
        <v>704006</v>
      </c>
      <c r="Q180" s="2">
        <v>22618</v>
      </c>
      <c r="R180" t="s">
        <v>525</v>
      </c>
      <c r="S180" t="s">
        <v>530</v>
      </c>
      <c r="U180" t="s">
        <v>140</v>
      </c>
      <c r="V180" t="s">
        <v>153</v>
      </c>
      <c r="W180" t="s">
        <v>2</v>
      </c>
      <c r="X180" t="s">
        <v>54</v>
      </c>
      <c r="Z180" t="s">
        <v>88</v>
      </c>
      <c r="AA180" t="s">
        <v>68</v>
      </c>
      <c r="AB180" t="s">
        <v>531</v>
      </c>
      <c r="AC180" t="s">
        <v>70</v>
      </c>
      <c r="AD180" t="s">
        <v>59</v>
      </c>
    </row>
    <row r="181" spans="1:30">
      <c r="A181">
        <f t="shared" si="10"/>
        <v>150</v>
      </c>
      <c r="B181">
        <f t="shared" si="8"/>
        <v>0</v>
      </c>
      <c r="C181" s="8">
        <f t="shared" si="9"/>
        <v>52.583333333333336</v>
      </c>
      <c r="D181">
        <v>52</v>
      </c>
      <c r="E181">
        <v>7</v>
      </c>
      <c r="G181" s="21">
        <v>0</v>
      </c>
      <c r="H181">
        <v>704281</v>
      </c>
      <c r="I181" s="1">
        <v>44069.712592592594</v>
      </c>
      <c r="J181" s="3" t="s">
        <v>63</v>
      </c>
      <c r="K181" t="s">
        <v>49</v>
      </c>
      <c r="M181">
        <v>202008260671</v>
      </c>
      <c r="N181" s="1">
        <v>44069.712592592594</v>
      </c>
      <c r="O181" s="3" t="s">
        <v>63</v>
      </c>
      <c r="P181">
        <v>704281</v>
      </c>
      <c r="Q181" s="2">
        <v>24857</v>
      </c>
      <c r="R181" t="s">
        <v>532</v>
      </c>
      <c r="S181" t="s">
        <v>477</v>
      </c>
      <c r="U181" t="s">
        <v>98</v>
      </c>
      <c r="V181" t="s">
        <v>123</v>
      </c>
      <c r="W181" t="s">
        <v>10</v>
      </c>
      <c r="X181" t="s">
        <v>54</v>
      </c>
      <c r="Z181" t="s">
        <v>88</v>
      </c>
      <c r="AA181" t="s">
        <v>68</v>
      </c>
      <c r="AB181" t="s">
        <v>120</v>
      </c>
      <c r="AC181" t="s">
        <v>70</v>
      </c>
      <c r="AD181" t="s">
        <v>59</v>
      </c>
    </row>
    <row r="182" spans="1:30">
      <c r="A182">
        <f t="shared" si="10"/>
        <v>151</v>
      </c>
      <c r="B182">
        <f t="shared" si="8"/>
        <v>0</v>
      </c>
      <c r="C182" s="8">
        <f t="shared" si="9"/>
        <v>83.333333333333329</v>
      </c>
      <c r="D182">
        <v>83</v>
      </c>
      <c r="E182">
        <v>4</v>
      </c>
      <c r="G182" s="21">
        <v>0</v>
      </c>
      <c r="H182">
        <v>709902</v>
      </c>
      <c r="I182" s="1">
        <v>43984.554861111108</v>
      </c>
      <c r="J182" s="3" t="s">
        <v>90</v>
      </c>
      <c r="K182" t="s">
        <v>49</v>
      </c>
      <c r="M182">
        <v>202006021440</v>
      </c>
      <c r="N182" s="1">
        <v>43984.554861111108</v>
      </c>
      <c r="O182" s="3" t="s">
        <v>90</v>
      </c>
      <c r="P182">
        <v>709902</v>
      </c>
      <c r="Q182" s="2">
        <v>13548</v>
      </c>
      <c r="R182" t="s">
        <v>533</v>
      </c>
      <c r="S182" t="s">
        <v>534</v>
      </c>
      <c r="U182" t="s">
        <v>535</v>
      </c>
      <c r="V182" t="s">
        <v>193</v>
      </c>
      <c r="W182" t="s">
        <v>2</v>
      </c>
      <c r="X182" t="s">
        <v>54</v>
      </c>
      <c r="Z182" t="s">
        <v>88</v>
      </c>
      <c r="AA182" t="s">
        <v>94</v>
      </c>
      <c r="AB182" t="s">
        <v>536</v>
      </c>
      <c r="AC182" t="s">
        <v>70</v>
      </c>
      <c r="AD182" t="s">
        <v>59</v>
      </c>
    </row>
    <row r="183" spans="1:30">
      <c r="A183">
        <f t="shared" si="10"/>
        <v>152</v>
      </c>
      <c r="B183">
        <f t="shared" si="8"/>
        <v>0</v>
      </c>
      <c r="C183" s="8">
        <f t="shared" si="9"/>
        <v>67.916666666666671</v>
      </c>
      <c r="D183">
        <v>67</v>
      </c>
      <c r="E183">
        <v>11</v>
      </c>
      <c r="G183" s="21">
        <v>0</v>
      </c>
      <c r="H183">
        <v>713090</v>
      </c>
      <c r="I183" s="1">
        <v>44075.669444444444</v>
      </c>
      <c r="J183" s="3" t="s">
        <v>63</v>
      </c>
      <c r="K183" t="s">
        <v>49</v>
      </c>
      <c r="M183">
        <v>202009010896</v>
      </c>
      <c r="N183" s="1">
        <v>44075.669444444444</v>
      </c>
      <c r="O183" s="3" t="s">
        <v>63</v>
      </c>
      <c r="P183">
        <v>713090</v>
      </c>
      <c r="Q183" s="2">
        <v>19251</v>
      </c>
      <c r="R183" t="s">
        <v>537</v>
      </c>
      <c r="S183" t="s">
        <v>225</v>
      </c>
      <c r="U183" t="s">
        <v>61</v>
      </c>
      <c r="V183" t="s">
        <v>127</v>
      </c>
      <c r="W183" t="s">
        <v>10</v>
      </c>
      <c r="X183" t="s">
        <v>54</v>
      </c>
      <c r="Z183" t="s">
        <v>55</v>
      </c>
      <c r="AA183" t="s">
        <v>68</v>
      </c>
      <c r="AB183" t="s">
        <v>538</v>
      </c>
      <c r="AC183" t="s">
        <v>129</v>
      </c>
      <c r="AD183" t="s">
        <v>59</v>
      </c>
    </row>
    <row r="184" spans="1:30">
      <c r="A184">
        <f t="shared" si="10"/>
        <v>153</v>
      </c>
      <c r="B184">
        <f t="shared" si="8"/>
        <v>0</v>
      </c>
      <c r="C184" s="8">
        <f t="shared" si="9"/>
        <v>75</v>
      </c>
      <c r="D184">
        <v>75</v>
      </c>
      <c r="E184">
        <v>0</v>
      </c>
      <c r="G184" s="21">
        <v>0</v>
      </c>
      <c r="H184">
        <v>715360</v>
      </c>
      <c r="I184" s="1">
        <v>44273.510671296295</v>
      </c>
      <c r="J184" s="3" t="s">
        <v>90</v>
      </c>
      <c r="K184" t="s">
        <v>49</v>
      </c>
      <c r="M184">
        <v>202103181533</v>
      </c>
      <c r="N184" s="1">
        <v>44273.510671296295</v>
      </c>
      <c r="O184" s="3" t="s">
        <v>90</v>
      </c>
      <c r="P184">
        <v>715360</v>
      </c>
      <c r="Q184" s="2">
        <v>16854</v>
      </c>
      <c r="R184" t="s">
        <v>539</v>
      </c>
      <c r="S184" t="s">
        <v>540</v>
      </c>
      <c r="U184" t="s">
        <v>61</v>
      </c>
      <c r="V184" t="s">
        <v>137</v>
      </c>
      <c r="W184" t="s">
        <v>10</v>
      </c>
      <c r="X184" t="s">
        <v>54</v>
      </c>
      <c r="Z184" t="s">
        <v>55</v>
      </c>
      <c r="AA184" t="s">
        <v>94</v>
      </c>
      <c r="AB184" t="s">
        <v>259</v>
      </c>
      <c r="AC184" t="s">
        <v>70</v>
      </c>
      <c r="AD184" t="s">
        <v>59</v>
      </c>
    </row>
    <row r="185" spans="1:30">
      <c r="A185">
        <f t="shared" si="10"/>
        <v>154</v>
      </c>
      <c r="B185">
        <f t="shared" si="8"/>
        <v>0</v>
      </c>
      <c r="C185" s="8">
        <f t="shared" si="9"/>
        <v>61.083333333333336</v>
      </c>
      <c r="D185">
        <v>61</v>
      </c>
      <c r="E185">
        <v>1</v>
      </c>
      <c r="G185" s="21">
        <v>0</v>
      </c>
      <c r="H185">
        <v>723064</v>
      </c>
      <c r="I185" s="1">
        <v>44106.305486111109</v>
      </c>
      <c r="J185" s="3" t="s">
        <v>63</v>
      </c>
      <c r="K185" t="s">
        <v>49</v>
      </c>
      <c r="M185">
        <v>202010020860</v>
      </c>
      <c r="N185" s="1">
        <v>44106.305486111109</v>
      </c>
      <c r="O185" s="3" t="s">
        <v>63</v>
      </c>
      <c r="P185">
        <v>723064</v>
      </c>
      <c r="Q185" s="2">
        <v>21777</v>
      </c>
      <c r="R185" t="s">
        <v>541</v>
      </c>
      <c r="S185" t="s">
        <v>249</v>
      </c>
      <c r="U185" t="s">
        <v>52</v>
      </c>
      <c r="V185" t="s">
        <v>103</v>
      </c>
      <c r="W185" t="s">
        <v>2</v>
      </c>
      <c r="X185" t="s">
        <v>54</v>
      </c>
      <c r="Z185" t="s">
        <v>55</v>
      </c>
      <c r="AA185" t="s">
        <v>68</v>
      </c>
      <c r="AB185" t="s">
        <v>120</v>
      </c>
      <c r="AC185" t="s">
        <v>70</v>
      </c>
      <c r="AD185" t="s">
        <v>59</v>
      </c>
    </row>
    <row r="186" spans="1:30">
      <c r="A186">
        <f t="shared" si="10"/>
        <v>155</v>
      </c>
      <c r="B186">
        <f t="shared" si="8"/>
        <v>0</v>
      </c>
      <c r="C186" s="8">
        <f t="shared" si="9"/>
        <v>60.166666666666664</v>
      </c>
      <c r="D186">
        <v>60</v>
      </c>
      <c r="E186">
        <v>2</v>
      </c>
      <c r="G186" s="21">
        <v>2</v>
      </c>
      <c r="H186" s="4">
        <v>728040</v>
      </c>
      <c r="I186" s="1">
        <v>44207.429166666669</v>
      </c>
      <c r="J186" s="3" t="s">
        <v>162</v>
      </c>
      <c r="K186" t="s">
        <v>49</v>
      </c>
      <c r="M186">
        <v>202012170023</v>
      </c>
      <c r="N186" s="1">
        <v>44207.429166666669</v>
      </c>
      <c r="O186" s="3" t="s">
        <v>162</v>
      </c>
      <c r="P186">
        <v>728040</v>
      </c>
      <c r="Q186" s="2">
        <v>22219</v>
      </c>
      <c r="R186" t="s">
        <v>542</v>
      </c>
      <c r="S186" t="s">
        <v>543</v>
      </c>
      <c r="U186" t="s">
        <v>140</v>
      </c>
      <c r="V186" t="s">
        <v>53</v>
      </c>
      <c r="W186" t="s">
        <v>10</v>
      </c>
      <c r="X186" t="s">
        <v>54</v>
      </c>
      <c r="Z186" t="s">
        <v>55</v>
      </c>
      <c r="AA186" t="s">
        <v>166</v>
      </c>
      <c r="AB186" t="s">
        <v>544</v>
      </c>
      <c r="AC186" t="s">
        <v>58</v>
      </c>
      <c r="AD186" t="s">
        <v>59</v>
      </c>
    </row>
    <row r="187" spans="1:30">
      <c r="A187">
        <f t="shared" si="10"/>
        <v>155</v>
      </c>
      <c r="B187">
        <f t="shared" si="8"/>
        <v>1</v>
      </c>
      <c r="C187" s="8">
        <f t="shared" si="9"/>
        <v>60.416666666666664</v>
      </c>
      <c r="D187">
        <v>60</v>
      </c>
      <c r="E187">
        <v>5</v>
      </c>
      <c r="G187" s="21">
        <v>2</v>
      </c>
      <c r="H187" s="4">
        <v>728040</v>
      </c>
      <c r="I187" s="1">
        <v>44313.409872685188</v>
      </c>
      <c r="J187" s="3" t="s">
        <v>63</v>
      </c>
      <c r="K187" t="s">
        <v>49</v>
      </c>
      <c r="M187">
        <v>202104270770</v>
      </c>
      <c r="N187" s="1">
        <v>44313.409872685188</v>
      </c>
      <c r="O187" s="3" t="s">
        <v>63</v>
      </c>
      <c r="P187">
        <v>728040</v>
      </c>
      <c r="Q187" s="2">
        <v>22219</v>
      </c>
      <c r="R187" t="s">
        <v>545</v>
      </c>
      <c r="S187" t="s">
        <v>421</v>
      </c>
      <c r="U187" t="s">
        <v>52</v>
      </c>
      <c r="V187" t="s">
        <v>451</v>
      </c>
      <c r="W187" t="s">
        <v>10</v>
      </c>
      <c r="X187" t="s">
        <v>54</v>
      </c>
      <c r="Z187" t="s">
        <v>55</v>
      </c>
      <c r="AA187" t="s">
        <v>68</v>
      </c>
      <c r="AB187" t="s">
        <v>546</v>
      </c>
      <c r="AC187" t="s">
        <v>390</v>
      </c>
      <c r="AD187" t="s">
        <v>59</v>
      </c>
    </row>
    <row r="188" spans="1:30">
      <c r="A188">
        <f t="shared" si="10"/>
        <v>156</v>
      </c>
      <c r="B188">
        <f t="shared" si="8"/>
        <v>0</v>
      </c>
      <c r="C188" s="8">
        <f t="shared" si="9"/>
        <v>56.416666666666664</v>
      </c>
      <c r="D188">
        <v>56</v>
      </c>
      <c r="E188">
        <v>5</v>
      </c>
      <c r="G188" s="21">
        <v>0</v>
      </c>
      <c r="H188">
        <v>728437</v>
      </c>
      <c r="I188" s="1">
        <v>44200.450694444444</v>
      </c>
      <c r="J188" s="3" t="s">
        <v>76</v>
      </c>
      <c r="K188" t="s">
        <v>49</v>
      </c>
      <c r="M188">
        <v>202101041490</v>
      </c>
      <c r="N188" s="1">
        <v>44200.450694444444</v>
      </c>
      <c r="O188" s="3" t="s">
        <v>76</v>
      </c>
      <c r="P188">
        <v>728437</v>
      </c>
      <c r="Q188" s="2">
        <v>23592</v>
      </c>
      <c r="R188" t="s">
        <v>547</v>
      </c>
      <c r="S188" t="s">
        <v>548</v>
      </c>
      <c r="U188" t="s">
        <v>52</v>
      </c>
      <c r="V188" t="s">
        <v>316</v>
      </c>
      <c r="W188" t="s">
        <v>2</v>
      </c>
      <c r="X188" t="s">
        <v>54</v>
      </c>
      <c r="Z188" t="s">
        <v>88</v>
      </c>
      <c r="AA188" t="s">
        <v>78</v>
      </c>
      <c r="AB188" t="s">
        <v>549</v>
      </c>
      <c r="AC188" t="s">
        <v>70</v>
      </c>
      <c r="AD188" t="s">
        <v>59</v>
      </c>
    </row>
    <row r="189" spans="1:30">
      <c r="A189">
        <f t="shared" si="10"/>
        <v>157</v>
      </c>
      <c r="B189">
        <f t="shared" si="8"/>
        <v>0</v>
      </c>
      <c r="C189" s="8">
        <f t="shared" si="9"/>
        <v>66.75</v>
      </c>
      <c r="D189">
        <v>66</v>
      </c>
      <c r="E189">
        <v>9</v>
      </c>
      <c r="G189" s="21">
        <v>0</v>
      </c>
      <c r="H189">
        <v>729239</v>
      </c>
      <c r="I189" s="1">
        <v>44164.640729166669</v>
      </c>
      <c r="J189" s="3" t="s">
        <v>63</v>
      </c>
      <c r="K189" t="s">
        <v>49</v>
      </c>
      <c r="M189">
        <v>202011290354</v>
      </c>
      <c r="N189" s="1">
        <v>44164.640729166669</v>
      </c>
      <c r="O189" s="3" t="s">
        <v>63</v>
      </c>
      <c r="P189">
        <v>729239</v>
      </c>
      <c r="Q189" s="2">
        <v>19761</v>
      </c>
      <c r="R189" t="s">
        <v>550</v>
      </c>
      <c r="S189" t="s">
        <v>551</v>
      </c>
      <c r="U189" t="s">
        <v>98</v>
      </c>
      <c r="V189" t="s">
        <v>74</v>
      </c>
      <c r="W189" t="s">
        <v>2</v>
      </c>
      <c r="X189" t="s">
        <v>54</v>
      </c>
      <c r="Z189" t="s">
        <v>88</v>
      </c>
      <c r="AA189" t="s">
        <v>68</v>
      </c>
      <c r="AB189" t="s">
        <v>552</v>
      </c>
      <c r="AC189" t="s">
        <v>70</v>
      </c>
      <c r="AD189" t="s">
        <v>59</v>
      </c>
    </row>
    <row r="190" spans="1:30">
      <c r="A190">
        <f t="shared" si="10"/>
        <v>158</v>
      </c>
      <c r="B190">
        <f t="shared" si="8"/>
        <v>0</v>
      </c>
      <c r="C190" s="8">
        <f t="shared" si="9"/>
        <v>88.75</v>
      </c>
      <c r="D190">
        <v>88</v>
      </c>
      <c r="E190">
        <v>9</v>
      </c>
      <c r="G190" s="21">
        <v>0</v>
      </c>
      <c r="H190">
        <v>729808</v>
      </c>
      <c r="I190" s="1">
        <v>43984.646747685183</v>
      </c>
      <c r="J190" s="3" t="s">
        <v>553</v>
      </c>
      <c r="K190" t="s">
        <v>49</v>
      </c>
      <c r="M190">
        <v>202006021224</v>
      </c>
      <c r="N190" s="1">
        <v>43984.646747685183</v>
      </c>
      <c r="O190" s="3" t="s">
        <v>553</v>
      </c>
      <c r="P190">
        <v>729808</v>
      </c>
      <c r="Q190" s="2">
        <v>11551</v>
      </c>
      <c r="R190" t="s">
        <v>554</v>
      </c>
      <c r="S190" t="s">
        <v>555</v>
      </c>
      <c r="U190" t="s">
        <v>61</v>
      </c>
      <c r="V190" t="s">
        <v>324</v>
      </c>
      <c r="W190" t="s">
        <v>10</v>
      </c>
      <c r="X190" t="s">
        <v>54</v>
      </c>
      <c r="Z190" t="s">
        <v>55</v>
      </c>
      <c r="AA190" t="s">
        <v>556</v>
      </c>
      <c r="AB190" t="s">
        <v>557</v>
      </c>
      <c r="AC190" t="s">
        <v>180</v>
      </c>
      <c r="AD190" t="s">
        <v>59</v>
      </c>
    </row>
    <row r="191" spans="1:30">
      <c r="A191">
        <f t="shared" si="10"/>
        <v>159</v>
      </c>
      <c r="B191">
        <f t="shared" si="8"/>
        <v>0</v>
      </c>
      <c r="C191" s="8">
        <f t="shared" si="9"/>
        <v>78.5</v>
      </c>
      <c r="D191">
        <v>78</v>
      </c>
      <c r="E191">
        <v>6</v>
      </c>
      <c r="G191" s="21">
        <v>0</v>
      </c>
      <c r="H191">
        <v>730451</v>
      </c>
      <c r="I191" s="1">
        <v>44005.601388888892</v>
      </c>
      <c r="J191" s="3" t="s">
        <v>76</v>
      </c>
      <c r="K191" t="s">
        <v>49</v>
      </c>
      <c r="M191">
        <v>202006230310</v>
      </c>
      <c r="N191" s="1">
        <v>44005.601388888892</v>
      </c>
      <c r="O191" s="3" t="s">
        <v>76</v>
      </c>
      <c r="P191">
        <v>730451</v>
      </c>
      <c r="Q191" s="2">
        <v>15322</v>
      </c>
      <c r="R191" t="s">
        <v>558</v>
      </c>
      <c r="S191" t="s">
        <v>559</v>
      </c>
      <c r="U191" t="s">
        <v>61</v>
      </c>
      <c r="V191" t="s">
        <v>228</v>
      </c>
      <c r="W191" t="s">
        <v>2</v>
      </c>
      <c r="X191" t="s">
        <v>54</v>
      </c>
      <c r="Z191" t="s">
        <v>55</v>
      </c>
      <c r="AA191" t="s">
        <v>78</v>
      </c>
      <c r="AB191" t="s">
        <v>333</v>
      </c>
      <c r="AC191" t="s">
        <v>129</v>
      </c>
      <c r="AD191" t="s">
        <v>59</v>
      </c>
    </row>
    <row r="192" spans="1:30">
      <c r="A192">
        <f t="shared" si="10"/>
        <v>160</v>
      </c>
      <c r="B192">
        <f t="shared" si="8"/>
        <v>0</v>
      </c>
      <c r="C192" s="8">
        <f t="shared" si="9"/>
        <v>69.25</v>
      </c>
      <c r="D192">
        <v>69</v>
      </c>
      <c r="E192">
        <v>3</v>
      </c>
      <c r="G192" s="21">
        <v>0</v>
      </c>
      <c r="H192">
        <v>731060</v>
      </c>
      <c r="I192" s="1">
        <v>44250.459722222222</v>
      </c>
      <c r="J192" s="3" t="s">
        <v>76</v>
      </c>
      <c r="K192" t="s">
        <v>49</v>
      </c>
      <c r="M192">
        <v>202102230295</v>
      </c>
      <c r="N192" s="1">
        <v>44250.459722222222</v>
      </c>
      <c r="O192" s="3" t="s">
        <v>76</v>
      </c>
      <c r="P192">
        <v>731060</v>
      </c>
      <c r="Q192" s="2">
        <v>18925</v>
      </c>
      <c r="R192" t="s">
        <v>560</v>
      </c>
      <c r="S192" t="s">
        <v>236</v>
      </c>
      <c r="U192" t="s">
        <v>73</v>
      </c>
      <c r="V192" t="s">
        <v>119</v>
      </c>
      <c r="W192" t="s">
        <v>2</v>
      </c>
      <c r="X192" t="s">
        <v>54</v>
      </c>
      <c r="Z192" t="s">
        <v>55</v>
      </c>
      <c r="AA192" t="s">
        <v>78</v>
      </c>
      <c r="AB192" t="s">
        <v>561</v>
      </c>
      <c r="AC192" t="s">
        <v>58</v>
      </c>
      <c r="AD192" t="s">
        <v>59</v>
      </c>
    </row>
    <row r="193" spans="1:30">
      <c r="A193">
        <f t="shared" si="10"/>
        <v>161</v>
      </c>
      <c r="B193">
        <f t="shared" si="8"/>
        <v>0</v>
      </c>
      <c r="C193" s="8">
        <f t="shared" si="9"/>
        <v>51.416666666666664</v>
      </c>
      <c r="D193">
        <v>51</v>
      </c>
      <c r="E193">
        <v>5</v>
      </c>
      <c r="G193" s="21">
        <v>0</v>
      </c>
      <c r="H193">
        <v>731294</v>
      </c>
      <c r="I193" s="1">
        <v>44118.044918981483</v>
      </c>
      <c r="J193" s="3" t="s">
        <v>90</v>
      </c>
      <c r="K193" t="s">
        <v>49</v>
      </c>
      <c r="M193">
        <v>202010141177</v>
      </c>
      <c r="N193" s="1">
        <v>44118.044918981483</v>
      </c>
      <c r="O193" s="3" t="s">
        <v>90</v>
      </c>
      <c r="P193">
        <v>731294</v>
      </c>
      <c r="Q193" s="2">
        <v>25324</v>
      </c>
      <c r="R193" t="s">
        <v>562</v>
      </c>
      <c r="S193" t="s">
        <v>563</v>
      </c>
      <c r="U193" t="s">
        <v>98</v>
      </c>
      <c r="V193" t="s">
        <v>202</v>
      </c>
      <c r="W193" t="s">
        <v>10</v>
      </c>
      <c r="X193" t="s">
        <v>54</v>
      </c>
      <c r="Z193" t="s">
        <v>88</v>
      </c>
      <c r="AA193" t="s">
        <v>94</v>
      </c>
      <c r="AB193" t="s">
        <v>100</v>
      </c>
      <c r="AC193" t="s">
        <v>70</v>
      </c>
      <c r="AD193" t="s">
        <v>59</v>
      </c>
    </row>
    <row r="194" spans="1:30">
      <c r="A194">
        <f t="shared" si="10"/>
        <v>162</v>
      </c>
      <c r="B194">
        <f t="shared" si="8"/>
        <v>0</v>
      </c>
      <c r="C194" s="8">
        <f t="shared" si="9"/>
        <v>21.75</v>
      </c>
      <c r="D194">
        <v>21</v>
      </c>
      <c r="E194">
        <v>9</v>
      </c>
      <c r="G194" s="21">
        <v>0</v>
      </c>
      <c r="H194">
        <v>731407</v>
      </c>
      <c r="I194" s="1">
        <v>44088.662731481483</v>
      </c>
      <c r="J194" s="3" t="s">
        <v>90</v>
      </c>
      <c r="K194" t="s">
        <v>49</v>
      </c>
      <c r="M194">
        <v>202009142026</v>
      </c>
      <c r="N194" s="1">
        <v>44088.662731481483</v>
      </c>
      <c r="O194" s="3" t="s">
        <v>90</v>
      </c>
      <c r="P194">
        <v>731407</v>
      </c>
      <c r="Q194" s="2">
        <v>36131</v>
      </c>
      <c r="R194" t="s">
        <v>564</v>
      </c>
      <c r="S194" t="s">
        <v>565</v>
      </c>
      <c r="U194" t="s">
        <v>140</v>
      </c>
      <c r="V194" t="s">
        <v>349</v>
      </c>
      <c r="W194" t="s">
        <v>10</v>
      </c>
      <c r="X194" t="s">
        <v>54</v>
      </c>
      <c r="Z194" t="s">
        <v>88</v>
      </c>
      <c r="AA194" t="s">
        <v>94</v>
      </c>
      <c r="AB194" t="s">
        <v>116</v>
      </c>
      <c r="AC194" t="s">
        <v>58</v>
      </c>
      <c r="AD194" t="s">
        <v>59</v>
      </c>
    </row>
    <row r="195" spans="1:30">
      <c r="A195">
        <f t="shared" si="10"/>
        <v>163</v>
      </c>
      <c r="B195">
        <f t="shared" si="8"/>
        <v>0</v>
      </c>
      <c r="C195" s="8">
        <f t="shared" si="9"/>
        <v>42.916666666666664</v>
      </c>
      <c r="D195">
        <v>42</v>
      </c>
      <c r="E195">
        <v>11</v>
      </c>
      <c r="G195" s="21">
        <v>0</v>
      </c>
      <c r="H195">
        <v>732374</v>
      </c>
      <c r="I195" s="1">
        <v>44280.718055555553</v>
      </c>
      <c r="J195" s="3" t="s">
        <v>76</v>
      </c>
      <c r="K195" t="s">
        <v>49</v>
      </c>
      <c r="M195">
        <v>202103250129</v>
      </c>
      <c r="N195" s="1">
        <v>44280.718055555553</v>
      </c>
      <c r="O195" s="3" t="s">
        <v>76</v>
      </c>
      <c r="P195">
        <v>732374</v>
      </c>
      <c r="Q195" s="2">
        <v>28579</v>
      </c>
      <c r="R195" t="s">
        <v>566</v>
      </c>
      <c r="S195" t="s">
        <v>567</v>
      </c>
      <c r="U195" t="s">
        <v>61</v>
      </c>
      <c r="V195" t="s">
        <v>261</v>
      </c>
      <c r="W195" t="s">
        <v>10</v>
      </c>
      <c r="X195" t="s">
        <v>54</v>
      </c>
      <c r="Z195" t="s">
        <v>55</v>
      </c>
      <c r="AA195" t="s">
        <v>78</v>
      </c>
      <c r="AB195" t="s">
        <v>568</v>
      </c>
      <c r="AC195" t="s">
        <v>70</v>
      </c>
      <c r="AD195" t="s">
        <v>59</v>
      </c>
    </row>
    <row r="196" spans="1:30">
      <c r="A196">
        <f t="shared" si="10"/>
        <v>164</v>
      </c>
      <c r="B196">
        <f t="shared" si="8"/>
        <v>0</v>
      </c>
      <c r="C196" s="8">
        <f t="shared" si="9"/>
        <v>90</v>
      </c>
      <c r="D196">
        <v>90</v>
      </c>
      <c r="E196">
        <v>0</v>
      </c>
      <c r="G196" s="21">
        <v>0</v>
      </c>
      <c r="H196">
        <v>732923</v>
      </c>
      <c r="I196" s="1">
        <v>43978.484085648146</v>
      </c>
      <c r="J196" s="3" t="s">
        <v>90</v>
      </c>
      <c r="K196" t="s">
        <v>49</v>
      </c>
      <c r="M196">
        <v>202005271139</v>
      </c>
      <c r="N196" s="1">
        <v>43978.484085648146</v>
      </c>
      <c r="O196" s="3" t="s">
        <v>90</v>
      </c>
      <c r="P196">
        <v>732923</v>
      </c>
      <c r="Q196" s="2">
        <v>11079</v>
      </c>
      <c r="R196" t="s">
        <v>569</v>
      </c>
      <c r="S196" t="s">
        <v>570</v>
      </c>
      <c r="U196" t="s">
        <v>140</v>
      </c>
      <c r="V196" t="s">
        <v>93</v>
      </c>
      <c r="W196" t="s">
        <v>2</v>
      </c>
      <c r="X196" t="s">
        <v>54</v>
      </c>
      <c r="Z196" t="s">
        <v>88</v>
      </c>
      <c r="AA196" t="s">
        <v>94</v>
      </c>
      <c r="AB196" t="s">
        <v>116</v>
      </c>
      <c r="AC196" t="s">
        <v>70</v>
      </c>
      <c r="AD196" t="s">
        <v>59</v>
      </c>
    </row>
    <row r="197" spans="1:30">
      <c r="A197">
        <f t="shared" si="10"/>
        <v>165</v>
      </c>
      <c r="B197">
        <f t="shared" si="8"/>
        <v>0</v>
      </c>
      <c r="C197" s="8">
        <f t="shared" si="9"/>
        <v>72.25</v>
      </c>
      <c r="D197">
        <v>72</v>
      </c>
      <c r="E197">
        <v>3</v>
      </c>
      <c r="G197" s="21">
        <v>2</v>
      </c>
      <c r="H197" s="4">
        <v>735801</v>
      </c>
      <c r="I197" s="1">
        <v>44217.286111111112</v>
      </c>
      <c r="J197" s="3" t="s">
        <v>63</v>
      </c>
      <c r="K197" t="s">
        <v>49</v>
      </c>
      <c r="M197">
        <v>202101211211</v>
      </c>
      <c r="N197" s="1">
        <v>44217.286111111112</v>
      </c>
      <c r="O197" s="3" t="s">
        <v>63</v>
      </c>
      <c r="P197">
        <v>735801</v>
      </c>
      <c r="Q197" s="2">
        <v>17798</v>
      </c>
      <c r="R197" t="s">
        <v>571</v>
      </c>
      <c r="S197" t="s">
        <v>572</v>
      </c>
      <c r="U197" t="s">
        <v>381</v>
      </c>
      <c r="V197" t="s">
        <v>82</v>
      </c>
      <c r="W197" t="s">
        <v>2</v>
      </c>
      <c r="X197" t="s">
        <v>54</v>
      </c>
      <c r="Z197" t="s">
        <v>88</v>
      </c>
      <c r="AA197" t="s">
        <v>68</v>
      </c>
      <c r="AB197" t="s">
        <v>573</v>
      </c>
      <c r="AC197" t="s">
        <v>70</v>
      </c>
      <c r="AD197" t="s">
        <v>59</v>
      </c>
    </row>
    <row r="198" spans="1:30">
      <c r="A198">
        <f t="shared" si="10"/>
        <v>165</v>
      </c>
      <c r="B198">
        <f t="shared" si="8"/>
        <v>1</v>
      </c>
      <c r="C198" s="8">
        <f t="shared" si="9"/>
        <v>72.5</v>
      </c>
      <c r="D198">
        <v>72</v>
      </c>
      <c r="E198">
        <v>6</v>
      </c>
      <c r="G198" s="21">
        <v>2</v>
      </c>
      <c r="H198" s="4">
        <v>735801</v>
      </c>
      <c r="I198" s="1">
        <v>44307.579861111109</v>
      </c>
      <c r="J198" s="3" t="s">
        <v>63</v>
      </c>
      <c r="K198" t="s">
        <v>49</v>
      </c>
      <c r="M198">
        <v>202104210223</v>
      </c>
      <c r="N198" s="1">
        <v>44307.579861111109</v>
      </c>
      <c r="O198" s="3" t="s">
        <v>63</v>
      </c>
      <c r="P198">
        <v>735801</v>
      </c>
      <c r="Q198" s="2">
        <v>17798</v>
      </c>
      <c r="R198" t="s">
        <v>571</v>
      </c>
      <c r="S198" t="s">
        <v>574</v>
      </c>
      <c r="U198" t="s">
        <v>61</v>
      </c>
      <c r="V198" t="s">
        <v>123</v>
      </c>
      <c r="W198" t="s">
        <v>2</v>
      </c>
      <c r="X198" t="s">
        <v>54</v>
      </c>
      <c r="Z198" t="s">
        <v>55</v>
      </c>
      <c r="AA198" t="s">
        <v>68</v>
      </c>
      <c r="AB198" t="s">
        <v>575</v>
      </c>
      <c r="AC198" t="s">
        <v>70</v>
      </c>
      <c r="AD198" t="s">
        <v>59</v>
      </c>
    </row>
    <row r="199" spans="1:30">
      <c r="A199">
        <f t="shared" si="10"/>
        <v>166</v>
      </c>
      <c r="B199">
        <f t="shared" si="8"/>
        <v>0</v>
      </c>
      <c r="C199" s="8">
        <f t="shared" si="9"/>
        <v>78.25</v>
      </c>
      <c r="D199">
        <v>78</v>
      </c>
      <c r="E199">
        <v>3</v>
      </c>
      <c r="G199" s="21">
        <v>0</v>
      </c>
      <c r="H199">
        <v>740335</v>
      </c>
      <c r="I199" s="1">
        <v>44065.265532407408</v>
      </c>
      <c r="J199" s="3" t="s">
        <v>90</v>
      </c>
      <c r="K199" t="s">
        <v>49</v>
      </c>
      <c r="M199">
        <v>202008220188</v>
      </c>
      <c r="N199" s="1">
        <v>44065.265532407408</v>
      </c>
      <c r="O199" s="3" t="s">
        <v>90</v>
      </c>
      <c r="P199">
        <v>740335</v>
      </c>
      <c r="Q199" s="2">
        <v>15473</v>
      </c>
      <c r="R199" t="s">
        <v>576</v>
      </c>
      <c r="S199" t="s">
        <v>577</v>
      </c>
      <c r="U199" t="s">
        <v>98</v>
      </c>
      <c r="V199" t="s">
        <v>578</v>
      </c>
      <c r="W199" t="s">
        <v>2</v>
      </c>
      <c r="X199" t="s">
        <v>54</v>
      </c>
      <c r="Z199" t="s">
        <v>88</v>
      </c>
      <c r="AA199" t="s">
        <v>94</v>
      </c>
      <c r="AB199" t="s">
        <v>100</v>
      </c>
      <c r="AC199" t="s">
        <v>70</v>
      </c>
      <c r="AD199" t="s">
        <v>59</v>
      </c>
    </row>
    <row r="200" spans="1:30">
      <c r="A200">
        <f t="shared" si="10"/>
        <v>167</v>
      </c>
      <c r="B200">
        <f t="shared" si="8"/>
        <v>0</v>
      </c>
      <c r="C200" s="8">
        <f t="shared" si="9"/>
        <v>40.833333333333336</v>
      </c>
      <c r="D200">
        <v>40</v>
      </c>
      <c r="E200">
        <v>10</v>
      </c>
      <c r="G200" s="21">
        <v>0</v>
      </c>
      <c r="H200">
        <v>743481</v>
      </c>
      <c r="I200" s="1">
        <v>44300.478761574072</v>
      </c>
      <c r="J200" s="3" t="s">
        <v>90</v>
      </c>
      <c r="K200" t="s">
        <v>49</v>
      </c>
      <c r="M200">
        <v>202104141499</v>
      </c>
      <c r="N200" s="1">
        <v>44300.478761574072</v>
      </c>
      <c r="O200" s="3" t="s">
        <v>90</v>
      </c>
      <c r="P200">
        <v>743481</v>
      </c>
      <c r="Q200" s="2">
        <v>29369</v>
      </c>
      <c r="R200" t="s">
        <v>579</v>
      </c>
      <c r="S200" t="s">
        <v>580</v>
      </c>
      <c r="U200" t="s">
        <v>52</v>
      </c>
      <c r="V200" t="s">
        <v>137</v>
      </c>
      <c r="W200" t="s">
        <v>10</v>
      </c>
      <c r="X200" t="s">
        <v>54</v>
      </c>
      <c r="Z200" t="s">
        <v>55</v>
      </c>
      <c r="AA200" t="s">
        <v>94</v>
      </c>
      <c r="AB200" t="s">
        <v>100</v>
      </c>
      <c r="AC200" t="s">
        <v>70</v>
      </c>
      <c r="AD200" t="s">
        <v>59</v>
      </c>
    </row>
    <row r="201" spans="1:30">
      <c r="A201">
        <f t="shared" si="10"/>
        <v>168</v>
      </c>
      <c r="B201">
        <f t="shared" si="8"/>
        <v>0</v>
      </c>
      <c r="C201" s="8">
        <f t="shared" si="9"/>
        <v>37.5</v>
      </c>
      <c r="D201">
        <v>37</v>
      </c>
      <c r="E201">
        <v>6</v>
      </c>
      <c r="G201" s="21">
        <v>0</v>
      </c>
      <c r="H201">
        <v>745746</v>
      </c>
      <c r="I201" s="1">
        <v>44167.624305555553</v>
      </c>
      <c r="J201" s="3" t="s">
        <v>90</v>
      </c>
      <c r="K201" t="s">
        <v>49</v>
      </c>
      <c r="M201">
        <v>202012022029</v>
      </c>
      <c r="N201" s="1">
        <v>44167.624305555553</v>
      </c>
      <c r="O201" s="3" t="s">
        <v>90</v>
      </c>
      <c r="P201">
        <v>745746</v>
      </c>
      <c r="Q201" s="2">
        <v>30469</v>
      </c>
      <c r="R201" t="s">
        <v>581</v>
      </c>
      <c r="S201" t="s">
        <v>582</v>
      </c>
      <c r="U201" t="s">
        <v>107</v>
      </c>
      <c r="V201" t="s">
        <v>93</v>
      </c>
      <c r="W201" t="s">
        <v>10</v>
      </c>
      <c r="X201" t="s">
        <v>54</v>
      </c>
      <c r="Z201" t="s">
        <v>88</v>
      </c>
      <c r="AA201" t="s">
        <v>94</v>
      </c>
      <c r="AB201" t="s">
        <v>583</v>
      </c>
      <c r="AC201" t="s">
        <v>70</v>
      </c>
      <c r="AD201" t="s">
        <v>59</v>
      </c>
    </row>
    <row r="202" spans="1:30">
      <c r="A202">
        <f t="shared" si="10"/>
        <v>169</v>
      </c>
      <c r="B202">
        <f t="shared" ref="B202:B265" si="11">IF(H202&lt;&gt;H201,0,IF(H202&lt;&gt;H200,1,IF(H202&lt;&gt;H199,2,IF(H202&lt;&gt;H198,3,IF(H202&lt;&gt;H197,4,IF(H202&lt;&gt;H196,5,IF(H202&lt;&gt;H195,6,"7+")))))))</f>
        <v>0</v>
      </c>
      <c r="C202" s="8">
        <f t="shared" si="9"/>
        <v>55.583333333333336</v>
      </c>
      <c r="D202">
        <v>55</v>
      </c>
      <c r="E202">
        <v>7</v>
      </c>
      <c r="G202" s="21">
        <v>0</v>
      </c>
      <c r="H202">
        <v>748044</v>
      </c>
      <c r="I202" s="1">
        <v>43897.777777777781</v>
      </c>
      <c r="J202" s="3" t="s">
        <v>90</v>
      </c>
      <c r="K202" t="s">
        <v>49</v>
      </c>
      <c r="M202">
        <v>202003070455</v>
      </c>
      <c r="N202" s="1">
        <v>43897.777777777781</v>
      </c>
      <c r="O202" s="3" t="s">
        <v>90</v>
      </c>
      <c r="P202">
        <v>748044</v>
      </c>
      <c r="Q202" s="2">
        <v>23566</v>
      </c>
      <c r="R202" t="s">
        <v>584</v>
      </c>
      <c r="S202" t="s">
        <v>585</v>
      </c>
      <c r="U202" t="s">
        <v>110</v>
      </c>
      <c r="V202" t="s">
        <v>87</v>
      </c>
      <c r="W202" t="s">
        <v>2</v>
      </c>
      <c r="X202" t="s">
        <v>54</v>
      </c>
      <c r="Z202" t="s">
        <v>88</v>
      </c>
      <c r="AA202" t="s">
        <v>94</v>
      </c>
      <c r="AB202" t="s">
        <v>100</v>
      </c>
      <c r="AC202" t="s">
        <v>70</v>
      </c>
      <c r="AD202" t="s">
        <v>59</v>
      </c>
    </row>
    <row r="203" spans="1:30">
      <c r="A203">
        <f t="shared" si="10"/>
        <v>170</v>
      </c>
      <c r="B203">
        <f t="shared" si="11"/>
        <v>0</v>
      </c>
      <c r="C203" s="8">
        <f t="shared" si="9"/>
        <v>85.833333333333329</v>
      </c>
      <c r="D203">
        <v>85</v>
      </c>
      <c r="E203">
        <v>10</v>
      </c>
      <c r="G203" s="21">
        <v>0</v>
      </c>
      <c r="H203">
        <v>801196</v>
      </c>
      <c r="I203" s="1">
        <v>44112.599641203706</v>
      </c>
      <c r="J203" s="3" t="s">
        <v>90</v>
      </c>
      <c r="K203" t="s">
        <v>49</v>
      </c>
      <c r="M203">
        <v>202010081954</v>
      </c>
      <c r="N203" s="1">
        <v>44112.599641203706</v>
      </c>
      <c r="O203" s="3" t="s">
        <v>90</v>
      </c>
      <c r="P203">
        <v>801196</v>
      </c>
      <c r="Q203" s="2">
        <v>12734</v>
      </c>
      <c r="R203" t="s">
        <v>586</v>
      </c>
      <c r="S203" t="s">
        <v>587</v>
      </c>
      <c r="U203" t="s">
        <v>61</v>
      </c>
      <c r="V203" t="s">
        <v>251</v>
      </c>
      <c r="W203" t="s">
        <v>2</v>
      </c>
      <c r="X203" t="s">
        <v>54</v>
      </c>
      <c r="Z203" t="s">
        <v>55</v>
      </c>
      <c r="AA203" t="s">
        <v>94</v>
      </c>
      <c r="AB203" t="s">
        <v>116</v>
      </c>
      <c r="AC203" t="s">
        <v>253</v>
      </c>
      <c r="AD203" t="s">
        <v>59</v>
      </c>
    </row>
    <row r="204" spans="1:30">
      <c r="A204">
        <f t="shared" si="10"/>
        <v>171</v>
      </c>
      <c r="B204">
        <f t="shared" si="11"/>
        <v>0</v>
      </c>
      <c r="C204" s="8">
        <f t="shared" ref="C204:C267" si="12">D204+E204/12</f>
        <v>80.333333333333329</v>
      </c>
      <c r="D204">
        <v>80</v>
      </c>
      <c r="E204">
        <v>4</v>
      </c>
      <c r="G204" s="21">
        <v>0</v>
      </c>
      <c r="H204">
        <v>804555</v>
      </c>
      <c r="I204" s="1">
        <v>44284.4</v>
      </c>
      <c r="J204" s="3" t="s">
        <v>63</v>
      </c>
      <c r="K204" t="s">
        <v>49</v>
      </c>
      <c r="M204">
        <v>202103290148</v>
      </c>
      <c r="N204" s="1">
        <v>44284.4</v>
      </c>
      <c r="O204" s="3" t="s">
        <v>63</v>
      </c>
      <c r="P204">
        <v>804555</v>
      </c>
      <c r="Q204" s="2">
        <v>14937</v>
      </c>
      <c r="R204" t="s">
        <v>588</v>
      </c>
      <c r="S204" t="s">
        <v>589</v>
      </c>
      <c r="U204" t="s">
        <v>140</v>
      </c>
      <c r="V204" t="s">
        <v>53</v>
      </c>
      <c r="W204" t="s">
        <v>10</v>
      </c>
      <c r="X204" t="s">
        <v>54</v>
      </c>
      <c r="Z204" t="s">
        <v>55</v>
      </c>
      <c r="AA204" t="s">
        <v>68</v>
      </c>
      <c r="AB204" t="s">
        <v>590</v>
      </c>
      <c r="AC204" t="s">
        <v>58</v>
      </c>
      <c r="AD204" t="s">
        <v>59</v>
      </c>
    </row>
    <row r="205" spans="1:30">
      <c r="A205">
        <f t="shared" si="10"/>
        <v>172</v>
      </c>
      <c r="B205">
        <f t="shared" si="11"/>
        <v>0</v>
      </c>
      <c r="C205" s="8">
        <f t="shared" si="12"/>
        <v>27.916666666666668</v>
      </c>
      <c r="D205">
        <v>27</v>
      </c>
      <c r="E205">
        <v>11</v>
      </c>
      <c r="G205" s="21">
        <v>0</v>
      </c>
      <c r="H205">
        <v>806265</v>
      </c>
      <c r="I205" s="1">
        <v>43929.005578703705</v>
      </c>
      <c r="J205" s="3" t="s">
        <v>90</v>
      </c>
      <c r="K205" t="s">
        <v>49</v>
      </c>
      <c r="M205">
        <v>202004071127</v>
      </c>
      <c r="N205" s="1">
        <v>43929.005578703705</v>
      </c>
      <c r="O205" s="3" t="s">
        <v>90</v>
      </c>
      <c r="P205">
        <v>806265</v>
      </c>
      <c r="Q205" s="2">
        <v>33730</v>
      </c>
      <c r="R205" t="s">
        <v>591</v>
      </c>
      <c r="S205" t="s">
        <v>592</v>
      </c>
      <c r="U205" t="s">
        <v>98</v>
      </c>
      <c r="V205" t="s">
        <v>416</v>
      </c>
      <c r="W205" t="s">
        <v>10</v>
      </c>
      <c r="X205" t="s">
        <v>54</v>
      </c>
      <c r="Z205" t="s">
        <v>88</v>
      </c>
      <c r="AA205" t="s">
        <v>94</v>
      </c>
      <c r="AB205" t="s">
        <v>116</v>
      </c>
      <c r="AC205" t="s">
        <v>70</v>
      </c>
      <c r="AD205" t="s">
        <v>59</v>
      </c>
    </row>
    <row r="206" spans="1:30">
      <c r="A206">
        <f t="shared" si="10"/>
        <v>173</v>
      </c>
      <c r="B206">
        <f t="shared" si="11"/>
        <v>0</v>
      </c>
      <c r="C206" s="8">
        <f t="shared" si="12"/>
        <v>49.583333333333336</v>
      </c>
      <c r="D206">
        <v>49</v>
      </c>
      <c r="E206">
        <v>7</v>
      </c>
      <c r="G206" s="21">
        <v>0</v>
      </c>
      <c r="H206">
        <v>807847</v>
      </c>
      <c r="I206" s="1">
        <v>44000.391145833331</v>
      </c>
      <c r="J206" s="3" t="s">
        <v>308</v>
      </c>
      <c r="K206" t="s">
        <v>49</v>
      </c>
      <c r="M206">
        <v>202006180737</v>
      </c>
      <c r="N206" s="1">
        <v>44000.391145833331</v>
      </c>
      <c r="O206" s="3" t="s">
        <v>308</v>
      </c>
      <c r="P206">
        <v>807847</v>
      </c>
      <c r="Q206" s="2">
        <v>25863</v>
      </c>
      <c r="R206" t="s">
        <v>593</v>
      </c>
      <c r="S206" t="s">
        <v>594</v>
      </c>
      <c r="U206" t="s">
        <v>61</v>
      </c>
      <c r="V206" t="s">
        <v>153</v>
      </c>
      <c r="W206" t="s">
        <v>10</v>
      </c>
      <c r="X206" t="s">
        <v>54</v>
      </c>
      <c r="Z206" t="s">
        <v>55</v>
      </c>
      <c r="AA206" t="s">
        <v>311</v>
      </c>
      <c r="AB206" t="s">
        <v>595</v>
      </c>
      <c r="AC206" t="s">
        <v>70</v>
      </c>
      <c r="AD206" t="s">
        <v>59</v>
      </c>
    </row>
    <row r="207" spans="1:30">
      <c r="A207">
        <f t="shared" ref="A207:A270" si="13">IF(B207=0,A206+1,A206)</f>
        <v>174</v>
      </c>
      <c r="B207">
        <f t="shared" si="11"/>
        <v>0</v>
      </c>
      <c r="C207" s="8">
        <f t="shared" si="12"/>
        <v>80.916666666666671</v>
      </c>
      <c r="D207">
        <v>80</v>
      </c>
      <c r="E207">
        <v>11</v>
      </c>
      <c r="G207" s="21">
        <v>0</v>
      </c>
      <c r="H207">
        <v>815173</v>
      </c>
      <c r="I207" s="1">
        <v>44185.177673611113</v>
      </c>
      <c r="J207" s="3" t="s">
        <v>90</v>
      </c>
      <c r="K207" t="s">
        <v>49</v>
      </c>
      <c r="M207">
        <v>202012190421</v>
      </c>
      <c r="N207" s="1">
        <v>44185.177673611113</v>
      </c>
      <c r="O207" s="3" t="s">
        <v>90</v>
      </c>
      <c r="P207">
        <v>815173</v>
      </c>
      <c r="Q207" s="2">
        <v>14615</v>
      </c>
      <c r="R207" t="s">
        <v>596</v>
      </c>
      <c r="S207" t="s">
        <v>597</v>
      </c>
      <c r="U207" t="s">
        <v>149</v>
      </c>
      <c r="V207" t="s">
        <v>364</v>
      </c>
      <c r="W207" t="s">
        <v>2</v>
      </c>
      <c r="X207" t="s">
        <v>54</v>
      </c>
      <c r="Z207" t="s">
        <v>88</v>
      </c>
      <c r="AA207" t="s">
        <v>94</v>
      </c>
      <c r="AB207" t="s">
        <v>100</v>
      </c>
      <c r="AC207" t="s">
        <v>70</v>
      </c>
      <c r="AD207" t="s">
        <v>59</v>
      </c>
    </row>
    <row r="208" spans="1:30">
      <c r="A208">
        <f t="shared" si="13"/>
        <v>175</v>
      </c>
      <c r="B208">
        <f t="shared" si="11"/>
        <v>0</v>
      </c>
      <c r="C208" s="8">
        <f t="shared" si="12"/>
        <v>56</v>
      </c>
      <c r="D208">
        <v>56</v>
      </c>
      <c r="E208">
        <v>0</v>
      </c>
      <c r="G208" s="21">
        <v>0</v>
      </c>
      <c r="H208">
        <v>815971</v>
      </c>
      <c r="I208" s="1">
        <v>44260.541666666664</v>
      </c>
      <c r="J208" s="3" t="s">
        <v>63</v>
      </c>
      <c r="K208" t="s">
        <v>49</v>
      </c>
      <c r="M208">
        <v>202103050053</v>
      </c>
      <c r="N208" s="1">
        <v>44260.541666666664</v>
      </c>
      <c r="O208" s="3" t="s">
        <v>63</v>
      </c>
      <c r="P208">
        <v>815971</v>
      </c>
      <c r="Q208" s="2">
        <v>23794</v>
      </c>
      <c r="R208" t="s">
        <v>598</v>
      </c>
      <c r="S208" t="s">
        <v>599</v>
      </c>
      <c r="U208" t="s">
        <v>140</v>
      </c>
      <c r="V208" t="s">
        <v>349</v>
      </c>
      <c r="W208" t="s">
        <v>10</v>
      </c>
      <c r="X208" t="s">
        <v>54</v>
      </c>
      <c r="Z208" t="s">
        <v>55</v>
      </c>
      <c r="AA208" t="s">
        <v>68</v>
      </c>
      <c r="AB208" t="s">
        <v>104</v>
      </c>
      <c r="AC208" t="s">
        <v>58</v>
      </c>
      <c r="AD208" t="s">
        <v>59</v>
      </c>
    </row>
    <row r="209" spans="1:30">
      <c r="A209">
        <f t="shared" si="13"/>
        <v>176</v>
      </c>
      <c r="B209">
        <f t="shared" si="11"/>
        <v>0</v>
      </c>
      <c r="C209" s="8">
        <f t="shared" si="12"/>
        <v>62</v>
      </c>
      <c r="D209">
        <v>62</v>
      </c>
      <c r="E209">
        <v>0</v>
      </c>
      <c r="G209" s="21">
        <v>0</v>
      </c>
      <c r="H209">
        <v>817712</v>
      </c>
      <c r="I209" s="1">
        <v>44291.379166666666</v>
      </c>
      <c r="J209" s="3" t="s">
        <v>76</v>
      </c>
      <c r="K209" t="s">
        <v>49</v>
      </c>
      <c r="M209">
        <v>202104050088</v>
      </c>
      <c r="N209" s="1">
        <v>44291.379166666666</v>
      </c>
      <c r="O209" s="3" t="s">
        <v>76</v>
      </c>
      <c r="P209">
        <v>817712</v>
      </c>
      <c r="Q209" s="2">
        <v>21629</v>
      </c>
      <c r="R209" t="s">
        <v>600</v>
      </c>
      <c r="S209" t="s">
        <v>284</v>
      </c>
      <c r="U209" t="s">
        <v>381</v>
      </c>
      <c r="V209" t="s">
        <v>127</v>
      </c>
      <c r="W209" t="s">
        <v>10</v>
      </c>
      <c r="X209" t="s">
        <v>54</v>
      </c>
      <c r="Z209" t="s">
        <v>55</v>
      </c>
      <c r="AA209" t="s">
        <v>78</v>
      </c>
      <c r="AB209" t="s">
        <v>601</v>
      </c>
      <c r="AC209" t="s">
        <v>129</v>
      </c>
      <c r="AD209" t="s">
        <v>59</v>
      </c>
    </row>
    <row r="210" spans="1:30">
      <c r="A210">
        <f t="shared" si="13"/>
        <v>177</v>
      </c>
      <c r="B210">
        <f t="shared" si="11"/>
        <v>0</v>
      </c>
      <c r="C210" s="8">
        <f t="shared" si="12"/>
        <v>58.666666666666664</v>
      </c>
      <c r="D210">
        <v>58</v>
      </c>
      <c r="E210">
        <v>8</v>
      </c>
      <c r="G210" s="21">
        <v>0</v>
      </c>
      <c r="H210">
        <v>823393</v>
      </c>
      <c r="I210" s="1">
        <v>44177.897222222222</v>
      </c>
      <c r="J210" s="3" t="s">
        <v>63</v>
      </c>
      <c r="K210" t="s">
        <v>49</v>
      </c>
      <c r="M210">
        <v>202012120638</v>
      </c>
      <c r="N210" s="1">
        <v>44177.897222222222</v>
      </c>
      <c r="O210" s="3" t="s">
        <v>63</v>
      </c>
      <c r="P210">
        <v>823393</v>
      </c>
      <c r="Q210" s="2">
        <v>22744</v>
      </c>
      <c r="R210" t="s">
        <v>602</v>
      </c>
      <c r="S210" t="s">
        <v>603</v>
      </c>
      <c r="U210" t="s">
        <v>107</v>
      </c>
      <c r="V210" t="s">
        <v>178</v>
      </c>
      <c r="W210" t="s">
        <v>10</v>
      </c>
      <c r="X210" t="s">
        <v>54</v>
      </c>
      <c r="Z210" t="s">
        <v>55</v>
      </c>
      <c r="AA210" t="s">
        <v>68</v>
      </c>
      <c r="AB210" t="s">
        <v>604</v>
      </c>
      <c r="AC210" t="s">
        <v>70</v>
      </c>
      <c r="AD210" t="s">
        <v>59</v>
      </c>
    </row>
    <row r="211" spans="1:30">
      <c r="A211">
        <f t="shared" si="13"/>
        <v>178</v>
      </c>
      <c r="B211">
        <f t="shared" si="11"/>
        <v>0</v>
      </c>
      <c r="C211" s="8">
        <f t="shared" si="12"/>
        <v>71.916666666666671</v>
      </c>
      <c r="D211">
        <v>71</v>
      </c>
      <c r="E211">
        <v>11</v>
      </c>
      <c r="G211" s="21">
        <v>0</v>
      </c>
      <c r="H211">
        <v>823781</v>
      </c>
      <c r="I211" s="1">
        <v>44266.539583333331</v>
      </c>
      <c r="J211" s="3" t="s">
        <v>162</v>
      </c>
      <c r="K211" t="s">
        <v>49</v>
      </c>
      <c r="M211">
        <v>202103110227</v>
      </c>
      <c r="N211" s="1">
        <v>44266.539583333331</v>
      </c>
      <c r="O211" s="3" t="s">
        <v>162</v>
      </c>
      <c r="P211">
        <v>823781</v>
      </c>
      <c r="Q211" s="2">
        <v>17975</v>
      </c>
      <c r="R211" t="s">
        <v>605</v>
      </c>
      <c r="S211" t="s">
        <v>606</v>
      </c>
      <c r="U211" t="s">
        <v>140</v>
      </c>
      <c r="V211" t="s">
        <v>53</v>
      </c>
      <c r="W211" t="s">
        <v>2</v>
      </c>
      <c r="X211" t="s">
        <v>54</v>
      </c>
      <c r="Z211" t="s">
        <v>55</v>
      </c>
      <c r="AA211" t="s">
        <v>166</v>
      </c>
      <c r="AB211" t="s">
        <v>458</v>
      </c>
      <c r="AC211" t="s">
        <v>58</v>
      </c>
      <c r="AD211" t="s">
        <v>59</v>
      </c>
    </row>
    <row r="212" spans="1:30">
      <c r="A212">
        <f t="shared" si="13"/>
        <v>179</v>
      </c>
      <c r="B212">
        <f t="shared" si="11"/>
        <v>0</v>
      </c>
      <c r="C212" s="8">
        <f t="shared" si="12"/>
        <v>47.083333333333336</v>
      </c>
      <c r="D212">
        <v>47</v>
      </c>
      <c r="E212">
        <v>1</v>
      </c>
      <c r="G212" s="21">
        <v>0</v>
      </c>
      <c r="H212">
        <v>823966</v>
      </c>
      <c r="I212" s="1">
        <v>44082.351585648146</v>
      </c>
      <c r="J212" s="3" t="s">
        <v>90</v>
      </c>
      <c r="K212" t="s">
        <v>49</v>
      </c>
      <c r="M212">
        <v>202009081358</v>
      </c>
      <c r="N212" s="1">
        <v>44082.351585648146</v>
      </c>
      <c r="O212" s="3" t="s">
        <v>90</v>
      </c>
      <c r="P212">
        <v>823966</v>
      </c>
      <c r="Q212" s="2">
        <v>26878</v>
      </c>
      <c r="R212" t="s">
        <v>607</v>
      </c>
      <c r="S212" t="s">
        <v>608</v>
      </c>
      <c r="U212" t="s">
        <v>52</v>
      </c>
      <c r="V212" t="s">
        <v>153</v>
      </c>
      <c r="W212" t="s">
        <v>2</v>
      </c>
      <c r="X212" t="s">
        <v>54</v>
      </c>
      <c r="Z212" t="s">
        <v>88</v>
      </c>
      <c r="AA212" t="s">
        <v>94</v>
      </c>
      <c r="AB212" t="s">
        <v>116</v>
      </c>
      <c r="AC212" t="s">
        <v>70</v>
      </c>
      <c r="AD212" t="s">
        <v>59</v>
      </c>
    </row>
    <row r="213" spans="1:30">
      <c r="A213">
        <f t="shared" si="13"/>
        <v>180</v>
      </c>
      <c r="B213">
        <f t="shared" si="11"/>
        <v>0</v>
      </c>
      <c r="C213" s="8">
        <f t="shared" si="12"/>
        <v>36.333333333333336</v>
      </c>
      <c r="D213">
        <v>36</v>
      </c>
      <c r="E213">
        <v>4</v>
      </c>
      <c r="G213" s="21">
        <v>0</v>
      </c>
      <c r="H213">
        <v>828685</v>
      </c>
      <c r="I213" s="1">
        <v>44186.588634259257</v>
      </c>
      <c r="J213" s="3" t="s">
        <v>90</v>
      </c>
      <c r="K213" t="s">
        <v>49</v>
      </c>
      <c r="M213">
        <v>202012211914</v>
      </c>
      <c r="N213" s="1">
        <v>44186.588634259257</v>
      </c>
      <c r="O213" s="3" t="s">
        <v>90</v>
      </c>
      <c r="P213">
        <v>828685</v>
      </c>
      <c r="Q213" s="2">
        <v>30903</v>
      </c>
      <c r="R213" t="s">
        <v>609</v>
      </c>
      <c r="S213" t="s">
        <v>610</v>
      </c>
      <c r="U213" t="s">
        <v>61</v>
      </c>
      <c r="V213" t="s">
        <v>316</v>
      </c>
      <c r="W213" t="s">
        <v>10</v>
      </c>
      <c r="X213" t="s">
        <v>54</v>
      </c>
      <c r="Z213" t="s">
        <v>88</v>
      </c>
      <c r="AA213" t="s">
        <v>94</v>
      </c>
      <c r="AB213" t="s">
        <v>100</v>
      </c>
      <c r="AC213" t="s">
        <v>70</v>
      </c>
      <c r="AD213" t="s">
        <v>59</v>
      </c>
    </row>
    <row r="214" spans="1:30">
      <c r="A214">
        <f t="shared" si="13"/>
        <v>181</v>
      </c>
      <c r="B214">
        <f t="shared" si="11"/>
        <v>0</v>
      </c>
      <c r="C214" s="8">
        <f t="shared" si="12"/>
        <v>68.75</v>
      </c>
      <c r="D214">
        <v>68</v>
      </c>
      <c r="E214">
        <v>9</v>
      </c>
      <c r="G214" s="21">
        <v>0</v>
      </c>
      <c r="H214">
        <v>829869</v>
      </c>
      <c r="I214" s="1">
        <v>44273.561053240737</v>
      </c>
      <c r="J214" s="3" t="s">
        <v>63</v>
      </c>
      <c r="K214" t="s">
        <v>49</v>
      </c>
      <c r="M214">
        <v>202103181441</v>
      </c>
      <c r="N214" s="1">
        <v>44273.561053240737</v>
      </c>
      <c r="O214" s="3" t="s">
        <v>63</v>
      </c>
      <c r="P214">
        <v>829869</v>
      </c>
      <c r="Q214" s="2">
        <v>19148</v>
      </c>
      <c r="R214" t="s">
        <v>611</v>
      </c>
      <c r="S214" t="s">
        <v>612</v>
      </c>
      <c r="U214" t="s">
        <v>613</v>
      </c>
      <c r="V214" t="s">
        <v>614</v>
      </c>
      <c r="W214" t="s">
        <v>2</v>
      </c>
      <c r="X214" t="s">
        <v>54</v>
      </c>
      <c r="Z214" t="s">
        <v>55</v>
      </c>
      <c r="AA214" t="s">
        <v>68</v>
      </c>
      <c r="AB214" t="s">
        <v>615</v>
      </c>
      <c r="AC214" t="s">
        <v>129</v>
      </c>
      <c r="AD214" t="s">
        <v>59</v>
      </c>
    </row>
    <row r="215" spans="1:30">
      <c r="A215">
        <f t="shared" si="13"/>
        <v>182</v>
      </c>
      <c r="B215">
        <f t="shared" si="11"/>
        <v>0</v>
      </c>
      <c r="C215" s="8">
        <f t="shared" si="12"/>
        <v>51.166666666666664</v>
      </c>
      <c r="D215">
        <v>51</v>
      </c>
      <c r="E215">
        <v>2</v>
      </c>
      <c r="G215" s="21">
        <v>0</v>
      </c>
      <c r="H215">
        <v>830271</v>
      </c>
      <c r="I215" s="1">
        <v>44264.693749999999</v>
      </c>
      <c r="J215" s="3" t="s">
        <v>63</v>
      </c>
      <c r="K215" t="s">
        <v>49</v>
      </c>
      <c r="M215">
        <v>202103090767</v>
      </c>
      <c r="N215" s="1">
        <v>44264.693749999999</v>
      </c>
      <c r="O215" s="3" t="s">
        <v>63</v>
      </c>
      <c r="P215">
        <v>830271</v>
      </c>
      <c r="Q215" s="2">
        <v>25566</v>
      </c>
      <c r="R215" t="s">
        <v>616</v>
      </c>
      <c r="S215" t="s">
        <v>617</v>
      </c>
      <c r="U215" t="s">
        <v>61</v>
      </c>
      <c r="V215" t="s">
        <v>614</v>
      </c>
      <c r="W215" t="s">
        <v>10</v>
      </c>
      <c r="X215" t="s">
        <v>54</v>
      </c>
      <c r="Z215" t="s">
        <v>55</v>
      </c>
      <c r="AA215" t="s">
        <v>68</v>
      </c>
      <c r="AB215" t="s">
        <v>618</v>
      </c>
      <c r="AC215" t="s">
        <v>129</v>
      </c>
      <c r="AD215" t="s">
        <v>59</v>
      </c>
    </row>
    <row r="216" spans="1:30">
      <c r="A216">
        <f t="shared" si="13"/>
        <v>183</v>
      </c>
      <c r="B216">
        <f t="shared" si="11"/>
        <v>0</v>
      </c>
      <c r="C216" s="8">
        <f t="shared" si="12"/>
        <v>54.5</v>
      </c>
      <c r="D216">
        <v>54</v>
      </c>
      <c r="E216">
        <v>6</v>
      </c>
      <c r="G216" s="21">
        <v>0</v>
      </c>
      <c r="H216">
        <v>831468</v>
      </c>
      <c r="I216" s="1">
        <v>44223.34511574074</v>
      </c>
      <c r="J216" s="3" t="s">
        <v>63</v>
      </c>
      <c r="K216" t="s">
        <v>49</v>
      </c>
      <c r="M216">
        <v>202101270921</v>
      </c>
      <c r="N216" s="1">
        <v>44223.34511574074</v>
      </c>
      <c r="O216" s="3" t="s">
        <v>63</v>
      </c>
      <c r="P216">
        <v>831468</v>
      </c>
      <c r="Q216" s="2">
        <v>24313</v>
      </c>
      <c r="R216" t="s">
        <v>619</v>
      </c>
      <c r="S216" t="s">
        <v>620</v>
      </c>
      <c r="U216" t="s">
        <v>61</v>
      </c>
      <c r="V216" t="s">
        <v>153</v>
      </c>
      <c r="W216" t="s">
        <v>10</v>
      </c>
      <c r="X216" t="s">
        <v>54</v>
      </c>
      <c r="Z216" t="s">
        <v>55</v>
      </c>
      <c r="AA216" t="s">
        <v>68</v>
      </c>
      <c r="AB216" t="s">
        <v>621</v>
      </c>
      <c r="AC216" t="s">
        <v>70</v>
      </c>
      <c r="AD216" t="s">
        <v>59</v>
      </c>
    </row>
    <row r="217" spans="1:30">
      <c r="A217">
        <f t="shared" si="13"/>
        <v>184</v>
      </c>
      <c r="B217">
        <f t="shared" si="11"/>
        <v>0</v>
      </c>
      <c r="C217" s="8">
        <f t="shared" si="12"/>
        <v>42.333333333333336</v>
      </c>
      <c r="D217">
        <v>42</v>
      </c>
      <c r="E217">
        <v>4</v>
      </c>
      <c r="G217" s="21">
        <v>0</v>
      </c>
      <c r="H217">
        <v>833456</v>
      </c>
      <c r="I217" s="1">
        <v>43913.703472222223</v>
      </c>
      <c r="J217" s="3" t="s">
        <v>63</v>
      </c>
      <c r="K217" t="s">
        <v>49</v>
      </c>
      <c r="M217">
        <v>202003231483</v>
      </c>
      <c r="N217" s="1">
        <v>43913.703472222223</v>
      </c>
      <c r="O217" s="3" t="s">
        <v>63</v>
      </c>
      <c r="P217">
        <v>833456</v>
      </c>
      <c r="Q217" s="2">
        <v>28422</v>
      </c>
      <c r="R217" t="s">
        <v>622</v>
      </c>
      <c r="S217" t="s">
        <v>623</v>
      </c>
      <c r="U217" t="s">
        <v>107</v>
      </c>
      <c r="V217" t="s">
        <v>74</v>
      </c>
      <c r="W217" t="s">
        <v>10</v>
      </c>
      <c r="X217" t="s">
        <v>54</v>
      </c>
      <c r="Z217" t="s">
        <v>55</v>
      </c>
      <c r="AA217" t="s">
        <v>68</v>
      </c>
      <c r="AB217" t="s">
        <v>624</v>
      </c>
      <c r="AC217" t="s">
        <v>70</v>
      </c>
      <c r="AD217" t="s">
        <v>59</v>
      </c>
    </row>
    <row r="218" spans="1:30">
      <c r="A218">
        <f t="shared" si="13"/>
        <v>185</v>
      </c>
      <c r="B218">
        <f t="shared" si="11"/>
        <v>0</v>
      </c>
      <c r="C218" s="8">
        <f t="shared" si="12"/>
        <v>68.666666666666671</v>
      </c>
      <c r="D218">
        <v>68</v>
      </c>
      <c r="E218">
        <v>8</v>
      </c>
      <c r="G218" s="21">
        <v>0</v>
      </c>
      <c r="H218">
        <v>833892</v>
      </c>
      <c r="I218" s="1">
        <v>43913.047222222223</v>
      </c>
      <c r="J218" s="3" t="s">
        <v>63</v>
      </c>
      <c r="K218" t="s">
        <v>49</v>
      </c>
      <c r="M218">
        <v>202003230924</v>
      </c>
      <c r="N218" s="1">
        <v>43913.047222222223</v>
      </c>
      <c r="O218" s="3" t="s">
        <v>63</v>
      </c>
      <c r="P218">
        <v>833892</v>
      </c>
      <c r="Q218" s="2">
        <v>18809</v>
      </c>
      <c r="R218" t="s">
        <v>625</v>
      </c>
      <c r="S218" t="s">
        <v>626</v>
      </c>
      <c r="U218" t="s">
        <v>149</v>
      </c>
      <c r="V218" t="s">
        <v>202</v>
      </c>
      <c r="W218" t="s">
        <v>10</v>
      </c>
      <c r="X218" t="s">
        <v>54</v>
      </c>
      <c r="Z218" t="s">
        <v>88</v>
      </c>
      <c r="AA218" t="s">
        <v>68</v>
      </c>
      <c r="AB218" t="s">
        <v>627</v>
      </c>
      <c r="AC218" t="s">
        <v>70</v>
      </c>
      <c r="AD218" t="s">
        <v>59</v>
      </c>
    </row>
    <row r="219" spans="1:30">
      <c r="A219">
        <f t="shared" si="13"/>
        <v>186</v>
      </c>
      <c r="B219">
        <f t="shared" si="11"/>
        <v>0</v>
      </c>
      <c r="C219" s="8">
        <f t="shared" si="12"/>
        <v>42.333333333333336</v>
      </c>
      <c r="D219">
        <v>42</v>
      </c>
      <c r="E219">
        <v>4</v>
      </c>
      <c r="G219" s="21">
        <v>0</v>
      </c>
      <c r="H219">
        <v>834772</v>
      </c>
      <c r="I219" s="1">
        <v>44153.412499999999</v>
      </c>
      <c r="J219" s="3" t="s">
        <v>90</v>
      </c>
      <c r="K219" t="s">
        <v>49</v>
      </c>
      <c r="M219">
        <v>202011181461</v>
      </c>
      <c r="N219" s="1">
        <v>44153.412499999999</v>
      </c>
      <c r="O219" s="3" t="s">
        <v>90</v>
      </c>
      <c r="P219">
        <v>834772</v>
      </c>
      <c r="Q219" s="2">
        <v>28687</v>
      </c>
      <c r="R219" t="s">
        <v>628</v>
      </c>
      <c r="S219" t="s">
        <v>623</v>
      </c>
      <c r="U219" t="s">
        <v>52</v>
      </c>
      <c r="V219" t="s">
        <v>240</v>
      </c>
      <c r="W219" t="s">
        <v>10</v>
      </c>
      <c r="X219" t="s">
        <v>54</v>
      </c>
      <c r="Z219" t="s">
        <v>88</v>
      </c>
      <c r="AA219" t="s">
        <v>94</v>
      </c>
      <c r="AB219" t="s">
        <v>100</v>
      </c>
      <c r="AC219" t="s">
        <v>70</v>
      </c>
      <c r="AD219" t="s">
        <v>59</v>
      </c>
    </row>
    <row r="220" spans="1:30">
      <c r="A220">
        <f t="shared" si="13"/>
        <v>187</v>
      </c>
      <c r="B220">
        <f t="shared" si="11"/>
        <v>0</v>
      </c>
      <c r="C220" s="8">
        <f t="shared" si="12"/>
        <v>79.416666666666671</v>
      </c>
      <c r="D220">
        <v>79</v>
      </c>
      <c r="E220">
        <v>5</v>
      </c>
      <c r="G220" s="21">
        <v>0</v>
      </c>
      <c r="H220">
        <v>838296</v>
      </c>
      <c r="I220" s="1">
        <v>44193.200601851851</v>
      </c>
      <c r="J220" s="3" t="s">
        <v>90</v>
      </c>
      <c r="K220" t="s">
        <v>49</v>
      </c>
      <c r="M220">
        <v>202012281164</v>
      </c>
      <c r="N220" s="1">
        <v>44193.200601851851</v>
      </c>
      <c r="O220" s="3" t="s">
        <v>90</v>
      </c>
      <c r="P220">
        <v>838296</v>
      </c>
      <c r="Q220" s="2">
        <v>15181</v>
      </c>
      <c r="R220" t="s">
        <v>629</v>
      </c>
      <c r="S220" t="s">
        <v>630</v>
      </c>
      <c r="U220" t="s">
        <v>132</v>
      </c>
      <c r="V220" t="s">
        <v>578</v>
      </c>
      <c r="W220" t="s">
        <v>2</v>
      </c>
      <c r="X220" t="s">
        <v>54</v>
      </c>
      <c r="Z220" t="s">
        <v>88</v>
      </c>
      <c r="AA220" t="s">
        <v>94</v>
      </c>
      <c r="AB220" t="s">
        <v>631</v>
      </c>
      <c r="AC220" t="s">
        <v>70</v>
      </c>
      <c r="AD220" t="s">
        <v>59</v>
      </c>
    </row>
    <row r="221" spans="1:30">
      <c r="A221">
        <f t="shared" si="13"/>
        <v>188</v>
      </c>
      <c r="B221">
        <f t="shared" si="11"/>
        <v>0</v>
      </c>
      <c r="C221" s="8">
        <f t="shared" si="12"/>
        <v>72.166666666666671</v>
      </c>
      <c r="D221">
        <v>72</v>
      </c>
      <c r="E221">
        <v>2</v>
      </c>
      <c r="G221" s="21">
        <v>0</v>
      </c>
      <c r="H221">
        <v>841478</v>
      </c>
      <c r="I221" s="1">
        <v>43939.134722222225</v>
      </c>
      <c r="J221" s="3" t="s">
        <v>76</v>
      </c>
      <c r="K221" t="s">
        <v>49</v>
      </c>
      <c r="M221">
        <v>202004180052</v>
      </c>
      <c r="N221" s="1">
        <v>43939.134722222225</v>
      </c>
      <c r="O221" s="3" t="s">
        <v>76</v>
      </c>
      <c r="P221">
        <v>841478</v>
      </c>
      <c r="Q221" s="2">
        <v>17565</v>
      </c>
      <c r="R221" t="s">
        <v>632</v>
      </c>
      <c r="S221" t="s">
        <v>633</v>
      </c>
      <c r="U221" t="s">
        <v>110</v>
      </c>
      <c r="V221" t="s">
        <v>178</v>
      </c>
      <c r="W221" t="s">
        <v>10</v>
      </c>
      <c r="X221" t="s">
        <v>54</v>
      </c>
      <c r="Z221" t="s">
        <v>88</v>
      </c>
      <c r="AA221" t="s">
        <v>78</v>
      </c>
      <c r="AB221" t="s">
        <v>634</v>
      </c>
      <c r="AC221" t="s">
        <v>70</v>
      </c>
      <c r="AD221" t="s">
        <v>59</v>
      </c>
    </row>
    <row r="222" spans="1:30">
      <c r="A222">
        <f t="shared" si="13"/>
        <v>189</v>
      </c>
      <c r="B222">
        <f t="shared" si="11"/>
        <v>0</v>
      </c>
      <c r="C222" s="8">
        <f t="shared" si="12"/>
        <v>79.5</v>
      </c>
      <c r="D222">
        <v>79</v>
      </c>
      <c r="E222">
        <v>6</v>
      </c>
      <c r="G222" s="21">
        <v>0</v>
      </c>
      <c r="H222">
        <v>844280</v>
      </c>
      <c r="I222" s="1">
        <v>44178.687835648147</v>
      </c>
      <c r="J222" s="3" t="s">
        <v>90</v>
      </c>
      <c r="K222" t="s">
        <v>49</v>
      </c>
      <c r="M222">
        <v>202012130366</v>
      </c>
      <c r="N222" s="1">
        <v>44178.687835648147</v>
      </c>
      <c r="O222" s="3" t="s">
        <v>90</v>
      </c>
      <c r="P222">
        <v>844280</v>
      </c>
      <c r="Q222" s="2">
        <v>15115</v>
      </c>
      <c r="R222" t="s">
        <v>635</v>
      </c>
      <c r="S222" t="s">
        <v>636</v>
      </c>
      <c r="U222" t="s">
        <v>110</v>
      </c>
      <c r="V222" t="s">
        <v>316</v>
      </c>
      <c r="W222" t="s">
        <v>10</v>
      </c>
      <c r="X222" t="s">
        <v>54</v>
      </c>
      <c r="Z222" t="s">
        <v>88</v>
      </c>
      <c r="AA222" t="s">
        <v>94</v>
      </c>
      <c r="AB222" t="s">
        <v>100</v>
      </c>
      <c r="AC222" t="s">
        <v>70</v>
      </c>
      <c r="AD222" t="s">
        <v>59</v>
      </c>
    </row>
    <row r="223" spans="1:30">
      <c r="A223">
        <f t="shared" si="13"/>
        <v>190</v>
      </c>
      <c r="B223">
        <f t="shared" si="11"/>
        <v>0</v>
      </c>
      <c r="C223" s="8">
        <f t="shared" si="12"/>
        <v>38.583333333333336</v>
      </c>
      <c r="D223">
        <v>38</v>
      </c>
      <c r="E223">
        <v>7</v>
      </c>
      <c r="G223" s="21">
        <v>0</v>
      </c>
      <c r="H223">
        <v>845983</v>
      </c>
      <c r="I223" s="1">
        <v>44096.453692129631</v>
      </c>
      <c r="J223" s="3" t="s">
        <v>90</v>
      </c>
      <c r="K223" t="s">
        <v>49</v>
      </c>
      <c r="M223">
        <v>202009221400</v>
      </c>
      <c r="N223" s="1">
        <v>44096.453692129631</v>
      </c>
      <c r="O223" s="3" t="s">
        <v>90</v>
      </c>
      <c r="P223">
        <v>845983</v>
      </c>
      <c r="Q223" s="2">
        <v>30003</v>
      </c>
      <c r="R223" t="s">
        <v>637</v>
      </c>
      <c r="S223" t="s">
        <v>327</v>
      </c>
      <c r="U223" t="s">
        <v>52</v>
      </c>
      <c r="V223" t="s">
        <v>265</v>
      </c>
      <c r="W223" t="s">
        <v>10</v>
      </c>
      <c r="X223" t="s">
        <v>54</v>
      </c>
      <c r="Z223" t="s">
        <v>88</v>
      </c>
      <c r="AA223" t="s">
        <v>94</v>
      </c>
      <c r="AB223" t="s">
        <v>100</v>
      </c>
      <c r="AC223" t="s">
        <v>70</v>
      </c>
      <c r="AD223" t="s">
        <v>59</v>
      </c>
    </row>
    <row r="224" spans="1:30">
      <c r="A224">
        <f t="shared" si="13"/>
        <v>191</v>
      </c>
      <c r="B224">
        <f t="shared" si="11"/>
        <v>0</v>
      </c>
      <c r="C224" s="8">
        <f t="shared" si="12"/>
        <v>71.333333333333329</v>
      </c>
      <c r="D224">
        <v>71</v>
      </c>
      <c r="E224">
        <v>4</v>
      </c>
      <c r="G224" s="21">
        <v>0</v>
      </c>
      <c r="H224">
        <v>851025</v>
      </c>
      <c r="I224" s="1">
        <v>44294.493055555555</v>
      </c>
      <c r="J224" s="3" t="s">
        <v>76</v>
      </c>
      <c r="K224" t="s">
        <v>49</v>
      </c>
      <c r="M224">
        <v>202104080451</v>
      </c>
      <c r="N224" s="1">
        <v>44294.493055555555</v>
      </c>
      <c r="O224" s="3" t="s">
        <v>76</v>
      </c>
      <c r="P224">
        <v>851025</v>
      </c>
      <c r="Q224" s="2">
        <v>18235</v>
      </c>
      <c r="R224" t="s">
        <v>638</v>
      </c>
      <c r="S224" t="s">
        <v>639</v>
      </c>
      <c r="U224" t="s">
        <v>381</v>
      </c>
      <c r="V224" t="s">
        <v>53</v>
      </c>
      <c r="W224" t="s">
        <v>2</v>
      </c>
      <c r="X224" t="s">
        <v>54</v>
      </c>
      <c r="Z224" t="s">
        <v>55</v>
      </c>
      <c r="AA224" t="s">
        <v>78</v>
      </c>
      <c r="AB224" t="s">
        <v>640</v>
      </c>
      <c r="AC224" t="s">
        <v>58</v>
      </c>
      <c r="AD224" t="s">
        <v>59</v>
      </c>
    </row>
    <row r="225" spans="1:30">
      <c r="A225">
        <f t="shared" si="13"/>
        <v>192</v>
      </c>
      <c r="B225">
        <f t="shared" si="11"/>
        <v>0</v>
      </c>
      <c r="C225" s="8">
        <f t="shared" si="12"/>
        <v>59.666666666666664</v>
      </c>
      <c r="D225">
        <v>59</v>
      </c>
      <c r="E225">
        <v>8</v>
      </c>
      <c r="G225" s="21">
        <v>0</v>
      </c>
      <c r="H225">
        <v>852838</v>
      </c>
      <c r="I225" s="1">
        <v>44072.322916666664</v>
      </c>
      <c r="J225" s="3" t="s">
        <v>90</v>
      </c>
      <c r="K225" t="s">
        <v>49</v>
      </c>
      <c r="M225">
        <v>202008290242</v>
      </c>
      <c r="N225" s="1">
        <v>44072.322916666664</v>
      </c>
      <c r="O225" s="3" t="s">
        <v>90</v>
      </c>
      <c r="P225">
        <v>852838</v>
      </c>
      <c r="Q225" s="2">
        <v>22256</v>
      </c>
      <c r="R225" t="s">
        <v>641</v>
      </c>
      <c r="S225" t="s">
        <v>642</v>
      </c>
      <c r="U225" t="s">
        <v>535</v>
      </c>
      <c r="V225" t="s">
        <v>416</v>
      </c>
      <c r="W225" t="s">
        <v>10</v>
      </c>
      <c r="X225" t="s">
        <v>54</v>
      </c>
      <c r="Z225" t="s">
        <v>88</v>
      </c>
      <c r="AA225" t="s">
        <v>94</v>
      </c>
      <c r="AB225" t="s">
        <v>643</v>
      </c>
      <c r="AC225" t="s">
        <v>70</v>
      </c>
      <c r="AD225" t="s">
        <v>59</v>
      </c>
    </row>
    <row r="226" spans="1:30">
      <c r="A226">
        <f t="shared" si="13"/>
        <v>193</v>
      </c>
      <c r="B226">
        <f t="shared" si="11"/>
        <v>0</v>
      </c>
      <c r="C226" s="8">
        <f t="shared" si="12"/>
        <v>85.5</v>
      </c>
      <c r="D226">
        <v>85</v>
      </c>
      <c r="E226">
        <v>6</v>
      </c>
      <c r="G226" s="21">
        <v>0</v>
      </c>
      <c r="H226">
        <v>854772</v>
      </c>
      <c r="I226" s="1">
        <v>44207.904861111114</v>
      </c>
      <c r="J226" s="3" t="s">
        <v>90</v>
      </c>
      <c r="K226" t="s">
        <v>49</v>
      </c>
      <c r="M226">
        <v>202101112468</v>
      </c>
      <c r="N226" s="1">
        <v>44207.904861111114</v>
      </c>
      <c r="O226" s="3" t="s">
        <v>90</v>
      </c>
      <c r="P226">
        <v>854772</v>
      </c>
      <c r="Q226" s="2">
        <v>12947</v>
      </c>
      <c r="R226" t="s">
        <v>644</v>
      </c>
      <c r="S226" t="s">
        <v>645</v>
      </c>
      <c r="U226" t="s">
        <v>149</v>
      </c>
      <c r="V226" t="s">
        <v>281</v>
      </c>
      <c r="W226" t="s">
        <v>2</v>
      </c>
      <c r="X226" t="s">
        <v>54</v>
      </c>
      <c r="Z226" t="s">
        <v>88</v>
      </c>
      <c r="AA226" t="s">
        <v>94</v>
      </c>
      <c r="AB226" t="s">
        <v>116</v>
      </c>
      <c r="AC226" t="s">
        <v>70</v>
      </c>
      <c r="AD226" t="s">
        <v>59</v>
      </c>
    </row>
    <row r="227" spans="1:30">
      <c r="A227">
        <f t="shared" si="13"/>
        <v>194</v>
      </c>
      <c r="B227">
        <f t="shared" si="11"/>
        <v>0</v>
      </c>
      <c r="C227" s="8">
        <f t="shared" si="12"/>
        <v>46.416666666666664</v>
      </c>
      <c r="D227">
        <v>46</v>
      </c>
      <c r="E227">
        <v>5</v>
      </c>
      <c r="G227" s="21">
        <v>0</v>
      </c>
      <c r="H227">
        <v>856235</v>
      </c>
      <c r="I227" s="1">
        <v>43970.354861111111</v>
      </c>
      <c r="J227" s="3" t="s">
        <v>63</v>
      </c>
      <c r="K227" t="s">
        <v>49</v>
      </c>
      <c r="M227">
        <v>202005190179</v>
      </c>
      <c r="N227" s="1">
        <v>43970.354861111111</v>
      </c>
      <c r="O227" s="3" t="s">
        <v>63</v>
      </c>
      <c r="P227">
        <v>856235</v>
      </c>
      <c r="Q227" s="2">
        <v>27015</v>
      </c>
      <c r="R227" t="s">
        <v>646</v>
      </c>
      <c r="S227" t="s">
        <v>647</v>
      </c>
      <c r="U227" t="s">
        <v>61</v>
      </c>
      <c r="V227" t="s">
        <v>183</v>
      </c>
      <c r="W227" t="s">
        <v>10</v>
      </c>
      <c r="X227" t="s">
        <v>54</v>
      </c>
      <c r="Z227" t="s">
        <v>55</v>
      </c>
      <c r="AA227" t="s">
        <v>68</v>
      </c>
      <c r="AB227" t="s">
        <v>648</v>
      </c>
      <c r="AC227" t="s">
        <v>129</v>
      </c>
      <c r="AD227" t="s">
        <v>59</v>
      </c>
    </row>
    <row r="228" spans="1:30">
      <c r="A228">
        <f t="shared" si="13"/>
        <v>195</v>
      </c>
      <c r="B228">
        <f t="shared" si="11"/>
        <v>0</v>
      </c>
      <c r="C228" s="8">
        <f t="shared" si="12"/>
        <v>47.833333333333336</v>
      </c>
      <c r="D228">
        <v>47</v>
      </c>
      <c r="E228">
        <v>10</v>
      </c>
      <c r="G228" s="21">
        <v>0</v>
      </c>
      <c r="H228">
        <v>860034</v>
      </c>
      <c r="I228" s="1">
        <v>44145.032222222224</v>
      </c>
      <c r="J228" s="3" t="s">
        <v>90</v>
      </c>
      <c r="K228" t="s">
        <v>49</v>
      </c>
      <c r="M228">
        <v>202011101289</v>
      </c>
      <c r="N228" s="1">
        <v>44145.032222222224</v>
      </c>
      <c r="O228" s="3" t="s">
        <v>90</v>
      </c>
      <c r="P228">
        <v>860034</v>
      </c>
      <c r="Q228" s="2">
        <v>26645</v>
      </c>
      <c r="R228" t="s">
        <v>649</v>
      </c>
      <c r="S228" t="s">
        <v>650</v>
      </c>
      <c r="U228" t="s">
        <v>149</v>
      </c>
      <c r="V228" t="s">
        <v>281</v>
      </c>
      <c r="W228" t="s">
        <v>10</v>
      </c>
      <c r="X228" t="s">
        <v>54</v>
      </c>
      <c r="Z228" t="s">
        <v>88</v>
      </c>
      <c r="AA228" t="s">
        <v>94</v>
      </c>
      <c r="AB228" t="s">
        <v>100</v>
      </c>
      <c r="AC228" t="s">
        <v>70</v>
      </c>
      <c r="AD228" t="s">
        <v>59</v>
      </c>
    </row>
    <row r="229" spans="1:30">
      <c r="A229">
        <f t="shared" si="13"/>
        <v>196</v>
      </c>
      <c r="B229">
        <f t="shared" si="11"/>
        <v>0</v>
      </c>
      <c r="C229" s="8">
        <f t="shared" si="12"/>
        <v>65.666666666666671</v>
      </c>
      <c r="D229">
        <v>65</v>
      </c>
      <c r="E229">
        <v>8</v>
      </c>
      <c r="G229" s="21">
        <v>0</v>
      </c>
      <c r="H229">
        <v>860553</v>
      </c>
      <c r="I229" s="1">
        <v>44155.635416666664</v>
      </c>
      <c r="J229" s="3" t="s">
        <v>76</v>
      </c>
      <c r="K229" t="s">
        <v>49</v>
      </c>
      <c r="M229">
        <v>202011020306</v>
      </c>
      <c r="N229" s="1">
        <v>44155.635416666664</v>
      </c>
      <c r="O229" s="3" t="s">
        <v>76</v>
      </c>
      <c r="P229">
        <v>860553</v>
      </c>
      <c r="Q229" s="2">
        <v>20166</v>
      </c>
      <c r="R229" t="s">
        <v>651</v>
      </c>
      <c r="S229" t="s">
        <v>652</v>
      </c>
      <c r="U229" t="s">
        <v>318</v>
      </c>
      <c r="V229" t="s">
        <v>228</v>
      </c>
      <c r="W229" t="s">
        <v>2</v>
      </c>
      <c r="X229" t="s">
        <v>54</v>
      </c>
      <c r="Z229" t="s">
        <v>55</v>
      </c>
      <c r="AA229" t="s">
        <v>78</v>
      </c>
      <c r="AB229" t="s">
        <v>653</v>
      </c>
      <c r="AC229" t="s">
        <v>129</v>
      </c>
      <c r="AD229" t="s">
        <v>59</v>
      </c>
    </row>
    <row r="230" spans="1:30">
      <c r="A230">
        <f t="shared" si="13"/>
        <v>197</v>
      </c>
      <c r="B230">
        <f t="shared" si="11"/>
        <v>0</v>
      </c>
      <c r="C230" s="8">
        <f t="shared" si="12"/>
        <v>61</v>
      </c>
      <c r="D230">
        <v>61</v>
      </c>
      <c r="E230">
        <v>0</v>
      </c>
      <c r="G230" s="21">
        <v>0</v>
      </c>
      <c r="H230">
        <v>861108</v>
      </c>
      <c r="I230" s="1">
        <v>44166.095833333333</v>
      </c>
      <c r="J230" s="3" t="s">
        <v>90</v>
      </c>
      <c r="K230" t="s">
        <v>49</v>
      </c>
      <c r="M230">
        <v>202012011323</v>
      </c>
      <c r="N230" s="1">
        <v>44166.095833333333</v>
      </c>
      <c r="O230" s="3" t="s">
        <v>90</v>
      </c>
      <c r="P230">
        <v>861108</v>
      </c>
      <c r="Q230" s="2">
        <v>21875</v>
      </c>
      <c r="R230" t="s">
        <v>654</v>
      </c>
      <c r="S230" t="s">
        <v>479</v>
      </c>
      <c r="U230" t="s">
        <v>98</v>
      </c>
      <c r="V230" t="s">
        <v>281</v>
      </c>
      <c r="W230" t="s">
        <v>2</v>
      </c>
      <c r="X230" t="s">
        <v>54</v>
      </c>
      <c r="Z230" t="s">
        <v>88</v>
      </c>
      <c r="AA230" t="s">
        <v>94</v>
      </c>
      <c r="AB230" t="s">
        <v>173</v>
      </c>
      <c r="AC230" t="s">
        <v>70</v>
      </c>
      <c r="AD230" t="s">
        <v>59</v>
      </c>
    </row>
    <row r="231" spans="1:30">
      <c r="A231">
        <f t="shared" si="13"/>
        <v>198</v>
      </c>
      <c r="B231">
        <f t="shared" si="11"/>
        <v>0</v>
      </c>
      <c r="C231" s="8">
        <f t="shared" si="12"/>
        <v>81.833333333333329</v>
      </c>
      <c r="D231">
        <v>81</v>
      </c>
      <c r="E231">
        <v>10</v>
      </c>
      <c r="G231" s="21">
        <v>0</v>
      </c>
      <c r="H231">
        <v>903134</v>
      </c>
      <c r="I231" s="1">
        <v>43942.647118055553</v>
      </c>
      <c r="J231" s="3" t="s">
        <v>90</v>
      </c>
      <c r="K231" t="s">
        <v>49</v>
      </c>
      <c r="M231">
        <v>202004210819</v>
      </c>
      <c r="N231" s="1">
        <v>43942.647118055553</v>
      </c>
      <c r="O231" s="3" t="s">
        <v>90</v>
      </c>
      <c r="P231">
        <v>903134</v>
      </c>
      <c r="Q231" s="2">
        <v>14029</v>
      </c>
      <c r="R231" t="s">
        <v>655</v>
      </c>
      <c r="S231" t="s">
        <v>656</v>
      </c>
      <c r="U231" t="s">
        <v>52</v>
      </c>
      <c r="V231" t="s">
        <v>157</v>
      </c>
      <c r="W231" t="s">
        <v>10</v>
      </c>
      <c r="X231" t="s">
        <v>54</v>
      </c>
      <c r="Z231" t="s">
        <v>55</v>
      </c>
      <c r="AA231" t="s">
        <v>94</v>
      </c>
      <c r="AB231" t="s">
        <v>100</v>
      </c>
      <c r="AC231" t="s">
        <v>70</v>
      </c>
      <c r="AD231" t="s">
        <v>59</v>
      </c>
    </row>
    <row r="232" spans="1:30">
      <c r="A232">
        <f t="shared" si="13"/>
        <v>199</v>
      </c>
      <c r="B232">
        <f t="shared" si="11"/>
        <v>0</v>
      </c>
      <c r="C232" s="8">
        <f t="shared" si="12"/>
        <v>63.25</v>
      </c>
      <c r="D232">
        <v>63</v>
      </c>
      <c r="E232">
        <v>3</v>
      </c>
      <c r="G232" s="21">
        <v>0</v>
      </c>
      <c r="H232">
        <v>903357</v>
      </c>
      <c r="I232" s="1">
        <v>44209.569826388892</v>
      </c>
      <c r="J232" s="3" t="s">
        <v>63</v>
      </c>
      <c r="K232" t="s">
        <v>49</v>
      </c>
      <c r="M232">
        <v>202101131688</v>
      </c>
      <c r="N232" s="1">
        <v>44209.569826388892</v>
      </c>
      <c r="O232" s="3" t="s">
        <v>63</v>
      </c>
      <c r="P232">
        <v>903357</v>
      </c>
      <c r="Q232" s="2">
        <v>21093</v>
      </c>
      <c r="R232" t="s">
        <v>657</v>
      </c>
      <c r="S232" t="s">
        <v>658</v>
      </c>
      <c r="U232" t="s">
        <v>277</v>
      </c>
      <c r="V232" t="s">
        <v>240</v>
      </c>
      <c r="W232" t="s">
        <v>2</v>
      </c>
      <c r="X232" t="s">
        <v>54</v>
      </c>
      <c r="Z232" t="s">
        <v>55</v>
      </c>
      <c r="AA232" t="s">
        <v>68</v>
      </c>
      <c r="AB232" t="s">
        <v>173</v>
      </c>
      <c r="AC232" t="s">
        <v>70</v>
      </c>
      <c r="AD232" t="s">
        <v>59</v>
      </c>
    </row>
    <row r="233" spans="1:30">
      <c r="A233">
        <f t="shared" si="13"/>
        <v>200</v>
      </c>
      <c r="B233">
        <f t="shared" si="11"/>
        <v>0</v>
      </c>
      <c r="C233" s="8">
        <f t="shared" si="12"/>
        <v>60.25</v>
      </c>
      <c r="D233">
        <v>60</v>
      </c>
      <c r="E233">
        <v>3</v>
      </c>
      <c r="G233" s="21">
        <v>0</v>
      </c>
      <c r="H233">
        <v>905979</v>
      </c>
      <c r="I233" s="1">
        <v>44207.293749999997</v>
      </c>
      <c r="J233" s="3" t="s">
        <v>63</v>
      </c>
      <c r="K233" t="s">
        <v>49</v>
      </c>
      <c r="M233">
        <v>202101110652</v>
      </c>
      <c r="N233" s="1">
        <v>44207.293749999997</v>
      </c>
      <c r="O233" s="3" t="s">
        <v>63</v>
      </c>
      <c r="P233">
        <v>905979</v>
      </c>
      <c r="Q233" s="2">
        <v>22193</v>
      </c>
      <c r="R233" t="s">
        <v>659</v>
      </c>
      <c r="S233" t="s">
        <v>660</v>
      </c>
      <c r="U233" t="s">
        <v>52</v>
      </c>
      <c r="V233" t="s">
        <v>661</v>
      </c>
      <c r="W233" t="s">
        <v>2</v>
      </c>
      <c r="X233" t="s">
        <v>54</v>
      </c>
      <c r="Z233" t="s">
        <v>55</v>
      </c>
      <c r="AA233" t="s">
        <v>68</v>
      </c>
      <c r="AB233" t="s">
        <v>662</v>
      </c>
      <c r="AC233" t="s">
        <v>70</v>
      </c>
      <c r="AD233" t="s">
        <v>59</v>
      </c>
    </row>
    <row r="234" spans="1:30">
      <c r="A234">
        <f t="shared" si="13"/>
        <v>201</v>
      </c>
      <c r="B234">
        <f t="shared" si="11"/>
        <v>0</v>
      </c>
      <c r="C234" s="8">
        <f t="shared" si="12"/>
        <v>33.916666666666664</v>
      </c>
      <c r="D234">
        <v>33</v>
      </c>
      <c r="E234">
        <v>11</v>
      </c>
      <c r="G234" s="21">
        <v>0</v>
      </c>
      <c r="H234">
        <v>906280</v>
      </c>
      <c r="I234" s="1">
        <v>44154.48</v>
      </c>
      <c r="J234" s="3" t="s">
        <v>63</v>
      </c>
      <c r="K234" t="s">
        <v>49</v>
      </c>
      <c r="M234">
        <v>202011191460</v>
      </c>
      <c r="N234" s="1">
        <v>44154.48</v>
      </c>
      <c r="O234" s="3" t="s">
        <v>63</v>
      </c>
      <c r="P234">
        <v>906280</v>
      </c>
      <c r="Q234" s="2">
        <v>31751</v>
      </c>
      <c r="R234" t="s">
        <v>663</v>
      </c>
      <c r="S234" t="s">
        <v>664</v>
      </c>
      <c r="U234" t="s">
        <v>61</v>
      </c>
      <c r="V234" t="s">
        <v>137</v>
      </c>
      <c r="W234" t="s">
        <v>2</v>
      </c>
      <c r="X234" t="s">
        <v>54</v>
      </c>
      <c r="Z234" t="s">
        <v>88</v>
      </c>
      <c r="AA234" t="s">
        <v>68</v>
      </c>
      <c r="AB234" t="s">
        <v>665</v>
      </c>
      <c r="AC234" t="s">
        <v>70</v>
      </c>
      <c r="AD234" t="s">
        <v>59</v>
      </c>
    </row>
    <row r="235" spans="1:30">
      <c r="A235">
        <f t="shared" si="13"/>
        <v>202</v>
      </c>
      <c r="B235">
        <f t="shared" si="11"/>
        <v>0</v>
      </c>
      <c r="C235" s="8">
        <f t="shared" si="12"/>
        <v>44.333333333333336</v>
      </c>
      <c r="D235">
        <v>44</v>
      </c>
      <c r="E235">
        <v>4</v>
      </c>
      <c r="G235" s="21">
        <v>0</v>
      </c>
      <c r="H235">
        <v>906308</v>
      </c>
      <c r="I235" s="1">
        <v>44237.670138888891</v>
      </c>
      <c r="J235" s="3" t="s">
        <v>63</v>
      </c>
      <c r="K235" t="s">
        <v>49</v>
      </c>
      <c r="M235">
        <v>202102101968</v>
      </c>
      <c r="N235" s="1">
        <v>44237.670138888891</v>
      </c>
      <c r="O235" s="3" t="s">
        <v>63</v>
      </c>
      <c r="P235">
        <v>906308</v>
      </c>
      <c r="Q235" s="2">
        <v>28025</v>
      </c>
      <c r="R235" t="s">
        <v>666</v>
      </c>
      <c r="S235" t="s">
        <v>667</v>
      </c>
      <c r="U235" t="s">
        <v>73</v>
      </c>
      <c r="V235" t="s">
        <v>141</v>
      </c>
      <c r="W235" t="s">
        <v>10</v>
      </c>
      <c r="X235" t="s">
        <v>54</v>
      </c>
      <c r="Z235" t="s">
        <v>88</v>
      </c>
      <c r="AA235" t="s">
        <v>68</v>
      </c>
      <c r="AB235" t="s">
        <v>112</v>
      </c>
      <c r="AC235" t="s">
        <v>129</v>
      </c>
      <c r="AD235" t="s">
        <v>59</v>
      </c>
    </row>
    <row r="236" spans="1:30">
      <c r="A236">
        <f t="shared" si="13"/>
        <v>203</v>
      </c>
      <c r="B236">
        <f t="shared" si="11"/>
        <v>0</v>
      </c>
      <c r="C236" s="8">
        <f t="shared" si="12"/>
        <v>86.5</v>
      </c>
      <c r="D236">
        <v>86</v>
      </c>
      <c r="E236">
        <v>6</v>
      </c>
      <c r="G236" s="21">
        <v>0</v>
      </c>
      <c r="H236">
        <v>908054</v>
      </c>
      <c r="I236" s="1">
        <v>44231.40347222222</v>
      </c>
      <c r="J236" s="3" t="s">
        <v>90</v>
      </c>
      <c r="K236" t="s">
        <v>49</v>
      </c>
      <c r="M236">
        <v>202102041189</v>
      </c>
      <c r="N236" s="1">
        <v>44231.40347222222</v>
      </c>
      <c r="O236" s="3" t="s">
        <v>90</v>
      </c>
      <c r="P236">
        <v>908054</v>
      </c>
      <c r="Q236" s="2">
        <v>12633</v>
      </c>
      <c r="R236" t="s">
        <v>668</v>
      </c>
      <c r="S236" t="s">
        <v>669</v>
      </c>
      <c r="U236" t="s">
        <v>52</v>
      </c>
      <c r="V236" t="s">
        <v>103</v>
      </c>
      <c r="W236" t="s">
        <v>10</v>
      </c>
      <c r="X236" t="s">
        <v>54</v>
      </c>
      <c r="Z236" t="s">
        <v>88</v>
      </c>
      <c r="AA236" t="s">
        <v>94</v>
      </c>
      <c r="AB236" t="s">
        <v>116</v>
      </c>
      <c r="AC236" t="s">
        <v>70</v>
      </c>
      <c r="AD236" t="s">
        <v>59</v>
      </c>
    </row>
    <row r="237" spans="1:30">
      <c r="A237">
        <f t="shared" si="13"/>
        <v>204</v>
      </c>
      <c r="B237">
        <f t="shared" si="11"/>
        <v>0</v>
      </c>
      <c r="C237" s="8">
        <f t="shared" si="12"/>
        <v>77.416666666666671</v>
      </c>
      <c r="D237">
        <v>77</v>
      </c>
      <c r="E237">
        <v>5</v>
      </c>
      <c r="G237" s="21">
        <v>0</v>
      </c>
      <c r="H237">
        <v>909327</v>
      </c>
      <c r="I237" s="1">
        <v>44126.729513888888</v>
      </c>
      <c r="J237" s="3" t="s">
        <v>76</v>
      </c>
      <c r="K237" t="s">
        <v>49</v>
      </c>
      <c r="M237">
        <v>202010221873</v>
      </c>
      <c r="N237" s="1">
        <v>44126.729513888888</v>
      </c>
      <c r="O237" s="3" t="s">
        <v>76</v>
      </c>
      <c r="P237">
        <v>909327</v>
      </c>
      <c r="Q237" s="2">
        <v>15835</v>
      </c>
      <c r="R237" t="s">
        <v>670</v>
      </c>
      <c r="S237" t="s">
        <v>366</v>
      </c>
      <c r="U237" t="s">
        <v>98</v>
      </c>
      <c r="V237" t="s">
        <v>306</v>
      </c>
      <c r="W237" t="s">
        <v>2</v>
      </c>
      <c r="X237" t="s">
        <v>54</v>
      </c>
      <c r="Z237" t="s">
        <v>88</v>
      </c>
      <c r="AA237" t="s">
        <v>78</v>
      </c>
      <c r="AB237" t="s">
        <v>292</v>
      </c>
      <c r="AC237" t="s">
        <v>70</v>
      </c>
      <c r="AD237" t="s">
        <v>59</v>
      </c>
    </row>
    <row r="238" spans="1:30">
      <c r="A238">
        <f t="shared" si="13"/>
        <v>205</v>
      </c>
      <c r="B238">
        <f t="shared" si="11"/>
        <v>0</v>
      </c>
      <c r="C238" s="8">
        <f t="shared" si="12"/>
        <v>61.833333333333336</v>
      </c>
      <c r="D238">
        <v>61</v>
      </c>
      <c r="E238">
        <v>10</v>
      </c>
      <c r="G238" s="21">
        <v>0</v>
      </c>
      <c r="H238">
        <v>912737</v>
      </c>
      <c r="I238" s="1">
        <v>44306.406944444447</v>
      </c>
      <c r="J238" s="3" t="s">
        <v>48</v>
      </c>
      <c r="K238" t="s">
        <v>49</v>
      </c>
      <c r="M238">
        <v>202104200141</v>
      </c>
      <c r="N238" s="1">
        <v>44306.406944444447</v>
      </c>
      <c r="O238" s="3" t="s">
        <v>48</v>
      </c>
      <c r="P238">
        <v>912737</v>
      </c>
      <c r="Q238" s="2">
        <v>21695</v>
      </c>
      <c r="R238" t="s">
        <v>671</v>
      </c>
      <c r="S238" t="s">
        <v>672</v>
      </c>
      <c r="U238" t="s">
        <v>61</v>
      </c>
      <c r="V238" t="s">
        <v>53</v>
      </c>
      <c r="W238" t="s">
        <v>2</v>
      </c>
      <c r="X238" t="s">
        <v>54</v>
      </c>
      <c r="Z238" t="s">
        <v>55</v>
      </c>
      <c r="AA238" t="s">
        <v>56</v>
      </c>
      <c r="AB238" t="s">
        <v>673</v>
      </c>
      <c r="AC238" t="s">
        <v>58</v>
      </c>
      <c r="AD238" t="s">
        <v>59</v>
      </c>
    </row>
    <row r="239" spans="1:30">
      <c r="A239">
        <f t="shared" si="13"/>
        <v>206</v>
      </c>
      <c r="B239">
        <f t="shared" si="11"/>
        <v>0</v>
      </c>
      <c r="C239" s="8">
        <f t="shared" si="12"/>
        <v>36.416666666666664</v>
      </c>
      <c r="D239">
        <v>36</v>
      </c>
      <c r="E239">
        <v>5</v>
      </c>
      <c r="G239" s="21">
        <v>0</v>
      </c>
      <c r="H239">
        <v>914187</v>
      </c>
      <c r="I239" s="1">
        <v>44256.52847222222</v>
      </c>
      <c r="J239" s="3" t="s">
        <v>63</v>
      </c>
      <c r="K239" t="s">
        <v>49</v>
      </c>
      <c r="M239">
        <v>202103011783</v>
      </c>
      <c r="N239" s="1">
        <v>44256.52847222222</v>
      </c>
      <c r="O239" s="3" t="s">
        <v>63</v>
      </c>
      <c r="P239">
        <v>914187</v>
      </c>
      <c r="Q239" s="2">
        <v>30955</v>
      </c>
      <c r="R239" t="s">
        <v>674</v>
      </c>
      <c r="S239" t="s">
        <v>243</v>
      </c>
      <c r="U239" t="s">
        <v>52</v>
      </c>
      <c r="V239" t="s">
        <v>183</v>
      </c>
      <c r="W239" t="s">
        <v>10</v>
      </c>
      <c r="X239" t="s">
        <v>54</v>
      </c>
      <c r="Z239" t="s">
        <v>55</v>
      </c>
      <c r="AA239" t="s">
        <v>68</v>
      </c>
      <c r="AB239" t="s">
        <v>675</v>
      </c>
      <c r="AC239" t="s">
        <v>129</v>
      </c>
      <c r="AD239" t="s">
        <v>59</v>
      </c>
    </row>
    <row r="240" spans="1:30">
      <c r="A240">
        <f t="shared" si="13"/>
        <v>207</v>
      </c>
      <c r="B240">
        <f t="shared" si="11"/>
        <v>0</v>
      </c>
      <c r="C240" s="8">
        <f t="shared" si="12"/>
        <v>58.5</v>
      </c>
      <c r="D240">
        <v>58</v>
      </c>
      <c r="E240">
        <v>6</v>
      </c>
      <c r="G240" s="21">
        <v>0</v>
      </c>
      <c r="H240">
        <v>916189</v>
      </c>
      <c r="I240" s="1">
        <v>44150.386817129627</v>
      </c>
      <c r="J240" s="3" t="s">
        <v>63</v>
      </c>
      <c r="K240" t="s">
        <v>49</v>
      </c>
      <c r="M240">
        <v>202011150006</v>
      </c>
      <c r="N240" s="1">
        <v>44150.386817129627</v>
      </c>
      <c r="O240" s="3" t="s">
        <v>63</v>
      </c>
      <c r="P240">
        <v>916189</v>
      </c>
      <c r="Q240" s="2">
        <v>22780</v>
      </c>
      <c r="R240" t="s">
        <v>676</v>
      </c>
      <c r="S240" t="s">
        <v>677</v>
      </c>
      <c r="U240" t="s">
        <v>52</v>
      </c>
      <c r="V240" t="s">
        <v>661</v>
      </c>
      <c r="W240" t="s">
        <v>10</v>
      </c>
      <c r="X240" t="s">
        <v>54</v>
      </c>
      <c r="Z240" t="s">
        <v>55</v>
      </c>
      <c r="AA240" t="s">
        <v>68</v>
      </c>
      <c r="AB240" t="s">
        <v>678</v>
      </c>
      <c r="AC240" t="s">
        <v>70</v>
      </c>
      <c r="AD240" t="s">
        <v>59</v>
      </c>
    </row>
    <row r="241" spans="1:30">
      <c r="A241">
        <f t="shared" si="13"/>
        <v>208</v>
      </c>
      <c r="B241">
        <f t="shared" si="11"/>
        <v>0</v>
      </c>
      <c r="C241" s="8">
        <f t="shared" si="12"/>
        <v>66.25</v>
      </c>
      <c r="D241">
        <v>66</v>
      </c>
      <c r="E241">
        <v>3</v>
      </c>
      <c r="G241" s="21">
        <v>0</v>
      </c>
      <c r="H241">
        <v>917358</v>
      </c>
      <c r="I241" s="1">
        <v>44204.99145833333</v>
      </c>
      <c r="J241" s="3" t="s">
        <v>63</v>
      </c>
      <c r="K241" t="s">
        <v>49</v>
      </c>
      <c r="M241">
        <v>202101082094</v>
      </c>
      <c r="N241" s="1">
        <v>44204.99145833333</v>
      </c>
      <c r="O241" s="3" t="s">
        <v>63</v>
      </c>
      <c r="P241">
        <v>917358</v>
      </c>
      <c r="Q241" s="2">
        <v>20001</v>
      </c>
      <c r="R241" t="s">
        <v>679</v>
      </c>
      <c r="S241" t="s">
        <v>680</v>
      </c>
      <c r="U241" t="s">
        <v>52</v>
      </c>
      <c r="V241" t="s">
        <v>364</v>
      </c>
      <c r="W241" t="s">
        <v>2</v>
      </c>
      <c r="X241" t="s">
        <v>54</v>
      </c>
      <c r="Z241" t="s">
        <v>55</v>
      </c>
      <c r="AA241" t="s">
        <v>68</v>
      </c>
      <c r="AB241" t="s">
        <v>79</v>
      </c>
      <c r="AC241" t="s">
        <v>70</v>
      </c>
      <c r="AD241" t="s">
        <v>59</v>
      </c>
    </row>
    <row r="242" spans="1:30">
      <c r="A242">
        <f t="shared" si="13"/>
        <v>209</v>
      </c>
      <c r="B242">
        <f t="shared" si="11"/>
        <v>0</v>
      </c>
      <c r="C242" s="8">
        <f t="shared" si="12"/>
        <v>76.25</v>
      </c>
      <c r="D242">
        <v>76</v>
      </c>
      <c r="E242">
        <v>3</v>
      </c>
      <c r="G242" s="21">
        <v>2</v>
      </c>
      <c r="H242" s="4">
        <v>917599</v>
      </c>
      <c r="I242" s="1">
        <v>43934.111898148149</v>
      </c>
      <c r="J242" s="3" t="s">
        <v>76</v>
      </c>
      <c r="K242" t="s">
        <v>49</v>
      </c>
      <c r="M242">
        <v>202004120264</v>
      </c>
      <c r="N242" s="1">
        <v>43934.111898148149</v>
      </c>
      <c r="O242" s="3" t="s">
        <v>76</v>
      </c>
      <c r="P242">
        <v>917599</v>
      </c>
      <c r="Q242" s="2">
        <v>16073</v>
      </c>
      <c r="R242" t="s">
        <v>681</v>
      </c>
      <c r="S242" t="s">
        <v>682</v>
      </c>
      <c r="U242" t="s">
        <v>149</v>
      </c>
      <c r="V242" t="s">
        <v>364</v>
      </c>
      <c r="W242" t="s">
        <v>2</v>
      </c>
      <c r="X242" t="s">
        <v>54</v>
      </c>
      <c r="Z242" t="s">
        <v>55</v>
      </c>
      <c r="AA242" t="s">
        <v>78</v>
      </c>
      <c r="AB242" t="s">
        <v>683</v>
      </c>
      <c r="AC242" t="s">
        <v>70</v>
      </c>
      <c r="AD242" t="s">
        <v>59</v>
      </c>
    </row>
    <row r="243" spans="1:30">
      <c r="A243">
        <f t="shared" si="13"/>
        <v>209</v>
      </c>
      <c r="B243">
        <f t="shared" si="11"/>
        <v>1</v>
      </c>
      <c r="C243" s="8">
        <f t="shared" si="12"/>
        <v>76.5</v>
      </c>
      <c r="D243">
        <v>76</v>
      </c>
      <c r="E243">
        <v>6</v>
      </c>
      <c r="G243" s="21">
        <v>2</v>
      </c>
      <c r="H243" s="4">
        <v>917599</v>
      </c>
      <c r="I243" s="1">
        <v>44023.882638888892</v>
      </c>
      <c r="J243" s="3" t="s">
        <v>63</v>
      </c>
      <c r="K243" t="s">
        <v>49</v>
      </c>
      <c r="M243">
        <v>202007110463</v>
      </c>
      <c r="N243" s="1">
        <v>44023.882638888892</v>
      </c>
      <c r="O243" s="3" t="s">
        <v>63</v>
      </c>
      <c r="P243">
        <v>917599</v>
      </c>
      <c r="Q243" s="2">
        <v>16073</v>
      </c>
      <c r="R243" t="s">
        <v>681</v>
      </c>
      <c r="S243" t="s">
        <v>684</v>
      </c>
      <c r="U243" t="s">
        <v>110</v>
      </c>
      <c r="V243" t="s">
        <v>289</v>
      </c>
      <c r="W243" t="s">
        <v>2</v>
      </c>
      <c r="X243" t="s">
        <v>54</v>
      </c>
      <c r="Z243" t="s">
        <v>55</v>
      </c>
      <c r="AA243" t="s">
        <v>68</v>
      </c>
      <c r="AB243" t="s">
        <v>685</v>
      </c>
      <c r="AC243" t="s">
        <v>70</v>
      </c>
      <c r="AD243" t="s">
        <v>59</v>
      </c>
    </row>
    <row r="244" spans="1:30">
      <c r="A244">
        <f t="shared" si="13"/>
        <v>209</v>
      </c>
      <c r="B244">
        <f t="shared" si="11"/>
        <v>2</v>
      </c>
      <c r="C244" s="8">
        <f t="shared" si="12"/>
        <v>76.583333333333329</v>
      </c>
      <c r="D244">
        <v>76</v>
      </c>
      <c r="E244">
        <v>7</v>
      </c>
      <c r="G244" s="21">
        <v>2</v>
      </c>
      <c r="H244" s="4">
        <v>917599</v>
      </c>
      <c r="I244" s="1">
        <v>44054.190972222219</v>
      </c>
      <c r="J244" s="3" t="s">
        <v>90</v>
      </c>
      <c r="K244" t="s">
        <v>49</v>
      </c>
      <c r="M244">
        <v>202008111094</v>
      </c>
      <c r="N244" s="1">
        <v>44054.190972222219</v>
      </c>
      <c r="O244" s="3" t="s">
        <v>90</v>
      </c>
      <c r="P244">
        <v>917599</v>
      </c>
      <c r="Q244" s="2">
        <v>16073</v>
      </c>
      <c r="R244" t="s">
        <v>681</v>
      </c>
      <c r="S244" t="s">
        <v>686</v>
      </c>
      <c r="U244" t="s">
        <v>149</v>
      </c>
      <c r="V244" t="s">
        <v>202</v>
      </c>
      <c r="W244" t="s">
        <v>2</v>
      </c>
      <c r="X244" t="s">
        <v>54</v>
      </c>
      <c r="Z244" t="s">
        <v>88</v>
      </c>
      <c r="AA244" t="s">
        <v>94</v>
      </c>
      <c r="AB244" t="s">
        <v>100</v>
      </c>
      <c r="AC244" t="s">
        <v>70</v>
      </c>
      <c r="AD244" t="s">
        <v>59</v>
      </c>
    </row>
    <row r="245" spans="1:30">
      <c r="A245">
        <f t="shared" si="13"/>
        <v>210</v>
      </c>
      <c r="B245">
        <f t="shared" si="11"/>
        <v>0</v>
      </c>
      <c r="C245" s="8">
        <f t="shared" si="12"/>
        <v>67.833333333333329</v>
      </c>
      <c r="D245">
        <v>67</v>
      </c>
      <c r="E245">
        <v>10</v>
      </c>
      <c r="G245" s="21">
        <v>0</v>
      </c>
      <c r="H245">
        <v>920121</v>
      </c>
      <c r="I245" s="1">
        <v>44216.357847222222</v>
      </c>
      <c r="J245" s="3" t="s">
        <v>308</v>
      </c>
      <c r="K245" t="s">
        <v>49</v>
      </c>
      <c r="M245">
        <v>202101060857</v>
      </c>
      <c r="N245" s="1">
        <v>44216.357847222222</v>
      </c>
      <c r="O245" s="3" t="s">
        <v>308</v>
      </c>
      <c r="P245">
        <v>920121</v>
      </c>
      <c r="Q245" s="2">
        <v>19425</v>
      </c>
      <c r="R245" t="s">
        <v>687</v>
      </c>
      <c r="S245" t="s">
        <v>688</v>
      </c>
      <c r="U245" t="s">
        <v>61</v>
      </c>
      <c r="V245" t="s">
        <v>153</v>
      </c>
      <c r="W245" t="s">
        <v>2</v>
      </c>
      <c r="X245" t="s">
        <v>54</v>
      </c>
      <c r="Z245" t="s">
        <v>55</v>
      </c>
      <c r="AA245" t="s">
        <v>311</v>
      </c>
      <c r="AB245" t="s">
        <v>689</v>
      </c>
      <c r="AC245" t="s">
        <v>70</v>
      </c>
      <c r="AD245" t="s">
        <v>59</v>
      </c>
    </row>
    <row r="246" spans="1:30">
      <c r="A246">
        <f t="shared" si="13"/>
        <v>211</v>
      </c>
      <c r="B246">
        <f t="shared" si="11"/>
        <v>0</v>
      </c>
      <c r="C246" s="8">
        <f t="shared" si="12"/>
        <v>75.5</v>
      </c>
      <c r="D246">
        <v>75</v>
      </c>
      <c r="E246">
        <v>6</v>
      </c>
      <c r="G246" s="21">
        <v>0</v>
      </c>
      <c r="H246">
        <v>921335</v>
      </c>
      <c r="I246" s="1">
        <v>43969.528483796297</v>
      </c>
      <c r="J246" s="3" t="s">
        <v>308</v>
      </c>
      <c r="K246" t="s">
        <v>49</v>
      </c>
      <c r="M246">
        <v>202005180446</v>
      </c>
      <c r="N246" s="1">
        <v>43969.528483796297</v>
      </c>
      <c r="O246" s="3" t="s">
        <v>308</v>
      </c>
      <c r="P246">
        <v>921335</v>
      </c>
      <c r="Q246" s="2">
        <v>16376</v>
      </c>
      <c r="R246" t="s">
        <v>690</v>
      </c>
      <c r="S246" t="s">
        <v>691</v>
      </c>
      <c r="U246" t="s">
        <v>52</v>
      </c>
      <c r="V246" t="s">
        <v>265</v>
      </c>
      <c r="W246" t="s">
        <v>2</v>
      </c>
      <c r="X246" t="s">
        <v>54</v>
      </c>
      <c r="Z246" t="s">
        <v>55</v>
      </c>
      <c r="AA246" t="s">
        <v>311</v>
      </c>
      <c r="AB246" t="s">
        <v>692</v>
      </c>
      <c r="AC246" t="s">
        <v>70</v>
      </c>
      <c r="AD246" t="s">
        <v>59</v>
      </c>
    </row>
    <row r="247" spans="1:30">
      <c r="A247">
        <f t="shared" si="13"/>
        <v>212</v>
      </c>
      <c r="B247">
        <f t="shared" si="11"/>
        <v>0</v>
      </c>
      <c r="C247" s="8">
        <f t="shared" si="12"/>
        <v>36.833333333333336</v>
      </c>
      <c r="D247">
        <v>36</v>
      </c>
      <c r="E247">
        <v>10</v>
      </c>
      <c r="G247" s="21">
        <v>0</v>
      </c>
      <c r="H247">
        <v>921748</v>
      </c>
      <c r="I247" s="1">
        <v>44194.476319444446</v>
      </c>
      <c r="J247" s="3" t="s">
        <v>76</v>
      </c>
      <c r="K247" t="s">
        <v>49</v>
      </c>
      <c r="M247">
        <v>202012291566</v>
      </c>
      <c r="N247" s="1">
        <v>44194.476319444446</v>
      </c>
      <c r="O247" s="3" t="s">
        <v>76</v>
      </c>
      <c r="P247">
        <v>921748</v>
      </c>
      <c r="Q247" s="2">
        <v>30723</v>
      </c>
      <c r="R247" t="s">
        <v>693</v>
      </c>
      <c r="S247" t="s">
        <v>694</v>
      </c>
      <c r="U247" t="s">
        <v>140</v>
      </c>
      <c r="V247" t="s">
        <v>93</v>
      </c>
      <c r="W247" t="s">
        <v>10</v>
      </c>
      <c r="X247" t="s">
        <v>54</v>
      </c>
      <c r="Z247" t="s">
        <v>88</v>
      </c>
      <c r="AA247" t="s">
        <v>78</v>
      </c>
      <c r="AB247" t="s">
        <v>695</v>
      </c>
      <c r="AC247" t="s">
        <v>70</v>
      </c>
      <c r="AD247" t="s">
        <v>59</v>
      </c>
    </row>
    <row r="248" spans="1:30">
      <c r="A248">
        <f t="shared" si="13"/>
        <v>213</v>
      </c>
      <c r="B248">
        <f t="shared" si="11"/>
        <v>0</v>
      </c>
      <c r="C248" s="8">
        <f t="shared" si="12"/>
        <v>85.75</v>
      </c>
      <c r="D248">
        <v>85</v>
      </c>
      <c r="E248">
        <v>9</v>
      </c>
      <c r="G248" s="21">
        <v>0</v>
      </c>
      <c r="H248">
        <v>921818</v>
      </c>
      <c r="I248" s="1">
        <v>44211.23333333333</v>
      </c>
      <c r="J248" s="3" t="s">
        <v>90</v>
      </c>
      <c r="K248" t="s">
        <v>49</v>
      </c>
      <c r="M248">
        <v>202101151126</v>
      </c>
      <c r="N248" s="1">
        <v>44211.23333333333</v>
      </c>
      <c r="O248" s="3" t="s">
        <v>90</v>
      </c>
      <c r="P248">
        <v>921818</v>
      </c>
      <c r="Q248" s="2">
        <v>12863</v>
      </c>
      <c r="R248" t="s">
        <v>696</v>
      </c>
      <c r="S248" t="s">
        <v>361</v>
      </c>
      <c r="U248" t="s">
        <v>110</v>
      </c>
      <c r="V248" t="s">
        <v>111</v>
      </c>
      <c r="W248" t="s">
        <v>2</v>
      </c>
      <c r="X248" t="s">
        <v>54</v>
      </c>
      <c r="Z248" t="s">
        <v>88</v>
      </c>
      <c r="AA248" t="s">
        <v>94</v>
      </c>
      <c r="AB248" t="s">
        <v>697</v>
      </c>
      <c r="AC248" t="s">
        <v>70</v>
      </c>
      <c r="AD248" t="s">
        <v>59</v>
      </c>
    </row>
    <row r="249" spans="1:30">
      <c r="A249">
        <f t="shared" si="13"/>
        <v>214</v>
      </c>
      <c r="B249">
        <f t="shared" si="11"/>
        <v>0</v>
      </c>
      <c r="C249" s="8">
        <f t="shared" si="12"/>
        <v>92.166666666666671</v>
      </c>
      <c r="D249">
        <v>92</v>
      </c>
      <c r="E249">
        <v>2</v>
      </c>
      <c r="G249" s="21">
        <v>0</v>
      </c>
      <c r="H249">
        <v>921884</v>
      </c>
      <c r="I249" s="1">
        <v>43949.962789351855</v>
      </c>
      <c r="J249" s="3" t="s">
        <v>90</v>
      </c>
      <c r="K249" t="s">
        <v>49</v>
      </c>
      <c r="M249">
        <v>202004281205</v>
      </c>
      <c r="N249" s="1">
        <v>43949.962789351855</v>
      </c>
      <c r="O249" s="3" t="s">
        <v>90</v>
      </c>
      <c r="P249">
        <v>921884</v>
      </c>
      <c r="Q249" s="2">
        <v>10286</v>
      </c>
      <c r="R249" t="s">
        <v>698</v>
      </c>
      <c r="S249" t="s">
        <v>699</v>
      </c>
      <c r="U249" t="s">
        <v>98</v>
      </c>
      <c r="V249" t="s">
        <v>133</v>
      </c>
      <c r="W249" t="s">
        <v>10</v>
      </c>
      <c r="X249" t="s">
        <v>54</v>
      </c>
      <c r="Z249" t="s">
        <v>88</v>
      </c>
      <c r="AA249" t="s">
        <v>94</v>
      </c>
      <c r="AB249" t="s">
        <v>100</v>
      </c>
      <c r="AC249" t="s">
        <v>70</v>
      </c>
      <c r="AD249" t="s">
        <v>59</v>
      </c>
    </row>
    <row r="250" spans="1:30">
      <c r="A250">
        <f t="shared" si="13"/>
        <v>215</v>
      </c>
      <c r="B250">
        <f t="shared" si="11"/>
        <v>0</v>
      </c>
      <c r="C250" s="8">
        <f t="shared" si="12"/>
        <v>40</v>
      </c>
      <c r="D250">
        <v>40</v>
      </c>
      <c r="E250">
        <v>0</v>
      </c>
      <c r="G250" s="21">
        <v>0</v>
      </c>
      <c r="H250">
        <v>931415</v>
      </c>
      <c r="I250" s="1">
        <v>44097.887604166666</v>
      </c>
      <c r="J250" s="3" t="s">
        <v>63</v>
      </c>
      <c r="K250" t="s">
        <v>49</v>
      </c>
      <c r="M250">
        <v>202009231963</v>
      </c>
      <c r="N250" s="1">
        <v>44097.887604166666</v>
      </c>
      <c r="O250" s="3" t="s">
        <v>63</v>
      </c>
      <c r="P250">
        <v>931415</v>
      </c>
      <c r="Q250" s="2">
        <v>29466</v>
      </c>
      <c r="R250" t="s">
        <v>700</v>
      </c>
      <c r="S250" t="s">
        <v>701</v>
      </c>
      <c r="U250" t="s">
        <v>52</v>
      </c>
      <c r="V250" t="s">
        <v>281</v>
      </c>
      <c r="W250" t="s">
        <v>2</v>
      </c>
      <c r="X250" t="s">
        <v>54</v>
      </c>
      <c r="Z250" t="s">
        <v>55</v>
      </c>
      <c r="AA250" t="s">
        <v>68</v>
      </c>
      <c r="AB250" t="s">
        <v>702</v>
      </c>
      <c r="AC250" t="s">
        <v>70</v>
      </c>
      <c r="AD250" t="s">
        <v>59</v>
      </c>
    </row>
    <row r="251" spans="1:30">
      <c r="A251">
        <f t="shared" si="13"/>
        <v>216</v>
      </c>
      <c r="B251">
        <f t="shared" si="11"/>
        <v>0</v>
      </c>
      <c r="C251" s="8">
        <f t="shared" si="12"/>
        <v>71.083333333333329</v>
      </c>
      <c r="D251">
        <v>71</v>
      </c>
      <c r="E251">
        <v>1</v>
      </c>
      <c r="G251" s="21">
        <v>0</v>
      </c>
      <c r="H251">
        <v>932685</v>
      </c>
      <c r="I251" s="1">
        <v>44207.574305555558</v>
      </c>
      <c r="J251" s="3" t="s">
        <v>90</v>
      </c>
      <c r="K251" t="s">
        <v>49</v>
      </c>
      <c r="M251">
        <v>202101112021</v>
      </c>
      <c r="N251" s="1">
        <v>44207.574305555558</v>
      </c>
      <c r="O251" s="3" t="s">
        <v>90</v>
      </c>
      <c r="P251">
        <v>932685</v>
      </c>
      <c r="Q251" s="2">
        <v>18222</v>
      </c>
      <c r="R251" t="s">
        <v>703</v>
      </c>
      <c r="S251" t="s">
        <v>704</v>
      </c>
      <c r="U251" t="s">
        <v>52</v>
      </c>
      <c r="V251" t="s">
        <v>93</v>
      </c>
      <c r="W251" t="s">
        <v>2</v>
      </c>
      <c r="X251" t="s">
        <v>54</v>
      </c>
      <c r="Z251" t="s">
        <v>88</v>
      </c>
      <c r="AA251" t="s">
        <v>94</v>
      </c>
      <c r="AB251" t="s">
        <v>100</v>
      </c>
      <c r="AC251" t="s">
        <v>70</v>
      </c>
      <c r="AD251" t="s">
        <v>59</v>
      </c>
    </row>
    <row r="252" spans="1:30">
      <c r="A252">
        <f t="shared" si="13"/>
        <v>217</v>
      </c>
      <c r="B252">
        <f t="shared" si="11"/>
        <v>0</v>
      </c>
      <c r="C252" s="8">
        <f t="shared" si="12"/>
        <v>70.666666666666671</v>
      </c>
      <c r="D252">
        <v>70</v>
      </c>
      <c r="E252">
        <v>8</v>
      </c>
      <c r="G252" s="21">
        <v>0</v>
      </c>
      <c r="H252">
        <v>933475</v>
      </c>
      <c r="I252" s="1">
        <v>44039.19027777778</v>
      </c>
      <c r="J252" s="3" t="s">
        <v>90</v>
      </c>
      <c r="K252" t="s">
        <v>49</v>
      </c>
      <c r="M252">
        <v>202007271066</v>
      </c>
      <c r="N252" s="1">
        <v>44039.19027777778</v>
      </c>
      <c r="O252" s="3" t="s">
        <v>90</v>
      </c>
      <c r="P252">
        <v>933475</v>
      </c>
      <c r="Q252" s="2">
        <v>18211</v>
      </c>
      <c r="R252" t="s">
        <v>705</v>
      </c>
      <c r="S252" t="s">
        <v>706</v>
      </c>
      <c r="U252" t="s">
        <v>110</v>
      </c>
      <c r="V252" t="s">
        <v>202</v>
      </c>
      <c r="W252" t="s">
        <v>10</v>
      </c>
      <c r="X252" t="s">
        <v>54</v>
      </c>
      <c r="Z252" t="s">
        <v>88</v>
      </c>
      <c r="AA252" t="s">
        <v>94</v>
      </c>
      <c r="AB252" t="s">
        <v>116</v>
      </c>
      <c r="AC252" t="s">
        <v>70</v>
      </c>
      <c r="AD252" t="s">
        <v>59</v>
      </c>
    </row>
    <row r="253" spans="1:30">
      <c r="A253">
        <f t="shared" si="13"/>
        <v>218</v>
      </c>
      <c r="B253">
        <f t="shared" si="11"/>
        <v>0</v>
      </c>
      <c r="C253" s="8">
        <f t="shared" si="12"/>
        <v>51.416666666666664</v>
      </c>
      <c r="D253">
        <v>51</v>
      </c>
      <c r="E253">
        <v>5</v>
      </c>
      <c r="G253" s="21">
        <v>0</v>
      </c>
      <c r="H253">
        <v>933668</v>
      </c>
      <c r="I253" s="1">
        <v>44194.34820601852</v>
      </c>
      <c r="J253" s="3" t="s">
        <v>63</v>
      </c>
      <c r="K253" t="s">
        <v>49</v>
      </c>
      <c r="M253">
        <v>202012291273</v>
      </c>
      <c r="N253" s="1">
        <v>44194.34820601852</v>
      </c>
      <c r="O253" s="3" t="s">
        <v>63</v>
      </c>
      <c r="P253">
        <v>933668</v>
      </c>
      <c r="Q253" s="2">
        <v>25394</v>
      </c>
      <c r="R253" t="s">
        <v>707</v>
      </c>
      <c r="S253" t="s">
        <v>563</v>
      </c>
      <c r="U253" t="s">
        <v>52</v>
      </c>
      <c r="V253" t="s">
        <v>507</v>
      </c>
      <c r="W253" t="s">
        <v>10</v>
      </c>
      <c r="X253" t="s">
        <v>54</v>
      </c>
      <c r="Z253" t="s">
        <v>88</v>
      </c>
      <c r="AA253" t="s">
        <v>68</v>
      </c>
      <c r="AB253" t="s">
        <v>708</v>
      </c>
      <c r="AC253" t="s">
        <v>70</v>
      </c>
      <c r="AD253" t="s">
        <v>59</v>
      </c>
    </row>
    <row r="254" spans="1:30">
      <c r="A254">
        <f t="shared" si="13"/>
        <v>219</v>
      </c>
      <c r="B254">
        <f t="shared" si="11"/>
        <v>0</v>
      </c>
      <c r="C254" s="8">
        <f t="shared" si="12"/>
        <v>93.583333333333329</v>
      </c>
      <c r="D254">
        <v>93</v>
      </c>
      <c r="E254">
        <v>7</v>
      </c>
      <c r="G254" s="21">
        <v>0</v>
      </c>
      <c r="H254">
        <v>935132</v>
      </c>
      <c r="I254" s="1">
        <v>44243.547222222223</v>
      </c>
      <c r="J254" s="3" t="s">
        <v>90</v>
      </c>
      <c r="K254" t="s">
        <v>49</v>
      </c>
      <c r="M254">
        <v>202102161415</v>
      </c>
      <c r="N254" s="1">
        <v>44243.547222222223</v>
      </c>
      <c r="O254" s="3" t="s">
        <v>90</v>
      </c>
      <c r="P254">
        <v>935132</v>
      </c>
      <c r="Q254" s="2">
        <v>10047</v>
      </c>
      <c r="R254" t="s">
        <v>709</v>
      </c>
      <c r="S254" t="s">
        <v>710</v>
      </c>
      <c r="U254" t="s">
        <v>52</v>
      </c>
      <c r="V254" t="s">
        <v>240</v>
      </c>
      <c r="W254" t="s">
        <v>2</v>
      </c>
      <c r="X254" t="s">
        <v>54</v>
      </c>
      <c r="Z254" t="s">
        <v>55</v>
      </c>
      <c r="AA254" t="s">
        <v>94</v>
      </c>
      <c r="AB254" t="s">
        <v>100</v>
      </c>
      <c r="AC254" t="s">
        <v>70</v>
      </c>
      <c r="AD254" t="s">
        <v>59</v>
      </c>
    </row>
    <row r="255" spans="1:30">
      <c r="A255">
        <f t="shared" si="13"/>
        <v>220</v>
      </c>
      <c r="B255">
        <f t="shared" si="11"/>
        <v>0</v>
      </c>
      <c r="C255" s="8">
        <f t="shared" si="12"/>
        <v>52.75</v>
      </c>
      <c r="D255">
        <v>52</v>
      </c>
      <c r="E255">
        <v>9</v>
      </c>
      <c r="G255" s="21">
        <v>0</v>
      </c>
      <c r="H255">
        <v>935549</v>
      </c>
      <c r="I255" s="1">
        <v>44247.708541666667</v>
      </c>
      <c r="J255" s="3" t="s">
        <v>63</v>
      </c>
      <c r="K255" t="s">
        <v>49</v>
      </c>
      <c r="M255">
        <v>202102200528</v>
      </c>
      <c r="N255" s="1">
        <v>44247.708541666667</v>
      </c>
      <c r="O255" s="3" t="s">
        <v>63</v>
      </c>
      <c r="P255">
        <v>935549</v>
      </c>
      <c r="Q255" s="2">
        <v>24952</v>
      </c>
      <c r="R255" t="s">
        <v>711</v>
      </c>
      <c r="S255" t="s">
        <v>712</v>
      </c>
      <c r="U255" t="s">
        <v>110</v>
      </c>
      <c r="V255" t="s">
        <v>74</v>
      </c>
      <c r="W255" t="s">
        <v>2</v>
      </c>
      <c r="X255" t="s">
        <v>54</v>
      </c>
      <c r="Z255" t="s">
        <v>88</v>
      </c>
      <c r="AA255" t="s">
        <v>68</v>
      </c>
      <c r="AB255" t="s">
        <v>713</v>
      </c>
      <c r="AC255" t="s">
        <v>70</v>
      </c>
      <c r="AD255" t="s">
        <v>59</v>
      </c>
    </row>
    <row r="256" spans="1:30">
      <c r="A256">
        <f t="shared" si="13"/>
        <v>221</v>
      </c>
      <c r="B256">
        <f t="shared" si="11"/>
        <v>0</v>
      </c>
      <c r="C256" s="8">
        <f t="shared" si="12"/>
        <v>76.916666666666671</v>
      </c>
      <c r="D256">
        <v>76</v>
      </c>
      <c r="E256">
        <v>11</v>
      </c>
      <c r="G256" s="21">
        <v>0</v>
      </c>
      <c r="H256">
        <v>936351</v>
      </c>
      <c r="I256" s="1">
        <v>43974.662499999999</v>
      </c>
      <c r="J256" s="3" t="s">
        <v>63</v>
      </c>
      <c r="K256" t="s">
        <v>49</v>
      </c>
      <c r="M256">
        <v>202005230346</v>
      </c>
      <c r="N256" s="1">
        <v>43974.662499999999</v>
      </c>
      <c r="O256" s="3" t="s">
        <v>63</v>
      </c>
      <c r="P256">
        <v>936351</v>
      </c>
      <c r="Q256" s="2">
        <v>15860</v>
      </c>
      <c r="R256" t="s">
        <v>714</v>
      </c>
      <c r="S256" t="s">
        <v>409</v>
      </c>
      <c r="U256" t="s">
        <v>132</v>
      </c>
      <c r="V256" t="s">
        <v>74</v>
      </c>
      <c r="W256" t="s">
        <v>10</v>
      </c>
      <c r="X256" t="s">
        <v>54</v>
      </c>
      <c r="Z256" t="s">
        <v>88</v>
      </c>
      <c r="AA256" t="s">
        <v>68</v>
      </c>
      <c r="AB256" t="s">
        <v>715</v>
      </c>
      <c r="AC256" t="s">
        <v>70</v>
      </c>
      <c r="AD256" t="s">
        <v>59</v>
      </c>
    </row>
    <row r="257" spans="1:30">
      <c r="A257">
        <f t="shared" si="13"/>
        <v>222</v>
      </c>
      <c r="B257">
        <f t="shared" si="11"/>
        <v>0</v>
      </c>
      <c r="C257" s="8">
        <f t="shared" si="12"/>
        <v>63.25</v>
      </c>
      <c r="D257">
        <v>63</v>
      </c>
      <c r="E257">
        <v>3</v>
      </c>
      <c r="G257" s="21">
        <v>0</v>
      </c>
      <c r="H257">
        <v>936938</v>
      </c>
      <c r="I257" s="1">
        <v>44120.519444444442</v>
      </c>
      <c r="J257" s="3" t="s">
        <v>76</v>
      </c>
      <c r="K257" t="s">
        <v>49</v>
      </c>
      <c r="M257">
        <v>202010050735</v>
      </c>
      <c r="N257" s="1">
        <v>44120.519444444442</v>
      </c>
      <c r="O257" s="3" t="s">
        <v>76</v>
      </c>
      <c r="P257">
        <v>936938</v>
      </c>
      <c r="Q257" s="2">
        <v>21001</v>
      </c>
      <c r="R257" t="s">
        <v>716</v>
      </c>
      <c r="S257" t="s">
        <v>658</v>
      </c>
      <c r="U257" t="s">
        <v>613</v>
      </c>
      <c r="V257" t="s">
        <v>228</v>
      </c>
      <c r="W257" t="s">
        <v>2</v>
      </c>
      <c r="X257" t="s">
        <v>54</v>
      </c>
      <c r="Z257" t="s">
        <v>55</v>
      </c>
      <c r="AA257" t="s">
        <v>78</v>
      </c>
      <c r="AB257" t="s">
        <v>717</v>
      </c>
      <c r="AC257" t="s">
        <v>129</v>
      </c>
      <c r="AD257" t="s">
        <v>59</v>
      </c>
    </row>
    <row r="258" spans="1:30">
      <c r="A258">
        <f t="shared" si="13"/>
        <v>223</v>
      </c>
      <c r="B258">
        <f t="shared" si="11"/>
        <v>0</v>
      </c>
      <c r="C258" s="8">
        <f t="shared" si="12"/>
        <v>35.833333333333336</v>
      </c>
      <c r="D258">
        <v>35</v>
      </c>
      <c r="E258">
        <v>10</v>
      </c>
      <c r="G258" s="21">
        <v>0</v>
      </c>
      <c r="H258">
        <v>941537</v>
      </c>
      <c r="I258" s="1">
        <v>44141.229166666664</v>
      </c>
      <c r="J258" s="3" t="s">
        <v>90</v>
      </c>
      <c r="K258" t="s">
        <v>49</v>
      </c>
      <c r="M258">
        <v>202011061199</v>
      </c>
      <c r="N258" s="1">
        <v>44141.229166666664</v>
      </c>
      <c r="O258" s="3" t="s">
        <v>90</v>
      </c>
      <c r="P258">
        <v>941537</v>
      </c>
      <c r="Q258" s="2">
        <v>31025</v>
      </c>
      <c r="R258" t="s">
        <v>718</v>
      </c>
      <c r="S258" t="s">
        <v>719</v>
      </c>
      <c r="U258" t="s">
        <v>149</v>
      </c>
      <c r="V258" t="s">
        <v>178</v>
      </c>
      <c r="W258" t="s">
        <v>10</v>
      </c>
      <c r="X258" t="s">
        <v>54</v>
      </c>
      <c r="Z258" t="s">
        <v>88</v>
      </c>
      <c r="AA258" t="s">
        <v>94</v>
      </c>
      <c r="AB258" t="s">
        <v>720</v>
      </c>
      <c r="AC258" t="s">
        <v>70</v>
      </c>
      <c r="AD258" t="s">
        <v>59</v>
      </c>
    </row>
    <row r="259" spans="1:30">
      <c r="A259">
        <f t="shared" si="13"/>
        <v>224</v>
      </c>
      <c r="B259">
        <f t="shared" si="11"/>
        <v>0</v>
      </c>
      <c r="C259" s="8">
        <f t="shared" si="12"/>
        <v>74.666666666666671</v>
      </c>
      <c r="D259">
        <v>74</v>
      </c>
      <c r="E259">
        <v>8</v>
      </c>
      <c r="G259" s="21">
        <v>0</v>
      </c>
      <c r="H259">
        <v>942107</v>
      </c>
      <c r="I259" s="1">
        <v>44174.6</v>
      </c>
      <c r="J259" s="3" t="s">
        <v>63</v>
      </c>
      <c r="K259" t="s">
        <v>49</v>
      </c>
      <c r="M259">
        <v>202012090732</v>
      </c>
      <c r="N259" s="1">
        <v>44174.6</v>
      </c>
      <c r="O259" s="3" t="s">
        <v>63</v>
      </c>
      <c r="P259">
        <v>942107</v>
      </c>
      <c r="Q259" s="2">
        <v>16877</v>
      </c>
      <c r="R259" t="s">
        <v>721</v>
      </c>
      <c r="S259" t="s">
        <v>722</v>
      </c>
      <c r="U259" t="s">
        <v>61</v>
      </c>
      <c r="V259" t="s">
        <v>53</v>
      </c>
      <c r="W259" t="s">
        <v>10</v>
      </c>
      <c r="X259" t="s">
        <v>54</v>
      </c>
      <c r="Z259" t="s">
        <v>55</v>
      </c>
      <c r="AA259" t="s">
        <v>68</v>
      </c>
      <c r="AB259" t="s">
        <v>723</v>
      </c>
      <c r="AC259" t="s">
        <v>58</v>
      </c>
      <c r="AD259" t="s">
        <v>59</v>
      </c>
    </row>
    <row r="260" spans="1:30">
      <c r="A260">
        <f t="shared" si="13"/>
        <v>225</v>
      </c>
      <c r="B260">
        <f t="shared" si="11"/>
        <v>0</v>
      </c>
      <c r="C260" s="8">
        <f t="shared" si="12"/>
        <v>62.583333333333336</v>
      </c>
      <c r="D260">
        <v>62</v>
      </c>
      <c r="E260">
        <v>7</v>
      </c>
      <c r="G260" s="21">
        <v>0</v>
      </c>
      <c r="H260">
        <v>942435</v>
      </c>
      <c r="I260" s="1">
        <v>44104.595682870371</v>
      </c>
      <c r="J260" s="3" t="s">
        <v>90</v>
      </c>
      <c r="K260" t="s">
        <v>49</v>
      </c>
      <c r="M260">
        <v>202009301867</v>
      </c>
      <c r="N260" s="1">
        <v>44104.595682870371</v>
      </c>
      <c r="O260" s="3" t="s">
        <v>90</v>
      </c>
      <c r="P260">
        <v>942435</v>
      </c>
      <c r="Q260" s="2">
        <v>21242</v>
      </c>
      <c r="R260" t="s">
        <v>724</v>
      </c>
      <c r="S260" t="s">
        <v>725</v>
      </c>
      <c r="U260" t="s">
        <v>52</v>
      </c>
      <c r="V260" t="s">
        <v>388</v>
      </c>
      <c r="W260" t="s">
        <v>2</v>
      </c>
      <c r="X260" t="s">
        <v>54</v>
      </c>
      <c r="Z260" t="s">
        <v>88</v>
      </c>
      <c r="AA260" t="s">
        <v>94</v>
      </c>
      <c r="AB260" t="s">
        <v>726</v>
      </c>
      <c r="AC260" t="s">
        <v>390</v>
      </c>
      <c r="AD260" t="s">
        <v>59</v>
      </c>
    </row>
    <row r="261" spans="1:30">
      <c r="A261">
        <f t="shared" si="13"/>
        <v>226</v>
      </c>
      <c r="B261">
        <f t="shared" si="11"/>
        <v>0</v>
      </c>
      <c r="C261" s="8">
        <f t="shared" si="12"/>
        <v>54.166666666666664</v>
      </c>
      <c r="D261">
        <v>54</v>
      </c>
      <c r="E261">
        <v>2</v>
      </c>
      <c r="G261" s="21">
        <v>0</v>
      </c>
      <c r="H261">
        <v>946738</v>
      </c>
      <c r="I261" s="1">
        <v>44154.493055555555</v>
      </c>
      <c r="J261" s="3" t="s">
        <v>90</v>
      </c>
      <c r="K261" t="s">
        <v>49</v>
      </c>
      <c r="M261">
        <v>202011191694</v>
      </c>
      <c r="N261" s="1">
        <v>44154.493055555555</v>
      </c>
      <c r="O261" s="3" t="s">
        <v>90</v>
      </c>
      <c r="P261">
        <v>946738</v>
      </c>
      <c r="Q261" s="2">
        <v>24339</v>
      </c>
      <c r="R261" t="s">
        <v>727</v>
      </c>
      <c r="S261" t="s">
        <v>728</v>
      </c>
      <c r="U261" t="s">
        <v>61</v>
      </c>
      <c r="V261" t="s">
        <v>93</v>
      </c>
      <c r="W261" t="s">
        <v>10</v>
      </c>
      <c r="X261" t="s">
        <v>54</v>
      </c>
      <c r="Z261" t="s">
        <v>88</v>
      </c>
      <c r="AA261" t="s">
        <v>94</v>
      </c>
      <c r="AB261" t="s">
        <v>116</v>
      </c>
      <c r="AC261" t="s">
        <v>70</v>
      </c>
      <c r="AD261" t="s">
        <v>59</v>
      </c>
    </row>
    <row r="262" spans="1:30">
      <c r="A262">
        <f t="shared" si="13"/>
        <v>227</v>
      </c>
      <c r="B262">
        <f t="shared" si="11"/>
        <v>0</v>
      </c>
      <c r="C262" s="8">
        <f t="shared" si="12"/>
        <v>73.166666666666671</v>
      </c>
      <c r="D262">
        <v>73</v>
      </c>
      <c r="E262">
        <v>2</v>
      </c>
      <c r="G262" s="21">
        <v>0</v>
      </c>
      <c r="H262">
        <v>947582</v>
      </c>
      <c r="I262" s="1">
        <v>44054.591666666667</v>
      </c>
      <c r="J262" s="3" t="s">
        <v>76</v>
      </c>
      <c r="K262" t="s">
        <v>49</v>
      </c>
      <c r="M262">
        <v>202008110174</v>
      </c>
      <c r="N262" s="1">
        <v>44054.591666666667</v>
      </c>
      <c r="O262" s="3" t="s">
        <v>76</v>
      </c>
      <c r="P262">
        <v>947582</v>
      </c>
      <c r="Q262" s="2">
        <v>17307</v>
      </c>
      <c r="R262" t="s">
        <v>729</v>
      </c>
      <c r="S262" t="s">
        <v>730</v>
      </c>
      <c r="U262" t="s">
        <v>61</v>
      </c>
      <c r="V262" t="s">
        <v>614</v>
      </c>
      <c r="W262" t="s">
        <v>10</v>
      </c>
      <c r="X262" t="s">
        <v>54</v>
      </c>
      <c r="Z262" t="s">
        <v>55</v>
      </c>
      <c r="AA262" t="s">
        <v>78</v>
      </c>
      <c r="AB262" t="s">
        <v>333</v>
      </c>
      <c r="AC262" t="s">
        <v>129</v>
      </c>
      <c r="AD262" t="s">
        <v>59</v>
      </c>
    </row>
    <row r="263" spans="1:30">
      <c r="A263">
        <f t="shared" si="13"/>
        <v>228</v>
      </c>
      <c r="B263">
        <f t="shared" si="11"/>
        <v>0</v>
      </c>
      <c r="C263" s="8">
        <f t="shared" si="12"/>
        <v>59.5</v>
      </c>
      <c r="D263">
        <v>59</v>
      </c>
      <c r="E263">
        <v>6</v>
      </c>
      <c r="G263" s="21">
        <v>0</v>
      </c>
      <c r="H263">
        <v>951535</v>
      </c>
      <c r="I263" s="1">
        <v>44191.572916666664</v>
      </c>
      <c r="J263" s="3" t="s">
        <v>76</v>
      </c>
      <c r="K263" t="s">
        <v>49</v>
      </c>
      <c r="M263">
        <v>202012260325</v>
      </c>
      <c r="N263" s="1">
        <v>44191.572916666664</v>
      </c>
      <c r="O263" s="3" t="s">
        <v>76</v>
      </c>
      <c r="P263">
        <v>951535</v>
      </c>
      <c r="Q263" s="2">
        <v>22451</v>
      </c>
      <c r="R263" t="s">
        <v>731</v>
      </c>
      <c r="S263" t="s">
        <v>732</v>
      </c>
      <c r="U263" t="s">
        <v>98</v>
      </c>
      <c r="V263" t="s">
        <v>74</v>
      </c>
      <c r="W263" t="s">
        <v>10</v>
      </c>
      <c r="X263" t="s">
        <v>54</v>
      </c>
      <c r="Z263" t="s">
        <v>88</v>
      </c>
      <c r="AA263" t="s">
        <v>78</v>
      </c>
      <c r="AB263" t="s">
        <v>733</v>
      </c>
      <c r="AC263" t="s">
        <v>70</v>
      </c>
      <c r="AD263" t="s">
        <v>59</v>
      </c>
    </row>
    <row r="264" spans="1:30">
      <c r="A264">
        <f t="shared" si="13"/>
        <v>229</v>
      </c>
      <c r="B264">
        <f t="shared" si="11"/>
        <v>0</v>
      </c>
      <c r="C264" s="8">
        <f t="shared" si="12"/>
        <v>83</v>
      </c>
      <c r="D264">
        <v>83</v>
      </c>
      <c r="E264">
        <v>0</v>
      </c>
      <c r="G264" s="21">
        <v>0</v>
      </c>
      <c r="H264">
        <v>952280</v>
      </c>
      <c r="I264" s="1">
        <v>44160.2812962963</v>
      </c>
      <c r="J264" s="3" t="s">
        <v>90</v>
      </c>
      <c r="K264" t="s">
        <v>49</v>
      </c>
      <c r="M264">
        <v>202011251145</v>
      </c>
      <c r="N264" s="1">
        <v>44160.2812962963</v>
      </c>
      <c r="O264" s="3" t="s">
        <v>90</v>
      </c>
      <c r="P264">
        <v>952280</v>
      </c>
      <c r="Q264" s="2">
        <v>13831</v>
      </c>
      <c r="R264" t="s">
        <v>734</v>
      </c>
      <c r="S264" t="s">
        <v>735</v>
      </c>
      <c r="U264" t="s">
        <v>110</v>
      </c>
      <c r="V264" t="s">
        <v>202</v>
      </c>
      <c r="W264" t="s">
        <v>10</v>
      </c>
      <c r="X264" t="s">
        <v>54</v>
      </c>
      <c r="Z264" t="s">
        <v>88</v>
      </c>
      <c r="AA264" t="s">
        <v>94</v>
      </c>
      <c r="AB264" t="s">
        <v>116</v>
      </c>
      <c r="AC264" t="s">
        <v>70</v>
      </c>
      <c r="AD264" t="s">
        <v>59</v>
      </c>
    </row>
    <row r="265" spans="1:30">
      <c r="A265">
        <f t="shared" si="13"/>
        <v>230</v>
      </c>
      <c r="B265">
        <f t="shared" si="11"/>
        <v>0</v>
      </c>
      <c r="C265" s="8">
        <f t="shared" si="12"/>
        <v>79.25</v>
      </c>
      <c r="D265">
        <v>79</v>
      </c>
      <c r="E265">
        <v>3</v>
      </c>
      <c r="G265" s="21">
        <v>0</v>
      </c>
      <c r="H265">
        <v>952751</v>
      </c>
      <c r="I265" s="1">
        <v>44154.387118055558</v>
      </c>
      <c r="J265" s="3" t="s">
        <v>76</v>
      </c>
      <c r="K265" t="s">
        <v>49</v>
      </c>
      <c r="M265">
        <v>202011060708</v>
      </c>
      <c r="N265" s="1">
        <v>44154.387118055558</v>
      </c>
      <c r="O265" s="3" t="s">
        <v>76</v>
      </c>
      <c r="P265">
        <v>952751</v>
      </c>
      <c r="Q265" s="2">
        <v>15178</v>
      </c>
      <c r="R265" t="s">
        <v>736</v>
      </c>
      <c r="S265" t="s">
        <v>737</v>
      </c>
      <c r="U265" t="s">
        <v>61</v>
      </c>
      <c r="V265" t="s">
        <v>738</v>
      </c>
      <c r="W265" t="s">
        <v>2</v>
      </c>
      <c r="X265" t="s">
        <v>54</v>
      </c>
      <c r="Z265" t="s">
        <v>55</v>
      </c>
      <c r="AA265" t="s">
        <v>78</v>
      </c>
      <c r="AC265" t="s">
        <v>390</v>
      </c>
      <c r="AD265" t="s">
        <v>59</v>
      </c>
    </row>
    <row r="266" spans="1:30">
      <c r="A266">
        <f t="shared" si="13"/>
        <v>231</v>
      </c>
      <c r="B266">
        <f t="shared" ref="B266:B329" si="14">IF(H266&lt;&gt;H265,0,IF(H266&lt;&gt;H264,1,IF(H266&lt;&gt;H263,2,IF(H266&lt;&gt;H262,3,IF(H266&lt;&gt;H261,4,IF(H266&lt;&gt;H260,5,IF(H266&lt;&gt;H259,6,"7+")))))))</f>
        <v>0</v>
      </c>
      <c r="C266" s="8">
        <f t="shared" si="12"/>
        <v>37.166666666666664</v>
      </c>
      <c r="D266">
        <v>37</v>
      </c>
      <c r="E266">
        <v>2</v>
      </c>
      <c r="G266" s="21">
        <v>0</v>
      </c>
      <c r="H266">
        <v>952808</v>
      </c>
      <c r="I266" s="1">
        <v>44216.695659722223</v>
      </c>
      <c r="J266" s="3" t="s">
        <v>63</v>
      </c>
      <c r="K266" t="s">
        <v>49</v>
      </c>
      <c r="M266">
        <v>202101200512</v>
      </c>
      <c r="N266" s="1">
        <v>44216.695659722223</v>
      </c>
      <c r="O266" s="3" t="s">
        <v>63</v>
      </c>
      <c r="P266">
        <v>952808</v>
      </c>
      <c r="Q266" s="2">
        <v>30618</v>
      </c>
      <c r="R266" t="s">
        <v>739</v>
      </c>
      <c r="S266" t="s">
        <v>740</v>
      </c>
      <c r="U266" t="s">
        <v>107</v>
      </c>
      <c r="V266" t="s">
        <v>261</v>
      </c>
      <c r="W266" t="s">
        <v>2</v>
      </c>
      <c r="X266" t="s">
        <v>54</v>
      </c>
      <c r="Z266" t="s">
        <v>55</v>
      </c>
      <c r="AA266" t="s">
        <v>68</v>
      </c>
      <c r="AB266" t="s">
        <v>741</v>
      </c>
      <c r="AC266" t="s">
        <v>70</v>
      </c>
      <c r="AD266" t="s">
        <v>59</v>
      </c>
    </row>
    <row r="267" spans="1:30">
      <c r="A267">
        <f t="shared" si="13"/>
        <v>232</v>
      </c>
      <c r="B267">
        <f t="shared" si="14"/>
        <v>0</v>
      </c>
      <c r="C267" s="8">
        <f t="shared" si="12"/>
        <v>60.666666666666664</v>
      </c>
      <c r="D267">
        <v>60</v>
      </c>
      <c r="E267">
        <v>8</v>
      </c>
      <c r="G267" s="21">
        <v>0</v>
      </c>
      <c r="H267">
        <v>955379</v>
      </c>
      <c r="I267" s="1">
        <v>44104.610856481479</v>
      </c>
      <c r="J267" s="3" t="s">
        <v>63</v>
      </c>
      <c r="K267" t="s">
        <v>49</v>
      </c>
      <c r="M267">
        <v>201912100256</v>
      </c>
      <c r="N267" s="1">
        <v>44104.610856481479</v>
      </c>
      <c r="O267" s="3" t="s">
        <v>63</v>
      </c>
      <c r="P267">
        <v>955379</v>
      </c>
      <c r="Q267" s="2">
        <v>21925</v>
      </c>
      <c r="R267" t="s">
        <v>742</v>
      </c>
      <c r="S267" t="s">
        <v>743</v>
      </c>
      <c r="U267" t="s">
        <v>52</v>
      </c>
      <c r="V267" t="s">
        <v>324</v>
      </c>
      <c r="W267" t="s">
        <v>2</v>
      </c>
      <c r="X267" t="s">
        <v>54</v>
      </c>
      <c r="Z267" t="s">
        <v>55</v>
      </c>
      <c r="AA267" t="s">
        <v>68</v>
      </c>
      <c r="AB267" t="s">
        <v>744</v>
      </c>
      <c r="AC267" t="s">
        <v>180</v>
      </c>
      <c r="AD267" t="s">
        <v>59</v>
      </c>
    </row>
    <row r="268" spans="1:30">
      <c r="A268">
        <f t="shared" si="13"/>
        <v>233</v>
      </c>
      <c r="B268">
        <f t="shared" si="14"/>
        <v>0</v>
      </c>
      <c r="C268" s="8">
        <f t="shared" ref="C268:C331" si="15">D268+E268/12</f>
        <v>75.75</v>
      </c>
      <c r="D268">
        <v>75</v>
      </c>
      <c r="E268">
        <v>9</v>
      </c>
      <c r="G268" s="21">
        <v>0</v>
      </c>
      <c r="H268">
        <v>990104</v>
      </c>
      <c r="I268" s="1">
        <v>44302.650694444441</v>
      </c>
      <c r="J268" s="3" t="s">
        <v>90</v>
      </c>
      <c r="K268" t="s">
        <v>49</v>
      </c>
      <c r="M268">
        <v>202104161741</v>
      </c>
      <c r="N268" s="1">
        <v>44302.650694444441</v>
      </c>
      <c r="O268" s="3" t="s">
        <v>90</v>
      </c>
      <c r="P268">
        <v>990104</v>
      </c>
      <c r="Q268" s="2">
        <v>16606</v>
      </c>
      <c r="R268" t="s">
        <v>745</v>
      </c>
      <c r="S268" t="s">
        <v>746</v>
      </c>
      <c r="U268" t="s">
        <v>140</v>
      </c>
      <c r="V268" t="s">
        <v>103</v>
      </c>
      <c r="W268" t="s">
        <v>10</v>
      </c>
      <c r="X268" t="s">
        <v>54</v>
      </c>
      <c r="Z268" t="s">
        <v>88</v>
      </c>
      <c r="AA268" t="s">
        <v>94</v>
      </c>
      <c r="AB268" t="s">
        <v>100</v>
      </c>
      <c r="AC268" t="s">
        <v>70</v>
      </c>
      <c r="AD268" t="s">
        <v>59</v>
      </c>
    </row>
    <row r="269" spans="1:30">
      <c r="A269">
        <f t="shared" si="13"/>
        <v>234</v>
      </c>
      <c r="B269">
        <f t="shared" si="14"/>
        <v>0</v>
      </c>
      <c r="C269" s="8">
        <f t="shared" si="15"/>
        <v>50.833333333333336</v>
      </c>
      <c r="D269">
        <v>50</v>
      </c>
      <c r="E269">
        <v>10</v>
      </c>
      <c r="G269" s="21">
        <v>0</v>
      </c>
      <c r="H269">
        <v>990284</v>
      </c>
      <c r="I269" s="1">
        <v>44020.569861111115</v>
      </c>
      <c r="J269" s="3" t="s">
        <v>90</v>
      </c>
      <c r="K269" t="s">
        <v>49</v>
      </c>
      <c r="M269">
        <v>202007081708</v>
      </c>
      <c r="N269" s="1">
        <v>44020.569861111115</v>
      </c>
      <c r="O269" s="3" t="s">
        <v>90</v>
      </c>
      <c r="P269">
        <v>990284</v>
      </c>
      <c r="Q269" s="2">
        <v>25447</v>
      </c>
      <c r="R269" t="s">
        <v>747</v>
      </c>
      <c r="S269" t="s">
        <v>748</v>
      </c>
      <c r="U269" t="s">
        <v>107</v>
      </c>
      <c r="V269" t="s">
        <v>93</v>
      </c>
      <c r="W269" t="s">
        <v>10</v>
      </c>
      <c r="X269" t="s">
        <v>54</v>
      </c>
      <c r="Z269" t="s">
        <v>88</v>
      </c>
      <c r="AA269" t="s">
        <v>94</v>
      </c>
      <c r="AB269" t="s">
        <v>100</v>
      </c>
      <c r="AC269" t="s">
        <v>70</v>
      </c>
      <c r="AD269" t="s">
        <v>59</v>
      </c>
    </row>
    <row r="270" spans="1:30">
      <c r="A270">
        <f t="shared" si="13"/>
        <v>235</v>
      </c>
      <c r="B270">
        <f t="shared" si="14"/>
        <v>0</v>
      </c>
      <c r="C270" s="8">
        <f t="shared" si="15"/>
        <v>82.333333333333329</v>
      </c>
      <c r="D270">
        <v>82</v>
      </c>
      <c r="E270">
        <v>4</v>
      </c>
      <c r="G270" s="21">
        <v>0</v>
      </c>
      <c r="H270">
        <v>1003556</v>
      </c>
      <c r="I270" s="1">
        <v>44216.443055555559</v>
      </c>
      <c r="J270" s="3" t="s">
        <v>90</v>
      </c>
      <c r="K270" t="s">
        <v>49</v>
      </c>
      <c r="M270">
        <v>202101201560</v>
      </c>
      <c r="N270" s="1">
        <v>44216.443055555559</v>
      </c>
      <c r="O270" s="3" t="s">
        <v>90</v>
      </c>
      <c r="P270">
        <v>1003556</v>
      </c>
      <c r="Q270" s="2">
        <v>14120</v>
      </c>
      <c r="R270" t="s">
        <v>749</v>
      </c>
      <c r="S270" t="s">
        <v>750</v>
      </c>
      <c r="U270" t="s">
        <v>73</v>
      </c>
      <c r="V270" t="s">
        <v>93</v>
      </c>
      <c r="W270" t="s">
        <v>10</v>
      </c>
      <c r="X270" t="s">
        <v>54</v>
      </c>
      <c r="Z270" t="s">
        <v>88</v>
      </c>
      <c r="AA270" t="s">
        <v>94</v>
      </c>
      <c r="AB270" t="s">
        <v>751</v>
      </c>
      <c r="AC270" t="s">
        <v>70</v>
      </c>
      <c r="AD270" t="s">
        <v>59</v>
      </c>
    </row>
    <row r="271" spans="1:30">
      <c r="A271">
        <f t="shared" ref="A271:A334" si="16">IF(B271=0,A270+1,A270)</f>
        <v>236</v>
      </c>
      <c r="B271">
        <f t="shared" si="14"/>
        <v>0</v>
      </c>
      <c r="C271" s="8">
        <f t="shared" si="15"/>
        <v>89.833333333333329</v>
      </c>
      <c r="D271">
        <v>89</v>
      </c>
      <c r="E271">
        <v>10</v>
      </c>
      <c r="G271" s="21">
        <v>0</v>
      </c>
      <c r="H271">
        <v>1004123</v>
      </c>
      <c r="I271" s="1">
        <v>44167.699305555558</v>
      </c>
      <c r="J271" s="3" t="s">
        <v>63</v>
      </c>
      <c r="K271" t="s">
        <v>49</v>
      </c>
      <c r="M271">
        <v>202012021900</v>
      </c>
      <c r="N271" s="1">
        <v>44167.699305555558</v>
      </c>
      <c r="O271" s="3" t="s">
        <v>63</v>
      </c>
      <c r="P271">
        <v>1004123</v>
      </c>
      <c r="Q271" s="2">
        <v>11350</v>
      </c>
      <c r="R271" t="s">
        <v>752</v>
      </c>
      <c r="S271" t="s">
        <v>753</v>
      </c>
      <c r="U271" t="s">
        <v>73</v>
      </c>
      <c r="V271" t="s">
        <v>103</v>
      </c>
      <c r="W271" t="s">
        <v>2</v>
      </c>
      <c r="X271" t="s">
        <v>54</v>
      </c>
      <c r="Z271" t="s">
        <v>55</v>
      </c>
      <c r="AA271" t="s">
        <v>68</v>
      </c>
      <c r="AB271" t="s">
        <v>754</v>
      </c>
      <c r="AC271" t="s">
        <v>70</v>
      </c>
      <c r="AD271" t="s">
        <v>59</v>
      </c>
    </row>
    <row r="272" spans="1:30">
      <c r="A272">
        <f t="shared" si="16"/>
        <v>237</v>
      </c>
      <c r="B272">
        <f t="shared" si="14"/>
        <v>0</v>
      </c>
      <c r="C272" s="8">
        <f t="shared" si="15"/>
        <v>74.916666666666671</v>
      </c>
      <c r="D272">
        <v>74</v>
      </c>
      <c r="E272">
        <v>11</v>
      </c>
      <c r="G272" s="21">
        <v>0</v>
      </c>
      <c r="H272">
        <v>1007444</v>
      </c>
      <c r="I272" s="1">
        <v>44085.610995370371</v>
      </c>
      <c r="J272" s="3" t="s">
        <v>63</v>
      </c>
      <c r="K272" t="s">
        <v>49</v>
      </c>
      <c r="M272">
        <v>202009110795</v>
      </c>
      <c r="N272" s="1">
        <v>44085.610995370371</v>
      </c>
      <c r="O272" s="3" t="s">
        <v>63</v>
      </c>
      <c r="P272">
        <v>1007444</v>
      </c>
      <c r="Q272" s="2">
        <v>16717</v>
      </c>
      <c r="R272" t="s">
        <v>755</v>
      </c>
      <c r="S272" t="s">
        <v>454</v>
      </c>
      <c r="U272" t="s">
        <v>61</v>
      </c>
      <c r="V272" t="s">
        <v>324</v>
      </c>
      <c r="W272" t="s">
        <v>2</v>
      </c>
      <c r="X272" t="s">
        <v>54</v>
      </c>
      <c r="Z272" t="s">
        <v>55</v>
      </c>
      <c r="AA272" t="s">
        <v>68</v>
      </c>
      <c r="AB272" t="s">
        <v>104</v>
      </c>
      <c r="AC272" t="s">
        <v>180</v>
      </c>
      <c r="AD272" t="s">
        <v>59</v>
      </c>
    </row>
    <row r="273" spans="1:30">
      <c r="A273">
        <f t="shared" si="16"/>
        <v>238</v>
      </c>
      <c r="B273">
        <f t="shared" si="14"/>
        <v>0</v>
      </c>
      <c r="C273" s="8">
        <f t="shared" si="15"/>
        <v>80.25</v>
      </c>
      <c r="D273">
        <v>80</v>
      </c>
      <c r="E273">
        <v>3</v>
      </c>
      <c r="G273" s="21">
        <v>0</v>
      </c>
      <c r="H273">
        <v>1010011</v>
      </c>
      <c r="I273" s="1">
        <v>44305.393275462964</v>
      </c>
      <c r="J273" s="3" t="s">
        <v>63</v>
      </c>
      <c r="K273" t="s">
        <v>49</v>
      </c>
      <c r="M273">
        <v>202104190852</v>
      </c>
      <c r="N273" s="1">
        <v>44305.393275462964</v>
      </c>
      <c r="O273" s="3" t="s">
        <v>63</v>
      </c>
      <c r="P273">
        <v>1010011</v>
      </c>
      <c r="Q273" s="2">
        <v>14978</v>
      </c>
      <c r="R273" t="s">
        <v>756</v>
      </c>
      <c r="S273" t="s">
        <v>276</v>
      </c>
      <c r="U273" t="s">
        <v>61</v>
      </c>
      <c r="V273" t="s">
        <v>757</v>
      </c>
      <c r="W273" t="s">
        <v>2</v>
      </c>
      <c r="X273" t="s">
        <v>54</v>
      </c>
      <c r="Z273" t="s">
        <v>55</v>
      </c>
      <c r="AA273" t="s">
        <v>68</v>
      </c>
      <c r="AB273" t="s">
        <v>758</v>
      </c>
      <c r="AC273" t="s">
        <v>58</v>
      </c>
      <c r="AD273" t="s">
        <v>59</v>
      </c>
    </row>
    <row r="274" spans="1:30">
      <c r="A274">
        <f t="shared" si="16"/>
        <v>239</v>
      </c>
      <c r="B274">
        <f t="shared" si="14"/>
        <v>0</v>
      </c>
      <c r="C274" s="8">
        <f t="shared" si="15"/>
        <v>17.833333333333332</v>
      </c>
      <c r="D274">
        <v>17</v>
      </c>
      <c r="E274">
        <v>10</v>
      </c>
      <c r="G274" s="21">
        <v>0</v>
      </c>
      <c r="H274">
        <v>1010903</v>
      </c>
      <c r="I274" s="1">
        <v>44324.90347222222</v>
      </c>
      <c r="J274" s="3" t="s">
        <v>134</v>
      </c>
      <c r="K274" t="s">
        <v>49</v>
      </c>
      <c r="M274">
        <v>202105080578</v>
      </c>
      <c r="N274" s="1">
        <v>44324.90347222222</v>
      </c>
      <c r="O274" s="3" t="s">
        <v>134</v>
      </c>
      <c r="P274">
        <v>1010903</v>
      </c>
      <c r="Q274" s="2">
        <v>37809</v>
      </c>
      <c r="R274" t="s">
        <v>759</v>
      </c>
      <c r="S274" t="s">
        <v>760</v>
      </c>
      <c r="U274" t="s">
        <v>170</v>
      </c>
      <c r="V274" t="s">
        <v>761</v>
      </c>
      <c r="W274" t="s">
        <v>10</v>
      </c>
      <c r="X274" t="s">
        <v>54</v>
      </c>
      <c r="Z274" t="s">
        <v>88</v>
      </c>
      <c r="AA274" t="s">
        <v>94</v>
      </c>
      <c r="AB274" t="s">
        <v>100</v>
      </c>
      <c r="AC274" t="s">
        <v>70</v>
      </c>
      <c r="AD274" t="s">
        <v>59</v>
      </c>
    </row>
    <row r="275" spans="1:30">
      <c r="A275">
        <f t="shared" si="16"/>
        <v>240</v>
      </c>
      <c r="B275">
        <f t="shared" si="14"/>
        <v>0</v>
      </c>
      <c r="C275" s="8">
        <f t="shared" si="15"/>
        <v>71.666666666666671</v>
      </c>
      <c r="D275">
        <v>71</v>
      </c>
      <c r="E275">
        <v>8</v>
      </c>
      <c r="G275" s="21">
        <v>0</v>
      </c>
      <c r="H275">
        <v>1011225</v>
      </c>
      <c r="I275" s="1">
        <v>44159.41978009259</v>
      </c>
      <c r="J275" s="3" t="s">
        <v>63</v>
      </c>
      <c r="K275" t="s">
        <v>49</v>
      </c>
      <c r="M275">
        <v>202010080130</v>
      </c>
      <c r="N275" s="1">
        <v>44159.41978009259</v>
      </c>
      <c r="O275" s="3" t="s">
        <v>63</v>
      </c>
      <c r="P275">
        <v>1011225</v>
      </c>
      <c r="Q275" s="2">
        <v>17962</v>
      </c>
      <c r="R275" t="s">
        <v>762</v>
      </c>
      <c r="S275" t="s">
        <v>763</v>
      </c>
      <c r="U275" t="s">
        <v>61</v>
      </c>
      <c r="V275" t="s">
        <v>764</v>
      </c>
      <c r="W275" t="s">
        <v>10</v>
      </c>
      <c r="X275" t="s">
        <v>54</v>
      </c>
      <c r="Z275" t="s">
        <v>55</v>
      </c>
      <c r="AA275" t="s">
        <v>68</v>
      </c>
      <c r="AB275" t="s">
        <v>765</v>
      </c>
      <c r="AC275" t="s">
        <v>253</v>
      </c>
      <c r="AD275" t="s">
        <v>59</v>
      </c>
    </row>
    <row r="276" spans="1:30">
      <c r="A276">
        <f t="shared" si="16"/>
        <v>241</v>
      </c>
      <c r="B276">
        <f t="shared" si="14"/>
        <v>0</v>
      </c>
      <c r="C276" s="8">
        <f t="shared" si="15"/>
        <v>58.583333333333336</v>
      </c>
      <c r="D276">
        <v>58</v>
      </c>
      <c r="E276">
        <v>7</v>
      </c>
      <c r="G276" s="21">
        <v>2</v>
      </c>
      <c r="H276" s="4">
        <v>1013022</v>
      </c>
      <c r="I276" s="1">
        <v>44018.555983796294</v>
      </c>
      <c r="J276" s="3" t="s">
        <v>63</v>
      </c>
      <c r="K276" t="s">
        <v>49</v>
      </c>
      <c r="M276">
        <v>202007061801</v>
      </c>
      <c r="N276" s="1">
        <v>44018.555983796294</v>
      </c>
      <c r="O276" s="3" t="s">
        <v>63</v>
      </c>
      <c r="P276">
        <v>1013022</v>
      </c>
      <c r="Q276" s="2">
        <v>22606</v>
      </c>
      <c r="R276" t="s">
        <v>766</v>
      </c>
      <c r="S276" t="s">
        <v>767</v>
      </c>
      <c r="U276" t="s">
        <v>61</v>
      </c>
      <c r="V276" t="s">
        <v>99</v>
      </c>
      <c r="W276" t="s">
        <v>10</v>
      </c>
      <c r="X276" t="s">
        <v>54</v>
      </c>
      <c r="Z276" t="s">
        <v>55</v>
      </c>
      <c r="AA276" t="s">
        <v>68</v>
      </c>
      <c r="AB276" t="s">
        <v>768</v>
      </c>
      <c r="AC276" t="s">
        <v>70</v>
      </c>
      <c r="AD276" t="s">
        <v>59</v>
      </c>
    </row>
    <row r="277" spans="1:30">
      <c r="A277">
        <f t="shared" si="16"/>
        <v>241</v>
      </c>
      <c r="B277">
        <f t="shared" si="14"/>
        <v>1</v>
      </c>
      <c r="C277" s="8">
        <f t="shared" si="15"/>
        <v>59.083333333333336</v>
      </c>
      <c r="D277">
        <v>59</v>
      </c>
      <c r="E277">
        <v>1</v>
      </c>
      <c r="G277" s="21">
        <v>2</v>
      </c>
      <c r="H277" s="4">
        <v>1013022</v>
      </c>
      <c r="I277" s="1">
        <v>44196.512060185189</v>
      </c>
      <c r="J277" s="3" t="s">
        <v>63</v>
      </c>
      <c r="K277" t="s">
        <v>49</v>
      </c>
      <c r="M277">
        <v>202012311405</v>
      </c>
      <c r="N277" s="1">
        <v>44196.512060185189</v>
      </c>
      <c r="O277" s="3" t="s">
        <v>63</v>
      </c>
      <c r="P277">
        <v>1013022</v>
      </c>
      <c r="Q277" s="2">
        <v>22606</v>
      </c>
      <c r="R277" t="s">
        <v>766</v>
      </c>
      <c r="S277" t="s">
        <v>769</v>
      </c>
      <c r="U277" t="s">
        <v>140</v>
      </c>
      <c r="V277" t="s">
        <v>258</v>
      </c>
      <c r="W277" t="s">
        <v>10</v>
      </c>
      <c r="X277" t="s">
        <v>54</v>
      </c>
      <c r="Z277" t="s">
        <v>88</v>
      </c>
      <c r="AA277" t="s">
        <v>68</v>
      </c>
      <c r="AB277" t="s">
        <v>770</v>
      </c>
      <c r="AC277" t="s">
        <v>70</v>
      </c>
      <c r="AD277" t="s">
        <v>59</v>
      </c>
    </row>
    <row r="278" spans="1:30">
      <c r="A278">
        <f t="shared" si="16"/>
        <v>242</v>
      </c>
      <c r="B278">
        <f t="shared" si="14"/>
        <v>0</v>
      </c>
      <c r="C278" s="8">
        <f t="shared" si="15"/>
        <v>33.5</v>
      </c>
      <c r="D278">
        <v>33</v>
      </c>
      <c r="E278">
        <v>6</v>
      </c>
      <c r="G278" s="21">
        <v>0</v>
      </c>
      <c r="H278">
        <v>1014550</v>
      </c>
      <c r="I278" s="1">
        <v>44147.432708333334</v>
      </c>
      <c r="J278" s="3" t="s">
        <v>76</v>
      </c>
      <c r="K278" t="s">
        <v>49</v>
      </c>
      <c r="M278">
        <v>202011121602</v>
      </c>
      <c r="N278" s="1">
        <v>44147.432708333334</v>
      </c>
      <c r="O278" s="3" t="s">
        <v>76</v>
      </c>
      <c r="P278">
        <v>1014550</v>
      </c>
      <c r="Q278" s="2">
        <v>31895</v>
      </c>
      <c r="R278" t="s">
        <v>771</v>
      </c>
      <c r="S278" t="s">
        <v>772</v>
      </c>
      <c r="U278" t="s">
        <v>61</v>
      </c>
      <c r="V278" t="s">
        <v>93</v>
      </c>
      <c r="W278" t="s">
        <v>10</v>
      </c>
      <c r="X278" t="s">
        <v>54</v>
      </c>
      <c r="Z278" t="s">
        <v>88</v>
      </c>
      <c r="AA278" t="s">
        <v>78</v>
      </c>
      <c r="AB278" t="s">
        <v>773</v>
      </c>
      <c r="AC278" t="s">
        <v>70</v>
      </c>
      <c r="AD278" t="s">
        <v>59</v>
      </c>
    </row>
    <row r="279" spans="1:30">
      <c r="A279">
        <f t="shared" si="16"/>
        <v>243</v>
      </c>
      <c r="B279">
        <f t="shared" si="14"/>
        <v>0</v>
      </c>
      <c r="C279" s="8">
        <f t="shared" si="15"/>
        <v>62.333333333333336</v>
      </c>
      <c r="D279">
        <v>62</v>
      </c>
      <c r="E279">
        <v>4</v>
      </c>
      <c r="G279" s="21">
        <v>0</v>
      </c>
      <c r="H279">
        <v>1016299</v>
      </c>
      <c r="I279" s="1">
        <v>43992.497407407405</v>
      </c>
      <c r="J279" s="3" t="s">
        <v>63</v>
      </c>
      <c r="K279" t="s">
        <v>49</v>
      </c>
      <c r="M279">
        <v>202006101428</v>
      </c>
      <c r="N279" s="1">
        <v>43992.497407407405</v>
      </c>
      <c r="O279" s="3" t="s">
        <v>63</v>
      </c>
      <c r="P279">
        <v>1016299</v>
      </c>
      <c r="Q279" s="2">
        <v>21197</v>
      </c>
      <c r="R279" t="s">
        <v>774</v>
      </c>
      <c r="S279" t="s">
        <v>227</v>
      </c>
      <c r="U279" t="s">
        <v>61</v>
      </c>
      <c r="V279" t="s">
        <v>93</v>
      </c>
      <c r="W279" t="s">
        <v>10</v>
      </c>
      <c r="X279" t="s">
        <v>54</v>
      </c>
      <c r="Z279" t="s">
        <v>88</v>
      </c>
      <c r="AA279" t="s">
        <v>68</v>
      </c>
      <c r="AB279" t="s">
        <v>775</v>
      </c>
      <c r="AC279" t="s">
        <v>70</v>
      </c>
      <c r="AD279" t="s">
        <v>59</v>
      </c>
    </row>
    <row r="280" spans="1:30">
      <c r="A280">
        <f t="shared" si="16"/>
        <v>244</v>
      </c>
      <c r="B280">
        <f t="shared" si="14"/>
        <v>0</v>
      </c>
      <c r="C280" s="8">
        <f t="shared" si="15"/>
        <v>78.083333333333329</v>
      </c>
      <c r="D280">
        <v>78</v>
      </c>
      <c r="E280">
        <v>1</v>
      </c>
      <c r="G280" s="21">
        <v>0</v>
      </c>
      <c r="H280">
        <v>1017527</v>
      </c>
      <c r="I280" s="1">
        <v>44077.512175925927</v>
      </c>
      <c r="J280" s="3" t="s">
        <v>63</v>
      </c>
      <c r="K280" t="s">
        <v>49</v>
      </c>
      <c r="M280">
        <v>202009031694</v>
      </c>
      <c r="N280" s="1">
        <v>44077.512175925927</v>
      </c>
      <c r="O280" s="3" t="s">
        <v>63</v>
      </c>
      <c r="P280">
        <v>1017527</v>
      </c>
      <c r="Q280" s="2">
        <v>15546</v>
      </c>
      <c r="R280" t="s">
        <v>776</v>
      </c>
      <c r="S280" t="s">
        <v>777</v>
      </c>
      <c r="U280" t="s">
        <v>61</v>
      </c>
      <c r="V280" t="s">
        <v>240</v>
      </c>
      <c r="W280" t="s">
        <v>2</v>
      </c>
      <c r="X280" t="s">
        <v>54</v>
      </c>
      <c r="Z280" t="s">
        <v>88</v>
      </c>
      <c r="AA280" t="s">
        <v>68</v>
      </c>
      <c r="AB280" t="s">
        <v>778</v>
      </c>
      <c r="AC280" t="s">
        <v>70</v>
      </c>
      <c r="AD280" t="s">
        <v>59</v>
      </c>
    </row>
    <row r="281" spans="1:30">
      <c r="A281">
        <f t="shared" si="16"/>
        <v>245</v>
      </c>
      <c r="B281">
        <f t="shared" si="14"/>
        <v>0</v>
      </c>
      <c r="C281" s="8">
        <f t="shared" si="15"/>
        <v>58.583333333333336</v>
      </c>
      <c r="D281">
        <v>58</v>
      </c>
      <c r="E281">
        <v>7</v>
      </c>
      <c r="G281" s="21">
        <v>0</v>
      </c>
      <c r="H281">
        <v>1022450</v>
      </c>
      <c r="I281" s="1">
        <v>43999.542361111111</v>
      </c>
      <c r="J281" s="3" t="s">
        <v>63</v>
      </c>
      <c r="K281" t="s">
        <v>49</v>
      </c>
      <c r="M281">
        <v>202006150526</v>
      </c>
      <c r="N281" s="1">
        <v>43999.542361111111</v>
      </c>
      <c r="O281" s="3" t="s">
        <v>63</v>
      </c>
      <c r="P281">
        <v>1022450</v>
      </c>
      <c r="Q281" s="2">
        <v>22582</v>
      </c>
      <c r="R281" t="s">
        <v>779</v>
      </c>
      <c r="S281" t="s">
        <v>767</v>
      </c>
      <c r="U281" t="s">
        <v>61</v>
      </c>
      <c r="V281" t="s">
        <v>165</v>
      </c>
      <c r="W281" t="s">
        <v>10</v>
      </c>
      <c r="X281" t="s">
        <v>54</v>
      </c>
      <c r="Z281" t="s">
        <v>55</v>
      </c>
      <c r="AA281" t="s">
        <v>68</v>
      </c>
      <c r="AB281" t="s">
        <v>780</v>
      </c>
      <c r="AC281" t="s">
        <v>180</v>
      </c>
      <c r="AD281" t="s">
        <v>59</v>
      </c>
    </row>
    <row r="282" spans="1:30">
      <c r="A282">
        <f t="shared" si="16"/>
        <v>246</v>
      </c>
      <c r="B282">
        <f t="shared" si="14"/>
        <v>0</v>
      </c>
      <c r="C282" s="8">
        <f t="shared" si="15"/>
        <v>29.083333333333332</v>
      </c>
      <c r="D282">
        <v>29</v>
      </c>
      <c r="E282">
        <v>1</v>
      </c>
      <c r="G282" s="21">
        <v>0</v>
      </c>
      <c r="H282">
        <v>1024787</v>
      </c>
      <c r="I282" s="1">
        <v>44195.508333333331</v>
      </c>
      <c r="J282" s="3" t="s">
        <v>63</v>
      </c>
      <c r="K282" t="s">
        <v>49</v>
      </c>
      <c r="M282">
        <v>202012301436</v>
      </c>
      <c r="N282" s="1">
        <v>44195.508333333331</v>
      </c>
      <c r="O282" s="3" t="s">
        <v>63</v>
      </c>
      <c r="P282">
        <v>1024787</v>
      </c>
      <c r="Q282" s="2">
        <v>33548</v>
      </c>
      <c r="R282" t="s">
        <v>781</v>
      </c>
      <c r="S282" t="s">
        <v>499</v>
      </c>
      <c r="U282" t="s">
        <v>52</v>
      </c>
      <c r="V282" t="s">
        <v>228</v>
      </c>
      <c r="W282" t="s">
        <v>10</v>
      </c>
      <c r="X282" t="s">
        <v>54</v>
      </c>
      <c r="Z282" t="s">
        <v>55</v>
      </c>
      <c r="AA282" t="s">
        <v>68</v>
      </c>
      <c r="AB282" t="s">
        <v>782</v>
      </c>
      <c r="AC282" t="s">
        <v>129</v>
      </c>
      <c r="AD282" t="s">
        <v>59</v>
      </c>
    </row>
    <row r="283" spans="1:30">
      <c r="A283">
        <f t="shared" si="16"/>
        <v>247</v>
      </c>
      <c r="B283">
        <f t="shared" si="14"/>
        <v>0</v>
      </c>
      <c r="C283" s="8">
        <f t="shared" si="15"/>
        <v>35.833333333333336</v>
      </c>
      <c r="D283">
        <v>35</v>
      </c>
      <c r="E283">
        <v>10</v>
      </c>
      <c r="G283" s="21">
        <v>0</v>
      </c>
      <c r="H283">
        <v>1026794</v>
      </c>
      <c r="I283" s="1">
        <v>44225.784722222219</v>
      </c>
      <c r="J283" s="3" t="s">
        <v>90</v>
      </c>
      <c r="K283" t="s">
        <v>49</v>
      </c>
      <c r="M283">
        <v>202101292045</v>
      </c>
      <c r="N283" s="1">
        <v>44225.784722222219</v>
      </c>
      <c r="O283" s="3" t="s">
        <v>90</v>
      </c>
      <c r="P283">
        <v>1026794</v>
      </c>
      <c r="Q283" s="2">
        <v>31107</v>
      </c>
      <c r="R283" t="s">
        <v>783</v>
      </c>
      <c r="S283" t="s">
        <v>719</v>
      </c>
      <c r="U283" t="s">
        <v>110</v>
      </c>
      <c r="V283" t="s">
        <v>289</v>
      </c>
      <c r="W283" t="s">
        <v>10</v>
      </c>
      <c r="X283" t="s">
        <v>54</v>
      </c>
      <c r="Z283" t="s">
        <v>88</v>
      </c>
      <c r="AA283" t="s">
        <v>94</v>
      </c>
      <c r="AB283" t="s">
        <v>100</v>
      </c>
      <c r="AC283" t="s">
        <v>70</v>
      </c>
      <c r="AD283" t="s">
        <v>59</v>
      </c>
    </row>
    <row r="284" spans="1:30">
      <c r="A284">
        <f t="shared" si="16"/>
        <v>248</v>
      </c>
      <c r="B284">
        <f t="shared" si="14"/>
        <v>0</v>
      </c>
      <c r="C284" s="8">
        <f t="shared" si="15"/>
        <v>61.333333333333336</v>
      </c>
      <c r="D284">
        <v>61</v>
      </c>
      <c r="E284">
        <v>4</v>
      </c>
      <c r="G284" s="21">
        <v>2</v>
      </c>
      <c r="H284" s="4">
        <v>1030423</v>
      </c>
      <c r="I284" s="1">
        <v>44063.570138888892</v>
      </c>
      <c r="J284" s="3" t="s">
        <v>76</v>
      </c>
      <c r="K284" t="s">
        <v>49</v>
      </c>
      <c r="M284">
        <v>202008210638</v>
      </c>
      <c r="N284" s="1">
        <v>44063.570138888892</v>
      </c>
      <c r="O284" s="3" t="s">
        <v>76</v>
      </c>
      <c r="P284">
        <v>1030423</v>
      </c>
      <c r="Q284" s="2">
        <v>21633</v>
      </c>
      <c r="R284" t="s">
        <v>784</v>
      </c>
      <c r="S284" t="s">
        <v>785</v>
      </c>
      <c r="U284" t="s">
        <v>52</v>
      </c>
      <c r="V284" t="s">
        <v>228</v>
      </c>
      <c r="W284" t="s">
        <v>10</v>
      </c>
      <c r="X284" t="s">
        <v>54</v>
      </c>
      <c r="Z284" t="s">
        <v>55</v>
      </c>
      <c r="AA284" t="s">
        <v>78</v>
      </c>
      <c r="AB284" t="s">
        <v>786</v>
      </c>
      <c r="AC284" t="s">
        <v>129</v>
      </c>
      <c r="AD284" t="s">
        <v>59</v>
      </c>
    </row>
    <row r="285" spans="1:30">
      <c r="A285">
        <f t="shared" si="16"/>
        <v>248</v>
      </c>
      <c r="B285">
        <f t="shared" si="14"/>
        <v>1</v>
      </c>
      <c r="C285" s="8">
        <f t="shared" si="15"/>
        <v>61.666666666666664</v>
      </c>
      <c r="D285">
        <v>61</v>
      </c>
      <c r="E285">
        <v>8</v>
      </c>
      <c r="G285" s="21">
        <v>2</v>
      </c>
      <c r="H285" s="4">
        <v>1030423</v>
      </c>
      <c r="I285" s="1">
        <v>44166.309027777781</v>
      </c>
      <c r="J285" s="3" t="s">
        <v>63</v>
      </c>
      <c r="K285" t="s">
        <v>49</v>
      </c>
      <c r="M285">
        <v>202012010544</v>
      </c>
      <c r="N285" s="1">
        <v>44166.309027777781</v>
      </c>
      <c r="O285" s="3" t="s">
        <v>63</v>
      </c>
      <c r="P285">
        <v>1030423</v>
      </c>
      <c r="Q285" s="2">
        <v>21633</v>
      </c>
      <c r="R285" t="s">
        <v>784</v>
      </c>
      <c r="S285" t="s">
        <v>787</v>
      </c>
      <c r="U285" t="s">
        <v>52</v>
      </c>
      <c r="V285" t="s">
        <v>261</v>
      </c>
      <c r="W285" t="s">
        <v>10</v>
      </c>
      <c r="X285" t="s">
        <v>54</v>
      </c>
      <c r="Z285" t="s">
        <v>55</v>
      </c>
      <c r="AA285" t="s">
        <v>68</v>
      </c>
      <c r="AB285" t="s">
        <v>788</v>
      </c>
      <c r="AC285" t="s">
        <v>70</v>
      </c>
      <c r="AD285" t="s">
        <v>59</v>
      </c>
    </row>
    <row r="286" spans="1:30">
      <c r="A286">
        <f t="shared" si="16"/>
        <v>249</v>
      </c>
      <c r="B286">
        <f t="shared" si="14"/>
        <v>0</v>
      </c>
      <c r="C286" s="8">
        <f t="shared" si="15"/>
        <v>52.5</v>
      </c>
      <c r="D286">
        <v>52</v>
      </c>
      <c r="E286">
        <v>6</v>
      </c>
      <c r="G286" s="21">
        <v>0</v>
      </c>
      <c r="H286">
        <v>1032634</v>
      </c>
      <c r="I286" s="1">
        <v>43975.575046296297</v>
      </c>
      <c r="J286" s="3" t="s">
        <v>90</v>
      </c>
      <c r="K286" t="s">
        <v>49</v>
      </c>
      <c r="M286">
        <v>202005240301</v>
      </c>
      <c r="N286" s="1">
        <v>43975.575046296297</v>
      </c>
      <c r="O286" s="3" t="s">
        <v>90</v>
      </c>
      <c r="P286">
        <v>1032634</v>
      </c>
      <c r="Q286" s="2">
        <v>24785</v>
      </c>
      <c r="R286" t="s">
        <v>789</v>
      </c>
      <c r="S286" t="s">
        <v>790</v>
      </c>
      <c r="U286" t="s">
        <v>132</v>
      </c>
      <c r="V286" t="s">
        <v>74</v>
      </c>
      <c r="W286" t="s">
        <v>10</v>
      </c>
      <c r="X286" t="s">
        <v>54</v>
      </c>
      <c r="Z286" t="s">
        <v>88</v>
      </c>
      <c r="AA286" t="s">
        <v>94</v>
      </c>
      <c r="AB286" t="s">
        <v>116</v>
      </c>
      <c r="AC286" t="s">
        <v>70</v>
      </c>
      <c r="AD286" t="s">
        <v>59</v>
      </c>
    </row>
    <row r="287" spans="1:30">
      <c r="A287">
        <f t="shared" si="16"/>
        <v>250</v>
      </c>
      <c r="B287">
        <f t="shared" si="14"/>
        <v>0</v>
      </c>
      <c r="C287" s="8">
        <f t="shared" si="15"/>
        <v>51.75</v>
      </c>
      <c r="D287">
        <v>51</v>
      </c>
      <c r="E287">
        <v>9</v>
      </c>
      <c r="G287" s="21">
        <v>0</v>
      </c>
      <c r="H287">
        <v>1033688</v>
      </c>
      <c r="I287" s="1">
        <v>44120.857905092591</v>
      </c>
      <c r="J287" s="3" t="s">
        <v>90</v>
      </c>
      <c r="K287" t="s">
        <v>49</v>
      </c>
      <c r="M287">
        <v>202010162086</v>
      </c>
      <c r="N287" s="1">
        <v>44120.857905092591</v>
      </c>
      <c r="O287" s="3" t="s">
        <v>90</v>
      </c>
      <c r="P287">
        <v>1033688</v>
      </c>
      <c r="Q287" s="2">
        <v>25194</v>
      </c>
      <c r="R287" t="s">
        <v>791</v>
      </c>
      <c r="S287" t="s">
        <v>792</v>
      </c>
      <c r="U287" t="s">
        <v>149</v>
      </c>
      <c r="V287" t="s">
        <v>289</v>
      </c>
      <c r="W287" t="s">
        <v>10</v>
      </c>
      <c r="X287" t="s">
        <v>54</v>
      </c>
      <c r="Z287" t="s">
        <v>88</v>
      </c>
      <c r="AA287" t="s">
        <v>94</v>
      </c>
      <c r="AB287" t="s">
        <v>100</v>
      </c>
      <c r="AC287" t="s">
        <v>70</v>
      </c>
      <c r="AD287" t="s">
        <v>59</v>
      </c>
    </row>
    <row r="288" spans="1:30">
      <c r="A288">
        <f t="shared" si="16"/>
        <v>251</v>
      </c>
      <c r="B288">
        <f t="shared" si="14"/>
        <v>0</v>
      </c>
      <c r="C288" s="8">
        <f t="shared" si="15"/>
        <v>43.916666666666664</v>
      </c>
      <c r="D288">
        <v>43</v>
      </c>
      <c r="E288">
        <v>11</v>
      </c>
      <c r="G288" s="21">
        <v>0</v>
      </c>
      <c r="H288">
        <v>1034009</v>
      </c>
      <c r="I288" s="1">
        <v>44025.930497685185</v>
      </c>
      <c r="J288" s="3" t="s">
        <v>90</v>
      </c>
      <c r="K288" t="s">
        <v>49</v>
      </c>
      <c r="M288">
        <v>202007132239</v>
      </c>
      <c r="N288" s="1">
        <v>44025.930497685185</v>
      </c>
      <c r="O288" s="3" t="s">
        <v>90</v>
      </c>
      <c r="P288">
        <v>1034009</v>
      </c>
      <c r="Q288" s="2">
        <v>27972</v>
      </c>
      <c r="R288" t="s">
        <v>793</v>
      </c>
      <c r="S288" t="s">
        <v>794</v>
      </c>
      <c r="U288" t="s">
        <v>110</v>
      </c>
      <c r="V288" t="s">
        <v>111</v>
      </c>
      <c r="W288" t="s">
        <v>2</v>
      </c>
      <c r="X288" t="s">
        <v>54</v>
      </c>
      <c r="Z288" t="s">
        <v>88</v>
      </c>
      <c r="AA288" t="s">
        <v>94</v>
      </c>
      <c r="AB288" t="s">
        <v>100</v>
      </c>
      <c r="AC288" t="s">
        <v>70</v>
      </c>
      <c r="AD288" t="s">
        <v>59</v>
      </c>
    </row>
    <row r="289" spans="1:30">
      <c r="A289">
        <f t="shared" si="16"/>
        <v>252</v>
      </c>
      <c r="B289">
        <f t="shared" si="14"/>
        <v>0</v>
      </c>
      <c r="C289" s="8">
        <f t="shared" si="15"/>
        <v>78.25</v>
      </c>
      <c r="D289">
        <v>78</v>
      </c>
      <c r="E289">
        <v>3</v>
      </c>
      <c r="G289" s="21">
        <v>0</v>
      </c>
      <c r="H289">
        <v>1036784</v>
      </c>
      <c r="I289" s="1">
        <v>44312.543055555558</v>
      </c>
      <c r="J289" s="3" t="s">
        <v>63</v>
      </c>
      <c r="K289" t="s">
        <v>49</v>
      </c>
      <c r="M289">
        <v>202104260702</v>
      </c>
      <c r="N289" s="1">
        <v>44312.543055555558</v>
      </c>
      <c r="O289" s="3" t="s">
        <v>63</v>
      </c>
      <c r="P289">
        <v>1036784</v>
      </c>
      <c r="Q289" s="2">
        <v>15715</v>
      </c>
      <c r="R289" t="s">
        <v>795</v>
      </c>
      <c r="S289" t="s">
        <v>577</v>
      </c>
      <c r="U289" t="s">
        <v>52</v>
      </c>
      <c r="V289" t="s">
        <v>614</v>
      </c>
      <c r="W289" t="s">
        <v>2</v>
      </c>
      <c r="X289" t="s">
        <v>54</v>
      </c>
      <c r="Z289" t="s">
        <v>55</v>
      </c>
      <c r="AA289" t="s">
        <v>68</v>
      </c>
      <c r="AC289" t="s">
        <v>129</v>
      </c>
      <c r="AD289" t="s">
        <v>59</v>
      </c>
    </row>
    <row r="290" spans="1:30">
      <c r="A290">
        <f t="shared" si="16"/>
        <v>253</v>
      </c>
      <c r="B290">
        <f t="shared" si="14"/>
        <v>0</v>
      </c>
      <c r="C290" s="8">
        <f t="shared" si="15"/>
        <v>63.333333333333336</v>
      </c>
      <c r="D290">
        <v>63</v>
      </c>
      <c r="E290">
        <v>4</v>
      </c>
      <c r="G290" s="21">
        <v>0</v>
      </c>
      <c r="H290">
        <v>1038567</v>
      </c>
      <c r="I290" s="1">
        <v>44202.430706018517</v>
      </c>
      <c r="J290" s="3" t="s">
        <v>76</v>
      </c>
      <c r="K290" t="s">
        <v>49</v>
      </c>
      <c r="M290">
        <v>202101060312</v>
      </c>
      <c r="N290" s="1">
        <v>44202.430706018517</v>
      </c>
      <c r="O290" s="3" t="s">
        <v>76</v>
      </c>
      <c r="P290">
        <v>1038567</v>
      </c>
      <c r="Q290" s="2">
        <v>21041</v>
      </c>
      <c r="R290" t="s">
        <v>796</v>
      </c>
      <c r="S290" t="s">
        <v>797</v>
      </c>
      <c r="U290" t="s">
        <v>66</v>
      </c>
      <c r="V290" t="s">
        <v>119</v>
      </c>
      <c r="W290" t="s">
        <v>2</v>
      </c>
      <c r="X290" t="s">
        <v>54</v>
      </c>
      <c r="Z290" t="s">
        <v>55</v>
      </c>
      <c r="AA290" t="s">
        <v>78</v>
      </c>
      <c r="AB290" t="s">
        <v>798</v>
      </c>
      <c r="AC290" t="s">
        <v>58</v>
      </c>
      <c r="AD290" t="s">
        <v>59</v>
      </c>
    </row>
    <row r="291" spans="1:30">
      <c r="A291">
        <f t="shared" si="16"/>
        <v>254</v>
      </c>
      <c r="B291">
        <f t="shared" si="14"/>
        <v>0</v>
      </c>
      <c r="C291" s="8">
        <f t="shared" si="15"/>
        <v>70.75</v>
      </c>
      <c r="D291">
        <v>70</v>
      </c>
      <c r="E291">
        <v>9</v>
      </c>
      <c r="G291" s="21">
        <v>0</v>
      </c>
      <c r="H291">
        <v>1045091</v>
      </c>
      <c r="I291" s="1">
        <v>44316.443055555559</v>
      </c>
      <c r="J291" s="3" t="s">
        <v>63</v>
      </c>
      <c r="K291" t="s">
        <v>49</v>
      </c>
      <c r="M291">
        <v>202104300688</v>
      </c>
      <c r="N291" s="1">
        <v>44316.443055555559</v>
      </c>
      <c r="O291" s="3" t="s">
        <v>63</v>
      </c>
      <c r="P291">
        <v>1045091</v>
      </c>
      <c r="Q291" s="2">
        <v>18461</v>
      </c>
      <c r="R291" t="s">
        <v>799</v>
      </c>
      <c r="S291" t="s">
        <v>800</v>
      </c>
      <c r="U291" t="s">
        <v>52</v>
      </c>
      <c r="V291" t="s">
        <v>178</v>
      </c>
      <c r="W291" t="s">
        <v>2</v>
      </c>
      <c r="X291" t="s">
        <v>54</v>
      </c>
      <c r="Z291" t="s">
        <v>88</v>
      </c>
      <c r="AA291" t="s">
        <v>68</v>
      </c>
      <c r="AB291" t="s">
        <v>801</v>
      </c>
      <c r="AC291" t="s">
        <v>180</v>
      </c>
      <c r="AD291" t="s">
        <v>59</v>
      </c>
    </row>
    <row r="292" spans="1:30">
      <c r="A292">
        <f t="shared" si="16"/>
        <v>255</v>
      </c>
      <c r="B292">
        <f t="shared" si="14"/>
        <v>0</v>
      </c>
      <c r="C292" s="8">
        <f t="shared" si="15"/>
        <v>45.916666666666664</v>
      </c>
      <c r="D292">
        <v>45</v>
      </c>
      <c r="E292">
        <v>11</v>
      </c>
      <c r="G292" s="21">
        <v>0</v>
      </c>
      <c r="H292">
        <v>1045974</v>
      </c>
      <c r="I292" s="1">
        <v>44218.901388888888</v>
      </c>
      <c r="J292" s="3" t="s">
        <v>90</v>
      </c>
      <c r="K292" t="s">
        <v>49</v>
      </c>
      <c r="M292">
        <v>202101222243</v>
      </c>
      <c r="N292" s="1">
        <v>44218.901388888888</v>
      </c>
      <c r="O292" s="3" t="s">
        <v>90</v>
      </c>
      <c r="P292">
        <v>1045974</v>
      </c>
      <c r="Q292" s="2">
        <v>27432</v>
      </c>
      <c r="R292" t="s">
        <v>802</v>
      </c>
      <c r="S292" t="s">
        <v>803</v>
      </c>
      <c r="U292" t="s">
        <v>288</v>
      </c>
      <c r="V292" t="s">
        <v>289</v>
      </c>
      <c r="W292" t="s">
        <v>2</v>
      </c>
      <c r="X292" t="s">
        <v>54</v>
      </c>
      <c r="Z292" t="s">
        <v>88</v>
      </c>
      <c r="AA292" t="s">
        <v>94</v>
      </c>
      <c r="AB292" t="s">
        <v>116</v>
      </c>
      <c r="AC292" t="s">
        <v>70</v>
      </c>
      <c r="AD292" t="s">
        <v>59</v>
      </c>
    </row>
    <row r="293" spans="1:30">
      <c r="A293">
        <f t="shared" si="16"/>
        <v>256</v>
      </c>
      <c r="B293">
        <f t="shared" si="14"/>
        <v>0</v>
      </c>
      <c r="C293" s="8">
        <f t="shared" si="15"/>
        <v>68.833333333333329</v>
      </c>
      <c r="D293">
        <v>68</v>
      </c>
      <c r="E293">
        <v>10</v>
      </c>
      <c r="G293" s="21">
        <v>0</v>
      </c>
      <c r="H293">
        <v>1046321</v>
      </c>
      <c r="I293" s="1">
        <v>44105.489201388889</v>
      </c>
      <c r="J293" s="3" t="s">
        <v>63</v>
      </c>
      <c r="K293" t="s">
        <v>49</v>
      </c>
      <c r="M293">
        <v>202010010998</v>
      </c>
      <c r="N293" s="1">
        <v>44105.489201388889</v>
      </c>
      <c r="O293" s="3" t="s">
        <v>63</v>
      </c>
      <c r="P293">
        <v>1046321</v>
      </c>
      <c r="Q293" s="2">
        <v>18954</v>
      </c>
      <c r="R293" t="s">
        <v>804</v>
      </c>
      <c r="S293" t="s">
        <v>805</v>
      </c>
      <c r="U293" t="s">
        <v>52</v>
      </c>
      <c r="V293" t="s">
        <v>103</v>
      </c>
      <c r="W293" t="s">
        <v>2</v>
      </c>
      <c r="X293" t="s">
        <v>54</v>
      </c>
      <c r="Z293" t="s">
        <v>55</v>
      </c>
      <c r="AA293" t="s">
        <v>68</v>
      </c>
      <c r="AB293" t="s">
        <v>806</v>
      </c>
      <c r="AC293" t="s">
        <v>70</v>
      </c>
      <c r="AD293" t="s">
        <v>59</v>
      </c>
    </row>
    <row r="294" spans="1:30">
      <c r="A294">
        <f t="shared" si="16"/>
        <v>257</v>
      </c>
      <c r="B294">
        <f t="shared" si="14"/>
        <v>0</v>
      </c>
      <c r="C294" s="8">
        <f t="shared" si="15"/>
        <v>68.75</v>
      </c>
      <c r="D294">
        <v>68</v>
      </c>
      <c r="E294">
        <v>9</v>
      </c>
      <c r="G294" s="21">
        <v>0</v>
      </c>
      <c r="H294">
        <v>1049480</v>
      </c>
      <c r="I294" s="1">
        <v>44250.411111111112</v>
      </c>
      <c r="J294" s="3" t="s">
        <v>48</v>
      </c>
      <c r="K294" t="s">
        <v>49</v>
      </c>
      <c r="M294">
        <v>202102230119</v>
      </c>
      <c r="N294" s="1">
        <v>44250.411111111112</v>
      </c>
      <c r="O294" s="3" t="s">
        <v>48</v>
      </c>
      <c r="P294">
        <v>1049480</v>
      </c>
      <c r="Q294" s="2">
        <v>19135</v>
      </c>
      <c r="R294" t="s">
        <v>807</v>
      </c>
      <c r="S294" t="s">
        <v>612</v>
      </c>
      <c r="U294" t="s">
        <v>61</v>
      </c>
      <c r="V294" t="s">
        <v>53</v>
      </c>
      <c r="W294" t="s">
        <v>2</v>
      </c>
      <c r="X294" t="s">
        <v>54</v>
      </c>
      <c r="Z294" t="s">
        <v>55</v>
      </c>
      <c r="AA294" t="s">
        <v>56</v>
      </c>
      <c r="AB294" t="s">
        <v>808</v>
      </c>
      <c r="AC294" t="s">
        <v>58</v>
      </c>
      <c r="AD294" t="s">
        <v>59</v>
      </c>
    </row>
    <row r="295" spans="1:30">
      <c r="A295">
        <f t="shared" si="16"/>
        <v>258</v>
      </c>
      <c r="B295">
        <f t="shared" si="14"/>
        <v>0</v>
      </c>
      <c r="C295" s="8">
        <f t="shared" si="15"/>
        <v>48.583333333333336</v>
      </c>
      <c r="D295">
        <v>48</v>
      </c>
      <c r="E295">
        <v>7</v>
      </c>
      <c r="G295" s="21">
        <v>0</v>
      </c>
      <c r="H295">
        <v>1051196</v>
      </c>
      <c r="I295" s="1">
        <v>44283.574305555558</v>
      </c>
      <c r="J295" s="3" t="s">
        <v>90</v>
      </c>
      <c r="K295" t="s">
        <v>49</v>
      </c>
      <c r="M295">
        <v>202103280321</v>
      </c>
      <c r="N295" s="1">
        <v>44283.574305555558</v>
      </c>
      <c r="O295" s="3" t="s">
        <v>90</v>
      </c>
      <c r="P295">
        <v>1051196</v>
      </c>
      <c r="Q295" s="2">
        <v>26523</v>
      </c>
      <c r="R295" t="s">
        <v>809</v>
      </c>
      <c r="S295" t="s">
        <v>810</v>
      </c>
      <c r="U295" t="s">
        <v>288</v>
      </c>
      <c r="V295" t="s">
        <v>74</v>
      </c>
      <c r="W295" t="s">
        <v>10</v>
      </c>
      <c r="X295" t="s">
        <v>54</v>
      </c>
      <c r="Z295" t="s">
        <v>88</v>
      </c>
      <c r="AA295" t="s">
        <v>94</v>
      </c>
      <c r="AB295" t="s">
        <v>116</v>
      </c>
      <c r="AC295" t="s">
        <v>70</v>
      </c>
      <c r="AD295" t="s">
        <v>59</v>
      </c>
    </row>
    <row r="296" spans="1:30">
      <c r="A296">
        <f t="shared" si="16"/>
        <v>259</v>
      </c>
      <c r="B296">
        <f t="shared" si="14"/>
        <v>0</v>
      </c>
      <c r="C296" s="8">
        <f t="shared" si="15"/>
        <v>76.833333333333329</v>
      </c>
      <c r="D296">
        <v>76</v>
      </c>
      <c r="E296">
        <v>10</v>
      </c>
      <c r="G296" s="21">
        <v>0</v>
      </c>
      <c r="H296">
        <v>1051249</v>
      </c>
      <c r="I296" s="1">
        <v>44022.849305555559</v>
      </c>
      <c r="J296" s="3" t="s">
        <v>90</v>
      </c>
      <c r="K296" t="s">
        <v>49</v>
      </c>
      <c r="M296">
        <v>202007102011</v>
      </c>
      <c r="N296" s="1">
        <v>44022.849305555559</v>
      </c>
      <c r="O296" s="3" t="s">
        <v>90</v>
      </c>
      <c r="P296">
        <v>1051249</v>
      </c>
      <c r="Q296" s="2">
        <v>15958</v>
      </c>
      <c r="R296" t="s">
        <v>811</v>
      </c>
      <c r="S296" t="s">
        <v>812</v>
      </c>
      <c r="U296" t="s">
        <v>170</v>
      </c>
      <c r="V296" t="s">
        <v>157</v>
      </c>
      <c r="W296" t="s">
        <v>10</v>
      </c>
      <c r="X296" t="s">
        <v>54</v>
      </c>
      <c r="Z296" t="s">
        <v>88</v>
      </c>
      <c r="AA296" t="s">
        <v>94</v>
      </c>
      <c r="AB296" t="s">
        <v>100</v>
      </c>
      <c r="AC296" t="s">
        <v>70</v>
      </c>
      <c r="AD296" t="s">
        <v>59</v>
      </c>
    </row>
    <row r="297" spans="1:30">
      <c r="A297">
        <f t="shared" si="16"/>
        <v>260</v>
      </c>
      <c r="B297">
        <f t="shared" si="14"/>
        <v>0</v>
      </c>
      <c r="C297" s="8">
        <f t="shared" si="15"/>
        <v>66.25</v>
      </c>
      <c r="D297">
        <v>66</v>
      </c>
      <c r="E297">
        <v>3</v>
      </c>
      <c r="G297" s="21">
        <v>2</v>
      </c>
      <c r="H297" s="4">
        <v>1052890</v>
      </c>
      <c r="I297" s="1">
        <v>44166.426388888889</v>
      </c>
      <c r="J297" s="3" t="s">
        <v>76</v>
      </c>
      <c r="K297" t="s">
        <v>49</v>
      </c>
      <c r="M297">
        <v>202012011657</v>
      </c>
      <c r="N297" s="1">
        <v>44166.426388888889</v>
      </c>
      <c r="O297" s="3" t="s">
        <v>76</v>
      </c>
      <c r="P297">
        <v>1052890</v>
      </c>
      <c r="Q297" s="2">
        <v>19941</v>
      </c>
      <c r="R297" t="s">
        <v>813</v>
      </c>
      <c r="S297" t="s">
        <v>680</v>
      </c>
      <c r="U297" t="s">
        <v>66</v>
      </c>
      <c r="V297" t="s">
        <v>103</v>
      </c>
      <c r="W297" t="s">
        <v>2</v>
      </c>
      <c r="X297" t="s">
        <v>54</v>
      </c>
      <c r="Z297" t="s">
        <v>88</v>
      </c>
      <c r="AA297" t="s">
        <v>78</v>
      </c>
      <c r="AB297" t="s">
        <v>100</v>
      </c>
      <c r="AC297" t="s">
        <v>70</v>
      </c>
      <c r="AD297" t="s">
        <v>59</v>
      </c>
    </row>
    <row r="298" spans="1:30">
      <c r="A298">
        <f t="shared" si="16"/>
        <v>260</v>
      </c>
      <c r="B298">
        <f t="shared" si="14"/>
        <v>1</v>
      </c>
      <c r="C298" s="8">
        <f t="shared" si="15"/>
        <v>66.333333333333329</v>
      </c>
      <c r="D298">
        <v>66</v>
      </c>
      <c r="E298">
        <v>4</v>
      </c>
      <c r="G298" s="21">
        <v>2</v>
      </c>
      <c r="H298" s="4">
        <v>1052890</v>
      </c>
      <c r="I298" s="1">
        <v>44171.176145833335</v>
      </c>
      <c r="J298" s="3" t="s">
        <v>63</v>
      </c>
      <c r="K298" t="s">
        <v>49</v>
      </c>
      <c r="M298">
        <v>202012060112</v>
      </c>
      <c r="N298" s="1">
        <v>44171.176145833335</v>
      </c>
      <c r="O298" s="3" t="s">
        <v>63</v>
      </c>
      <c r="P298">
        <v>1052890</v>
      </c>
      <c r="Q298" s="2">
        <v>19941</v>
      </c>
      <c r="R298" t="s">
        <v>813</v>
      </c>
      <c r="S298" t="s">
        <v>814</v>
      </c>
      <c r="U298" t="s">
        <v>149</v>
      </c>
      <c r="V298" t="s">
        <v>578</v>
      </c>
      <c r="W298" t="s">
        <v>2</v>
      </c>
      <c r="X298" t="s">
        <v>54</v>
      </c>
      <c r="Z298" t="s">
        <v>88</v>
      </c>
      <c r="AA298" t="s">
        <v>68</v>
      </c>
      <c r="AB298" t="s">
        <v>815</v>
      </c>
      <c r="AC298" t="s">
        <v>70</v>
      </c>
      <c r="AD298" t="s">
        <v>59</v>
      </c>
    </row>
    <row r="299" spans="1:30">
      <c r="A299">
        <f t="shared" si="16"/>
        <v>261</v>
      </c>
      <c r="B299">
        <f t="shared" si="14"/>
        <v>0</v>
      </c>
      <c r="C299" s="8">
        <f t="shared" si="15"/>
        <v>53.666666666666664</v>
      </c>
      <c r="D299">
        <v>53</v>
      </c>
      <c r="E299">
        <v>8</v>
      </c>
      <c r="G299" s="21">
        <v>0</v>
      </c>
      <c r="H299">
        <v>1053294</v>
      </c>
      <c r="I299" s="1">
        <v>44147.694907407407</v>
      </c>
      <c r="J299" s="3" t="s">
        <v>63</v>
      </c>
      <c r="K299" t="s">
        <v>49</v>
      </c>
      <c r="M299">
        <v>202011121900</v>
      </c>
      <c r="N299" s="1">
        <v>44147.694907407407</v>
      </c>
      <c r="O299" s="3" t="s">
        <v>63</v>
      </c>
      <c r="P299">
        <v>1053294</v>
      </c>
      <c r="Q299" s="2">
        <v>24531</v>
      </c>
      <c r="R299" t="s">
        <v>816</v>
      </c>
      <c r="S299" t="s">
        <v>817</v>
      </c>
      <c r="U299" t="s">
        <v>61</v>
      </c>
      <c r="V299" t="s">
        <v>240</v>
      </c>
      <c r="W299" t="s">
        <v>2</v>
      </c>
      <c r="X299" t="s">
        <v>54</v>
      </c>
      <c r="Z299" t="s">
        <v>55</v>
      </c>
      <c r="AA299" t="s">
        <v>68</v>
      </c>
      <c r="AB299" t="s">
        <v>818</v>
      </c>
      <c r="AC299" t="s">
        <v>70</v>
      </c>
      <c r="AD299" t="s">
        <v>59</v>
      </c>
    </row>
    <row r="300" spans="1:30">
      <c r="A300">
        <f t="shared" si="16"/>
        <v>262</v>
      </c>
      <c r="B300">
        <f t="shared" si="14"/>
        <v>0</v>
      </c>
      <c r="C300" s="8">
        <f t="shared" si="15"/>
        <v>56.5</v>
      </c>
      <c r="D300">
        <v>56</v>
      </c>
      <c r="E300">
        <v>6</v>
      </c>
      <c r="G300" s="21">
        <v>2</v>
      </c>
      <c r="H300" s="4">
        <v>1054054</v>
      </c>
      <c r="I300" s="1">
        <v>44314.457337962966</v>
      </c>
      <c r="J300" s="3" t="s">
        <v>63</v>
      </c>
      <c r="K300" t="s">
        <v>49</v>
      </c>
      <c r="M300">
        <v>202104281516</v>
      </c>
      <c r="N300" s="1">
        <v>44314.457337962966</v>
      </c>
      <c r="O300" s="3" t="s">
        <v>63</v>
      </c>
      <c r="P300">
        <v>1054054</v>
      </c>
      <c r="Q300" s="2">
        <v>23661</v>
      </c>
      <c r="R300" t="s">
        <v>819</v>
      </c>
      <c r="S300" t="s">
        <v>442</v>
      </c>
      <c r="U300" t="s">
        <v>61</v>
      </c>
      <c r="V300" t="s">
        <v>178</v>
      </c>
      <c r="W300" t="s">
        <v>10</v>
      </c>
      <c r="X300" t="s">
        <v>54</v>
      </c>
      <c r="Z300" t="s">
        <v>88</v>
      </c>
      <c r="AA300" t="s">
        <v>68</v>
      </c>
      <c r="AB300" t="s">
        <v>79</v>
      </c>
      <c r="AC300" t="s">
        <v>129</v>
      </c>
      <c r="AD300" t="s">
        <v>59</v>
      </c>
    </row>
    <row r="301" spans="1:30">
      <c r="A301">
        <f t="shared" si="16"/>
        <v>262</v>
      </c>
      <c r="B301">
        <f t="shared" si="14"/>
        <v>1</v>
      </c>
      <c r="C301" s="8">
        <f t="shared" si="15"/>
        <v>56.5</v>
      </c>
      <c r="D301">
        <v>56</v>
      </c>
      <c r="E301">
        <v>6</v>
      </c>
      <c r="G301" s="21">
        <v>2</v>
      </c>
      <c r="H301" s="4">
        <v>1054054</v>
      </c>
      <c r="I301" s="1">
        <v>44319.20721064815</v>
      </c>
      <c r="J301" s="3" t="s">
        <v>63</v>
      </c>
      <c r="K301" t="s">
        <v>49</v>
      </c>
      <c r="M301">
        <v>202105031157</v>
      </c>
      <c r="N301" s="1">
        <v>44319.20721064815</v>
      </c>
      <c r="O301" s="3" t="s">
        <v>63</v>
      </c>
      <c r="P301">
        <v>1054054</v>
      </c>
      <c r="Q301" s="2">
        <v>23661</v>
      </c>
      <c r="R301" t="s">
        <v>819</v>
      </c>
      <c r="S301" t="s">
        <v>442</v>
      </c>
      <c r="U301" t="s">
        <v>61</v>
      </c>
      <c r="V301" t="s">
        <v>244</v>
      </c>
      <c r="W301" t="s">
        <v>10</v>
      </c>
      <c r="X301" t="s">
        <v>54</v>
      </c>
      <c r="Z301" t="s">
        <v>55</v>
      </c>
      <c r="AA301" t="s">
        <v>68</v>
      </c>
      <c r="AB301" t="s">
        <v>820</v>
      </c>
      <c r="AC301" t="s">
        <v>70</v>
      </c>
      <c r="AD301" t="s">
        <v>59</v>
      </c>
    </row>
    <row r="302" spans="1:30">
      <c r="A302">
        <f t="shared" si="16"/>
        <v>263</v>
      </c>
      <c r="B302">
        <f t="shared" si="14"/>
        <v>0</v>
      </c>
      <c r="C302" s="8">
        <f t="shared" si="15"/>
        <v>50.166666666666664</v>
      </c>
      <c r="D302">
        <v>50</v>
      </c>
      <c r="E302">
        <v>2</v>
      </c>
      <c r="G302" s="21">
        <v>0</v>
      </c>
      <c r="H302">
        <v>1054140</v>
      </c>
      <c r="I302" s="1">
        <v>44018.25277777778</v>
      </c>
      <c r="J302" s="3" t="s">
        <v>90</v>
      </c>
      <c r="K302" t="s">
        <v>49</v>
      </c>
      <c r="M302">
        <v>202007061108</v>
      </c>
      <c r="N302" s="1">
        <v>44018.25277777778</v>
      </c>
      <c r="O302" s="3" t="s">
        <v>90</v>
      </c>
      <c r="P302">
        <v>1054140</v>
      </c>
      <c r="Q302" s="2">
        <v>25685</v>
      </c>
      <c r="R302" t="s">
        <v>821</v>
      </c>
      <c r="S302" t="s">
        <v>822</v>
      </c>
      <c r="U302" t="s">
        <v>170</v>
      </c>
      <c r="V302" t="s">
        <v>178</v>
      </c>
      <c r="W302" t="s">
        <v>2</v>
      </c>
      <c r="X302" t="s">
        <v>54</v>
      </c>
      <c r="Z302" t="s">
        <v>88</v>
      </c>
      <c r="AA302" t="s">
        <v>94</v>
      </c>
      <c r="AB302" t="s">
        <v>100</v>
      </c>
      <c r="AC302" t="s">
        <v>70</v>
      </c>
      <c r="AD302" t="s">
        <v>59</v>
      </c>
    </row>
    <row r="303" spans="1:30">
      <c r="A303">
        <f t="shared" si="16"/>
        <v>264</v>
      </c>
      <c r="B303">
        <f t="shared" si="14"/>
        <v>0</v>
      </c>
      <c r="C303" s="8">
        <f t="shared" si="15"/>
        <v>33.5</v>
      </c>
      <c r="D303">
        <v>33</v>
      </c>
      <c r="E303">
        <v>6</v>
      </c>
      <c r="G303" s="21">
        <v>0</v>
      </c>
      <c r="H303">
        <v>1056766</v>
      </c>
      <c r="I303" s="1">
        <v>44245.744444444441</v>
      </c>
      <c r="J303" s="3" t="s">
        <v>90</v>
      </c>
      <c r="K303" t="s">
        <v>49</v>
      </c>
      <c r="M303">
        <v>202102181328</v>
      </c>
      <c r="N303" s="1">
        <v>44245.744444444441</v>
      </c>
      <c r="O303" s="3" t="s">
        <v>90</v>
      </c>
      <c r="P303">
        <v>1056766</v>
      </c>
      <c r="Q303" s="2">
        <v>32007</v>
      </c>
      <c r="R303" t="s">
        <v>823</v>
      </c>
      <c r="S303" t="s">
        <v>772</v>
      </c>
      <c r="U303" t="s">
        <v>110</v>
      </c>
      <c r="V303" t="s">
        <v>145</v>
      </c>
      <c r="W303" t="s">
        <v>10</v>
      </c>
      <c r="X303" t="s">
        <v>54</v>
      </c>
      <c r="Z303" t="s">
        <v>55</v>
      </c>
      <c r="AA303" t="s">
        <v>94</v>
      </c>
      <c r="AB303" t="s">
        <v>116</v>
      </c>
      <c r="AC303" t="s">
        <v>70</v>
      </c>
      <c r="AD303" t="s">
        <v>59</v>
      </c>
    </row>
    <row r="304" spans="1:30">
      <c r="A304">
        <f t="shared" si="16"/>
        <v>265</v>
      </c>
      <c r="B304">
        <f t="shared" si="14"/>
        <v>0</v>
      </c>
      <c r="C304" s="8">
        <f t="shared" si="15"/>
        <v>34.75</v>
      </c>
      <c r="D304">
        <v>34</v>
      </c>
      <c r="E304">
        <v>9</v>
      </c>
      <c r="G304" s="21">
        <v>0</v>
      </c>
      <c r="H304">
        <v>1095047</v>
      </c>
      <c r="I304" s="1">
        <v>44247.250694444447</v>
      </c>
      <c r="J304" s="3" t="s">
        <v>90</v>
      </c>
      <c r="K304" t="s">
        <v>49</v>
      </c>
      <c r="M304">
        <v>202102200215</v>
      </c>
      <c r="N304" s="1">
        <v>44247.250694444447</v>
      </c>
      <c r="O304" s="3" t="s">
        <v>90</v>
      </c>
      <c r="P304">
        <v>1095047</v>
      </c>
      <c r="Q304" s="2">
        <v>31531</v>
      </c>
      <c r="R304" t="s">
        <v>824</v>
      </c>
      <c r="S304" t="s">
        <v>192</v>
      </c>
      <c r="U304" t="s">
        <v>110</v>
      </c>
      <c r="V304" t="s">
        <v>289</v>
      </c>
      <c r="W304" t="s">
        <v>2</v>
      </c>
      <c r="X304" t="s">
        <v>54</v>
      </c>
      <c r="Z304" t="s">
        <v>88</v>
      </c>
      <c r="AA304" t="s">
        <v>94</v>
      </c>
      <c r="AB304" t="s">
        <v>100</v>
      </c>
      <c r="AC304" t="s">
        <v>70</v>
      </c>
      <c r="AD304" t="s">
        <v>59</v>
      </c>
    </row>
    <row r="305" spans="1:30">
      <c r="A305">
        <f t="shared" si="16"/>
        <v>266</v>
      </c>
      <c r="B305">
        <f t="shared" si="14"/>
        <v>0</v>
      </c>
      <c r="C305" s="8">
        <f t="shared" si="15"/>
        <v>41.666666666666664</v>
      </c>
      <c r="D305">
        <v>41</v>
      </c>
      <c r="E305">
        <v>8</v>
      </c>
      <c r="G305" s="21">
        <v>0</v>
      </c>
      <c r="H305">
        <v>1103772</v>
      </c>
      <c r="I305" s="1">
        <v>44042.781875000001</v>
      </c>
      <c r="J305" s="3" t="s">
        <v>90</v>
      </c>
      <c r="K305" t="s">
        <v>49</v>
      </c>
      <c r="M305">
        <v>202007301889</v>
      </c>
      <c r="N305" s="1">
        <v>44042.781875000001</v>
      </c>
      <c r="O305" s="3" t="s">
        <v>90</v>
      </c>
      <c r="P305">
        <v>1103772</v>
      </c>
      <c r="Q305" s="2">
        <v>28811</v>
      </c>
      <c r="R305" t="s">
        <v>825</v>
      </c>
      <c r="S305" t="s">
        <v>826</v>
      </c>
      <c r="U305" t="s">
        <v>170</v>
      </c>
      <c r="V305" t="s">
        <v>157</v>
      </c>
      <c r="W305" t="s">
        <v>2</v>
      </c>
      <c r="X305" t="s">
        <v>54</v>
      </c>
      <c r="Z305" t="s">
        <v>88</v>
      </c>
      <c r="AA305" t="s">
        <v>94</v>
      </c>
      <c r="AB305" t="s">
        <v>827</v>
      </c>
      <c r="AC305" t="s">
        <v>70</v>
      </c>
      <c r="AD305" t="s">
        <v>59</v>
      </c>
    </row>
    <row r="306" spans="1:30">
      <c r="A306">
        <f t="shared" si="16"/>
        <v>267</v>
      </c>
      <c r="B306">
        <f t="shared" si="14"/>
        <v>0</v>
      </c>
      <c r="C306" s="8">
        <f t="shared" si="15"/>
        <v>67.666666666666671</v>
      </c>
      <c r="D306">
        <v>67</v>
      </c>
      <c r="E306">
        <v>8</v>
      </c>
      <c r="G306" s="21">
        <v>0</v>
      </c>
      <c r="H306">
        <v>1104450</v>
      </c>
      <c r="I306" s="1">
        <v>44227.140277777777</v>
      </c>
      <c r="J306" s="3" t="s">
        <v>90</v>
      </c>
      <c r="K306" t="s">
        <v>49</v>
      </c>
      <c r="M306">
        <v>202101310113</v>
      </c>
      <c r="N306" s="1">
        <v>44227.140277777777</v>
      </c>
      <c r="O306" s="3" t="s">
        <v>90</v>
      </c>
      <c r="P306">
        <v>1104450</v>
      </c>
      <c r="Q306" s="2">
        <v>19508</v>
      </c>
      <c r="R306" t="s">
        <v>828</v>
      </c>
      <c r="S306" t="s">
        <v>829</v>
      </c>
      <c r="U306" t="s">
        <v>110</v>
      </c>
      <c r="V306" t="s">
        <v>171</v>
      </c>
      <c r="W306" t="s">
        <v>2</v>
      </c>
      <c r="X306" t="s">
        <v>54</v>
      </c>
      <c r="Z306" t="s">
        <v>88</v>
      </c>
      <c r="AA306" t="s">
        <v>94</v>
      </c>
      <c r="AB306" t="s">
        <v>100</v>
      </c>
      <c r="AC306" t="s">
        <v>70</v>
      </c>
      <c r="AD306" t="s">
        <v>59</v>
      </c>
    </row>
    <row r="307" spans="1:30">
      <c r="A307">
        <f t="shared" si="16"/>
        <v>268</v>
      </c>
      <c r="B307">
        <f t="shared" si="14"/>
        <v>0</v>
      </c>
      <c r="C307" s="8">
        <f t="shared" si="15"/>
        <v>70.833333333333329</v>
      </c>
      <c r="D307">
        <v>70</v>
      </c>
      <c r="E307">
        <v>10</v>
      </c>
      <c r="G307" s="21">
        <v>2</v>
      </c>
      <c r="H307" s="4">
        <v>1107057</v>
      </c>
      <c r="I307" s="1">
        <v>44059.785717592589</v>
      </c>
      <c r="J307" s="3" t="s">
        <v>90</v>
      </c>
      <c r="K307" t="s">
        <v>49</v>
      </c>
      <c r="M307">
        <v>202008160346</v>
      </c>
      <c r="N307" s="1">
        <v>44059.785717592589</v>
      </c>
      <c r="O307" s="3" t="s">
        <v>90</v>
      </c>
      <c r="P307">
        <v>1107057</v>
      </c>
      <c r="Q307" s="2">
        <v>18168</v>
      </c>
      <c r="R307" t="s">
        <v>830</v>
      </c>
      <c r="S307" t="s">
        <v>831</v>
      </c>
      <c r="U307" t="s">
        <v>110</v>
      </c>
      <c r="V307" t="s">
        <v>306</v>
      </c>
      <c r="W307" t="s">
        <v>2</v>
      </c>
      <c r="X307" t="s">
        <v>54</v>
      </c>
      <c r="Z307" t="s">
        <v>88</v>
      </c>
      <c r="AA307" t="s">
        <v>94</v>
      </c>
      <c r="AB307" t="s">
        <v>100</v>
      </c>
      <c r="AC307" t="s">
        <v>70</v>
      </c>
      <c r="AD307" t="s">
        <v>59</v>
      </c>
    </row>
    <row r="308" spans="1:30">
      <c r="A308">
        <f t="shared" si="16"/>
        <v>268</v>
      </c>
      <c r="B308">
        <f t="shared" si="14"/>
        <v>1</v>
      </c>
      <c r="C308" s="8">
        <f t="shared" si="15"/>
        <v>71</v>
      </c>
      <c r="D308">
        <v>71</v>
      </c>
      <c r="E308">
        <v>0</v>
      </c>
      <c r="G308" s="21">
        <v>2</v>
      </c>
      <c r="H308" s="4">
        <v>1107057</v>
      </c>
      <c r="I308" s="1">
        <v>44125.498611111114</v>
      </c>
      <c r="J308" s="3" t="s">
        <v>63</v>
      </c>
      <c r="K308" t="s">
        <v>49</v>
      </c>
      <c r="M308">
        <v>202010210389</v>
      </c>
      <c r="N308" s="1">
        <v>44125.498611111114</v>
      </c>
      <c r="O308" s="3" t="s">
        <v>63</v>
      </c>
      <c r="P308">
        <v>1107057</v>
      </c>
      <c r="Q308" s="2">
        <v>18168</v>
      </c>
      <c r="R308" t="s">
        <v>830</v>
      </c>
      <c r="S308" t="s">
        <v>329</v>
      </c>
      <c r="U308" t="s">
        <v>52</v>
      </c>
      <c r="V308" t="s">
        <v>123</v>
      </c>
      <c r="W308" t="s">
        <v>2</v>
      </c>
      <c r="X308" t="s">
        <v>54</v>
      </c>
      <c r="Z308" t="s">
        <v>55</v>
      </c>
      <c r="AA308" t="s">
        <v>68</v>
      </c>
      <c r="AB308" t="s">
        <v>832</v>
      </c>
      <c r="AC308" t="s">
        <v>70</v>
      </c>
      <c r="AD308" t="s">
        <v>59</v>
      </c>
    </row>
    <row r="309" spans="1:30">
      <c r="A309">
        <f t="shared" si="16"/>
        <v>268</v>
      </c>
      <c r="B309">
        <f t="shared" si="14"/>
        <v>2</v>
      </c>
      <c r="C309" s="8">
        <f t="shared" si="15"/>
        <v>71.416666666666671</v>
      </c>
      <c r="D309">
        <v>71</v>
      </c>
      <c r="E309">
        <v>5</v>
      </c>
      <c r="G309" s="21">
        <v>2</v>
      </c>
      <c r="H309" s="4">
        <v>1107057</v>
      </c>
      <c r="I309" s="1">
        <v>44257.615277777775</v>
      </c>
      <c r="J309" s="3" t="s">
        <v>63</v>
      </c>
      <c r="K309" t="s">
        <v>49</v>
      </c>
      <c r="M309">
        <v>202102090164</v>
      </c>
      <c r="N309" s="1">
        <v>44257.615277777775</v>
      </c>
      <c r="O309" s="3" t="s">
        <v>63</v>
      </c>
      <c r="P309">
        <v>1107057</v>
      </c>
      <c r="Q309" s="2">
        <v>18168</v>
      </c>
      <c r="R309" t="s">
        <v>830</v>
      </c>
      <c r="S309" t="s">
        <v>833</v>
      </c>
      <c r="U309" t="s">
        <v>61</v>
      </c>
      <c r="V309" t="s">
        <v>123</v>
      </c>
      <c r="W309" t="s">
        <v>2</v>
      </c>
      <c r="X309" t="s">
        <v>54</v>
      </c>
      <c r="Z309" t="s">
        <v>55</v>
      </c>
      <c r="AA309" t="s">
        <v>68</v>
      </c>
      <c r="AB309" t="s">
        <v>203</v>
      </c>
      <c r="AC309" t="s">
        <v>70</v>
      </c>
      <c r="AD309" t="s">
        <v>59</v>
      </c>
    </row>
    <row r="310" spans="1:30">
      <c r="A310">
        <f t="shared" si="16"/>
        <v>269</v>
      </c>
      <c r="B310">
        <f t="shared" si="14"/>
        <v>0</v>
      </c>
      <c r="C310" s="8">
        <f t="shared" si="15"/>
        <v>30.166666666666668</v>
      </c>
      <c r="D310">
        <v>30</v>
      </c>
      <c r="E310">
        <v>2</v>
      </c>
      <c r="G310" s="21">
        <v>0</v>
      </c>
      <c r="H310">
        <v>1107633</v>
      </c>
      <c r="I310" s="1">
        <v>44083.412581018521</v>
      </c>
      <c r="J310" s="3" t="s">
        <v>90</v>
      </c>
      <c r="K310" t="s">
        <v>49</v>
      </c>
      <c r="M310">
        <v>202009091321</v>
      </c>
      <c r="N310" s="1">
        <v>44083.412581018521</v>
      </c>
      <c r="O310" s="3" t="s">
        <v>90</v>
      </c>
      <c r="P310">
        <v>1107633</v>
      </c>
      <c r="Q310" s="2">
        <v>33038</v>
      </c>
      <c r="R310" t="s">
        <v>834</v>
      </c>
      <c r="S310" t="s">
        <v>835</v>
      </c>
      <c r="U310" t="s">
        <v>61</v>
      </c>
      <c r="V310" t="s">
        <v>153</v>
      </c>
      <c r="W310" t="s">
        <v>10</v>
      </c>
      <c r="X310" t="s">
        <v>54</v>
      </c>
      <c r="Z310" t="s">
        <v>88</v>
      </c>
      <c r="AA310" t="s">
        <v>94</v>
      </c>
      <c r="AB310" t="s">
        <v>116</v>
      </c>
      <c r="AC310" t="s">
        <v>70</v>
      </c>
      <c r="AD310" t="s">
        <v>59</v>
      </c>
    </row>
    <row r="311" spans="1:30">
      <c r="A311">
        <f t="shared" si="16"/>
        <v>270</v>
      </c>
      <c r="B311">
        <f t="shared" si="14"/>
        <v>0</v>
      </c>
      <c r="C311" s="8">
        <f t="shared" si="15"/>
        <v>55.666666666666664</v>
      </c>
      <c r="D311">
        <v>55</v>
      </c>
      <c r="E311">
        <v>8</v>
      </c>
      <c r="G311" s="21">
        <v>0</v>
      </c>
      <c r="H311">
        <v>1108034</v>
      </c>
      <c r="I311" s="1">
        <v>44260.419444444444</v>
      </c>
      <c r="J311" s="3" t="s">
        <v>63</v>
      </c>
      <c r="K311" t="s">
        <v>49</v>
      </c>
      <c r="M311">
        <v>202103050693</v>
      </c>
      <c r="N311" s="1">
        <v>44260.419444444444</v>
      </c>
      <c r="O311" s="3" t="s">
        <v>63</v>
      </c>
      <c r="P311">
        <v>1108034</v>
      </c>
      <c r="Q311" s="2">
        <v>23919</v>
      </c>
      <c r="R311" t="s">
        <v>836</v>
      </c>
      <c r="S311" t="s">
        <v>837</v>
      </c>
      <c r="U311" t="s">
        <v>61</v>
      </c>
      <c r="V311" t="s">
        <v>53</v>
      </c>
      <c r="W311" t="s">
        <v>2</v>
      </c>
      <c r="X311" t="s">
        <v>54</v>
      </c>
      <c r="Z311" t="s">
        <v>55</v>
      </c>
      <c r="AA311" t="s">
        <v>68</v>
      </c>
      <c r="AB311" t="s">
        <v>838</v>
      </c>
      <c r="AC311" t="s">
        <v>58</v>
      </c>
      <c r="AD311" t="s">
        <v>59</v>
      </c>
    </row>
    <row r="312" spans="1:30">
      <c r="A312">
        <f t="shared" si="16"/>
        <v>271</v>
      </c>
      <c r="B312">
        <f t="shared" si="14"/>
        <v>0</v>
      </c>
      <c r="C312" s="8">
        <f t="shared" si="15"/>
        <v>68</v>
      </c>
      <c r="D312">
        <v>68</v>
      </c>
      <c r="E312">
        <v>0</v>
      </c>
      <c r="G312" s="21">
        <v>2</v>
      </c>
      <c r="H312" s="4">
        <v>1108389</v>
      </c>
      <c r="I312" s="1">
        <v>44134.693819444445</v>
      </c>
      <c r="J312" s="3" t="s">
        <v>90</v>
      </c>
      <c r="K312" t="s">
        <v>49</v>
      </c>
      <c r="M312">
        <v>202010301896</v>
      </c>
      <c r="N312" s="1">
        <v>44134.693819444445</v>
      </c>
      <c r="O312" s="3" t="s">
        <v>90</v>
      </c>
      <c r="P312">
        <v>1108389</v>
      </c>
      <c r="Q312" s="2">
        <v>19272</v>
      </c>
      <c r="R312" t="s">
        <v>839</v>
      </c>
      <c r="S312" t="s">
        <v>840</v>
      </c>
      <c r="U312" t="s">
        <v>98</v>
      </c>
      <c r="V312" t="s">
        <v>137</v>
      </c>
      <c r="W312" t="s">
        <v>2</v>
      </c>
      <c r="X312" t="s">
        <v>54</v>
      </c>
      <c r="Z312" t="s">
        <v>88</v>
      </c>
      <c r="AA312" t="s">
        <v>94</v>
      </c>
      <c r="AB312" t="s">
        <v>259</v>
      </c>
      <c r="AC312" t="s">
        <v>70</v>
      </c>
      <c r="AD312" t="s">
        <v>59</v>
      </c>
    </row>
    <row r="313" spans="1:30">
      <c r="A313">
        <f t="shared" si="16"/>
        <v>271</v>
      </c>
      <c r="B313">
        <f t="shared" si="14"/>
        <v>1</v>
      </c>
      <c r="C313" s="8">
        <f t="shared" si="15"/>
        <v>68.083333333333329</v>
      </c>
      <c r="D313">
        <v>68</v>
      </c>
      <c r="E313">
        <v>1</v>
      </c>
      <c r="G313" s="21">
        <v>2</v>
      </c>
      <c r="H313" s="4">
        <v>1108389</v>
      </c>
      <c r="I313" s="1">
        <v>44144.679166666669</v>
      </c>
      <c r="J313" s="3" t="s">
        <v>90</v>
      </c>
      <c r="K313" t="s">
        <v>49</v>
      </c>
      <c r="M313">
        <v>202011091745</v>
      </c>
      <c r="N313" s="1">
        <v>44144.679166666669</v>
      </c>
      <c r="O313" s="3" t="s">
        <v>90</v>
      </c>
      <c r="P313">
        <v>1108389</v>
      </c>
      <c r="Q313" s="2">
        <v>19272</v>
      </c>
      <c r="R313" t="s">
        <v>839</v>
      </c>
      <c r="S313" t="s">
        <v>841</v>
      </c>
      <c r="U313" t="s">
        <v>52</v>
      </c>
      <c r="V313" t="s">
        <v>145</v>
      </c>
      <c r="W313" t="s">
        <v>2</v>
      </c>
      <c r="X313" t="s">
        <v>54</v>
      </c>
      <c r="Z313" t="s">
        <v>88</v>
      </c>
      <c r="AA313" t="s">
        <v>94</v>
      </c>
      <c r="AB313" t="s">
        <v>842</v>
      </c>
      <c r="AC313" t="s">
        <v>70</v>
      </c>
      <c r="AD313" t="s">
        <v>59</v>
      </c>
    </row>
    <row r="314" spans="1:30">
      <c r="A314">
        <f t="shared" si="16"/>
        <v>271</v>
      </c>
      <c r="B314">
        <f t="shared" si="14"/>
        <v>2</v>
      </c>
      <c r="C314" s="8">
        <f t="shared" si="15"/>
        <v>68.25</v>
      </c>
      <c r="D314">
        <v>68</v>
      </c>
      <c r="E314">
        <v>3</v>
      </c>
      <c r="G314" s="21">
        <v>2</v>
      </c>
      <c r="H314" s="4">
        <v>1108389</v>
      </c>
      <c r="I314" s="1">
        <v>44203.615914351853</v>
      </c>
      <c r="J314" s="3" t="s">
        <v>63</v>
      </c>
      <c r="K314" t="s">
        <v>49</v>
      </c>
      <c r="M314">
        <v>202101070233</v>
      </c>
      <c r="N314" s="1">
        <v>44203.615914351853</v>
      </c>
      <c r="O314" s="3" t="s">
        <v>63</v>
      </c>
      <c r="P314">
        <v>1108389</v>
      </c>
      <c r="Q314" s="2">
        <v>19272</v>
      </c>
      <c r="R314" t="s">
        <v>839</v>
      </c>
      <c r="S314" t="s">
        <v>843</v>
      </c>
      <c r="U314" t="s">
        <v>52</v>
      </c>
      <c r="V314" t="s">
        <v>123</v>
      </c>
      <c r="W314" t="s">
        <v>2</v>
      </c>
      <c r="X314" t="s">
        <v>54</v>
      </c>
      <c r="Z314" t="s">
        <v>55</v>
      </c>
      <c r="AA314" t="s">
        <v>68</v>
      </c>
      <c r="AB314" t="s">
        <v>844</v>
      </c>
      <c r="AC314" t="s">
        <v>70</v>
      </c>
      <c r="AD314" t="s">
        <v>59</v>
      </c>
    </row>
    <row r="315" spans="1:30">
      <c r="A315">
        <f t="shared" si="16"/>
        <v>271</v>
      </c>
      <c r="B315">
        <f t="shared" si="14"/>
        <v>3</v>
      </c>
      <c r="C315" s="8">
        <f t="shared" si="15"/>
        <v>68.416666666666671</v>
      </c>
      <c r="D315">
        <v>68</v>
      </c>
      <c r="E315">
        <v>5</v>
      </c>
      <c r="G315" s="21">
        <v>2</v>
      </c>
      <c r="H315" s="4">
        <v>1108389</v>
      </c>
      <c r="I315" s="1">
        <v>44281.291666666664</v>
      </c>
      <c r="J315" s="3" t="s">
        <v>63</v>
      </c>
      <c r="K315" t="s">
        <v>49</v>
      </c>
      <c r="M315">
        <v>202103310119</v>
      </c>
      <c r="N315" s="1">
        <v>44281.291666666664</v>
      </c>
      <c r="O315" s="3" t="s">
        <v>63</v>
      </c>
      <c r="P315">
        <v>1108389</v>
      </c>
      <c r="Q315" s="2">
        <v>19272</v>
      </c>
      <c r="R315" t="s">
        <v>839</v>
      </c>
      <c r="S315" t="s">
        <v>845</v>
      </c>
      <c r="U315" t="s">
        <v>140</v>
      </c>
      <c r="V315" t="s">
        <v>103</v>
      </c>
      <c r="W315" t="s">
        <v>2</v>
      </c>
      <c r="X315" t="s">
        <v>54</v>
      </c>
      <c r="Z315" t="s">
        <v>55</v>
      </c>
      <c r="AA315" t="s">
        <v>68</v>
      </c>
      <c r="AB315" t="s">
        <v>846</v>
      </c>
      <c r="AC315" t="s">
        <v>70</v>
      </c>
      <c r="AD315" t="s">
        <v>59</v>
      </c>
    </row>
    <row r="316" spans="1:30">
      <c r="A316">
        <f t="shared" si="16"/>
        <v>272</v>
      </c>
      <c r="B316">
        <f t="shared" si="14"/>
        <v>0</v>
      </c>
      <c r="C316" s="8">
        <f t="shared" si="15"/>
        <v>70.083333333333329</v>
      </c>
      <c r="D316">
        <v>70</v>
      </c>
      <c r="E316">
        <v>1</v>
      </c>
      <c r="G316" s="21">
        <v>0</v>
      </c>
      <c r="H316">
        <v>1108698</v>
      </c>
      <c r="I316" s="1">
        <v>44195.479861111111</v>
      </c>
      <c r="J316" s="3" t="s">
        <v>90</v>
      </c>
      <c r="K316" t="s">
        <v>49</v>
      </c>
      <c r="M316">
        <v>202012301421</v>
      </c>
      <c r="N316" s="1">
        <v>44195.479861111111</v>
      </c>
      <c r="O316" s="3" t="s">
        <v>90</v>
      </c>
      <c r="P316">
        <v>1108698</v>
      </c>
      <c r="Q316" s="2">
        <v>18597</v>
      </c>
      <c r="R316" t="s">
        <v>847</v>
      </c>
      <c r="S316" t="s">
        <v>848</v>
      </c>
      <c r="U316" t="s">
        <v>52</v>
      </c>
      <c r="V316" t="s">
        <v>137</v>
      </c>
      <c r="W316" t="s">
        <v>2</v>
      </c>
      <c r="X316" t="s">
        <v>54</v>
      </c>
      <c r="Z316" t="s">
        <v>55</v>
      </c>
      <c r="AA316" t="s">
        <v>94</v>
      </c>
      <c r="AB316" t="s">
        <v>100</v>
      </c>
      <c r="AC316" t="s">
        <v>70</v>
      </c>
      <c r="AD316" t="s">
        <v>59</v>
      </c>
    </row>
    <row r="317" spans="1:30">
      <c r="A317">
        <f t="shared" si="16"/>
        <v>273</v>
      </c>
      <c r="B317">
        <f t="shared" si="14"/>
        <v>0</v>
      </c>
      <c r="C317" s="8">
        <f t="shared" si="15"/>
        <v>59.75</v>
      </c>
      <c r="D317">
        <v>59</v>
      </c>
      <c r="E317">
        <v>9</v>
      </c>
      <c r="G317" s="21">
        <v>0</v>
      </c>
      <c r="H317">
        <v>1111801</v>
      </c>
      <c r="I317" s="1">
        <v>44180.127083333333</v>
      </c>
      <c r="J317" s="3" t="s">
        <v>90</v>
      </c>
      <c r="K317" t="s">
        <v>49</v>
      </c>
      <c r="M317">
        <v>202012151240</v>
      </c>
      <c r="N317" s="1">
        <v>44180.127083333333</v>
      </c>
      <c r="O317" s="3" t="s">
        <v>90</v>
      </c>
      <c r="P317">
        <v>1111801</v>
      </c>
      <c r="Q317" s="2">
        <v>22347</v>
      </c>
      <c r="R317" t="s">
        <v>849</v>
      </c>
      <c r="S317" t="s">
        <v>850</v>
      </c>
      <c r="U317" t="s">
        <v>110</v>
      </c>
      <c r="V317" t="s">
        <v>202</v>
      </c>
      <c r="W317" t="s">
        <v>2</v>
      </c>
      <c r="X317" t="s">
        <v>54</v>
      </c>
      <c r="Z317" t="s">
        <v>88</v>
      </c>
      <c r="AA317" t="s">
        <v>94</v>
      </c>
      <c r="AB317" t="s">
        <v>292</v>
      </c>
      <c r="AC317" t="s">
        <v>70</v>
      </c>
      <c r="AD317" t="s">
        <v>59</v>
      </c>
    </row>
    <row r="318" spans="1:30">
      <c r="A318">
        <f t="shared" si="16"/>
        <v>274</v>
      </c>
      <c r="B318">
        <f t="shared" si="14"/>
        <v>0</v>
      </c>
      <c r="C318" s="8">
        <f t="shared" si="15"/>
        <v>74.5</v>
      </c>
      <c r="D318">
        <v>74</v>
      </c>
      <c r="E318">
        <v>6</v>
      </c>
      <c r="G318" s="21">
        <v>0</v>
      </c>
      <c r="H318">
        <v>1112027</v>
      </c>
      <c r="I318" s="1">
        <v>44174.466354166667</v>
      </c>
      <c r="J318" s="3" t="s">
        <v>76</v>
      </c>
      <c r="K318" t="s">
        <v>49</v>
      </c>
      <c r="M318">
        <v>202012090219</v>
      </c>
      <c r="N318" s="1">
        <v>44174.466354166667</v>
      </c>
      <c r="O318" s="3" t="s">
        <v>76</v>
      </c>
      <c r="P318">
        <v>1112027</v>
      </c>
      <c r="Q318" s="2">
        <v>16938</v>
      </c>
      <c r="R318" t="s">
        <v>851</v>
      </c>
      <c r="S318" t="s">
        <v>521</v>
      </c>
      <c r="U318" t="s">
        <v>86</v>
      </c>
      <c r="V318" t="s">
        <v>251</v>
      </c>
      <c r="W318" t="s">
        <v>2</v>
      </c>
      <c r="X318" t="s">
        <v>54</v>
      </c>
      <c r="Z318" t="s">
        <v>55</v>
      </c>
      <c r="AA318" t="s">
        <v>78</v>
      </c>
      <c r="AB318" t="s">
        <v>333</v>
      </c>
      <c r="AC318" t="s">
        <v>253</v>
      </c>
      <c r="AD318" t="s">
        <v>59</v>
      </c>
    </row>
    <row r="319" spans="1:30">
      <c r="A319">
        <f t="shared" si="16"/>
        <v>275</v>
      </c>
      <c r="B319">
        <f t="shared" si="14"/>
        <v>0</v>
      </c>
      <c r="C319" s="8">
        <f t="shared" si="15"/>
        <v>67.75</v>
      </c>
      <c r="D319">
        <v>67</v>
      </c>
      <c r="E319">
        <v>9</v>
      </c>
      <c r="G319" s="21">
        <v>0</v>
      </c>
      <c r="H319">
        <v>1112989</v>
      </c>
      <c r="I319" s="1">
        <v>44042.540972222225</v>
      </c>
      <c r="J319" s="3" t="s">
        <v>90</v>
      </c>
      <c r="K319" t="s">
        <v>49</v>
      </c>
      <c r="M319">
        <v>202007301612</v>
      </c>
      <c r="N319" s="1">
        <v>44042.540972222225</v>
      </c>
      <c r="O319" s="3" t="s">
        <v>90</v>
      </c>
      <c r="P319">
        <v>1112989</v>
      </c>
      <c r="Q319" s="2">
        <v>19275</v>
      </c>
      <c r="R319" t="s">
        <v>852</v>
      </c>
      <c r="S319" t="s">
        <v>348</v>
      </c>
      <c r="U319" t="s">
        <v>52</v>
      </c>
      <c r="V319" t="s">
        <v>178</v>
      </c>
      <c r="W319" t="s">
        <v>2</v>
      </c>
      <c r="X319" t="s">
        <v>54</v>
      </c>
      <c r="Z319" t="s">
        <v>88</v>
      </c>
      <c r="AA319" t="s">
        <v>94</v>
      </c>
      <c r="AB319" t="s">
        <v>853</v>
      </c>
      <c r="AC319" t="s">
        <v>70</v>
      </c>
      <c r="AD319" t="s">
        <v>59</v>
      </c>
    </row>
    <row r="320" spans="1:30">
      <c r="A320">
        <f t="shared" si="16"/>
        <v>276</v>
      </c>
      <c r="B320">
        <f t="shared" si="14"/>
        <v>0</v>
      </c>
      <c r="C320" s="8">
        <f t="shared" si="15"/>
        <v>71.5</v>
      </c>
      <c r="D320">
        <v>71</v>
      </c>
      <c r="E320">
        <v>6</v>
      </c>
      <c r="G320" s="21">
        <v>0</v>
      </c>
      <c r="H320">
        <v>1118922</v>
      </c>
      <c r="I320" s="1">
        <v>44144.63548611111</v>
      </c>
      <c r="J320" s="3" t="s">
        <v>76</v>
      </c>
      <c r="K320" t="s">
        <v>49</v>
      </c>
      <c r="M320">
        <v>202011030153</v>
      </c>
      <c r="N320" s="1">
        <v>44144.63548611111</v>
      </c>
      <c r="O320" s="3" t="s">
        <v>76</v>
      </c>
      <c r="P320">
        <v>1118922</v>
      </c>
      <c r="Q320" s="2">
        <v>18013</v>
      </c>
      <c r="R320" t="s">
        <v>854</v>
      </c>
      <c r="S320" t="s">
        <v>855</v>
      </c>
      <c r="U320" t="s">
        <v>381</v>
      </c>
      <c r="V320" t="s">
        <v>764</v>
      </c>
      <c r="W320" t="s">
        <v>2</v>
      </c>
      <c r="X320" t="s">
        <v>54</v>
      </c>
      <c r="Z320" t="s">
        <v>55</v>
      </c>
      <c r="AA320" t="s">
        <v>78</v>
      </c>
      <c r="AB320" t="s">
        <v>856</v>
      </c>
      <c r="AC320" t="s">
        <v>253</v>
      </c>
      <c r="AD320" t="s">
        <v>59</v>
      </c>
    </row>
    <row r="321" spans="1:30">
      <c r="A321">
        <f t="shared" si="16"/>
        <v>277</v>
      </c>
      <c r="B321">
        <f t="shared" si="14"/>
        <v>0</v>
      </c>
      <c r="C321" s="8">
        <f t="shared" si="15"/>
        <v>64.166666666666671</v>
      </c>
      <c r="D321">
        <v>64</v>
      </c>
      <c r="E321">
        <v>2</v>
      </c>
      <c r="G321" s="21">
        <v>0</v>
      </c>
      <c r="H321">
        <v>1120674</v>
      </c>
      <c r="I321" s="1">
        <v>44157.637037037035</v>
      </c>
      <c r="J321" s="3" t="s">
        <v>90</v>
      </c>
      <c r="K321" t="s">
        <v>49</v>
      </c>
      <c r="M321">
        <v>202011220278</v>
      </c>
      <c r="N321" s="1">
        <v>44157.637037037035</v>
      </c>
      <c r="O321" s="3" t="s">
        <v>90</v>
      </c>
      <c r="P321">
        <v>1120674</v>
      </c>
      <c r="Q321" s="2">
        <v>20715</v>
      </c>
      <c r="R321" t="s">
        <v>857</v>
      </c>
      <c r="S321" t="s">
        <v>858</v>
      </c>
      <c r="U321" t="s">
        <v>149</v>
      </c>
      <c r="V321" t="s">
        <v>87</v>
      </c>
      <c r="W321" t="s">
        <v>10</v>
      </c>
      <c r="X321" t="s">
        <v>54</v>
      </c>
      <c r="Z321" t="s">
        <v>88</v>
      </c>
      <c r="AA321" t="s">
        <v>94</v>
      </c>
      <c r="AB321" t="s">
        <v>859</v>
      </c>
      <c r="AC321" t="s">
        <v>70</v>
      </c>
      <c r="AD321" t="s">
        <v>59</v>
      </c>
    </row>
    <row r="322" spans="1:30">
      <c r="A322">
        <f t="shared" si="16"/>
        <v>278</v>
      </c>
      <c r="B322">
        <f t="shared" si="14"/>
        <v>0</v>
      </c>
      <c r="C322" s="8">
        <f t="shared" si="15"/>
        <v>28.5</v>
      </c>
      <c r="D322">
        <v>28</v>
      </c>
      <c r="E322">
        <v>6</v>
      </c>
      <c r="G322" s="21">
        <v>0</v>
      </c>
      <c r="H322">
        <v>1121931</v>
      </c>
      <c r="I322" s="1">
        <v>43987.2809375</v>
      </c>
      <c r="J322" s="3" t="s">
        <v>90</v>
      </c>
      <c r="K322" t="s">
        <v>49</v>
      </c>
      <c r="M322">
        <v>202006050955</v>
      </c>
      <c r="N322" s="1">
        <v>43987.2809375</v>
      </c>
      <c r="O322" s="3" t="s">
        <v>90</v>
      </c>
      <c r="P322">
        <v>1121931</v>
      </c>
      <c r="Q322" s="2">
        <v>33557</v>
      </c>
      <c r="R322" t="s">
        <v>860</v>
      </c>
      <c r="S322" t="s">
        <v>861</v>
      </c>
      <c r="U322" t="s">
        <v>98</v>
      </c>
      <c r="V322" t="s">
        <v>133</v>
      </c>
      <c r="W322" t="s">
        <v>10</v>
      </c>
      <c r="X322" t="s">
        <v>54</v>
      </c>
      <c r="Z322" t="s">
        <v>88</v>
      </c>
      <c r="AA322" t="s">
        <v>94</v>
      </c>
      <c r="AB322" t="s">
        <v>100</v>
      </c>
      <c r="AC322" t="s">
        <v>70</v>
      </c>
      <c r="AD322" t="s">
        <v>59</v>
      </c>
    </row>
    <row r="323" spans="1:30">
      <c r="A323">
        <f t="shared" si="16"/>
        <v>279</v>
      </c>
      <c r="B323">
        <f t="shared" si="14"/>
        <v>0</v>
      </c>
      <c r="C323" s="8">
        <f t="shared" si="15"/>
        <v>66.5</v>
      </c>
      <c r="D323">
        <v>66</v>
      </c>
      <c r="E323">
        <v>6</v>
      </c>
      <c r="G323" s="21">
        <v>0</v>
      </c>
      <c r="H323">
        <v>1124599</v>
      </c>
      <c r="I323" s="1">
        <v>44258.602777777778</v>
      </c>
      <c r="J323" s="3" t="s">
        <v>76</v>
      </c>
      <c r="K323" t="s">
        <v>49</v>
      </c>
      <c r="M323">
        <v>202103030512</v>
      </c>
      <c r="N323" s="1">
        <v>44258.602777777778</v>
      </c>
      <c r="O323" s="3" t="s">
        <v>76</v>
      </c>
      <c r="P323">
        <v>1124599</v>
      </c>
      <c r="Q323" s="2">
        <v>19951</v>
      </c>
      <c r="R323" t="s">
        <v>862</v>
      </c>
      <c r="S323" t="s">
        <v>863</v>
      </c>
      <c r="U323" t="s">
        <v>52</v>
      </c>
      <c r="V323" t="s">
        <v>165</v>
      </c>
      <c r="W323" t="s">
        <v>10</v>
      </c>
      <c r="X323" t="s">
        <v>54</v>
      </c>
      <c r="Z323" t="s">
        <v>55</v>
      </c>
      <c r="AA323" t="s">
        <v>78</v>
      </c>
      <c r="AB323" t="s">
        <v>864</v>
      </c>
      <c r="AC323" t="s">
        <v>58</v>
      </c>
      <c r="AD323" t="s">
        <v>59</v>
      </c>
    </row>
    <row r="324" spans="1:30">
      <c r="A324">
        <f t="shared" si="16"/>
        <v>280</v>
      </c>
      <c r="B324">
        <f t="shared" si="14"/>
        <v>0</v>
      </c>
      <c r="C324" s="8">
        <f t="shared" si="15"/>
        <v>27.666666666666668</v>
      </c>
      <c r="D324">
        <v>27</v>
      </c>
      <c r="E324">
        <v>8</v>
      </c>
      <c r="G324" s="21">
        <v>0</v>
      </c>
      <c r="H324">
        <v>1125049</v>
      </c>
      <c r="I324" s="1">
        <v>44326.642071759263</v>
      </c>
      <c r="J324" s="3" t="s">
        <v>134</v>
      </c>
      <c r="K324" t="s">
        <v>49</v>
      </c>
      <c r="M324">
        <v>202105102196</v>
      </c>
      <c r="N324" s="1">
        <v>44326.642071759263</v>
      </c>
      <c r="O324" s="3" t="s">
        <v>134</v>
      </c>
      <c r="P324">
        <v>1125049</v>
      </c>
      <c r="Q324" s="2">
        <v>34220</v>
      </c>
      <c r="R324" t="s">
        <v>865</v>
      </c>
      <c r="S324" t="s">
        <v>866</v>
      </c>
      <c r="U324" t="s">
        <v>140</v>
      </c>
      <c r="V324" t="s">
        <v>133</v>
      </c>
      <c r="W324" t="s">
        <v>2</v>
      </c>
      <c r="X324" t="s">
        <v>54</v>
      </c>
      <c r="Z324" t="s">
        <v>88</v>
      </c>
      <c r="AA324" t="s">
        <v>94</v>
      </c>
      <c r="AB324" t="s">
        <v>100</v>
      </c>
      <c r="AC324" t="s">
        <v>70</v>
      </c>
      <c r="AD324" t="s">
        <v>59</v>
      </c>
    </row>
    <row r="325" spans="1:30">
      <c r="A325">
        <f t="shared" si="16"/>
        <v>281</v>
      </c>
      <c r="B325">
        <f t="shared" si="14"/>
        <v>0</v>
      </c>
      <c r="C325" s="8">
        <f t="shared" si="15"/>
        <v>36.333333333333336</v>
      </c>
      <c r="D325">
        <v>36</v>
      </c>
      <c r="E325">
        <v>4</v>
      </c>
      <c r="G325" s="21">
        <v>2</v>
      </c>
      <c r="H325" s="4">
        <v>1126393</v>
      </c>
      <c r="I325" s="1">
        <v>44060.944444444445</v>
      </c>
      <c r="J325" s="3" t="s">
        <v>76</v>
      </c>
      <c r="K325" t="s">
        <v>49</v>
      </c>
      <c r="M325">
        <v>202008172312</v>
      </c>
      <c r="N325" s="1">
        <v>44060.944444444445</v>
      </c>
      <c r="O325" s="3" t="s">
        <v>76</v>
      </c>
      <c r="P325">
        <v>1126393</v>
      </c>
      <c r="Q325" s="2">
        <v>30784</v>
      </c>
      <c r="R325" t="s">
        <v>867</v>
      </c>
      <c r="S325" t="s">
        <v>610</v>
      </c>
      <c r="U325" t="s">
        <v>98</v>
      </c>
      <c r="V325" t="s">
        <v>281</v>
      </c>
      <c r="W325" t="s">
        <v>10</v>
      </c>
      <c r="X325" t="s">
        <v>54</v>
      </c>
      <c r="Z325" t="s">
        <v>88</v>
      </c>
      <c r="AA325" t="s">
        <v>78</v>
      </c>
      <c r="AB325" t="s">
        <v>868</v>
      </c>
      <c r="AC325" t="s">
        <v>70</v>
      </c>
      <c r="AD325" t="s">
        <v>59</v>
      </c>
    </row>
    <row r="326" spans="1:30">
      <c r="A326">
        <f t="shared" si="16"/>
        <v>281</v>
      </c>
      <c r="B326">
        <f t="shared" si="14"/>
        <v>1</v>
      </c>
      <c r="C326" s="8">
        <f t="shared" si="15"/>
        <v>36.916666666666664</v>
      </c>
      <c r="D326">
        <v>36</v>
      </c>
      <c r="E326">
        <v>11</v>
      </c>
      <c r="G326" s="21">
        <v>2</v>
      </c>
      <c r="H326" s="4">
        <v>1126393</v>
      </c>
      <c r="I326" s="1">
        <v>44291.421898148146</v>
      </c>
      <c r="J326" s="3" t="s">
        <v>63</v>
      </c>
      <c r="K326" t="s">
        <v>49</v>
      </c>
      <c r="M326">
        <v>202104051389</v>
      </c>
      <c r="N326" s="1">
        <v>44291.421898148146</v>
      </c>
      <c r="O326" s="3" t="s">
        <v>63</v>
      </c>
      <c r="P326">
        <v>1126393</v>
      </c>
      <c r="Q326" s="2">
        <v>30784</v>
      </c>
      <c r="R326" t="s">
        <v>867</v>
      </c>
      <c r="S326" t="s">
        <v>869</v>
      </c>
      <c r="U326" t="s">
        <v>140</v>
      </c>
      <c r="V326" t="s">
        <v>661</v>
      </c>
      <c r="W326" t="s">
        <v>10</v>
      </c>
      <c r="X326" t="s">
        <v>54</v>
      </c>
      <c r="Z326" t="s">
        <v>55</v>
      </c>
      <c r="AA326" t="s">
        <v>68</v>
      </c>
      <c r="AB326" t="s">
        <v>870</v>
      </c>
      <c r="AC326" t="s">
        <v>70</v>
      </c>
      <c r="AD326" t="s">
        <v>59</v>
      </c>
    </row>
    <row r="327" spans="1:30">
      <c r="A327">
        <f t="shared" si="16"/>
        <v>282</v>
      </c>
      <c r="B327">
        <f t="shared" si="14"/>
        <v>0</v>
      </c>
      <c r="C327" s="8">
        <f t="shared" si="15"/>
        <v>56.916666666666664</v>
      </c>
      <c r="D327">
        <v>56</v>
      </c>
      <c r="E327">
        <v>11</v>
      </c>
      <c r="G327" s="21">
        <v>0</v>
      </c>
      <c r="H327">
        <v>1130402</v>
      </c>
      <c r="I327" s="1">
        <v>43983.613854166666</v>
      </c>
      <c r="J327" s="3" t="s">
        <v>63</v>
      </c>
      <c r="K327" t="s">
        <v>49</v>
      </c>
      <c r="M327">
        <v>202006011666</v>
      </c>
      <c r="N327" s="1">
        <v>43983.613854166666</v>
      </c>
      <c r="O327" s="3" t="s">
        <v>63</v>
      </c>
      <c r="P327">
        <v>1130402</v>
      </c>
      <c r="Q327" s="2">
        <v>23176</v>
      </c>
      <c r="R327" t="s">
        <v>871</v>
      </c>
      <c r="S327" t="s">
        <v>872</v>
      </c>
      <c r="U327" t="s">
        <v>61</v>
      </c>
      <c r="V327" t="s">
        <v>157</v>
      </c>
      <c r="W327" t="s">
        <v>10</v>
      </c>
      <c r="X327" t="s">
        <v>54</v>
      </c>
      <c r="Z327" t="s">
        <v>55</v>
      </c>
      <c r="AA327" t="s">
        <v>68</v>
      </c>
      <c r="AB327" t="s">
        <v>873</v>
      </c>
      <c r="AC327" t="s">
        <v>70</v>
      </c>
      <c r="AD327" t="s">
        <v>59</v>
      </c>
    </row>
    <row r="328" spans="1:30">
      <c r="A328">
        <f t="shared" si="16"/>
        <v>283</v>
      </c>
      <c r="B328">
        <f t="shared" si="14"/>
        <v>0</v>
      </c>
      <c r="C328" s="8">
        <f t="shared" si="15"/>
        <v>49.583333333333336</v>
      </c>
      <c r="D328">
        <v>49</v>
      </c>
      <c r="E328">
        <v>7</v>
      </c>
      <c r="G328" s="21">
        <v>0</v>
      </c>
      <c r="H328">
        <v>1132779</v>
      </c>
      <c r="I328" s="1">
        <v>43964.55028935185</v>
      </c>
      <c r="J328" s="3" t="s">
        <v>308</v>
      </c>
      <c r="K328" t="s">
        <v>49</v>
      </c>
      <c r="M328">
        <v>202005121179</v>
      </c>
      <c r="N328" s="1">
        <v>43964.55028935185</v>
      </c>
      <c r="O328" s="3" t="s">
        <v>308</v>
      </c>
      <c r="P328">
        <v>1132779</v>
      </c>
      <c r="Q328" s="2">
        <v>25834</v>
      </c>
      <c r="R328" t="s">
        <v>874</v>
      </c>
      <c r="S328" t="s">
        <v>594</v>
      </c>
      <c r="U328" t="s">
        <v>52</v>
      </c>
      <c r="V328" t="s">
        <v>123</v>
      </c>
      <c r="W328" t="s">
        <v>10</v>
      </c>
      <c r="X328" t="s">
        <v>54</v>
      </c>
      <c r="Z328" t="s">
        <v>55</v>
      </c>
      <c r="AA328" t="s">
        <v>311</v>
      </c>
      <c r="AB328" t="s">
        <v>875</v>
      </c>
      <c r="AC328" t="s">
        <v>70</v>
      </c>
      <c r="AD328" t="s">
        <v>59</v>
      </c>
    </row>
    <row r="329" spans="1:30">
      <c r="A329">
        <f t="shared" si="16"/>
        <v>284</v>
      </c>
      <c r="B329">
        <f t="shared" si="14"/>
        <v>0</v>
      </c>
      <c r="C329" s="8">
        <f t="shared" si="15"/>
        <v>87.166666666666671</v>
      </c>
      <c r="D329">
        <v>87</v>
      </c>
      <c r="E329">
        <v>2</v>
      </c>
      <c r="G329" s="21">
        <v>2</v>
      </c>
      <c r="H329" s="4">
        <v>1136406</v>
      </c>
      <c r="I329" s="1">
        <v>44223.397083333337</v>
      </c>
      <c r="J329" s="3" t="s">
        <v>63</v>
      </c>
      <c r="K329" t="s">
        <v>49</v>
      </c>
      <c r="M329">
        <v>202101262353</v>
      </c>
      <c r="N329" s="1">
        <v>44223.397083333337</v>
      </c>
      <c r="O329" s="3" t="s">
        <v>63</v>
      </c>
      <c r="P329">
        <v>1136406</v>
      </c>
      <c r="Q329" s="2">
        <v>12383</v>
      </c>
      <c r="R329" t="s">
        <v>876</v>
      </c>
      <c r="S329" t="s">
        <v>877</v>
      </c>
      <c r="U329" t="s">
        <v>61</v>
      </c>
      <c r="V329" t="s">
        <v>153</v>
      </c>
      <c r="W329" t="s">
        <v>2</v>
      </c>
      <c r="X329" t="s">
        <v>54</v>
      </c>
      <c r="Z329" t="s">
        <v>55</v>
      </c>
      <c r="AA329" t="s">
        <v>68</v>
      </c>
      <c r="AB329" t="s">
        <v>878</v>
      </c>
      <c r="AC329" t="s">
        <v>70</v>
      </c>
      <c r="AD329" t="s">
        <v>59</v>
      </c>
    </row>
    <row r="330" spans="1:30">
      <c r="A330">
        <f t="shared" si="16"/>
        <v>284</v>
      </c>
      <c r="B330">
        <f t="shared" ref="B330:B393" si="17">IF(H330&lt;&gt;H329,0,IF(H330&lt;&gt;H328,1,IF(H330&lt;&gt;H327,2,IF(H330&lt;&gt;H326,3,IF(H330&lt;&gt;H325,4,IF(H330&lt;&gt;H324,5,IF(H330&lt;&gt;H323,6,"7+")))))))</f>
        <v>1</v>
      </c>
      <c r="C330" s="8">
        <f t="shared" si="15"/>
        <v>87.166666666666671</v>
      </c>
      <c r="D330">
        <v>87</v>
      </c>
      <c r="E330">
        <v>2</v>
      </c>
      <c r="G330" s="21">
        <v>2</v>
      </c>
      <c r="H330" s="4">
        <v>1136406</v>
      </c>
      <c r="I330" s="1">
        <v>44243.656539351854</v>
      </c>
      <c r="J330" s="3" t="s">
        <v>63</v>
      </c>
      <c r="K330" t="s">
        <v>49</v>
      </c>
      <c r="M330">
        <v>202102162003</v>
      </c>
      <c r="N330" s="1">
        <v>44243.656539351854</v>
      </c>
      <c r="O330" s="3" t="s">
        <v>63</v>
      </c>
      <c r="P330">
        <v>1136406</v>
      </c>
      <c r="Q330" s="2">
        <v>12383</v>
      </c>
      <c r="R330" t="s">
        <v>876</v>
      </c>
      <c r="S330" t="s">
        <v>877</v>
      </c>
      <c r="U330" t="s">
        <v>140</v>
      </c>
      <c r="V330" t="s">
        <v>193</v>
      </c>
      <c r="W330" t="s">
        <v>2</v>
      </c>
      <c r="X330" t="s">
        <v>54</v>
      </c>
      <c r="Z330" t="s">
        <v>88</v>
      </c>
      <c r="AA330" t="s">
        <v>68</v>
      </c>
      <c r="AB330" t="s">
        <v>879</v>
      </c>
      <c r="AC330" t="s">
        <v>70</v>
      </c>
      <c r="AD330" t="s">
        <v>59</v>
      </c>
    </row>
    <row r="331" spans="1:30">
      <c r="A331">
        <f t="shared" si="16"/>
        <v>285</v>
      </c>
      <c r="B331">
        <f t="shared" si="17"/>
        <v>0</v>
      </c>
      <c r="C331" s="8">
        <f t="shared" si="15"/>
        <v>77.583333333333329</v>
      </c>
      <c r="D331">
        <v>77</v>
      </c>
      <c r="E331">
        <v>7</v>
      </c>
      <c r="G331" s="21">
        <v>0</v>
      </c>
      <c r="H331">
        <v>1137171</v>
      </c>
      <c r="I331" s="1">
        <v>44105.119849537034</v>
      </c>
      <c r="J331" s="3" t="s">
        <v>63</v>
      </c>
      <c r="K331" t="s">
        <v>49</v>
      </c>
      <c r="M331">
        <v>202010011169</v>
      </c>
      <c r="N331" s="1">
        <v>44105.119849537034</v>
      </c>
      <c r="O331" s="3" t="s">
        <v>63</v>
      </c>
      <c r="P331">
        <v>1137171</v>
      </c>
      <c r="Q331" s="2">
        <v>15745</v>
      </c>
      <c r="R331" t="s">
        <v>880</v>
      </c>
      <c r="S331" t="s">
        <v>427</v>
      </c>
      <c r="U331" t="s">
        <v>110</v>
      </c>
      <c r="V331" t="s">
        <v>111</v>
      </c>
      <c r="W331" t="s">
        <v>10</v>
      </c>
      <c r="X331" t="s">
        <v>54</v>
      </c>
      <c r="Z331" t="s">
        <v>88</v>
      </c>
      <c r="AA331" t="s">
        <v>68</v>
      </c>
      <c r="AB331" t="s">
        <v>881</v>
      </c>
      <c r="AC331" t="s">
        <v>70</v>
      </c>
      <c r="AD331" t="s">
        <v>59</v>
      </c>
    </row>
    <row r="332" spans="1:30">
      <c r="A332">
        <f t="shared" si="16"/>
        <v>286</v>
      </c>
      <c r="B332">
        <f t="shared" si="17"/>
        <v>0</v>
      </c>
      <c r="C332" s="8">
        <f t="shared" ref="C332:C395" si="18">D332+E332/12</f>
        <v>80.916666666666671</v>
      </c>
      <c r="D332">
        <v>80</v>
      </c>
      <c r="E332">
        <v>11</v>
      </c>
      <c r="G332" s="21">
        <v>0</v>
      </c>
      <c r="H332">
        <v>1138695</v>
      </c>
      <c r="I332" s="1">
        <v>44266.498379629629</v>
      </c>
      <c r="J332" s="3" t="s">
        <v>76</v>
      </c>
      <c r="K332" t="s">
        <v>49</v>
      </c>
      <c r="M332">
        <v>202103110441</v>
      </c>
      <c r="N332" s="1">
        <v>44266.498379629629</v>
      </c>
      <c r="O332" s="3" t="s">
        <v>76</v>
      </c>
      <c r="P332">
        <v>1138695</v>
      </c>
      <c r="Q332" s="2">
        <v>14690</v>
      </c>
      <c r="R332" t="s">
        <v>882</v>
      </c>
      <c r="S332" t="s">
        <v>597</v>
      </c>
      <c r="U332" t="s">
        <v>295</v>
      </c>
      <c r="V332" t="s">
        <v>388</v>
      </c>
      <c r="W332" t="s">
        <v>10</v>
      </c>
      <c r="X332" t="s">
        <v>54</v>
      </c>
      <c r="Z332" t="s">
        <v>55</v>
      </c>
      <c r="AA332" t="s">
        <v>78</v>
      </c>
      <c r="AB332" t="s">
        <v>883</v>
      </c>
      <c r="AC332" t="s">
        <v>390</v>
      </c>
      <c r="AD332" t="s">
        <v>59</v>
      </c>
    </row>
    <row r="333" spans="1:30">
      <c r="A333">
        <f t="shared" si="16"/>
        <v>287</v>
      </c>
      <c r="B333">
        <f t="shared" si="17"/>
        <v>0</v>
      </c>
      <c r="C333" s="8">
        <f t="shared" si="18"/>
        <v>39</v>
      </c>
      <c r="D333">
        <v>39</v>
      </c>
      <c r="E333">
        <v>0</v>
      </c>
      <c r="G333" s="21">
        <v>0</v>
      </c>
      <c r="H333">
        <v>1140653</v>
      </c>
      <c r="I333" s="1">
        <v>44220.704606481479</v>
      </c>
      <c r="J333" s="3" t="s">
        <v>90</v>
      </c>
      <c r="K333" t="s">
        <v>49</v>
      </c>
      <c r="M333">
        <v>202101240407</v>
      </c>
      <c r="N333" s="1">
        <v>44220.704606481479</v>
      </c>
      <c r="O333" s="3" t="s">
        <v>90</v>
      </c>
      <c r="P333">
        <v>1140653</v>
      </c>
      <c r="Q333" s="2">
        <v>29949</v>
      </c>
      <c r="R333" t="s">
        <v>884</v>
      </c>
      <c r="S333" t="s">
        <v>885</v>
      </c>
      <c r="U333" t="s">
        <v>288</v>
      </c>
      <c r="V333" t="s">
        <v>133</v>
      </c>
      <c r="W333" t="s">
        <v>2</v>
      </c>
      <c r="X333" t="s">
        <v>54</v>
      </c>
      <c r="Z333" t="s">
        <v>88</v>
      </c>
      <c r="AA333" t="s">
        <v>94</v>
      </c>
      <c r="AB333" t="s">
        <v>116</v>
      </c>
      <c r="AC333" t="s">
        <v>70</v>
      </c>
      <c r="AD333" t="s">
        <v>59</v>
      </c>
    </row>
    <row r="334" spans="1:30">
      <c r="A334">
        <f t="shared" si="16"/>
        <v>288</v>
      </c>
      <c r="B334">
        <f t="shared" si="17"/>
        <v>0</v>
      </c>
      <c r="C334" s="8">
        <f t="shared" si="18"/>
        <v>72</v>
      </c>
      <c r="D334">
        <v>72</v>
      </c>
      <c r="E334">
        <v>0</v>
      </c>
      <c r="G334" s="21">
        <v>0</v>
      </c>
      <c r="H334">
        <v>1141122</v>
      </c>
      <c r="I334" s="1">
        <v>44063.35</v>
      </c>
      <c r="J334" s="3" t="s">
        <v>63</v>
      </c>
      <c r="K334" t="s">
        <v>49</v>
      </c>
      <c r="M334">
        <v>202008200184</v>
      </c>
      <c r="N334" s="1">
        <v>44063.35</v>
      </c>
      <c r="O334" s="3" t="s">
        <v>63</v>
      </c>
      <c r="P334">
        <v>1141122</v>
      </c>
      <c r="Q334" s="2">
        <v>17761</v>
      </c>
      <c r="R334" t="s">
        <v>886</v>
      </c>
      <c r="S334" t="s">
        <v>402</v>
      </c>
      <c r="U334" t="s">
        <v>61</v>
      </c>
      <c r="V334" t="s">
        <v>53</v>
      </c>
      <c r="W334" t="s">
        <v>2</v>
      </c>
      <c r="X334" t="s">
        <v>54</v>
      </c>
      <c r="Z334" t="s">
        <v>55</v>
      </c>
      <c r="AA334" t="s">
        <v>68</v>
      </c>
      <c r="AB334" t="s">
        <v>887</v>
      </c>
      <c r="AC334" t="s">
        <v>58</v>
      </c>
      <c r="AD334" t="s">
        <v>59</v>
      </c>
    </row>
    <row r="335" spans="1:30">
      <c r="A335">
        <f t="shared" ref="A335:A398" si="19">IF(B335=0,A334+1,A334)</f>
        <v>289</v>
      </c>
      <c r="B335">
        <f t="shared" si="17"/>
        <v>0</v>
      </c>
      <c r="C335" s="8">
        <f t="shared" si="18"/>
        <v>60.666666666666664</v>
      </c>
      <c r="D335">
        <v>60</v>
      </c>
      <c r="E335">
        <v>8</v>
      </c>
      <c r="G335" s="21">
        <v>0</v>
      </c>
      <c r="H335">
        <v>1142036</v>
      </c>
      <c r="I335" s="1">
        <v>44238.530057870368</v>
      </c>
      <c r="J335" s="3" t="s">
        <v>63</v>
      </c>
      <c r="K335" t="s">
        <v>49</v>
      </c>
      <c r="M335">
        <v>202102110220</v>
      </c>
      <c r="N335" s="1">
        <v>44238.530057870368</v>
      </c>
      <c r="O335" s="3" t="s">
        <v>63</v>
      </c>
      <c r="P335">
        <v>1142036</v>
      </c>
      <c r="Q335" s="2">
        <v>22053</v>
      </c>
      <c r="R335" t="s">
        <v>888</v>
      </c>
      <c r="S335" t="s">
        <v>743</v>
      </c>
      <c r="U335" t="s">
        <v>52</v>
      </c>
      <c r="V335" t="s">
        <v>123</v>
      </c>
      <c r="W335" t="s">
        <v>2</v>
      </c>
      <c r="X335" t="s">
        <v>54</v>
      </c>
      <c r="Z335" t="s">
        <v>55</v>
      </c>
      <c r="AA335" t="s">
        <v>68</v>
      </c>
      <c r="AB335" t="s">
        <v>333</v>
      </c>
      <c r="AC335" t="s">
        <v>70</v>
      </c>
      <c r="AD335" t="s">
        <v>59</v>
      </c>
    </row>
    <row r="336" spans="1:30">
      <c r="A336">
        <f t="shared" si="19"/>
        <v>290</v>
      </c>
      <c r="B336">
        <f t="shared" si="17"/>
        <v>0</v>
      </c>
      <c r="C336" s="8">
        <f t="shared" si="18"/>
        <v>59.916666666666664</v>
      </c>
      <c r="D336">
        <v>59</v>
      </c>
      <c r="E336">
        <v>11</v>
      </c>
      <c r="G336" s="21">
        <v>0</v>
      </c>
      <c r="H336">
        <v>1144340</v>
      </c>
      <c r="I336" s="1">
        <v>44258.466932870368</v>
      </c>
      <c r="J336" s="3" t="s">
        <v>63</v>
      </c>
      <c r="K336" t="s">
        <v>49</v>
      </c>
      <c r="M336">
        <v>202103031581</v>
      </c>
      <c r="N336" s="1">
        <v>44258.466932870368</v>
      </c>
      <c r="O336" s="3" t="s">
        <v>63</v>
      </c>
      <c r="P336">
        <v>1144340</v>
      </c>
      <c r="Q336" s="2">
        <v>22356</v>
      </c>
      <c r="R336" t="s">
        <v>889</v>
      </c>
      <c r="S336" t="s">
        <v>437</v>
      </c>
      <c r="U336" t="s">
        <v>52</v>
      </c>
      <c r="V336" t="s">
        <v>157</v>
      </c>
      <c r="W336" t="s">
        <v>2</v>
      </c>
      <c r="X336" t="s">
        <v>54</v>
      </c>
      <c r="Z336" t="s">
        <v>88</v>
      </c>
      <c r="AA336" t="s">
        <v>68</v>
      </c>
      <c r="AB336" t="s">
        <v>259</v>
      </c>
      <c r="AC336" t="s">
        <v>70</v>
      </c>
      <c r="AD336" t="s">
        <v>59</v>
      </c>
    </row>
    <row r="337" spans="1:30">
      <c r="A337">
        <f t="shared" si="19"/>
        <v>291</v>
      </c>
      <c r="B337">
        <f t="shared" si="17"/>
        <v>0</v>
      </c>
      <c r="C337" s="8">
        <f t="shared" si="18"/>
        <v>69.25</v>
      </c>
      <c r="D337">
        <v>69</v>
      </c>
      <c r="E337">
        <v>3</v>
      </c>
      <c r="G337" s="21">
        <v>0</v>
      </c>
      <c r="H337">
        <v>1144690</v>
      </c>
      <c r="I337" s="1">
        <v>44025.498761574076</v>
      </c>
      <c r="J337" s="3" t="s">
        <v>63</v>
      </c>
      <c r="K337" t="s">
        <v>49</v>
      </c>
      <c r="M337">
        <v>202007130156</v>
      </c>
      <c r="N337" s="1">
        <v>44025.498761574076</v>
      </c>
      <c r="O337" s="3" t="s">
        <v>63</v>
      </c>
      <c r="P337">
        <v>1144690</v>
      </c>
      <c r="Q337" s="2">
        <v>18705</v>
      </c>
      <c r="R337" t="s">
        <v>890</v>
      </c>
      <c r="S337" t="s">
        <v>236</v>
      </c>
      <c r="U337" t="s">
        <v>52</v>
      </c>
      <c r="V337" t="s">
        <v>451</v>
      </c>
      <c r="W337" t="s">
        <v>10</v>
      </c>
      <c r="X337" t="s">
        <v>54</v>
      </c>
      <c r="Z337" t="s">
        <v>55</v>
      </c>
      <c r="AA337" t="s">
        <v>68</v>
      </c>
      <c r="AB337" t="s">
        <v>891</v>
      </c>
      <c r="AC337" t="s">
        <v>390</v>
      </c>
      <c r="AD337" t="s">
        <v>59</v>
      </c>
    </row>
    <row r="338" spans="1:30">
      <c r="A338">
        <f t="shared" si="19"/>
        <v>292</v>
      </c>
      <c r="B338">
        <f t="shared" si="17"/>
        <v>0</v>
      </c>
      <c r="C338" s="8">
        <f t="shared" si="18"/>
        <v>58.166666666666664</v>
      </c>
      <c r="D338">
        <v>58</v>
      </c>
      <c r="E338">
        <v>2</v>
      </c>
      <c r="G338" s="21">
        <v>2</v>
      </c>
      <c r="H338" s="4">
        <v>1146477</v>
      </c>
      <c r="I338" s="1">
        <v>44224.962824074071</v>
      </c>
      <c r="J338" s="3" t="s">
        <v>90</v>
      </c>
      <c r="K338" t="s">
        <v>49</v>
      </c>
      <c r="M338">
        <v>202101282351</v>
      </c>
      <c r="N338" s="1">
        <v>44224.962824074071</v>
      </c>
      <c r="O338" s="3" t="s">
        <v>90</v>
      </c>
      <c r="P338">
        <v>1146477</v>
      </c>
      <c r="Q338" s="2">
        <v>22973</v>
      </c>
      <c r="R338" t="s">
        <v>892</v>
      </c>
      <c r="S338" t="s">
        <v>893</v>
      </c>
      <c r="U338" t="s">
        <v>149</v>
      </c>
      <c r="V338" t="s">
        <v>364</v>
      </c>
      <c r="W338" t="s">
        <v>2</v>
      </c>
      <c r="X338" t="s">
        <v>54</v>
      </c>
      <c r="Z338" t="s">
        <v>88</v>
      </c>
      <c r="AA338" t="s">
        <v>94</v>
      </c>
      <c r="AB338" t="s">
        <v>116</v>
      </c>
      <c r="AC338" t="s">
        <v>70</v>
      </c>
      <c r="AD338" t="s">
        <v>59</v>
      </c>
    </row>
    <row r="339" spans="1:30">
      <c r="A339">
        <f t="shared" si="19"/>
        <v>292</v>
      </c>
      <c r="B339">
        <f t="shared" si="17"/>
        <v>1</v>
      </c>
      <c r="C339" s="8">
        <f t="shared" si="18"/>
        <v>58.25</v>
      </c>
      <c r="D339">
        <v>58</v>
      </c>
      <c r="E339">
        <v>3</v>
      </c>
      <c r="G339" s="21">
        <v>2</v>
      </c>
      <c r="H339" s="4">
        <v>1146477</v>
      </c>
      <c r="I339" s="1">
        <v>44258.177685185183</v>
      </c>
      <c r="J339" s="3" t="s">
        <v>63</v>
      </c>
      <c r="K339" t="s">
        <v>49</v>
      </c>
      <c r="M339">
        <v>202103030982</v>
      </c>
      <c r="N339" s="1">
        <v>44258.177685185183</v>
      </c>
      <c r="O339" s="3" t="s">
        <v>63</v>
      </c>
      <c r="P339">
        <v>1146477</v>
      </c>
      <c r="Q339" s="2">
        <v>22973</v>
      </c>
      <c r="R339" t="s">
        <v>892</v>
      </c>
      <c r="S339" t="s">
        <v>894</v>
      </c>
      <c r="U339" t="s">
        <v>61</v>
      </c>
      <c r="V339" t="s">
        <v>111</v>
      </c>
      <c r="W339" t="s">
        <v>2</v>
      </c>
      <c r="X339" t="s">
        <v>54</v>
      </c>
      <c r="Z339" t="s">
        <v>55</v>
      </c>
      <c r="AA339" t="s">
        <v>68</v>
      </c>
      <c r="AB339" t="s">
        <v>895</v>
      </c>
      <c r="AC339" t="s">
        <v>70</v>
      </c>
      <c r="AD339" t="s">
        <v>59</v>
      </c>
    </row>
    <row r="340" spans="1:30">
      <c r="A340">
        <f t="shared" si="19"/>
        <v>292</v>
      </c>
      <c r="B340">
        <f t="shared" si="17"/>
        <v>2</v>
      </c>
      <c r="C340" s="8">
        <f t="shared" si="18"/>
        <v>58.333333333333336</v>
      </c>
      <c r="D340">
        <v>58</v>
      </c>
      <c r="E340">
        <v>4</v>
      </c>
      <c r="G340" s="21">
        <v>2</v>
      </c>
      <c r="H340" s="4">
        <v>1146477</v>
      </c>
      <c r="I340" s="1">
        <v>44278.592175925929</v>
      </c>
      <c r="J340" s="3" t="s">
        <v>76</v>
      </c>
      <c r="K340" t="s">
        <v>49</v>
      </c>
      <c r="M340">
        <v>202103231936</v>
      </c>
      <c r="N340" s="1">
        <v>44278.592175925929</v>
      </c>
      <c r="O340" s="3" t="s">
        <v>76</v>
      </c>
      <c r="P340">
        <v>1146477</v>
      </c>
      <c r="Q340" s="2">
        <v>22973</v>
      </c>
      <c r="R340" t="s">
        <v>892</v>
      </c>
      <c r="S340" t="s">
        <v>896</v>
      </c>
      <c r="U340" t="s">
        <v>140</v>
      </c>
      <c r="V340" t="s">
        <v>193</v>
      </c>
      <c r="W340" t="s">
        <v>2</v>
      </c>
      <c r="X340" t="s">
        <v>54</v>
      </c>
      <c r="Z340" t="s">
        <v>88</v>
      </c>
      <c r="AA340" t="s">
        <v>78</v>
      </c>
      <c r="AB340" t="s">
        <v>522</v>
      </c>
      <c r="AC340" t="s">
        <v>70</v>
      </c>
      <c r="AD340" t="s">
        <v>59</v>
      </c>
    </row>
    <row r="341" spans="1:30">
      <c r="A341">
        <f t="shared" si="19"/>
        <v>293</v>
      </c>
      <c r="B341">
        <f t="shared" si="17"/>
        <v>0</v>
      </c>
      <c r="C341" s="8">
        <f t="shared" si="18"/>
        <v>67.5</v>
      </c>
      <c r="D341">
        <v>67</v>
      </c>
      <c r="E341">
        <v>6</v>
      </c>
      <c r="G341" s="21">
        <v>2</v>
      </c>
      <c r="H341" s="4">
        <v>1147753</v>
      </c>
      <c r="I341" s="1">
        <v>44176.553472222222</v>
      </c>
      <c r="J341" s="3" t="s">
        <v>63</v>
      </c>
      <c r="K341" t="s">
        <v>49</v>
      </c>
      <c r="M341">
        <v>202012111729</v>
      </c>
      <c r="N341" s="1">
        <v>44176.553472222222</v>
      </c>
      <c r="O341" s="3" t="s">
        <v>63</v>
      </c>
      <c r="P341">
        <v>1147753</v>
      </c>
      <c r="Q341" s="2">
        <v>19508</v>
      </c>
      <c r="R341" t="s">
        <v>897</v>
      </c>
      <c r="S341" t="s">
        <v>898</v>
      </c>
      <c r="U341" t="s">
        <v>52</v>
      </c>
      <c r="V341" t="s">
        <v>127</v>
      </c>
      <c r="W341" t="s">
        <v>10</v>
      </c>
      <c r="X341" t="s">
        <v>54</v>
      </c>
      <c r="Z341" t="s">
        <v>88</v>
      </c>
      <c r="AA341" t="s">
        <v>68</v>
      </c>
      <c r="AB341" t="s">
        <v>79</v>
      </c>
      <c r="AC341" t="s">
        <v>129</v>
      </c>
      <c r="AD341" t="s">
        <v>59</v>
      </c>
    </row>
    <row r="342" spans="1:30">
      <c r="A342">
        <f t="shared" si="19"/>
        <v>293</v>
      </c>
      <c r="B342">
        <f t="shared" si="17"/>
        <v>1</v>
      </c>
      <c r="C342" s="8">
        <f t="shared" si="18"/>
        <v>0</v>
      </c>
      <c r="G342" s="21">
        <v>2</v>
      </c>
      <c r="H342" s="4">
        <v>1147753</v>
      </c>
      <c r="J342" s="3" t="s">
        <v>63</v>
      </c>
      <c r="K342" t="s">
        <v>49</v>
      </c>
      <c r="M342">
        <v>202101131623</v>
      </c>
      <c r="O342" s="3" t="s">
        <v>63</v>
      </c>
      <c r="P342">
        <v>1147753</v>
      </c>
      <c r="Q342" s="2">
        <v>19508</v>
      </c>
      <c r="R342" t="s">
        <v>897</v>
      </c>
      <c r="V342" t="s">
        <v>228</v>
      </c>
      <c r="W342" t="s">
        <v>10</v>
      </c>
      <c r="X342" t="s">
        <v>54</v>
      </c>
      <c r="Z342" t="s">
        <v>88</v>
      </c>
      <c r="AA342" t="s">
        <v>68</v>
      </c>
      <c r="AB342" t="s">
        <v>899</v>
      </c>
      <c r="AC342" t="s">
        <v>129</v>
      </c>
      <c r="AD342" t="s">
        <v>900</v>
      </c>
    </row>
    <row r="343" spans="1:30">
      <c r="A343">
        <f t="shared" si="19"/>
        <v>294</v>
      </c>
      <c r="B343">
        <f t="shared" si="17"/>
        <v>0</v>
      </c>
      <c r="C343" s="8">
        <f t="shared" si="18"/>
        <v>57.5</v>
      </c>
      <c r="D343">
        <v>57</v>
      </c>
      <c r="E343">
        <v>6</v>
      </c>
      <c r="G343" s="21">
        <v>0</v>
      </c>
      <c r="H343">
        <v>1148902</v>
      </c>
      <c r="I343" s="1">
        <v>44198.847222222219</v>
      </c>
      <c r="J343" s="3" t="s">
        <v>90</v>
      </c>
      <c r="K343" t="s">
        <v>49</v>
      </c>
      <c r="M343">
        <v>202101020524</v>
      </c>
      <c r="N343" s="1">
        <v>44198.847222222219</v>
      </c>
      <c r="O343" s="3" t="s">
        <v>90</v>
      </c>
      <c r="P343">
        <v>1148902</v>
      </c>
      <c r="Q343" s="2">
        <v>23179</v>
      </c>
      <c r="R343" t="s">
        <v>901</v>
      </c>
      <c r="S343" t="s">
        <v>902</v>
      </c>
      <c r="U343" t="s">
        <v>132</v>
      </c>
      <c r="V343" t="s">
        <v>220</v>
      </c>
      <c r="W343" t="s">
        <v>10</v>
      </c>
      <c r="X343" t="s">
        <v>54</v>
      </c>
      <c r="Z343" t="s">
        <v>88</v>
      </c>
      <c r="AA343" t="s">
        <v>94</v>
      </c>
      <c r="AB343" t="s">
        <v>100</v>
      </c>
      <c r="AC343" t="s">
        <v>70</v>
      </c>
      <c r="AD343" t="s">
        <v>59</v>
      </c>
    </row>
    <row r="344" spans="1:30">
      <c r="A344">
        <f t="shared" si="19"/>
        <v>295</v>
      </c>
      <c r="B344">
        <f t="shared" si="17"/>
        <v>0</v>
      </c>
      <c r="C344" s="8">
        <f t="shared" si="18"/>
        <v>71.416666666666671</v>
      </c>
      <c r="D344">
        <v>71</v>
      </c>
      <c r="E344">
        <v>5</v>
      </c>
      <c r="G344" s="21">
        <v>0</v>
      </c>
      <c r="H344">
        <v>1150260</v>
      </c>
      <c r="I344" s="1">
        <v>44319.528043981481</v>
      </c>
      <c r="J344" s="3" t="s">
        <v>63</v>
      </c>
      <c r="K344" t="s">
        <v>49</v>
      </c>
      <c r="M344">
        <v>202105031538</v>
      </c>
      <c r="N344" s="1">
        <v>44319.528043981481</v>
      </c>
      <c r="O344" s="3" t="s">
        <v>63</v>
      </c>
      <c r="P344">
        <v>1150260</v>
      </c>
      <c r="Q344" s="2">
        <v>18226</v>
      </c>
      <c r="R344" t="s">
        <v>903</v>
      </c>
      <c r="S344" t="s">
        <v>833</v>
      </c>
      <c r="U344" t="s">
        <v>52</v>
      </c>
      <c r="V344" t="s">
        <v>145</v>
      </c>
      <c r="W344" t="s">
        <v>10</v>
      </c>
      <c r="X344" t="s">
        <v>54</v>
      </c>
      <c r="Z344" t="s">
        <v>55</v>
      </c>
      <c r="AA344" t="s">
        <v>68</v>
      </c>
      <c r="AB344" t="s">
        <v>904</v>
      </c>
      <c r="AC344" t="s">
        <v>70</v>
      </c>
      <c r="AD344" t="s">
        <v>59</v>
      </c>
    </row>
    <row r="345" spans="1:30">
      <c r="A345">
        <f t="shared" si="19"/>
        <v>296</v>
      </c>
      <c r="B345">
        <f t="shared" si="17"/>
        <v>0</v>
      </c>
      <c r="C345" s="8">
        <f t="shared" si="18"/>
        <v>47.916666666666664</v>
      </c>
      <c r="D345">
        <v>47</v>
      </c>
      <c r="E345">
        <v>11</v>
      </c>
      <c r="G345" s="21">
        <v>0</v>
      </c>
      <c r="H345">
        <v>1150876</v>
      </c>
      <c r="I345" s="1">
        <v>44285.669444444444</v>
      </c>
      <c r="J345" s="3" t="s">
        <v>63</v>
      </c>
      <c r="K345" t="s">
        <v>49</v>
      </c>
      <c r="M345">
        <v>202103300452</v>
      </c>
      <c r="N345" s="1">
        <v>44285.669444444444</v>
      </c>
      <c r="O345" s="3" t="s">
        <v>63</v>
      </c>
      <c r="P345">
        <v>1150876</v>
      </c>
      <c r="Q345" s="2">
        <v>26783</v>
      </c>
      <c r="R345" t="s">
        <v>905</v>
      </c>
      <c r="S345" t="s">
        <v>906</v>
      </c>
      <c r="U345" t="s">
        <v>61</v>
      </c>
      <c r="V345" t="s">
        <v>123</v>
      </c>
      <c r="W345" t="s">
        <v>2</v>
      </c>
      <c r="X345" t="s">
        <v>54</v>
      </c>
      <c r="Z345" t="s">
        <v>55</v>
      </c>
      <c r="AA345" t="s">
        <v>68</v>
      </c>
      <c r="AB345" t="s">
        <v>907</v>
      </c>
      <c r="AC345" t="s">
        <v>70</v>
      </c>
      <c r="AD345" t="s">
        <v>59</v>
      </c>
    </row>
    <row r="346" spans="1:30">
      <c r="A346">
        <f t="shared" si="19"/>
        <v>297</v>
      </c>
      <c r="B346">
        <f t="shared" si="17"/>
        <v>0</v>
      </c>
      <c r="C346" s="8">
        <f t="shared" si="18"/>
        <v>68.5</v>
      </c>
      <c r="D346">
        <v>68</v>
      </c>
      <c r="E346">
        <v>6</v>
      </c>
      <c r="G346" s="21">
        <v>0</v>
      </c>
      <c r="H346">
        <v>1150961</v>
      </c>
      <c r="I346" s="1">
        <v>44178.851388888892</v>
      </c>
      <c r="J346" s="3" t="s">
        <v>90</v>
      </c>
      <c r="K346" t="s">
        <v>49</v>
      </c>
      <c r="M346">
        <v>202012130472</v>
      </c>
      <c r="N346" s="1">
        <v>44178.851388888892</v>
      </c>
      <c r="O346" s="3" t="s">
        <v>90</v>
      </c>
      <c r="P346">
        <v>1150961</v>
      </c>
      <c r="Q346" s="2">
        <v>19135</v>
      </c>
      <c r="R346" t="s">
        <v>908</v>
      </c>
      <c r="S346" t="s">
        <v>323</v>
      </c>
      <c r="U346" t="s">
        <v>110</v>
      </c>
      <c r="V346" t="s">
        <v>364</v>
      </c>
      <c r="W346" t="s">
        <v>2</v>
      </c>
      <c r="X346" t="s">
        <v>54</v>
      </c>
      <c r="Z346" t="s">
        <v>88</v>
      </c>
      <c r="AA346" t="s">
        <v>94</v>
      </c>
      <c r="AB346" t="s">
        <v>100</v>
      </c>
      <c r="AC346" t="s">
        <v>70</v>
      </c>
      <c r="AD346" t="s">
        <v>59</v>
      </c>
    </row>
    <row r="347" spans="1:30">
      <c r="A347">
        <f t="shared" si="19"/>
        <v>298</v>
      </c>
      <c r="B347">
        <f t="shared" si="17"/>
        <v>0</v>
      </c>
      <c r="C347" s="8">
        <f t="shared" si="18"/>
        <v>58.833333333333336</v>
      </c>
      <c r="D347">
        <v>58</v>
      </c>
      <c r="E347">
        <v>10</v>
      </c>
      <c r="G347" s="21">
        <v>0</v>
      </c>
      <c r="H347">
        <v>1155250</v>
      </c>
      <c r="I347" s="1">
        <v>44117.595833333333</v>
      </c>
      <c r="J347" s="3" t="s">
        <v>76</v>
      </c>
      <c r="K347" t="s">
        <v>49</v>
      </c>
      <c r="M347">
        <v>202008120152</v>
      </c>
      <c r="N347" s="1">
        <v>44117.595833333333</v>
      </c>
      <c r="O347" s="3" t="s">
        <v>76</v>
      </c>
      <c r="P347">
        <v>1155250</v>
      </c>
      <c r="Q347" s="2">
        <v>22625</v>
      </c>
      <c r="R347" t="s">
        <v>909</v>
      </c>
      <c r="S347" t="s">
        <v>910</v>
      </c>
      <c r="U347" t="s">
        <v>52</v>
      </c>
      <c r="V347" t="s">
        <v>911</v>
      </c>
      <c r="W347" t="s">
        <v>2</v>
      </c>
      <c r="X347" t="s">
        <v>54</v>
      </c>
      <c r="Z347" t="s">
        <v>55</v>
      </c>
      <c r="AA347" t="s">
        <v>78</v>
      </c>
      <c r="AB347" t="s">
        <v>912</v>
      </c>
      <c r="AC347" t="s">
        <v>913</v>
      </c>
      <c r="AD347" t="s">
        <v>59</v>
      </c>
    </row>
    <row r="348" spans="1:30">
      <c r="A348">
        <f t="shared" si="19"/>
        <v>299</v>
      </c>
      <c r="B348">
        <f t="shared" si="17"/>
        <v>0</v>
      </c>
      <c r="C348" s="8">
        <f t="shared" si="18"/>
        <v>68.75</v>
      </c>
      <c r="D348">
        <v>68</v>
      </c>
      <c r="E348">
        <v>9</v>
      </c>
      <c r="G348" s="21">
        <v>0</v>
      </c>
      <c r="H348">
        <v>1156748</v>
      </c>
      <c r="I348" s="1">
        <v>44186.399305555555</v>
      </c>
      <c r="J348" s="3" t="s">
        <v>76</v>
      </c>
      <c r="K348" t="s">
        <v>49</v>
      </c>
      <c r="M348">
        <v>202012210040</v>
      </c>
      <c r="N348" s="1">
        <v>44186.399305555555</v>
      </c>
      <c r="O348" s="3" t="s">
        <v>76</v>
      </c>
      <c r="P348">
        <v>1156748</v>
      </c>
      <c r="Q348" s="2">
        <v>19068</v>
      </c>
      <c r="R348" t="s">
        <v>914</v>
      </c>
      <c r="S348" t="s">
        <v>612</v>
      </c>
      <c r="U348" t="s">
        <v>295</v>
      </c>
      <c r="V348" t="s">
        <v>127</v>
      </c>
      <c r="W348" t="s">
        <v>10</v>
      </c>
      <c r="X348" t="s">
        <v>54</v>
      </c>
      <c r="Z348" t="s">
        <v>55</v>
      </c>
      <c r="AA348" t="s">
        <v>78</v>
      </c>
      <c r="AB348" t="s">
        <v>484</v>
      </c>
      <c r="AC348" t="s">
        <v>129</v>
      </c>
      <c r="AD348" t="s">
        <v>59</v>
      </c>
    </row>
    <row r="349" spans="1:30">
      <c r="A349">
        <f t="shared" si="19"/>
        <v>300</v>
      </c>
      <c r="B349">
        <f t="shared" si="17"/>
        <v>0</v>
      </c>
      <c r="C349" s="8">
        <f t="shared" si="18"/>
        <v>55.083333333333336</v>
      </c>
      <c r="D349">
        <v>55</v>
      </c>
      <c r="E349">
        <v>1</v>
      </c>
      <c r="G349" s="21">
        <v>0</v>
      </c>
      <c r="H349">
        <v>1157189</v>
      </c>
      <c r="I349" s="1">
        <v>44210.471585648149</v>
      </c>
      <c r="J349" s="3" t="s">
        <v>553</v>
      </c>
      <c r="K349" t="s">
        <v>49</v>
      </c>
      <c r="M349">
        <v>202101141618</v>
      </c>
      <c r="N349" s="1">
        <v>44210.471585648149</v>
      </c>
      <c r="O349" s="3" t="s">
        <v>553</v>
      </c>
      <c r="P349">
        <v>1157189</v>
      </c>
      <c r="Q349" s="2">
        <v>24071</v>
      </c>
      <c r="R349" t="s">
        <v>915</v>
      </c>
      <c r="S349" t="s">
        <v>916</v>
      </c>
      <c r="U349" t="s">
        <v>277</v>
      </c>
      <c r="V349" t="s">
        <v>153</v>
      </c>
      <c r="W349" t="s">
        <v>2</v>
      </c>
      <c r="X349" t="s">
        <v>54</v>
      </c>
      <c r="Z349" t="s">
        <v>55</v>
      </c>
      <c r="AA349" t="s">
        <v>556</v>
      </c>
      <c r="AB349" t="s">
        <v>917</v>
      </c>
      <c r="AC349" t="s">
        <v>70</v>
      </c>
      <c r="AD349" t="s">
        <v>59</v>
      </c>
    </row>
    <row r="350" spans="1:30">
      <c r="A350">
        <f t="shared" si="19"/>
        <v>301</v>
      </c>
      <c r="B350">
        <f t="shared" si="17"/>
        <v>0</v>
      </c>
      <c r="C350" s="8">
        <f t="shared" si="18"/>
        <v>51.333333333333336</v>
      </c>
      <c r="D350">
        <v>51</v>
      </c>
      <c r="E350">
        <v>4</v>
      </c>
      <c r="G350" s="21">
        <v>0</v>
      </c>
      <c r="H350">
        <v>1157966</v>
      </c>
      <c r="I350" s="1">
        <v>44217.511805555558</v>
      </c>
      <c r="J350" s="3" t="s">
        <v>76</v>
      </c>
      <c r="K350" t="s">
        <v>49</v>
      </c>
      <c r="M350">
        <v>202101211780</v>
      </c>
      <c r="N350" s="1">
        <v>44217.511805555558</v>
      </c>
      <c r="O350" s="3" t="s">
        <v>76</v>
      </c>
      <c r="P350">
        <v>1157966</v>
      </c>
      <c r="Q350" s="2">
        <v>25448</v>
      </c>
      <c r="R350" t="s">
        <v>918</v>
      </c>
      <c r="S350" t="s">
        <v>919</v>
      </c>
      <c r="U350" t="s">
        <v>52</v>
      </c>
      <c r="V350" t="s">
        <v>93</v>
      </c>
      <c r="W350" t="s">
        <v>10</v>
      </c>
      <c r="X350" t="s">
        <v>54</v>
      </c>
      <c r="Z350" t="s">
        <v>88</v>
      </c>
      <c r="AA350" t="s">
        <v>78</v>
      </c>
      <c r="AB350" t="s">
        <v>920</v>
      </c>
      <c r="AC350" t="s">
        <v>70</v>
      </c>
      <c r="AD350" t="s">
        <v>59</v>
      </c>
    </row>
    <row r="351" spans="1:30">
      <c r="A351">
        <f t="shared" si="19"/>
        <v>302</v>
      </c>
      <c r="B351">
        <f t="shared" si="17"/>
        <v>0</v>
      </c>
      <c r="C351" s="8">
        <f t="shared" si="18"/>
        <v>43.75</v>
      </c>
      <c r="D351">
        <v>43</v>
      </c>
      <c r="E351">
        <v>9</v>
      </c>
      <c r="G351" s="21">
        <v>2</v>
      </c>
      <c r="H351" s="4">
        <v>1158619</v>
      </c>
      <c r="I351" s="1">
        <v>44201.867858796293</v>
      </c>
      <c r="J351" s="3" t="s">
        <v>90</v>
      </c>
      <c r="K351" t="s">
        <v>49</v>
      </c>
      <c r="M351">
        <v>202101052398</v>
      </c>
      <c r="N351" s="1">
        <v>44201.867858796293</v>
      </c>
      <c r="O351" s="3" t="s">
        <v>90</v>
      </c>
      <c r="P351">
        <v>1158619</v>
      </c>
      <c r="Q351" s="2">
        <v>28192</v>
      </c>
      <c r="R351" t="s">
        <v>921</v>
      </c>
      <c r="S351" t="s">
        <v>922</v>
      </c>
      <c r="U351" t="s">
        <v>170</v>
      </c>
      <c r="V351" t="s">
        <v>306</v>
      </c>
      <c r="W351" t="s">
        <v>10</v>
      </c>
      <c r="X351" t="s">
        <v>54</v>
      </c>
      <c r="Z351" t="s">
        <v>88</v>
      </c>
      <c r="AA351" t="s">
        <v>94</v>
      </c>
      <c r="AB351" t="s">
        <v>100</v>
      </c>
      <c r="AC351" t="s">
        <v>70</v>
      </c>
      <c r="AD351" t="s">
        <v>59</v>
      </c>
    </row>
    <row r="352" spans="1:30">
      <c r="A352">
        <f t="shared" si="19"/>
        <v>302</v>
      </c>
      <c r="B352">
        <f t="shared" si="17"/>
        <v>1</v>
      </c>
      <c r="C352" s="8">
        <f t="shared" si="18"/>
        <v>43.833333333333336</v>
      </c>
      <c r="D352">
        <v>43</v>
      </c>
      <c r="E352">
        <v>10</v>
      </c>
      <c r="G352" s="21">
        <v>2</v>
      </c>
      <c r="H352" s="4">
        <v>1158619</v>
      </c>
      <c r="I352" s="1">
        <v>44230.859722222223</v>
      </c>
      <c r="J352" s="3" t="s">
        <v>90</v>
      </c>
      <c r="K352" t="s">
        <v>49</v>
      </c>
      <c r="M352">
        <v>202102032197</v>
      </c>
      <c r="N352" s="1">
        <v>44230.859722222223</v>
      </c>
      <c r="O352" s="3" t="s">
        <v>90</v>
      </c>
      <c r="P352">
        <v>1158619</v>
      </c>
      <c r="Q352" s="2">
        <v>28192</v>
      </c>
      <c r="R352" t="s">
        <v>921</v>
      </c>
      <c r="S352" t="s">
        <v>406</v>
      </c>
      <c r="U352" t="s">
        <v>149</v>
      </c>
      <c r="V352" t="s">
        <v>220</v>
      </c>
      <c r="W352" t="s">
        <v>10</v>
      </c>
      <c r="X352" t="s">
        <v>54</v>
      </c>
      <c r="Z352" t="s">
        <v>88</v>
      </c>
      <c r="AA352" t="s">
        <v>94</v>
      </c>
      <c r="AB352" t="s">
        <v>100</v>
      </c>
      <c r="AC352" t="s">
        <v>70</v>
      </c>
      <c r="AD352" t="s">
        <v>59</v>
      </c>
    </row>
    <row r="353" spans="1:30">
      <c r="A353">
        <f t="shared" si="19"/>
        <v>303</v>
      </c>
      <c r="B353">
        <f t="shared" si="17"/>
        <v>0</v>
      </c>
      <c r="C353" s="8">
        <f t="shared" si="18"/>
        <v>85.416666666666671</v>
      </c>
      <c r="D353">
        <v>85</v>
      </c>
      <c r="E353">
        <v>5</v>
      </c>
      <c r="G353" s="21">
        <v>0</v>
      </c>
      <c r="H353">
        <v>1159433</v>
      </c>
      <c r="I353" s="1">
        <v>44223.488194444442</v>
      </c>
      <c r="J353" s="3" t="s">
        <v>63</v>
      </c>
      <c r="K353" t="s">
        <v>49</v>
      </c>
      <c r="M353">
        <v>202101060109</v>
      </c>
      <c r="N353" s="1">
        <v>44223.488194444442</v>
      </c>
      <c r="O353" s="3" t="s">
        <v>63</v>
      </c>
      <c r="P353">
        <v>1159433</v>
      </c>
      <c r="Q353" s="2">
        <v>13019</v>
      </c>
      <c r="R353" t="s">
        <v>923</v>
      </c>
      <c r="S353" t="s">
        <v>924</v>
      </c>
      <c r="U353" t="s">
        <v>61</v>
      </c>
      <c r="V353" t="s">
        <v>53</v>
      </c>
      <c r="W353" t="s">
        <v>10</v>
      </c>
      <c r="X353" t="s">
        <v>54</v>
      </c>
      <c r="Z353" t="s">
        <v>55</v>
      </c>
      <c r="AA353" t="s">
        <v>68</v>
      </c>
      <c r="AB353" t="s">
        <v>925</v>
      </c>
      <c r="AC353" t="s">
        <v>58</v>
      </c>
      <c r="AD353" t="s">
        <v>59</v>
      </c>
    </row>
    <row r="354" spans="1:30">
      <c r="A354">
        <f t="shared" si="19"/>
        <v>304</v>
      </c>
      <c r="B354">
        <f t="shared" si="17"/>
        <v>0</v>
      </c>
      <c r="C354" s="8">
        <f t="shared" si="18"/>
        <v>68.083333333333329</v>
      </c>
      <c r="D354">
        <v>68</v>
      </c>
      <c r="E354">
        <v>1</v>
      </c>
      <c r="G354" s="21">
        <v>0</v>
      </c>
      <c r="H354">
        <v>1160453</v>
      </c>
      <c r="I354" s="1">
        <v>43942.654664351852</v>
      </c>
      <c r="J354" s="3" t="s">
        <v>63</v>
      </c>
      <c r="K354" t="s">
        <v>49</v>
      </c>
      <c r="M354">
        <v>202004210878</v>
      </c>
      <c r="N354" s="1">
        <v>43942.654664351852</v>
      </c>
      <c r="O354" s="3" t="s">
        <v>63</v>
      </c>
      <c r="P354">
        <v>1160453</v>
      </c>
      <c r="Q354" s="2">
        <v>19052</v>
      </c>
      <c r="R354" t="s">
        <v>926</v>
      </c>
      <c r="S354" t="s">
        <v>841</v>
      </c>
      <c r="U354" t="s">
        <v>52</v>
      </c>
      <c r="V354" t="s">
        <v>306</v>
      </c>
      <c r="W354" t="s">
        <v>10</v>
      </c>
      <c r="X354" t="s">
        <v>54</v>
      </c>
      <c r="Z354" t="s">
        <v>55</v>
      </c>
      <c r="AA354" t="s">
        <v>68</v>
      </c>
      <c r="AB354" t="s">
        <v>79</v>
      </c>
      <c r="AC354" t="s">
        <v>70</v>
      </c>
      <c r="AD354" t="s">
        <v>59</v>
      </c>
    </row>
    <row r="355" spans="1:30">
      <c r="A355">
        <f t="shared" si="19"/>
        <v>305</v>
      </c>
      <c r="B355">
        <f t="shared" si="17"/>
        <v>0</v>
      </c>
      <c r="C355" s="8">
        <f t="shared" si="18"/>
        <v>68.583333333333329</v>
      </c>
      <c r="D355">
        <v>68</v>
      </c>
      <c r="E355">
        <v>7</v>
      </c>
      <c r="G355" s="21">
        <v>0</v>
      </c>
      <c r="H355">
        <v>1161051</v>
      </c>
      <c r="I355" s="1">
        <v>44287.46875</v>
      </c>
      <c r="J355" s="3" t="s">
        <v>76</v>
      </c>
      <c r="K355" t="s">
        <v>49</v>
      </c>
      <c r="M355">
        <v>202104010342</v>
      </c>
      <c r="N355" s="1">
        <v>44287.46875</v>
      </c>
      <c r="O355" s="3" t="s">
        <v>76</v>
      </c>
      <c r="P355">
        <v>1161051</v>
      </c>
      <c r="Q355" s="2">
        <v>19215</v>
      </c>
      <c r="R355" t="s">
        <v>927</v>
      </c>
      <c r="S355" t="s">
        <v>928</v>
      </c>
      <c r="U355" t="s">
        <v>140</v>
      </c>
      <c r="V355" t="s">
        <v>119</v>
      </c>
      <c r="W355" t="s">
        <v>2</v>
      </c>
      <c r="X355" t="s">
        <v>54</v>
      </c>
      <c r="Z355" t="s">
        <v>55</v>
      </c>
      <c r="AA355" t="s">
        <v>78</v>
      </c>
      <c r="AB355" t="s">
        <v>929</v>
      </c>
      <c r="AC355" t="s">
        <v>58</v>
      </c>
      <c r="AD355" t="s">
        <v>59</v>
      </c>
    </row>
    <row r="356" spans="1:30">
      <c r="A356">
        <f t="shared" si="19"/>
        <v>306</v>
      </c>
      <c r="B356">
        <f t="shared" si="17"/>
        <v>0</v>
      </c>
      <c r="C356" s="8">
        <f t="shared" si="18"/>
        <v>81.75</v>
      </c>
      <c r="D356">
        <v>81</v>
      </c>
      <c r="E356">
        <v>9</v>
      </c>
      <c r="G356" s="21">
        <v>0</v>
      </c>
      <c r="H356">
        <v>1161164</v>
      </c>
      <c r="I356" s="1">
        <v>44082.017361111109</v>
      </c>
      <c r="J356" s="3" t="s">
        <v>63</v>
      </c>
      <c r="K356" t="s">
        <v>49</v>
      </c>
      <c r="M356">
        <v>202009081127</v>
      </c>
      <c r="N356" s="1">
        <v>44082.017361111109</v>
      </c>
      <c r="O356" s="3" t="s">
        <v>63</v>
      </c>
      <c r="P356">
        <v>1161164</v>
      </c>
      <c r="Q356" s="2">
        <v>14199</v>
      </c>
      <c r="R356" t="s">
        <v>930</v>
      </c>
      <c r="S356" t="s">
        <v>931</v>
      </c>
      <c r="U356" t="s">
        <v>110</v>
      </c>
      <c r="V356" t="s">
        <v>202</v>
      </c>
      <c r="W356" t="s">
        <v>2</v>
      </c>
      <c r="X356" t="s">
        <v>54</v>
      </c>
      <c r="Z356" t="s">
        <v>88</v>
      </c>
      <c r="AA356" t="s">
        <v>68</v>
      </c>
      <c r="AB356" t="s">
        <v>932</v>
      </c>
      <c r="AC356" t="s">
        <v>70</v>
      </c>
      <c r="AD356" t="s">
        <v>59</v>
      </c>
    </row>
    <row r="357" spans="1:30">
      <c r="A357">
        <f t="shared" si="19"/>
        <v>307</v>
      </c>
      <c r="B357">
        <f t="shared" si="17"/>
        <v>0</v>
      </c>
      <c r="C357" s="8">
        <f t="shared" si="18"/>
        <v>33.416666666666664</v>
      </c>
      <c r="D357">
        <v>33</v>
      </c>
      <c r="E357">
        <v>5</v>
      </c>
      <c r="G357" s="21">
        <v>0</v>
      </c>
      <c r="H357">
        <v>1162092</v>
      </c>
      <c r="I357" s="1">
        <v>44151.261111111111</v>
      </c>
      <c r="J357" s="3" t="s">
        <v>90</v>
      </c>
      <c r="K357" t="s">
        <v>49</v>
      </c>
      <c r="M357">
        <v>202011161289</v>
      </c>
      <c r="N357" s="1">
        <v>44151.261111111111</v>
      </c>
      <c r="O357" s="3" t="s">
        <v>90</v>
      </c>
      <c r="P357">
        <v>1162092</v>
      </c>
      <c r="Q357" s="2">
        <v>31938</v>
      </c>
      <c r="R357" t="s">
        <v>933</v>
      </c>
      <c r="S357" t="s">
        <v>934</v>
      </c>
      <c r="U357" t="s">
        <v>98</v>
      </c>
      <c r="V357" t="s">
        <v>364</v>
      </c>
      <c r="W357" t="s">
        <v>2</v>
      </c>
      <c r="X357" t="s">
        <v>54</v>
      </c>
      <c r="Z357" t="s">
        <v>88</v>
      </c>
      <c r="AA357" t="s">
        <v>94</v>
      </c>
      <c r="AB357" t="s">
        <v>100</v>
      </c>
      <c r="AC357" t="s">
        <v>70</v>
      </c>
      <c r="AD357" t="s">
        <v>59</v>
      </c>
    </row>
    <row r="358" spans="1:30">
      <c r="A358">
        <f t="shared" si="19"/>
        <v>308</v>
      </c>
      <c r="B358">
        <f t="shared" si="17"/>
        <v>0</v>
      </c>
      <c r="C358" s="8">
        <f t="shared" si="18"/>
        <v>64.75</v>
      </c>
      <c r="D358">
        <v>64</v>
      </c>
      <c r="E358">
        <v>9</v>
      </c>
      <c r="G358" s="21">
        <v>0</v>
      </c>
      <c r="H358">
        <v>1162161</v>
      </c>
      <c r="I358" s="1">
        <v>44175.522222222222</v>
      </c>
      <c r="J358" s="3" t="s">
        <v>553</v>
      </c>
      <c r="K358" t="s">
        <v>49</v>
      </c>
      <c r="M358">
        <v>202012101752</v>
      </c>
      <c r="N358" s="1">
        <v>44175.522222222222</v>
      </c>
      <c r="O358" s="3" t="s">
        <v>553</v>
      </c>
      <c r="P358">
        <v>1162161</v>
      </c>
      <c r="Q358" s="2">
        <v>20506</v>
      </c>
      <c r="R358" t="s">
        <v>935</v>
      </c>
      <c r="S358" t="s">
        <v>936</v>
      </c>
      <c r="U358" t="s">
        <v>73</v>
      </c>
      <c r="V358" t="s">
        <v>145</v>
      </c>
      <c r="W358" t="s">
        <v>2</v>
      </c>
      <c r="X358" t="s">
        <v>54</v>
      </c>
      <c r="Z358" t="s">
        <v>55</v>
      </c>
      <c r="AA358" t="s">
        <v>556</v>
      </c>
      <c r="AB358" t="s">
        <v>937</v>
      </c>
      <c r="AC358" t="s">
        <v>70</v>
      </c>
      <c r="AD358" t="s">
        <v>59</v>
      </c>
    </row>
    <row r="359" spans="1:30">
      <c r="A359">
        <f t="shared" si="19"/>
        <v>309</v>
      </c>
      <c r="B359">
        <f t="shared" si="17"/>
        <v>0</v>
      </c>
      <c r="C359" s="8">
        <f t="shared" si="18"/>
        <v>33.333333333333336</v>
      </c>
      <c r="D359">
        <v>33</v>
      </c>
      <c r="E359">
        <v>4</v>
      </c>
      <c r="G359" s="21">
        <v>0</v>
      </c>
      <c r="H359">
        <v>1163752</v>
      </c>
      <c r="I359" s="1">
        <v>44215.967962962961</v>
      </c>
      <c r="J359" s="3" t="s">
        <v>90</v>
      </c>
      <c r="K359" t="s">
        <v>49</v>
      </c>
      <c r="M359">
        <v>202101192413</v>
      </c>
      <c r="N359" s="1">
        <v>44215.967962962961</v>
      </c>
      <c r="O359" s="3" t="s">
        <v>90</v>
      </c>
      <c r="P359">
        <v>1163752</v>
      </c>
      <c r="Q359" s="2">
        <v>32038</v>
      </c>
      <c r="R359" t="s">
        <v>938</v>
      </c>
      <c r="S359" t="s">
        <v>939</v>
      </c>
      <c r="U359" t="s">
        <v>110</v>
      </c>
      <c r="V359" t="s">
        <v>111</v>
      </c>
      <c r="W359" t="s">
        <v>10</v>
      </c>
      <c r="X359" t="s">
        <v>54</v>
      </c>
      <c r="Z359" t="s">
        <v>88</v>
      </c>
      <c r="AA359" t="s">
        <v>94</v>
      </c>
      <c r="AB359" t="s">
        <v>116</v>
      </c>
      <c r="AC359" t="s">
        <v>70</v>
      </c>
      <c r="AD359" t="s">
        <v>59</v>
      </c>
    </row>
    <row r="360" spans="1:30">
      <c r="A360">
        <f t="shared" si="19"/>
        <v>310</v>
      </c>
      <c r="B360">
        <f t="shared" si="17"/>
        <v>0</v>
      </c>
      <c r="C360" s="8">
        <f t="shared" si="18"/>
        <v>49</v>
      </c>
      <c r="D360">
        <v>49</v>
      </c>
      <c r="E360">
        <v>0</v>
      </c>
      <c r="G360" s="21">
        <v>2</v>
      </c>
      <c r="H360" s="4">
        <v>1164740</v>
      </c>
      <c r="I360" s="1">
        <v>44019.853472222225</v>
      </c>
      <c r="J360" s="3" t="s">
        <v>90</v>
      </c>
      <c r="K360" t="s">
        <v>49</v>
      </c>
      <c r="M360">
        <v>202007072091</v>
      </c>
      <c r="N360" s="1">
        <v>44019.853472222225</v>
      </c>
      <c r="O360" s="3" t="s">
        <v>90</v>
      </c>
      <c r="P360">
        <v>1164740</v>
      </c>
      <c r="Q360" s="2">
        <v>26094</v>
      </c>
      <c r="R360" t="s">
        <v>940</v>
      </c>
      <c r="S360" t="s">
        <v>380</v>
      </c>
      <c r="U360" t="s">
        <v>149</v>
      </c>
      <c r="V360" t="s">
        <v>157</v>
      </c>
      <c r="W360" t="s">
        <v>2</v>
      </c>
      <c r="X360" t="s">
        <v>54</v>
      </c>
      <c r="Z360" t="s">
        <v>88</v>
      </c>
      <c r="AA360" t="s">
        <v>94</v>
      </c>
      <c r="AB360" t="s">
        <v>100</v>
      </c>
      <c r="AC360" t="s">
        <v>70</v>
      </c>
      <c r="AD360" t="s">
        <v>59</v>
      </c>
    </row>
    <row r="361" spans="1:30">
      <c r="A361">
        <f t="shared" si="19"/>
        <v>310</v>
      </c>
      <c r="B361">
        <f t="shared" si="17"/>
        <v>1</v>
      </c>
      <c r="C361" s="8">
        <f t="shared" si="18"/>
        <v>49.083333333333336</v>
      </c>
      <c r="D361">
        <v>49</v>
      </c>
      <c r="E361">
        <v>1</v>
      </c>
      <c r="G361" s="21">
        <v>2</v>
      </c>
      <c r="H361" s="4">
        <v>1164740</v>
      </c>
      <c r="I361" s="1">
        <v>44023.446793981479</v>
      </c>
      <c r="J361" s="3" t="s">
        <v>90</v>
      </c>
      <c r="K361" t="s">
        <v>49</v>
      </c>
      <c r="M361">
        <v>202007110277</v>
      </c>
      <c r="N361" s="1">
        <v>44023.446793981479</v>
      </c>
      <c r="O361" s="3" t="s">
        <v>90</v>
      </c>
      <c r="P361">
        <v>1164740</v>
      </c>
      <c r="Q361" s="2">
        <v>26094</v>
      </c>
      <c r="R361" t="s">
        <v>940</v>
      </c>
      <c r="S361" t="s">
        <v>941</v>
      </c>
      <c r="U361" t="s">
        <v>613</v>
      </c>
      <c r="V361" t="s">
        <v>87</v>
      </c>
      <c r="W361" t="s">
        <v>2</v>
      </c>
      <c r="X361" t="s">
        <v>54</v>
      </c>
      <c r="Z361" t="s">
        <v>55</v>
      </c>
      <c r="AA361" t="s">
        <v>94</v>
      </c>
      <c r="AB361" t="s">
        <v>100</v>
      </c>
      <c r="AC361" t="s">
        <v>70</v>
      </c>
      <c r="AD361" t="s">
        <v>59</v>
      </c>
    </row>
    <row r="362" spans="1:30">
      <c r="A362">
        <f t="shared" si="19"/>
        <v>311</v>
      </c>
      <c r="B362">
        <f t="shared" si="17"/>
        <v>0</v>
      </c>
      <c r="C362" s="8">
        <f t="shared" si="18"/>
        <v>56.916666666666664</v>
      </c>
      <c r="D362">
        <v>56</v>
      </c>
      <c r="E362">
        <v>11</v>
      </c>
      <c r="G362" s="21">
        <v>0</v>
      </c>
      <c r="H362">
        <v>1166028</v>
      </c>
      <c r="I362" s="1">
        <v>44228.875925925924</v>
      </c>
      <c r="J362" s="3" t="s">
        <v>90</v>
      </c>
      <c r="K362" t="s">
        <v>49</v>
      </c>
      <c r="M362">
        <v>202102012316</v>
      </c>
      <c r="N362" s="1">
        <v>44228.875925925924</v>
      </c>
      <c r="O362" s="3" t="s">
        <v>90</v>
      </c>
      <c r="P362">
        <v>1166028</v>
      </c>
      <c r="Q362" s="2">
        <v>23415</v>
      </c>
      <c r="R362" t="s">
        <v>942</v>
      </c>
      <c r="S362" t="s">
        <v>872</v>
      </c>
      <c r="U362" t="s">
        <v>149</v>
      </c>
      <c r="V362" t="s">
        <v>133</v>
      </c>
      <c r="W362" t="s">
        <v>2</v>
      </c>
      <c r="X362" t="s">
        <v>54</v>
      </c>
      <c r="Z362" t="s">
        <v>88</v>
      </c>
      <c r="AA362" t="s">
        <v>94</v>
      </c>
      <c r="AB362" t="s">
        <v>116</v>
      </c>
      <c r="AC362" t="s">
        <v>70</v>
      </c>
      <c r="AD362" t="s">
        <v>59</v>
      </c>
    </row>
    <row r="363" spans="1:30">
      <c r="A363">
        <f t="shared" si="19"/>
        <v>312</v>
      </c>
      <c r="B363">
        <f t="shared" si="17"/>
        <v>0</v>
      </c>
      <c r="C363" s="8">
        <f t="shared" si="18"/>
        <v>24.083333333333332</v>
      </c>
      <c r="D363">
        <v>24</v>
      </c>
      <c r="E363">
        <v>1</v>
      </c>
      <c r="G363" s="21">
        <v>0</v>
      </c>
      <c r="H363">
        <v>1166291</v>
      </c>
      <c r="I363" s="1">
        <v>44172.124305555553</v>
      </c>
      <c r="J363" s="3" t="s">
        <v>90</v>
      </c>
      <c r="K363" t="s">
        <v>49</v>
      </c>
      <c r="M363">
        <v>202012071180</v>
      </c>
      <c r="N363" s="1">
        <v>44172.124305555553</v>
      </c>
      <c r="O363" s="3" t="s">
        <v>90</v>
      </c>
      <c r="P363">
        <v>1166291</v>
      </c>
      <c r="Q363" s="2">
        <v>35355</v>
      </c>
      <c r="R363" t="s">
        <v>943</v>
      </c>
      <c r="S363" t="s">
        <v>944</v>
      </c>
      <c r="U363" t="s">
        <v>170</v>
      </c>
      <c r="V363" t="s">
        <v>171</v>
      </c>
      <c r="W363" t="s">
        <v>10</v>
      </c>
      <c r="X363" t="s">
        <v>54</v>
      </c>
      <c r="Z363" t="s">
        <v>88</v>
      </c>
      <c r="AA363" t="s">
        <v>94</v>
      </c>
      <c r="AB363" t="s">
        <v>100</v>
      </c>
      <c r="AC363" t="s">
        <v>70</v>
      </c>
      <c r="AD363" t="s">
        <v>59</v>
      </c>
    </row>
    <row r="364" spans="1:30">
      <c r="A364">
        <f t="shared" si="19"/>
        <v>313</v>
      </c>
      <c r="B364">
        <f t="shared" si="17"/>
        <v>0</v>
      </c>
      <c r="C364" s="8">
        <f t="shared" si="18"/>
        <v>53.083333333333336</v>
      </c>
      <c r="D364">
        <v>53</v>
      </c>
      <c r="E364">
        <v>1</v>
      </c>
      <c r="G364" s="21">
        <v>0</v>
      </c>
      <c r="H364">
        <v>1168284</v>
      </c>
      <c r="I364" s="1">
        <v>44320.425694444442</v>
      </c>
      <c r="J364" s="3" t="s">
        <v>134</v>
      </c>
      <c r="K364" t="s">
        <v>49</v>
      </c>
      <c r="M364">
        <v>202105041645</v>
      </c>
      <c r="N364" s="1">
        <v>44320.425694444442</v>
      </c>
      <c r="O364" s="3" t="s">
        <v>134</v>
      </c>
      <c r="P364">
        <v>1168284</v>
      </c>
      <c r="Q364" s="2">
        <v>24911</v>
      </c>
      <c r="R364" t="s">
        <v>945</v>
      </c>
      <c r="S364" t="s">
        <v>946</v>
      </c>
      <c r="U364" t="s">
        <v>52</v>
      </c>
      <c r="V364" t="s">
        <v>93</v>
      </c>
      <c r="W364" t="s">
        <v>10</v>
      </c>
      <c r="X364" t="s">
        <v>54</v>
      </c>
      <c r="Z364" t="s">
        <v>88</v>
      </c>
      <c r="AA364" t="s">
        <v>94</v>
      </c>
      <c r="AB364" t="s">
        <v>100</v>
      </c>
      <c r="AC364" t="s">
        <v>70</v>
      </c>
      <c r="AD364" t="s">
        <v>59</v>
      </c>
    </row>
    <row r="365" spans="1:30">
      <c r="A365">
        <f t="shared" si="19"/>
        <v>314</v>
      </c>
      <c r="B365">
        <f t="shared" si="17"/>
        <v>0</v>
      </c>
      <c r="C365" s="8">
        <f t="shared" si="18"/>
        <v>73.333333333333329</v>
      </c>
      <c r="D365">
        <v>73</v>
      </c>
      <c r="E365">
        <v>4</v>
      </c>
      <c r="G365" s="21">
        <v>0</v>
      </c>
      <c r="H365">
        <v>1168958</v>
      </c>
      <c r="I365" s="1">
        <v>44177.001585648148</v>
      </c>
      <c r="J365" s="3" t="s">
        <v>90</v>
      </c>
      <c r="K365" t="s">
        <v>49</v>
      </c>
      <c r="M365">
        <v>202012112243</v>
      </c>
      <c r="N365" s="1">
        <v>44177.001585648148</v>
      </c>
      <c r="O365" s="3" t="s">
        <v>90</v>
      </c>
      <c r="P365">
        <v>1168958</v>
      </c>
      <c r="Q365" s="2">
        <v>17381</v>
      </c>
      <c r="R365" t="s">
        <v>947</v>
      </c>
      <c r="S365" t="s">
        <v>948</v>
      </c>
      <c r="U365" t="s">
        <v>110</v>
      </c>
      <c r="V365" t="s">
        <v>171</v>
      </c>
      <c r="W365" t="s">
        <v>10</v>
      </c>
      <c r="X365" t="s">
        <v>54</v>
      </c>
      <c r="Z365" t="s">
        <v>88</v>
      </c>
      <c r="AA365" t="s">
        <v>94</v>
      </c>
      <c r="AB365" t="s">
        <v>116</v>
      </c>
      <c r="AC365" t="s">
        <v>70</v>
      </c>
      <c r="AD365" t="s">
        <v>59</v>
      </c>
    </row>
    <row r="366" spans="1:30">
      <c r="A366">
        <f t="shared" si="19"/>
        <v>315</v>
      </c>
      <c r="B366">
        <f t="shared" si="17"/>
        <v>0</v>
      </c>
      <c r="C366" s="8">
        <f t="shared" si="18"/>
        <v>64.083333333333329</v>
      </c>
      <c r="D366">
        <v>64</v>
      </c>
      <c r="E366">
        <v>1</v>
      </c>
      <c r="G366" s="21">
        <v>2</v>
      </c>
      <c r="H366" s="4">
        <v>1169043</v>
      </c>
      <c r="I366" s="1">
        <v>44181.588425925926</v>
      </c>
      <c r="J366" s="3" t="s">
        <v>63</v>
      </c>
      <c r="K366" t="s">
        <v>49</v>
      </c>
      <c r="M366">
        <v>202012161968</v>
      </c>
      <c r="N366" s="1">
        <v>44181.588425925926</v>
      </c>
      <c r="O366" s="3" t="s">
        <v>63</v>
      </c>
      <c r="P366">
        <v>1169043</v>
      </c>
      <c r="Q366" s="2">
        <v>20757</v>
      </c>
      <c r="R366" t="s">
        <v>949</v>
      </c>
      <c r="S366" t="s">
        <v>950</v>
      </c>
      <c r="U366" t="s">
        <v>107</v>
      </c>
      <c r="V366" t="s">
        <v>127</v>
      </c>
      <c r="W366" t="s">
        <v>2</v>
      </c>
      <c r="X366" t="s">
        <v>54</v>
      </c>
      <c r="Z366" t="s">
        <v>88</v>
      </c>
      <c r="AA366" t="s">
        <v>68</v>
      </c>
      <c r="AB366" t="s">
        <v>951</v>
      </c>
      <c r="AC366" t="s">
        <v>129</v>
      </c>
      <c r="AD366" t="s">
        <v>59</v>
      </c>
    </row>
    <row r="367" spans="1:30">
      <c r="A367">
        <f t="shared" si="19"/>
        <v>315</v>
      </c>
      <c r="B367">
        <f t="shared" si="17"/>
        <v>1</v>
      </c>
      <c r="C367" s="8">
        <f t="shared" si="18"/>
        <v>64.083333333333329</v>
      </c>
      <c r="D367">
        <v>64</v>
      </c>
      <c r="E367">
        <v>1</v>
      </c>
      <c r="G367" s="21">
        <v>2</v>
      </c>
      <c r="H367" s="4">
        <v>1169043</v>
      </c>
      <c r="I367" s="1">
        <v>44188.507465277777</v>
      </c>
      <c r="J367" s="3" t="s">
        <v>63</v>
      </c>
      <c r="K367" t="s">
        <v>49</v>
      </c>
      <c r="M367">
        <v>202012231539</v>
      </c>
      <c r="N367" s="1">
        <v>44188.507465277777</v>
      </c>
      <c r="O367" s="3" t="s">
        <v>63</v>
      </c>
      <c r="P367">
        <v>1169043</v>
      </c>
      <c r="Q367" s="2">
        <v>20757</v>
      </c>
      <c r="R367" t="s">
        <v>949</v>
      </c>
      <c r="S367" t="s">
        <v>950</v>
      </c>
      <c r="U367" t="s">
        <v>61</v>
      </c>
      <c r="V367" t="s">
        <v>145</v>
      </c>
      <c r="W367" t="s">
        <v>2</v>
      </c>
      <c r="X367" t="s">
        <v>54</v>
      </c>
      <c r="Z367" t="s">
        <v>55</v>
      </c>
      <c r="AA367" t="s">
        <v>68</v>
      </c>
      <c r="AB367" t="s">
        <v>952</v>
      </c>
      <c r="AC367" t="s">
        <v>70</v>
      </c>
      <c r="AD367" t="s">
        <v>59</v>
      </c>
    </row>
    <row r="368" spans="1:30">
      <c r="A368">
        <f t="shared" si="19"/>
        <v>315</v>
      </c>
      <c r="B368">
        <f t="shared" si="17"/>
        <v>2</v>
      </c>
      <c r="C368" s="8">
        <f t="shared" si="18"/>
        <v>64.5</v>
      </c>
      <c r="D368">
        <v>64</v>
      </c>
      <c r="E368">
        <v>6</v>
      </c>
      <c r="G368" s="21">
        <v>2</v>
      </c>
      <c r="H368" s="4">
        <v>1169043</v>
      </c>
      <c r="I368" s="1">
        <v>44315.652083333334</v>
      </c>
      <c r="J368" s="3" t="s">
        <v>63</v>
      </c>
      <c r="K368" t="s">
        <v>49</v>
      </c>
      <c r="M368">
        <v>202104291923</v>
      </c>
      <c r="N368" s="1">
        <v>44315.652083333334</v>
      </c>
      <c r="O368" s="3" t="s">
        <v>63</v>
      </c>
      <c r="P368">
        <v>1169043</v>
      </c>
      <c r="Q368" s="2">
        <v>20757</v>
      </c>
      <c r="R368" t="s">
        <v>949</v>
      </c>
      <c r="S368" t="s">
        <v>953</v>
      </c>
      <c r="U368" t="s">
        <v>61</v>
      </c>
      <c r="V368" t="s">
        <v>127</v>
      </c>
      <c r="W368" t="s">
        <v>2</v>
      </c>
      <c r="X368" t="s">
        <v>54</v>
      </c>
      <c r="Z368" t="s">
        <v>55</v>
      </c>
      <c r="AA368" t="s">
        <v>68</v>
      </c>
      <c r="AB368" t="s">
        <v>954</v>
      </c>
      <c r="AC368" t="s">
        <v>129</v>
      </c>
      <c r="AD368" t="s">
        <v>59</v>
      </c>
    </row>
    <row r="369" spans="1:30">
      <c r="A369">
        <f t="shared" si="19"/>
        <v>316</v>
      </c>
      <c r="B369">
        <f t="shared" si="17"/>
        <v>0</v>
      </c>
      <c r="C369" s="8">
        <f t="shared" si="18"/>
        <v>91.25</v>
      </c>
      <c r="D369">
        <v>91</v>
      </c>
      <c r="E369">
        <v>3</v>
      </c>
      <c r="G369" s="21">
        <v>0</v>
      </c>
      <c r="H369">
        <v>1169091</v>
      </c>
      <c r="I369" s="1">
        <v>44159.545532407406</v>
      </c>
      <c r="J369" s="3" t="s">
        <v>76</v>
      </c>
      <c r="K369" t="s">
        <v>49</v>
      </c>
      <c r="M369">
        <v>202011240116</v>
      </c>
      <c r="N369" s="1">
        <v>44159.545532407406</v>
      </c>
      <c r="O369" s="3" t="s">
        <v>76</v>
      </c>
      <c r="P369">
        <v>1169091</v>
      </c>
      <c r="Q369" s="2">
        <v>10803</v>
      </c>
      <c r="R369" t="s">
        <v>955</v>
      </c>
      <c r="S369" t="s">
        <v>956</v>
      </c>
      <c r="U369" t="s">
        <v>613</v>
      </c>
      <c r="V369" t="s">
        <v>251</v>
      </c>
      <c r="W369" t="s">
        <v>10</v>
      </c>
      <c r="X369" t="s">
        <v>54</v>
      </c>
      <c r="Z369" t="s">
        <v>55</v>
      </c>
      <c r="AA369" t="s">
        <v>78</v>
      </c>
      <c r="AB369" t="s">
        <v>957</v>
      </c>
      <c r="AC369" t="s">
        <v>253</v>
      </c>
      <c r="AD369" t="s">
        <v>59</v>
      </c>
    </row>
    <row r="370" spans="1:30">
      <c r="A370">
        <f t="shared" si="19"/>
        <v>317</v>
      </c>
      <c r="B370">
        <f t="shared" si="17"/>
        <v>0</v>
      </c>
      <c r="C370" s="8">
        <f t="shared" si="18"/>
        <v>91.333333333333329</v>
      </c>
      <c r="D370">
        <v>91</v>
      </c>
      <c r="E370">
        <v>4</v>
      </c>
      <c r="G370" s="21">
        <v>0</v>
      </c>
      <c r="H370">
        <v>1170254</v>
      </c>
      <c r="I370" s="1">
        <v>44288.718055555553</v>
      </c>
      <c r="J370" s="3" t="s">
        <v>90</v>
      </c>
      <c r="K370" t="s">
        <v>49</v>
      </c>
      <c r="M370">
        <v>202104022065</v>
      </c>
      <c r="N370" s="1">
        <v>44288.718055555553</v>
      </c>
      <c r="O370" s="3" t="s">
        <v>90</v>
      </c>
      <c r="P370">
        <v>1170254</v>
      </c>
      <c r="Q370" s="2">
        <v>10907</v>
      </c>
      <c r="R370" t="s">
        <v>958</v>
      </c>
      <c r="S370" t="s">
        <v>959</v>
      </c>
      <c r="U370" t="s">
        <v>110</v>
      </c>
      <c r="V370" t="s">
        <v>367</v>
      </c>
      <c r="W370" t="s">
        <v>10</v>
      </c>
      <c r="X370" t="s">
        <v>54</v>
      </c>
      <c r="Z370" t="s">
        <v>88</v>
      </c>
      <c r="AA370" t="s">
        <v>94</v>
      </c>
      <c r="AB370" t="s">
        <v>100</v>
      </c>
      <c r="AC370" t="s">
        <v>70</v>
      </c>
      <c r="AD370" t="s">
        <v>59</v>
      </c>
    </row>
    <row r="371" spans="1:30">
      <c r="A371">
        <f t="shared" si="19"/>
        <v>318</v>
      </c>
      <c r="B371">
        <f t="shared" si="17"/>
        <v>0</v>
      </c>
      <c r="C371" s="8">
        <f t="shared" si="18"/>
        <v>56.25</v>
      </c>
      <c r="D371">
        <v>56</v>
      </c>
      <c r="E371">
        <v>3</v>
      </c>
      <c r="G371" s="21">
        <v>2</v>
      </c>
      <c r="H371" s="4">
        <v>1172293</v>
      </c>
      <c r="I371" s="23">
        <v>44139.000694444447</v>
      </c>
      <c r="J371" s="3" t="s">
        <v>63</v>
      </c>
      <c r="K371" t="s">
        <v>49</v>
      </c>
      <c r="M371">
        <v>202011041086</v>
      </c>
      <c r="N371" s="1">
        <v>44139.000694444447</v>
      </c>
      <c r="O371" s="3" t="s">
        <v>63</v>
      </c>
      <c r="P371">
        <v>1172293</v>
      </c>
      <c r="Q371" s="2">
        <v>23592</v>
      </c>
      <c r="R371" t="s">
        <v>960</v>
      </c>
      <c r="S371" t="s">
        <v>961</v>
      </c>
      <c r="U371" t="s">
        <v>52</v>
      </c>
      <c r="V371" t="s">
        <v>281</v>
      </c>
      <c r="W371" t="s">
        <v>2</v>
      </c>
      <c r="X371" t="s">
        <v>54</v>
      </c>
      <c r="Z371" t="s">
        <v>55</v>
      </c>
      <c r="AA371" t="s">
        <v>68</v>
      </c>
      <c r="AB371" t="s">
        <v>161</v>
      </c>
      <c r="AC371" t="s">
        <v>70</v>
      </c>
      <c r="AD371" t="s">
        <v>59</v>
      </c>
    </row>
    <row r="372" spans="1:30">
      <c r="A372">
        <f t="shared" si="19"/>
        <v>318</v>
      </c>
      <c r="B372">
        <f t="shared" si="17"/>
        <v>1</v>
      </c>
      <c r="C372" s="8">
        <f t="shared" si="18"/>
        <v>56.416666666666664</v>
      </c>
      <c r="D372">
        <v>56</v>
      </c>
      <c r="E372">
        <v>5</v>
      </c>
      <c r="G372" s="21">
        <v>2</v>
      </c>
      <c r="H372" s="4">
        <v>1172293</v>
      </c>
      <c r="I372" s="1">
        <v>44202.627083333333</v>
      </c>
      <c r="J372" s="3" t="s">
        <v>63</v>
      </c>
      <c r="K372" t="s">
        <v>49</v>
      </c>
      <c r="M372">
        <v>202101060395</v>
      </c>
      <c r="N372" s="1">
        <v>44202.627083333333</v>
      </c>
      <c r="O372" s="3" t="s">
        <v>63</v>
      </c>
      <c r="P372">
        <v>1172293</v>
      </c>
      <c r="Q372" s="2">
        <v>23592</v>
      </c>
      <c r="R372" t="s">
        <v>960</v>
      </c>
      <c r="S372" t="s">
        <v>548</v>
      </c>
      <c r="U372" t="s">
        <v>52</v>
      </c>
      <c r="V372" t="s">
        <v>261</v>
      </c>
      <c r="W372" t="s">
        <v>2</v>
      </c>
      <c r="X372" t="s">
        <v>54</v>
      </c>
      <c r="Z372" t="s">
        <v>55</v>
      </c>
      <c r="AA372" t="s">
        <v>68</v>
      </c>
      <c r="AB372" t="s">
        <v>962</v>
      </c>
      <c r="AC372" t="s">
        <v>70</v>
      </c>
      <c r="AD372" t="s">
        <v>59</v>
      </c>
    </row>
    <row r="373" spans="1:30">
      <c r="A373">
        <f t="shared" si="19"/>
        <v>319</v>
      </c>
      <c r="B373">
        <f t="shared" si="17"/>
        <v>0</v>
      </c>
      <c r="C373" s="8">
        <f t="shared" si="18"/>
        <v>64.916666666666671</v>
      </c>
      <c r="D373">
        <v>64</v>
      </c>
      <c r="E373">
        <v>11</v>
      </c>
      <c r="G373" s="21">
        <v>0</v>
      </c>
      <c r="H373">
        <v>1174867</v>
      </c>
      <c r="I373" s="1">
        <v>44063.667488425926</v>
      </c>
      <c r="J373" s="3" t="s">
        <v>76</v>
      </c>
      <c r="K373" t="s">
        <v>49</v>
      </c>
      <c r="M373">
        <v>202008120752</v>
      </c>
      <c r="N373" s="1">
        <v>44063.667488425926</v>
      </c>
      <c r="O373" s="3" t="s">
        <v>76</v>
      </c>
      <c r="P373">
        <v>1174867</v>
      </c>
      <c r="Q373" s="2">
        <v>20327</v>
      </c>
      <c r="R373" t="s">
        <v>963</v>
      </c>
      <c r="S373" t="s">
        <v>310</v>
      </c>
      <c r="U373" t="s">
        <v>61</v>
      </c>
      <c r="V373" t="s">
        <v>324</v>
      </c>
      <c r="W373" t="s">
        <v>10</v>
      </c>
      <c r="X373" t="s">
        <v>54</v>
      </c>
      <c r="Z373" t="s">
        <v>55</v>
      </c>
      <c r="AA373" t="s">
        <v>78</v>
      </c>
      <c r="AB373" t="s">
        <v>964</v>
      </c>
      <c r="AC373" t="s">
        <v>180</v>
      </c>
      <c r="AD373" t="s">
        <v>59</v>
      </c>
    </row>
    <row r="374" spans="1:30">
      <c r="A374">
        <f t="shared" si="19"/>
        <v>320</v>
      </c>
      <c r="B374">
        <f t="shared" si="17"/>
        <v>0</v>
      </c>
      <c r="C374" s="8">
        <f t="shared" si="18"/>
        <v>44.666666666666664</v>
      </c>
      <c r="D374">
        <v>44</v>
      </c>
      <c r="E374">
        <v>8</v>
      </c>
      <c r="G374" s="21">
        <v>2</v>
      </c>
      <c r="H374" s="4">
        <v>1177176</v>
      </c>
      <c r="I374" s="1">
        <v>44041.863645833335</v>
      </c>
      <c r="J374" s="3" t="s">
        <v>90</v>
      </c>
      <c r="K374" t="s">
        <v>49</v>
      </c>
      <c r="M374">
        <v>202007292148</v>
      </c>
      <c r="N374" s="1">
        <v>44041.863645833335</v>
      </c>
      <c r="O374" s="3" t="s">
        <v>90</v>
      </c>
      <c r="P374">
        <v>1177176</v>
      </c>
      <c r="Q374" s="2">
        <v>27697</v>
      </c>
      <c r="R374" t="s">
        <v>965</v>
      </c>
      <c r="S374" t="s">
        <v>966</v>
      </c>
      <c r="U374" t="s">
        <v>110</v>
      </c>
      <c r="V374" t="s">
        <v>281</v>
      </c>
      <c r="W374" t="s">
        <v>10</v>
      </c>
      <c r="X374" t="s">
        <v>54</v>
      </c>
      <c r="Z374" t="s">
        <v>88</v>
      </c>
      <c r="AA374" t="s">
        <v>94</v>
      </c>
      <c r="AB374" t="s">
        <v>116</v>
      </c>
      <c r="AC374" t="s">
        <v>70</v>
      </c>
      <c r="AD374" t="s">
        <v>59</v>
      </c>
    </row>
    <row r="375" spans="1:30">
      <c r="A375">
        <f t="shared" si="19"/>
        <v>320</v>
      </c>
      <c r="B375">
        <f t="shared" si="17"/>
        <v>1</v>
      </c>
      <c r="C375" s="8">
        <f t="shared" si="18"/>
        <v>45</v>
      </c>
      <c r="D375">
        <v>45</v>
      </c>
      <c r="E375">
        <v>0</v>
      </c>
      <c r="G375" s="21">
        <v>2</v>
      </c>
      <c r="H375" s="4">
        <v>1177176</v>
      </c>
      <c r="I375" s="1">
        <v>44151.591666666667</v>
      </c>
      <c r="J375" s="3" t="s">
        <v>63</v>
      </c>
      <c r="K375" t="s">
        <v>49</v>
      </c>
      <c r="M375">
        <v>202011100751</v>
      </c>
      <c r="N375" s="1">
        <v>44151.591666666667</v>
      </c>
      <c r="O375" s="3" t="s">
        <v>63</v>
      </c>
      <c r="P375">
        <v>1177176</v>
      </c>
      <c r="Q375" s="2">
        <v>27697</v>
      </c>
      <c r="R375" t="s">
        <v>965</v>
      </c>
      <c r="S375" t="s">
        <v>967</v>
      </c>
      <c r="U375" t="s">
        <v>61</v>
      </c>
      <c r="V375" t="s">
        <v>127</v>
      </c>
      <c r="W375" t="s">
        <v>10</v>
      </c>
      <c r="X375" t="s">
        <v>54</v>
      </c>
      <c r="Z375" t="s">
        <v>55</v>
      </c>
      <c r="AA375" t="s">
        <v>68</v>
      </c>
      <c r="AB375" t="s">
        <v>968</v>
      </c>
      <c r="AC375" t="s">
        <v>129</v>
      </c>
      <c r="AD375" t="s">
        <v>59</v>
      </c>
    </row>
    <row r="376" spans="1:30">
      <c r="A376">
        <f t="shared" si="19"/>
        <v>321</v>
      </c>
      <c r="B376">
        <f t="shared" si="17"/>
        <v>0</v>
      </c>
      <c r="C376" s="8">
        <f t="shared" si="18"/>
        <v>44.583333333333336</v>
      </c>
      <c r="D376">
        <v>44</v>
      </c>
      <c r="E376">
        <v>7</v>
      </c>
      <c r="G376" s="21">
        <v>0</v>
      </c>
      <c r="H376">
        <v>1201253</v>
      </c>
      <c r="I376" s="1">
        <v>44252.686493055553</v>
      </c>
      <c r="J376" s="3" t="s">
        <v>76</v>
      </c>
      <c r="K376" t="s">
        <v>49</v>
      </c>
      <c r="M376">
        <v>202102170121</v>
      </c>
      <c r="N376" s="1">
        <v>44252.686493055553</v>
      </c>
      <c r="O376" s="3" t="s">
        <v>76</v>
      </c>
      <c r="P376">
        <v>1201253</v>
      </c>
      <c r="Q376" s="2">
        <v>27952</v>
      </c>
      <c r="R376" t="s">
        <v>969</v>
      </c>
      <c r="S376" t="s">
        <v>970</v>
      </c>
      <c r="U376" t="s">
        <v>73</v>
      </c>
      <c r="V376" t="s">
        <v>141</v>
      </c>
      <c r="W376" t="s">
        <v>10</v>
      </c>
      <c r="X376" t="s">
        <v>54</v>
      </c>
      <c r="Z376" t="s">
        <v>55</v>
      </c>
      <c r="AA376" t="s">
        <v>78</v>
      </c>
      <c r="AB376" t="s">
        <v>971</v>
      </c>
      <c r="AC376" t="s">
        <v>129</v>
      </c>
      <c r="AD376" t="s">
        <v>59</v>
      </c>
    </row>
    <row r="377" spans="1:30">
      <c r="A377">
        <f t="shared" si="19"/>
        <v>322</v>
      </c>
      <c r="B377">
        <f t="shared" si="17"/>
        <v>0</v>
      </c>
      <c r="C377" s="8">
        <f t="shared" si="18"/>
        <v>25.75</v>
      </c>
      <c r="D377">
        <v>25</v>
      </c>
      <c r="E377">
        <v>9</v>
      </c>
      <c r="G377" s="21">
        <v>0</v>
      </c>
      <c r="H377">
        <v>1202258</v>
      </c>
      <c r="I377" s="1">
        <v>44091.406550925924</v>
      </c>
      <c r="J377" s="3" t="s">
        <v>76</v>
      </c>
      <c r="K377" t="s">
        <v>49</v>
      </c>
      <c r="M377">
        <v>202009171266</v>
      </c>
      <c r="N377" s="1">
        <v>44091.406550925924</v>
      </c>
      <c r="O377" s="3" t="s">
        <v>76</v>
      </c>
      <c r="P377">
        <v>1202258</v>
      </c>
      <c r="Q377" s="2">
        <v>34659</v>
      </c>
      <c r="R377" t="s">
        <v>972</v>
      </c>
      <c r="S377" t="s">
        <v>973</v>
      </c>
      <c r="U377" t="s">
        <v>52</v>
      </c>
      <c r="V377" t="s">
        <v>87</v>
      </c>
      <c r="W377" t="s">
        <v>10</v>
      </c>
      <c r="X377" t="s">
        <v>54</v>
      </c>
      <c r="Z377" t="s">
        <v>55</v>
      </c>
      <c r="AA377" t="s">
        <v>78</v>
      </c>
      <c r="AB377" t="s">
        <v>116</v>
      </c>
      <c r="AC377" t="s">
        <v>70</v>
      </c>
      <c r="AD377" t="s">
        <v>59</v>
      </c>
    </row>
    <row r="378" spans="1:30">
      <c r="A378">
        <f t="shared" si="19"/>
        <v>323</v>
      </c>
      <c r="B378">
        <f t="shared" si="17"/>
        <v>0</v>
      </c>
      <c r="C378" s="8">
        <f t="shared" si="18"/>
        <v>64.916666666666671</v>
      </c>
      <c r="D378">
        <v>64</v>
      </c>
      <c r="E378">
        <v>11</v>
      </c>
      <c r="G378" s="21">
        <v>0</v>
      </c>
      <c r="H378">
        <v>1203842</v>
      </c>
      <c r="I378" s="1">
        <v>44208.002627314818</v>
      </c>
      <c r="J378" s="3" t="s">
        <v>63</v>
      </c>
      <c r="K378" t="s">
        <v>49</v>
      </c>
      <c r="M378">
        <v>202101112522</v>
      </c>
      <c r="N378" s="1">
        <v>44208.002627314818</v>
      </c>
      <c r="O378" s="3" t="s">
        <v>63</v>
      </c>
      <c r="P378">
        <v>1203842</v>
      </c>
      <c r="Q378" s="2">
        <v>20471</v>
      </c>
      <c r="R378" t="s">
        <v>974</v>
      </c>
      <c r="S378" t="s">
        <v>310</v>
      </c>
      <c r="U378" t="s">
        <v>149</v>
      </c>
      <c r="V378" t="s">
        <v>281</v>
      </c>
      <c r="W378" t="s">
        <v>2</v>
      </c>
      <c r="X378" t="s">
        <v>54</v>
      </c>
      <c r="Z378" t="s">
        <v>88</v>
      </c>
      <c r="AA378" t="s">
        <v>68</v>
      </c>
      <c r="AB378" t="s">
        <v>975</v>
      </c>
      <c r="AC378" t="s">
        <v>70</v>
      </c>
      <c r="AD378" t="s">
        <v>59</v>
      </c>
    </row>
    <row r="379" spans="1:30">
      <c r="A379">
        <f t="shared" si="19"/>
        <v>324</v>
      </c>
      <c r="B379">
        <f t="shared" si="17"/>
        <v>0</v>
      </c>
      <c r="C379" s="8">
        <f t="shared" si="18"/>
        <v>66.916666666666671</v>
      </c>
      <c r="D379">
        <v>66</v>
      </c>
      <c r="E379">
        <v>11</v>
      </c>
      <c r="G379" s="21">
        <v>0</v>
      </c>
      <c r="H379">
        <v>1204396</v>
      </c>
      <c r="I379" s="1">
        <v>44179.000578703701</v>
      </c>
      <c r="J379" s="3" t="s">
        <v>90</v>
      </c>
      <c r="K379" t="s">
        <v>49</v>
      </c>
      <c r="M379">
        <v>202012130517</v>
      </c>
      <c r="N379" s="1">
        <v>44179.000578703701</v>
      </c>
      <c r="O379" s="3" t="s">
        <v>90</v>
      </c>
      <c r="P379">
        <v>1204396</v>
      </c>
      <c r="Q379" s="2">
        <v>19723</v>
      </c>
      <c r="R379" t="s">
        <v>976</v>
      </c>
      <c r="S379" t="s">
        <v>977</v>
      </c>
      <c r="U379" t="s">
        <v>98</v>
      </c>
      <c r="V379" t="s">
        <v>364</v>
      </c>
      <c r="W379" t="s">
        <v>2</v>
      </c>
      <c r="X379" t="s">
        <v>54</v>
      </c>
      <c r="Z379" t="s">
        <v>88</v>
      </c>
      <c r="AA379" t="s">
        <v>94</v>
      </c>
      <c r="AB379" t="s">
        <v>100</v>
      </c>
      <c r="AC379" t="s">
        <v>70</v>
      </c>
      <c r="AD379" t="s">
        <v>59</v>
      </c>
    </row>
    <row r="380" spans="1:30">
      <c r="A380">
        <f t="shared" si="19"/>
        <v>325</v>
      </c>
      <c r="B380">
        <f t="shared" si="17"/>
        <v>0</v>
      </c>
      <c r="C380" s="8">
        <f t="shared" si="18"/>
        <v>79.833333333333329</v>
      </c>
      <c r="D380">
        <v>79</v>
      </c>
      <c r="E380">
        <v>10</v>
      </c>
      <c r="G380" s="21">
        <v>0</v>
      </c>
      <c r="H380">
        <v>1204524</v>
      </c>
      <c r="I380" s="1">
        <v>44180.839583333334</v>
      </c>
      <c r="J380" s="3" t="s">
        <v>90</v>
      </c>
      <c r="K380" t="s">
        <v>49</v>
      </c>
      <c r="M380">
        <v>202012152355</v>
      </c>
      <c r="N380" s="1">
        <v>44180.839583333334</v>
      </c>
      <c r="O380" s="3" t="s">
        <v>90</v>
      </c>
      <c r="P380">
        <v>1204524</v>
      </c>
      <c r="Q380" s="2">
        <v>15005</v>
      </c>
      <c r="R380" t="s">
        <v>978</v>
      </c>
      <c r="S380" t="s">
        <v>979</v>
      </c>
      <c r="U380" t="s">
        <v>110</v>
      </c>
      <c r="V380" t="s">
        <v>367</v>
      </c>
      <c r="W380" t="s">
        <v>2</v>
      </c>
      <c r="X380" t="s">
        <v>54</v>
      </c>
      <c r="Z380" t="s">
        <v>88</v>
      </c>
      <c r="AA380" t="s">
        <v>94</v>
      </c>
      <c r="AB380" t="s">
        <v>100</v>
      </c>
      <c r="AC380" t="s">
        <v>70</v>
      </c>
      <c r="AD380" t="s">
        <v>59</v>
      </c>
    </row>
    <row r="381" spans="1:30">
      <c r="A381">
        <f t="shared" si="19"/>
        <v>326</v>
      </c>
      <c r="B381">
        <f t="shared" si="17"/>
        <v>0</v>
      </c>
      <c r="C381" s="8">
        <f t="shared" si="18"/>
        <v>55.333333333333336</v>
      </c>
      <c r="D381">
        <v>55</v>
      </c>
      <c r="E381">
        <v>4</v>
      </c>
      <c r="G381" s="21">
        <v>0</v>
      </c>
      <c r="H381">
        <v>1206515</v>
      </c>
      <c r="I381" s="1">
        <v>44207.819560185184</v>
      </c>
      <c r="J381" s="3" t="s">
        <v>90</v>
      </c>
      <c r="K381" t="s">
        <v>49</v>
      </c>
      <c r="M381">
        <v>202101112437</v>
      </c>
      <c r="N381" s="1">
        <v>44207.819560185184</v>
      </c>
      <c r="O381" s="3" t="s">
        <v>90</v>
      </c>
      <c r="P381">
        <v>1206515</v>
      </c>
      <c r="Q381" s="2">
        <v>23986</v>
      </c>
      <c r="R381" t="s">
        <v>980</v>
      </c>
      <c r="S381" t="s">
        <v>981</v>
      </c>
      <c r="U381" t="s">
        <v>149</v>
      </c>
      <c r="V381" t="s">
        <v>133</v>
      </c>
      <c r="W381" t="s">
        <v>10</v>
      </c>
      <c r="X381" t="s">
        <v>54</v>
      </c>
      <c r="Z381" t="s">
        <v>88</v>
      </c>
      <c r="AA381" t="s">
        <v>94</v>
      </c>
      <c r="AB381" t="s">
        <v>100</v>
      </c>
      <c r="AC381" t="s">
        <v>70</v>
      </c>
      <c r="AD381" t="s">
        <v>59</v>
      </c>
    </row>
    <row r="382" spans="1:30">
      <c r="A382">
        <f t="shared" si="19"/>
        <v>327</v>
      </c>
      <c r="B382">
        <f t="shared" si="17"/>
        <v>0</v>
      </c>
      <c r="C382" s="8">
        <f t="shared" si="18"/>
        <v>61</v>
      </c>
      <c r="D382">
        <v>61</v>
      </c>
      <c r="E382">
        <v>0</v>
      </c>
      <c r="G382" s="21">
        <v>0</v>
      </c>
      <c r="H382">
        <v>1207590</v>
      </c>
      <c r="I382" s="1">
        <v>44139.824999999997</v>
      </c>
      <c r="J382" s="3" t="s">
        <v>90</v>
      </c>
      <c r="K382" t="s">
        <v>49</v>
      </c>
      <c r="M382">
        <v>202011042155</v>
      </c>
      <c r="N382" s="1">
        <v>44139.824999999997</v>
      </c>
      <c r="O382" s="3" t="s">
        <v>90</v>
      </c>
      <c r="P382">
        <v>1207590</v>
      </c>
      <c r="Q382" s="2">
        <v>21839</v>
      </c>
      <c r="R382" t="s">
        <v>982</v>
      </c>
      <c r="S382" t="s">
        <v>479</v>
      </c>
      <c r="U382" t="s">
        <v>149</v>
      </c>
      <c r="V382" t="s">
        <v>157</v>
      </c>
      <c r="W382" t="s">
        <v>10</v>
      </c>
      <c r="X382" t="s">
        <v>54</v>
      </c>
      <c r="Z382" t="s">
        <v>88</v>
      </c>
      <c r="AA382" t="s">
        <v>94</v>
      </c>
      <c r="AB382" t="s">
        <v>173</v>
      </c>
      <c r="AC382" t="s">
        <v>70</v>
      </c>
      <c r="AD382" t="s">
        <v>59</v>
      </c>
    </row>
    <row r="383" spans="1:30">
      <c r="A383">
        <f t="shared" si="19"/>
        <v>328</v>
      </c>
      <c r="B383">
        <f t="shared" si="17"/>
        <v>0</v>
      </c>
      <c r="C383" s="8">
        <f t="shared" si="18"/>
        <v>68.5</v>
      </c>
      <c r="D383">
        <v>68</v>
      </c>
      <c r="E383">
        <v>6</v>
      </c>
      <c r="G383" s="21">
        <v>2</v>
      </c>
      <c r="H383" s="4">
        <v>1207602</v>
      </c>
      <c r="I383" s="1">
        <v>44165.652777777781</v>
      </c>
      <c r="J383" s="3" t="s">
        <v>90</v>
      </c>
      <c r="K383" t="s">
        <v>49</v>
      </c>
      <c r="M383">
        <v>202012030904</v>
      </c>
      <c r="N383" s="1">
        <v>44165.652777777781</v>
      </c>
      <c r="O383" s="3" t="s">
        <v>90</v>
      </c>
      <c r="P383">
        <v>1207602</v>
      </c>
      <c r="Q383" s="2">
        <v>19128</v>
      </c>
      <c r="R383" t="s">
        <v>983</v>
      </c>
      <c r="S383" t="s">
        <v>323</v>
      </c>
      <c r="U383" t="s">
        <v>52</v>
      </c>
      <c r="V383" t="s">
        <v>127</v>
      </c>
      <c r="W383" t="s">
        <v>10</v>
      </c>
      <c r="X383" t="s">
        <v>54</v>
      </c>
      <c r="Z383" t="s">
        <v>55</v>
      </c>
      <c r="AA383" t="s">
        <v>94</v>
      </c>
      <c r="AB383" t="s">
        <v>984</v>
      </c>
      <c r="AC383" t="s">
        <v>129</v>
      </c>
      <c r="AD383" t="s">
        <v>59</v>
      </c>
    </row>
    <row r="384" spans="1:30">
      <c r="A384">
        <f t="shared" si="19"/>
        <v>328</v>
      </c>
      <c r="B384">
        <f t="shared" si="17"/>
        <v>1</v>
      </c>
      <c r="C384" s="8">
        <f t="shared" si="18"/>
        <v>68.666666666666671</v>
      </c>
      <c r="D384">
        <v>68</v>
      </c>
      <c r="E384">
        <v>8</v>
      </c>
      <c r="G384" s="21">
        <v>2</v>
      </c>
      <c r="H384" s="4">
        <v>1207602</v>
      </c>
      <c r="I384" s="1">
        <v>44238.478981481479</v>
      </c>
      <c r="J384" s="3" t="s">
        <v>63</v>
      </c>
      <c r="K384" t="s">
        <v>49</v>
      </c>
      <c r="M384">
        <v>202102110542</v>
      </c>
      <c r="N384" s="1">
        <v>44238.478981481479</v>
      </c>
      <c r="O384" s="3" t="s">
        <v>63</v>
      </c>
      <c r="P384">
        <v>1207602</v>
      </c>
      <c r="Q384" s="2">
        <v>19128</v>
      </c>
      <c r="R384" t="s">
        <v>983</v>
      </c>
      <c r="S384" t="s">
        <v>626</v>
      </c>
      <c r="U384" t="s">
        <v>61</v>
      </c>
      <c r="V384" t="s">
        <v>388</v>
      </c>
      <c r="W384" t="s">
        <v>10</v>
      </c>
      <c r="X384" t="s">
        <v>54</v>
      </c>
      <c r="Z384" t="s">
        <v>55</v>
      </c>
      <c r="AA384" t="s">
        <v>68</v>
      </c>
      <c r="AB384" t="s">
        <v>985</v>
      </c>
      <c r="AC384" t="s">
        <v>390</v>
      </c>
      <c r="AD384" t="s">
        <v>59</v>
      </c>
    </row>
    <row r="385" spans="1:30">
      <c r="A385">
        <f t="shared" si="19"/>
        <v>329</v>
      </c>
      <c r="B385">
        <f t="shared" si="17"/>
        <v>0</v>
      </c>
      <c r="C385" s="8">
        <f t="shared" si="18"/>
        <v>74</v>
      </c>
      <c r="D385">
        <v>74</v>
      </c>
      <c r="E385">
        <v>0</v>
      </c>
      <c r="G385" s="21">
        <v>0</v>
      </c>
      <c r="H385">
        <v>1208329</v>
      </c>
      <c r="I385" s="1">
        <v>44144.808668981481</v>
      </c>
      <c r="J385" s="3" t="s">
        <v>90</v>
      </c>
      <c r="K385" t="s">
        <v>49</v>
      </c>
      <c r="M385">
        <v>202011092180</v>
      </c>
      <c r="N385" s="1">
        <v>44144.808668981481</v>
      </c>
      <c r="O385" s="3" t="s">
        <v>90</v>
      </c>
      <c r="P385">
        <v>1208329</v>
      </c>
      <c r="Q385" s="2">
        <v>17096</v>
      </c>
      <c r="R385" t="s">
        <v>986</v>
      </c>
      <c r="S385" t="s">
        <v>486</v>
      </c>
      <c r="U385" t="s">
        <v>170</v>
      </c>
      <c r="V385" t="s">
        <v>281</v>
      </c>
      <c r="W385" t="s">
        <v>2</v>
      </c>
      <c r="X385" t="s">
        <v>54</v>
      </c>
      <c r="Z385" t="s">
        <v>88</v>
      </c>
      <c r="AA385" t="s">
        <v>94</v>
      </c>
      <c r="AB385" t="s">
        <v>116</v>
      </c>
      <c r="AC385" t="s">
        <v>70</v>
      </c>
      <c r="AD385" t="s">
        <v>59</v>
      </c>
    </row>
    <row r="386" spans="1:30">
      <c r="A386">
        <f t="shared" si="19"/>
        <v>330</v>
      </c>
      <c r="B386">
        <f t="shared" si="17"/>
        <v>0</v>
      </c>
      <c r="C386" s="8">
        <f t="shared" si="18"/>
        <v>49.333333333333336</v>
      </c>
      <c r="D386">
        <v>49</v>
      </c>
      <c r="E386">
        <v>4</v>
      </c>
      <c r="G386" s="21">
        <v>2</v>
      </c>
      <c r="H386" s="4">
        <v>1208916</v>
      </c>
      <c r="I386" s="1">
        <v>44070.879166666666</v>
      </c>
      <c r="J386" s="3" t="s">
        <v>90</v>
      </c>
      <c r="K386" t="s">
        <v>49</v>
      </c>
      <c r="M386">
        <v>202008272220</v>
      </c>
      <c r="N386" s="1">
        <v>44070.879166666666</v>
      </c>
      <c r="O386" s="3" t="s">
        <v>90</v>
      </c>
      <c r="P386">
        <v>1208916</v>
      </c>
      <c r="Q386" s="2">
        <v>26045</v>
      </c>
      <c r="R386" t="s">
        <v>987</v>
      </c>
      <c r="S386" t="s">
        <v>424</v>
      </c>
      <c r="U386" t="s">
        <v>110</v>
      </c>
      <c r="V386" t="s">
        <v>416</v>
      </c>
      <c r="W386" t="s">
        <v>10</v>
      </c>
      <c r="X386" t="s">
        <v>54</v>
      </c>
      <c r="Z386" t="s">
        <v>88</v>
      </c>
      <c r="AA386" t="s">
        <v>94</v>
      </c>
      <c r="AB386" t="s">
        <v>116</v>
      </c>
      <c r="AC386" t="s">
        <v>70</v>
      </c>
      <c r="AD386" t="s">
        <v>59</v>
      </c>
    </row>
    <row r="387" spans="1:30">
      <c r="A387">
        <f t="shared" si="19"/>
        <v>330</v>
      </c>
      <c r="B387">
        <f t="shared" si="17"/>
        <v>1</v>
      </c>
      <c r="C387" s="8">
        <f t="shared" si="18"/>
        <v>49.416666666666664</v>
      </c>
      <c r="D387">
        <v>49</v>
      </c>
      <c r="E387">
        <v>5</v>
      </c>
      <c r="G387" s="21">
        <v>2</v>
      </c>
      <c r="H387" s="4">
        <v>1208916</v>
      </c>
      <c r="I387" s="1">
        <v>44112.621527777781</v>
      </c>
      <c r="J387" s="3" t="s">
        <v>76</v>
      </c>
      <c r="K387" t="s">
        <v>49</v>
      </c>
      <c r="M387">
        <v>202003170187</v>
      </c>
      <c r="N387" s="1">
        <v>44112.621527777781</v>
      </c>
      <c r="O387" s="3" t="s">
        <v>76</v>
      </c>
      <c r="P387">
        <v>1208916</v>
      </c>
      <c r="Q387" s="2">
        <v>26045</v>
      </c>
      <c r="R387" t="s">
        <v>987</v>
      </c>
      <c r="S387" t="s">
        <v>988</v>
      </c>
      <c r="U387" t="s">
        <v>613</v>
      </c>
      <c r="V387" t="s">
        <v>228</v>
      </c>
      <c r="W387" t="s">
        <v>10</v>
      </c>
      <c r="X387" t="s">
        <v>54</v>
      </c>
      <c r="Z387" t="s">
        <v>55</v>
      </c>
      <c r="AA387" t="s">
        <v>78</v>
      </c>
      <c r="AB387" t="s">
        <v>989</v>
      </c>
      <c r="AC387" t="s">
        <v>129</v>
      </c>
      <c r="AD387" t="s">
        <v>59</v>
      </c>
    </row>
    <row r="388" spans="1:30">
      <c r="A388">
        <f t="shared" si="19"/>
        <v>331</v>
      </c>
      <c r="B388">
        <f t="shared" si="17"/>
        <v>0</v>
      </c>
      <c r="C388" s="8">
        <f t="shared" si="18"/>
        <v>42.583333333333336</v>
      </c>
      <c r="D388">
        <v>42</v>
      </c>
      <c r="E388">
        <v>7</v>
      </c>
      <c r="G388" s="21">
        <v>2</v>
      </c>
      <c r="H388" s="4">
        <v>1210706</v>
      </c>
      <c r="I388" s="1">
        <v>43963.155856481484</v>
      </c>
      <c r="J388" s="3" t="s">
        <v>76</v>
      </c>
      <c r="K388" t="s">
        <v>49</v>
      </c>
      <c r="M388">
        <v>202005120716</v>
      </c>
      <c r="N388" s="1">
        <v>43963.155856481484</v>
      </c>
      <c r="O388" s="3" t="s">
        <v>76</v>
      </c>
      <c r="P388">
        <v>1210706</v>
      </c>
      <c r="Q388" s="2">
        <v>28394</v>
      </c>
      <c r="R388" t="s">
        <v>990</v>
      </c>
      <c r="S388" t="s">
        <v>991</v>
      </c>
      <c r="U388" t="s">
        <v>110</v>
      </c>
      <c r="V388" t="s">
        <v>133</v>
      </c>
      <c r="W388" t="s">
        <v>10</v>
      </c>
      <c r="X388" t="s">
        <v>54</v>
      </c>
      <c r="Z388" t="s">
        <v>88</v>
      </c>
      <c r="AA388" t="s">
        <v>78</v>
      </c>
      <c r="AB388" t="s">
        <v>992</v>
      </c>
      <c r="AC388" t="s">
        <v>70</v>
      </c>
      <c r="AD388" t="s">
        <v>59</v>
      </c>
    </row>
    <row r="389" spans="1:30">
      <c r="A389">
        <f t="shared" si="19"/>
        <v>331</v>
      </c>
      <c r="B389">
        <f t="shared" si="17"/>
        <v>1</v>
      </c>
      <c r="C389" s="8">
        <f t="shared" si="18"/>
        <v>42.75</v>
      </c>
      <c r="D389">
        <v>42</v>
      </c>
      <c r="E389">
        <v>9</v>
      </c>
      <c r="G389" s="21">
        <v>2</v>
      </c>
      <c r="H389" s="4">
        <v>1210706</v>
      </c>
      <c r="I389" s="1">
        <v>44036.210474537038</v>
      </c>
      <c r="J389" s="3" t="s">
        <v>76</v>
      </c>
      <c r="K389" t="s">
        <v>49</v>
      </c>
      <c r="M389">
        <v>202007241044</v>
      </c>
      <c r="N389" s="1">
        <v>44036.210474537038</v>
      </c>
      <c r="O389" s="3" t="s">
        <v>76</v>
      </c>
      <c r="P389">
        <v>1210706</v>
      </c>
      <c r="Q389" s="2">
        <v>28394</v>
      </c>
      <c r="R389" t="s">
        <v>990</v>
      </c>
      <c r="S389" t="s">
        <v>993</v>
      </c>
      <c r="U389" t="s">
        <v>170</v>
      </c>
      <c r="V389" t="s">
        <v>202</v>
      </c>
      <c r="W389" t="s">
        <v>10</v>
      </c>
      <c r="X389" t="s">
        <v>54</v>
      </c>
      <c r="Z389" t="s">
        <v>88</v>
      </c>
      <c r="AA389" t="s">
        <v>78</v>
      </c>
      <c r="AC389" t="s">
        <v>70</v>
      </c>
      <c r="AD389" t="s">
        <v>59</v>
      </c>
    </row>
    <row r="390" spans="1:30">
      <c r="A390">
        <f t="shared" si="19"/>
        <v>332</v>
      </c>
      <c r="B390">
        <f t="shared" si="17"/>
        <v>0</v>
      </c>
      <c r="C390" s="8">
        <f t="shared" si="18"/>
        <v>89.916666666666671</v>
      </c>
      <c r="D390">
        <v>89</v>
      </c>
      <c r="E390">
        <v>11</v>
      </c>
      <c r="G390" s="21">
        <v>0</v>
      </c>
      <c r="H390">
        <v>1211360</v>
      </c>
      <c r="I390" s="1">
        <v>44275.477083333331</v>
      </c>
      <c r="J390" s="3" t="s">
        <v>90</v>
      </c>
      <c r="K390" t="s">
        <v>49</v>
      </c>
      <c r="M390">
        <v>202103200058</v>
      </c>
      <c r="N390" s="1">
        <v>44275.477083333331</v>
      </c>
      <c r="O390" s="3" t="s">
        <v>90</v>
      </c>
      <c r="P390">
        <v>1211360</v>
      </c>
      <c r="Q390" s="2">
        <v>11423</v>
      </c>
      <c r="R390" t="s">
        <v>994</v>
      </c>
      <c r="S390" t="s">
        <v>995</v>
      </c>
      <c r="U390" t="s">
        <v>318</v>
      </c>
      <c r="V390" t="s">
        <v>123</v>
      </c>
      <c r="W390" t="s">
        <v>10</v>
      </c>
      <c r="X390" t="s">
        <v>54</v>
      </c>
      <c r="Z390" t="s">
        <v>55</v>
      </c>
      <c r="AA390" t="s">
        <v>94</v>
      </c>
      <c r="AB390" t="s">
        <v>996</v>
      </c>
      <c r="AC390" t="s">
        <v>70</v>
      </c>
      <c r="AD390" t="s">
        <v>59</v>
      </c>
    </row>
    <row r="391" spans="1:30">
      <c r="A391">
        <f t="shared" si="19"/>
        <v>333</v>
      </c>
      <c r="B391">
        <f t="shared" si="17"/>
        <v>0</v>
      </c>
      <c r="C391" s="8">
        <f t="shared" si="18"/>
        <v>59.083333333333336</v>
      </c>
      <c r="D391">
        <v>59</v>
      </c>
      <c r="E391">
        <v>1</v>
      </c>
      <c r="G391" s="21">
        <v>2</v>
      </c>
      <c r="H391" s="4">
        <v>1211577</v>
      </c>
      <c r="I391" s="1">
        <v>44149.451956018522</v>
      </c>
      <c r="J391" s="3" t="s">
        <v>90</v>
      </c>
      <c r="K391" t="s">
        <v>49</v>
      </c>
      <c r="M391">
        <v>202011140345</v>
      </c>
      <c r="N391" s="1">
        <v>44149.451956018522</v>
      </c>
      <c r="O391" s="3" t="s">
        <v>90</v>
      </c>
      <c r="P391">
        <v>1211577</v>
      </c>
      <c r="Q391" s="2">
        <v>22547</v>
      </c>
      <c r="R391" t="s">
        <v>997</v>
      </c>
      <c r="S391" t="s">
        <v>769</v>
      </c>
      <c r="U391" t="s">
        <v>318</v>
      </c>
      <c r="V391" t="s">
        <v>74</v>
      </c>
      <c r="W391" t="s">
        <v>10</v>
      </c>
      <c r="X391" t="s">
        <v>54</v>
      </c>
      <c r="Z391" t="s">
        <v>88</v>
      </c>
      <c r="AA391" t="s">
        <v>94</v>
      </c>
      <c r="AB391" t="s">
        <v>100</v>
      </c>
      <c r="AC391" t="s">
        <v>70</v>
      </c>
      <c r="AD391" t="s">
        <v>59</v>
      </c>
    </row>
    <row r="392" spans="1:30">
      <c r="A392">
        <f t="shared" si="19"/>
        <v>333</v>
      </c>
      <c r="B392">
        <f t="shared" si="17"/>
        <v>1</v>
      </c>
      <c r="C392" s="8">
        <f t="shared" si="18"/>
        <v>59.166666666666664</v>
      </c>
      <c r="D392">
        <v>59</v>
      </c>
      <c r="E392">
        <v>2</v>
      </c>
      <c r="G392" s="21">
        <v>2</v>
      </c>
      <c r="H392" s="4">
        <v>1211577</v>
      </c>
      <c r="I392" s="1">
        <v>44166.571458333332</v>
      </c>
      <c r="J392" s="3" t="s">
        <v>90</v>
      </c>
      <c r="K392" t="s">
        <v>49</v>
      </c>
      <c r="M392">
        <v>202012012066</v>
      </c>
      <c r="N392" s="1">
        <v>44166.571458333332</v>
      </c>
      <c r="O392" s="3" t="s">
        <v>90</v>
      </c>
      <c r="P392">
        <v>1211577</v>
      </c>
      <c r="Q392" s="2">
        <v>22547</v>
      </c>
      <c r="R392" t="s">
        <v>997</v>
      </c>
      <c r="S392" t="s">
        <v>530</v>
      </c>
      <c r="U392" t="s">
        <v>140</v>
      </c>
      <c r="V392" t="s">
        <v>93</v>
      </c>
      <c r="W392" t="s">
        <v>10</v>
      </c>
      <c r="X392" t="s">
        <v>54</v>
      </c>
      <c r="Z392" t="s">
        <v>88</v>
      </c>
      <c r="AA392" t="s">
        <v>94</v>
      </c>
      <c r="AB392" t="s">
        <v>100</v>
      </c>
      <c r="AC392" t="s">
        <v>70</v>
      </c>
      <c r="AD392" t="s">
        <v>59</v>
      </c>
    </row>
    <row r="393" spans="1:30">
      <c r="A393">
        <f t="shared" si="19"/>
        <v>334</v>
      </c>
      <c r="B393">
        <f t="shared" si="17"/>
        <v>0</v>
      </c>
      <c r="C393" s="8">
        <f t="shared" si="18"/>
        <v>71</v>
      </c>
      <c r="D393">
        <v>71</v>
      </c>
      <c r="E393">
        <v>0</v>
      </c>
      <c r="G393" s="21">
        <v>0</v>
      </c>
      <c r="H393">
        <v>1212375</v>
      </c>
      <c r="I393" s="1">
        <v>44189.540277777778</v>
      </c>
      <c r="J393" s="3" t="s">
        <v>90</v>
      </c>
      <c r="K393" t="s">
        <v>49</v>
      </c>
      <c r="M393">
        <v>202012241109</v>
      </c>
      <c r="N393" s="1">
        <v>44189.540277777778</v>
      </c>
      <c r="O393" s="3" t="s">
        <v>90</v>
      </c>
      <c r="P393">
        <v>1212375</v>
      </c>
      <c r="Q393" s="2">
        <v>18254</v>
      </c>
      <c r="R393" t="s">
        <v>998</v>
      </c>
      <c r="S393" t="s">
        <v>329</v>
      </c>
      <c r="U393" t="s">
        <v>140</v>
      </c>
      <c r="V393" t="s">
        <v>240</v>
      </c>
      <c r="W393" t="s">
        <v>2</v>
      </c>
      <c r="X393" t="s">
        <v>54</v>
      </c>
      <c r="Z393" t="s">
        <v>55</v>
      </c>
      <c r="AA393" t="s">
        <v>94</v>
      </c>
      <c r="AB393" t="s">
        <v>100</v>
      </c>
      <c r="AC393" t="s">
        <v>70</v>
      </c>
      <c r="AD393" t="s">
        <v>59</v>
      </c>
    </row>
    <row r="394" spans="1:30">
      <c r="A394">
        <f t="shared" si="19"/>
        <v>335</v>
      </c>
      <c r="B394">
        <f t="shared" ref="B394:B457" si="20">IF(H394&lt;&gt;H393,0,IF(H394&lt;&gt;H392,1,IF(H394&lt;&gt;H391,2,IF(H394&lt;&gt;H390,3,IF(H394&lt;&gt;H389,4,IF(H394&lt;&gt;H388,5,IF(H394&lt;&gt;H387,6,"7+")))))))</f>
        <v>0</v>
      </c>
      <c r="C394" s="8">
        <f t="shared" si="18"/>
        <v>18.75</v>
      </c>
      <c r="D394">
        <v>18</v>
      </c>
      <c r="E394">
        <v>9</v>
      </c>
      <c r="G394" s="21">
        <v>0</v>
      </c>
      <c r="H394">
        <v>1215115</v>
      </c>
      <c r="I394" s="1">
        <v>44290.028506944444</v>
      </c>
      <c r="J394" s="3" t="s">
        <v>76</v>
      </c>
      <c r="K394" t="s">
        <v>49</v>
      </c>
      <c r="M394">
        <v>202104040033</v>
      </c>
      <c r="N394" s="1">
        <v>44290.028506944444</v>
      </c>
      <c r="O394" s="3" t="s">
        <v>76</v>
      </c>
      <c r="P394">
        <v>1215115</v>
      </c>
      <c r="Q394" s="2">
        <v>37426</v>
      </c>
      <c r="R394" t="s">
        <v>999</v>
      </c>
      <c r="S394" t="s">
        <v>1000</v>
      </c>
      <c r="U394" t="s">
        <v>110</v>
      </c>
      <c r="V394" t="s">
        <v>578</v>
      </c>
      <c r="W394" t="s">
        <v>2</v>
      </c>
      <c r="X394" t="s">
        <v>54</v>
      </c>
      <c r="Z394" t="s">
        <v>88</v>
      </c>
      <c r="AA394" t="s">
        <v>78</v>
      </c>
      <c r="AB394" t="s">
        <v>1001</v>
      </c>
      <c r="AC394" t="s">
        <v>70</v>
      </c>
      <c r="AD394" t="s">
        <v>59</v>
      </c>
    </row>
    <row r="395" spans="1:30">
      <c r="A395">
        <f t="shared" si="19"/>
        <v>336</v>
      </c>
      <c r="B395">
        <f t="shared" si="20"/>
        <v>0</v>
      </c>
      <c r="C395" s="8">
        <f t="shared" si="18"/>
        <v>56.166666666666664</v>
      </c>
      <c r="D395">
        <v>56</v>
      </c>
      <c r="E395">
        <v>2</v>
      </c>
      <c r="G395" s="21">
        <v>0</v>
      </c>
      <c r="H395">
        <v>1215222</v>
      </c>
      <c r="I395" s="1">
        <v>43926.44667824074</v>
      </c>
      <c r="J395" s="3" t="s">
        <v>63</v>
      </c>
      <c r="K395" t="s">
        <v>49</v>
      </c>
      <c r="M395">
        <v>202004050048</v>
      </c>
      <c r="N395" s="1">
        <v>43926.44667824074</v>
      </c>
      <c r="O395" s="3" t="s">
        <v>63</v>
      </c>
      <c r="P395">
        <v>1215222</v>
      </c>
      <c r="Q395" s="2">
        <v>23407</v>
      </c>
      <c r="R395" t="s">
        <v>1002</v>
      </c>
      <c r="S395" t="s">
        <v>1003</v>
      </c>
      <c r="U395" t="s">
        <v>381</v>
      </c>
      <c r="V395" t="s">
        <v>87</v>
      </c>
      <c r="W395" t="s">
        <v>2</v>
      </c>
      <c r="X395" t="s">
        <v>54</v>
      </c>
      <c r="Z395" t="s">
        <v>55</v>
      </c>
      <c r="AA395" t="s">
        <v>68</v>
      </c>
      <c r="AB395" t="s">
        <v>1004</v>
      </c>
      <c r="AC395" t="s">
        <v>70</v>
      </c>
      <c r="AD395" t="s">
        <v>59</v>
      </c>
    </row>
    <row r="396" spans="1:30">
      <c r="A396">
        <f t="shared" si="19"/>
        <v>337</v>
      </c>
      <c r="B396">
        <f t="shared" si="20"/>
        <v>0</v>
      </c>
      <c r="C396" s="8">
        <f t="shared" ref="C396:C459" si="21">D396+E396/12</f>
        <v>80</v>
      </c>
      <c r="D396">
        <v>80</v>
      </c>
      <c r="E396">
        <v>0</v>
      </c>
      <c r="G396" s="21">
        <v>0</v>
      </c>
      <c r="H396">
        <v>1216910</v>
      </c>
      <c r="I396" s="1">
        <v>44176.861111111109</v>
      </c>
      <c r="J396" s="3" t="s">
        <v>90</v>
      </c>
      <c r="K396" t="s">
        <v>49</v>
      </c>
      <c r="M396">
        <v>202012112201</v>
      </c>
      <c r="N396" s="1">
        <v>44176.861111111109</v>
      </c>
      <c r="O396" s="3" t="s">
        <v>90</v>
      </c>
      <c r="P396">
        <v>1216910</v>
      </c>
      <c r="Q396" s="2">
        <v>14951</v>
      </c>
      <c r="R396" t="s">
        <v>1005</v>
      </c>
      <c r="S396" t="s">
        <v>1006</v>
      </c>
      <c r="U396" t="s">
        <v>110</v>
      </c>
      <c r="V396" t="s">
        <v>367</v>
      </c>
      <c r="W396" t="s">
        <v>2</v>
      </c>
      <c r="X396" t="s">
        <v>54</v>
      </c>
      <c r="Z396" t="s">
        <v>88</v>
      </c>
      <c r="AA396" t="s">
        <v>94</v>
      </c>
      <c r="AB396" t="s">
        <v>1007</v>
      </c>
      <c r="AC396" t="s">
        <v>70</v>
      </c>
      <c r="AD396" t="s">
        <v>59</v>
      </c>
    </row>
    <row r="397" spans="1:30">
      <c r="A397">
        <f t="shared" si="19"/>
        <v>338</v>
      </c>
      <c r="B397">
        <f t="shared" si="20"/>
        <v>0</v>
      </c>
      <c r="C397" s="8">
        <f t="shared" si="21"/>
        <v>33.916666666666664</v>
      </c>
      <c r="D397">
        <v>33</v>
      </c>
      <c r="E397">
        <v>11</v>
      </c>
      <c r="G397" s="21">
        <v>0</v>
      </c>
      <c r="H397">
        <v>1217871</v>
      </c>
      <c r="I397" s="1">
        <v>44139.930833333332</v>
      </c>
      <c r="J397" s="3" t="s">
        <v>90</v>
      </c>
      <c r="K397" t="s">
        <v>49</v>
      </c>
      <c r="M397">
        <v>202011042186</v>
      </c>
      <c r="N397" s="1">
        <v>44139.930833333332</v>
      </c>
      <c r="O397" s="3" t="s">
        <v>90</v>
      </c>
      <c r="P397">
        <v>1217871</v>
      </c>
      <c r="Q397" s="2">
        <v>31721</v>
      </c>
      <c r="R397" t="s">
        <v>1008</v>
      </c>
      <c r="S397" t="s">
        <v>664</v>
      </c>
      <c r="U397" t="s">
        <v>149</v>
      </c>
      <c r="V397" t="s">
        <v>202</v>
      </c>
      <c r="W397" t="s">
        <v>10</v>
      </c>
      <c r="X397" t="s">
        <v>54</v>
      </c>
      <c r="Z397" t="s">
        <v>88</v>
      </c>
      <c r="AA397" t="s">
        <v>94</v>
      </c>
      <c r="AB397" t="s">
        <v>116</v>
      </c>
      <c r="AC397" t="s">
        <v>70</v>
      </c>
      <c r="AD397" t="s">
        <v>59</v>
      </c>
    </row>
    <row r="398" spans="1:30">
      <c r="A398">
        <f t="shared" si="19"/>
        <v>339</v>
      </c>
      <c r="B398">
        <f t="shared" si="20"/>
        <v>0</v>
      </c>
      <c r="C398" s="8">
        <f t="shared" si="21"/>
        <v>79</v>
      </c>
      <c r="D398">
        <v>79</v>
      </c>
      <c r="E398">
        <v>0</v>
      </c>
      <c r="G398" s="21">
        <v>0</v>
      </c>
      <c r="H398">
        <v>1219114</v>
      </c>
      <c r="I398" s="1">
        <v>44060.684027777781</v>
      </c>
      <c r="J398" s="3" t="s">
        <v>63</v>
      </c>
      <c r="K398" t="s">
        <v>49</v>
      </c>
      <c r="M398">
        <v>202008170696</v>
      </c>
      <c r="N398" s="1">
        <v>44060.684027777781</v>
      </c>
      <c r="O398" s="3" t="s">
        <v>63</v>
      </c>
      <c r="P398">
        <v>1219114</v>
      </c>
      <c r="Q398" s="2">
        <v>15193</v>
      </c>
      <c r="R398" t="s">
        <v>1009</v>
      </c>
      <c r="S398" t="s">
        <v>1010</v>
      </c>
      <c r="U398" t="s">
        <v>52</v>
      </c>
      <c r="V398" t="s">
        <v>258</v>
      </c>
      <c r="W398" t="s">
        <v>2</v>
      </c>
      <c r="X398" t="s">
        <v>54</v>
      </c>
      <c r="Z398" t="s">
        <v>55</v>
      </c>
      <c r="AA398" t="s">
        <v>68</v>
      </c>
      <c r="AB398" t="s">
        <v>1011</v>
      </c>
      <c r="AC398" t="s">
        <v>70</v>
      </c>
      <c r="AD398" t="s">
        <v>59</v>
      </c>
    </row>
    <row r="399" spans="1:30">
      <c r="A399">
        <f t="shared" ref="A399:A462" si="22">IF(B399=0,A398+1,A398)</f>
        <v>340</v>
      </c>
      <c r="B399">
        <f t="shared" si="20"/>
        <v>0</v>
      </c>
      <c r="C399" s="8">
        <f t="shared" si="21"/>
        <v>56.833333333333336</v>
      </c>
      <c r="D399">
        <v>56</v>
      </c>
      <c r="E399">
        <v>10</v>
      </c>
      <c r="G399" s="21">
        <v>0</v>
      </c>
      <c r="H399">
        <v>1220398</v>
      </c>
      <c r="I399" s="1">
        <v>44245.848611111112</v>
      </c>
      <c r="J399" s="3" t="s">
        <v>90</v>
      </c>
      <c r="K399" t="s">
        <v>49</v>
      </c>
      <c r="M399">
        <v>202102182253</v>
      </c>
      <c r="N399" s="1">
        <v>44245.848611111112</v>
      </c>
      <c r="O399" s="3" t="s">
        <v>90</v>
      </c>
      <c r="P399">
        <v>1220398</v>
      </c>
      <c r="Q399" s="2">
        <v>23457</v>
      </c>
      <c r="R399" t="s">
        <v>1012</v>
      </c>
      <c r="S399" t="s">
        <v>1013</v>
      </c>
      <c r="U399" t="s">
        <v>110</v>
      </c>
      <c r="V399" t="s">
        <v>145</v>
      </c>
      <c r="W399" t="s">
        <v>10</v>
      </c>
      <c r="X399" t="s">
        <v>54</v>
      </c>
      <c r="Z399" t="s">
        <v>88</v>
      </c>
      <c r="AA399" t="s">
        <v>94</v>
      </c>
      <c r="AB399" t="s">
        <v>100</v>
      </c>
      <c r="AC399" t="s">
        <v>70</v>
      </c>
      <c r="AD399" t="s">
        <v>59</v>
      </c>
    </row>
    <row r="400" spans="1:30">
      <c r="A400">
        <f t="shared" si="22"/>
        <v>341</v>
      </c>
      <c r="B400">
        <f t="shared" si="20"/>
        <v>0</v>
      </c>
      <c r="C400" s="8">
        <f t="shared" si="21"/>
        <v>59.333333333333336</v>
      </c>
      <c r="D400">
        <v>59</v>
      </c>
      <c r="E400">
        <v>4</v>
      </c>
      <c r="G400" s="21">
        <v>0</v>
      </c>
      <c r="H400">
        <v>1225062</v>
      </c>
      <c r="I400" s="1">
        <v>43945.249016203707</v>
      </c>
      <c r="J400" s="3" t="s">
        <v>90</v>
      </c>
      <c r="K400" t="s">
        <v>49</v>
      </c>
      <c r="M400">
        <v>202004240556</v>
      </c>
      <c r="N400" s="1">
        <v>43945.249016203707</v>
      </c>
      <c r="O400" s="3" t="s">
        <v>90</v>
      </c>
      <c r="P400">
        <v>1225062</v>
      </c>
      <c r="Q400" s="2">
        <v>22257</v>
      </c>
      <c r="R400" t="s">
        <v>1014</v>
      </c>
      <c r="S400" t="s">
        <v>1015</v>
      </c>
      <c r="U400" t="s">
        <v>98</v>
      </c>
      <c r="V400" t="s">
        <v>111</v>
      </c>
      <c r="W400" t="s">
        <v>2</v>
      </c>
      <c r="X400" t="s">
        <v>54</v>
      </c>
      <c r="Z400" t="s">
        <v>88</v>
      </c>
      <c r="AA400" t="s">
        <v>94</v>
      </c>
      <c r="AB400" t="s">
        <v>116</v>
      </c>
      <c r="AC400" t="s">
        <v>70</v>
      </c>
      <c r="AD400" t="s">
        <v>59</v>
      </c>
    </row>
    <row r="401" spans="1:30">
      <c r="A401">
        <f t="shared" si="22"/>
        <v>342</v>
      </c>
      <c r="B401">
        <f t="shared" si="20"/>
        <v>0</v>
      </c>
      <c r="C401" s="8">
        <f t="shared" si="21"/>
        <v>69.083333333333329</v>
      </c>
      <c r="D401">
        <v>69</v>
      </c>
      <c r="E401">
        <v>1</v>
      </c>
      <c r="G401" s="21">
        <v>0</v>
      </c>
      <c r="H401">
        <v>1225296</v>
      </c>
      <c r="I401" s="1">
        <v>44203.715381944443</v>
      </c>
      <c r="J401" s="3" t="s">
        <v>90</v>
      </c>
      <c r="K401" t="s">
        <v>49</v>
      </c>
      <c r="M401">
        <v>202101072047</v>
      </c>
      <c r="N401" s="1">
        <v>44203.715381944443</v>
      </c>
      <c r="O401" s="3" t="s">
        <v>90</v>
      </c>
      <c r="P401">
        <v>1225296</v>
      </c>
      <c r="Q401" s="2">
        <v>18952</v>
      </c>
      <c r="R401" t="s">
        <v>1016</v>
      </c>
      <c r="S401" t="s">
        <v>1017</v>
      </c>
      <c r="U401" t="s">
        <v>149</v>
      </c>
      <c r="V401" t="s">
        <v>240</v>
      </c>
      <c r="W401" t="s">
        <v>2</v>
      </c>
      <c r="X401" t="s">
        <v>54</v>
      </c>
      <c r="Z401" t="s">
        <v>55</v>
      </c>
      <c r="AA401" t="s">
        <v>94</v>
      </c>
      <c r="AB401" t="s">
        <v>1018</v>
      </c>
      <c r="AC401" t="s">
        <v>70</v>
      </c>
      <c r="AD401" t="s">
        <v>59</v>
      </c>
    </row>
    <row r="402" spans="1:30">
      <c r="A402">
        <f t="shared" si="22"/>
        <v>343</v>
      </c>
      <c r="B402">
        <f t="shared" si="20"/>
        <v>0</v>
      </c>
      <c r="C402" s="8">
        <f t="shared" si="21"/>
        <v>74.416666666666671</v>
      </c>
      <c r="D402">
        <v>74</v>
      </c>
      <c r="E402">
        <v>5</v>
      </c>
      <c r="G402" s="21">
        <v>0</v>
      </c>
      <c r="H402">
        <v>1226817</v>
      </c>
      <c r="I402" s="1">
        <v>43969.587500000001</v>
      </c>
      <c r="J402" s="3" t="s">
        <v>162</v>
      </c>
      <c r="K402" t="s">
        <v>49</v>
      </c>
      <c r="M402">
        <v>202005180456</v>
      </c>
      <c r="N402" s="1">
        <v>43969.587500000001</v>
      </c>
      <c r="O402" s="3" t="s">
        <v>162</v>
      </c>
      <c r="P402">
        <v>1226817</v>
      </c>
      <c r="Q402" s="2">
        <v>16788</v>
      </c>
      <c r="R402" t="s">
        <v>1019</v>
      </c>
      <c r="S402" t="s">
        <v>387</v>
      </c>
      <c r="U402" t="s">
        <v>52</v>
      </c>
      <c r="V402" t="s">
        <v>53</v>
      </c>
      <c r="W402" t="s">
        <v>2</v>
      </c>
      <c r="X402" t="s">
        <v>54</v>
      </c>
      <c r="Z402" t="s">
        <v>55</v>
      </c>
      <c r="AA402" t="s">
        <v>166</v>
      </c>
      <c r="AB402" t="s">
        <v>285</v>
      </c>
      <c r="AC402" t="s">
        <v>58</v>
      </c>
      <c r="AD402" t="s">
        <v>59</v>
      </c>
    </row>
    <row r="403" spans="1:30">
      <c r="A403">
        <f t="shared" si="22"/>
        <v>344</v>
      </c>
      <c r="B403">
        <f t="shared" si="20"/>
        <v>0</v>
      </c>
      <c r="C403" s="8">
        <f t="shared" si="21"/>
        <v>78.083333333333329</v>
      </c>
      <c r="D403">
        <v>78</v>
      </c>
      <c r="E403">
        <v>1</v>
      </c>
      <c r="G403" s="21">
        <v>0</v>
      </c>
      <c r="H403">
        <v>1227933</v>
      </c>
      <c r="I403" s="1">
        <v>44251.993750000001</v>
      </c>
      <c r="J403" s="3" t="s">
        <v>90</v>
      </c>
      <c r="K403" t="s">
        <v>49</v>
      </c>
      <c r="M403">
        <v>202102242262</v>
      </c>
      <c r="N403" s="1">
        <v>44251.993750000001</v>
      </c>
      <c r="O403" s="3" t="s">
        <v>90</v>
      </c>
      <c r="P403">
        <v>1227933</v>
      </c>
      <c r="Q403" s="2">
        <v>15717</v>
      </c>
      <c r="R403" t="s">
        <v>1020</v>
      </c>
      <c r="S403" t="s">
        <v>777</v>
      </c>
      <c r="U403" t="s">
        <v>110</v>
      </c>
      <c r="V403" t="s">
        <v>74</v>
      </c>
      <c r="W403" t="s">
        <v>2</v>
      </c>
      <c r="X403" t="s">
        <v>54</v>
      </c>
      <c r="Z403" t="s">
        <v>88</v>
      </c>
      <c r="AA403" t="s">
        <v>94</v>
      </c>
      <c r="AB403" t="s">
        <v>100</v>
      </c>
      <c r="AC403" t="s">
        <v>70</v>
      </c>
      <c r="AD403" t="s">
        <v>59</v>
      </c>
    </row>
    <row r="404" spans="1:30">
      <c r="A404">
        <f t="shared" si="22"/>
        <v>345</v>
      </c>
      <c r="B404">
        <f t="shared" si="20"/>
        <v>0</v>
      </c>
      <c r="C404" s="8">
        <f t="shared" si="21"/>
        <v>59.25</v>
      </c>
      <c r="D404">
        <v>59</v>
      </c>
      <c r="E404">
        <v>3</v>
      </c>
      <c r="G404" s="21">
        <v>0</v>
      </c>
      <c r="H404">
        <v>1228973</v>
      </c>
      <c r="I404" s="1">
        <v>43984.785416666666</v>
      </c>
      <c r="J404" s="3" t="s">
        <v>90</v>
      </c>
      <c r="K404" t="s">
        <v>49</v>
      </c>
      <c r="M404">
        <v>202006021964</v>
      </c>
      <c r="N404" s="1">
        <v>43984.785416666666</v>
      </c>
      <c r="O404" s="3" t="s">
        <v>90</v>
      </c>
      <c r="P404">
        <v>1228973</v>
      </c>
      <c r="Q404" s="2">
        <v>22331</v>
      </c>
      <c r="R404" t="s">
        <v>1021</v>
      </c>
      <c r="S404" t="s">
        <v>118</v>
      </c>
      <c r="U404" t="s">
        <v>110</v>
      </c>
      <c r="V404" t="s">
        <v>99</v>
      </c>
      <c r="W404" t="s">
        <v>10</v>
      </c>
      <c r="X404" t="s">
        <v>54</v>
      </c>
      <c r="Z404" t="s">
        <v>88</v>
      </c>
      <c r="AA404" t="s">
        <v>94</v>
      </c>
      <c r="AB404" t="s">
        <v>1022</v>
      </c>
      <c r="AC404" t="s">
        <v>70</v>
      </c>
      <c r="AD404" t="s">
        <v>59</v>
      </c>
    </row>
    <row r="405" spans="1:30">
      <c r="A405">
        <f t="shared" si="22"/>
        <v>346</v>
      </c>
      <c r="B405">
        <f t="shared" si="20"/>
        <v>0</v>
      </c>
      <c r="C405" s="8">
        <f t="shared" si="21"/>
        <v>21.416666666666668</v>
      </c>
      <c r="D405">
        <v>21</v>
      </c>
      <c r="E405">
        <v>5</v>
      </c>
      <c r="G405" s="21">
        <v>0</v>
      </c>
      <c r="H405">
        <v>1229669</v>
      </c>
      <c r="I405" s="1">
        <v>43963.763888888891</v>
      </c>
      <c r="J405" s="3" t="s">
        <v>90</v>
      </c>
      <c r="K405" t="s">
        <v>49</v>
      </c>
      <c r="M405">
        <v>202005121444</v>
      </c>
      <c r="N405" s="1">
        <v>43963.763888888891</v>
      </c>
      <c r="O405" s="3" t="s">
        <v>90</v>
      </c>
      <c r="P405">
        <v>1229669</v>
      </c>
      <c r="Q405" s="2">
        <v>36114</v>
      </c>
      <c r="R405" t="s">
        <v>1023</v>
      </c>
      <c r="S405" t="s">
        <v>1024</v>
      </c>
      <c r="U405" t="s">
        <v>110</v>
      </c>
      <c r="V405" t="s">
        <v>157</v>
      </c>
      <c r="W405" t="s">
        <v>2</v>
      </c>
      <c r="X405" t="s">
        <v>54</v>
      </c>
      <c r="Z405" t="s">
        <v>88</v>
      </c>
      <c r="AA405" t="s">
        <v>94</v>
      </c>
      <c r="AB405" t="s">
        <v>116</v>
      </c>
      <c r="AC405" t="s">
        <v>70</v>
      </c>
      <c r="AD405" t="s">
        <v>59</v>
      </c>
    </row>
    <row r="406" spans="1:30">
      <c r="A406">
        <f t="shared" si="22"/>
        <v>347</v>
      </c>
      <c r="B406">
        <f t="shared" si="20"/>
        <v>0</v>
      </c>
      <c r="C406" s="8">
        <f t="shared" si="21"/>
        <v>62.916666666666664</v>
      </c>
      <c r="D406">
        <v>62</v>
      </c>
      <c r="E406">
        <v>11</v>
      </c>
      <c r="G406" s="21">
        <v>2</v>
      </c>
      <c r="H406" s="4">
        <v>1230474</v>
      </c>
      <c r="I406" s="1">
        <v>44280.45208333333</v>
      </c>
      <c r="J406" s="3" t="s">
        <v>63</v>
      </c>
      <c r="K406" t="s">
        <v>49</v>
      </c>
      <c r="M406">
        <v>202103251594</v>
      </c>
      <c r="N406" s="1">
        <v>44280.45208333333</v>
      </c>
      <c r="O406" s="3" t="s">
        <v>63</v>
      </c>
      <c r="P406">
        <v>1230474</v>
      </c>
      <c r="Q406" s="2">
        <v>21289</v>
      </c>
      <c r="R406" t="s">
        <v>1025</v>
      </c>
      <c r="S406" t="s">
        <v>1026</v>
      </c>
      <c r="U406" t="s">
        <v>61</v>
      </c>
      <c r="V406" t="s">
        <v>614</v>
      </c>
      <c r="W406" t="s">
        <v>2</v>
      </c>
      <c r="X406" t="s">
        <v>54</v>
      </c>
      <c r="Z406" t="s">
        <v>55</v>
      </c>
      <c r="AA406" t="s">
        <v>68</v>
      </c>
      <c r="AB406" t="s">
        <v>1027</v>
      </c>
      <c r="AC406" t="s">
        <v>129</v>
      </c>
      <c r="AD406" t="s">
        <v>59</v>
      </c>
    </row>
    <row r="407" spans="1:30">
      <c r="A407">
        <f t="shared" si="22"/>
        <v>347</v>
      </c>
      <c r="B407">
        <f t="shared" si="20"/>
        <v>1</v>
      </c>
      <c r="C407" s="8">
        <f t="shared" si="21"/>
        <v>63</v>
      </c>
      <c r="D407">
        <v>63</v>
      </c>
      <c r="E407">
        <v>0</v>
      </c>
      <c r="G407" s="21">
        <v>2</v>
      </c>
      <c r="H407" s="4">
        <v>1230474</v>
      </c>
      <c r="I407" s="1">
        <v>44306.680555555555</v>
      </c>
      <c r="J407" s="3" t="s">
        <v>63</v>
      </c>
      <c r="K407" t="s">
        <v>49</v>
      </c>
      <c r="M407">
        <v>202104202064</v>
      </c>
      <c r="N407" s="1">
        <v>44306.680555555555</v>
      </c>
      <c r="O407" s="3" t="s">
        <v>63</v>
      </c>
      <c r="P407">
        <v>1230474</v>
      </c>
      <c r="Q407" s="2">
        <v>21289</v>
      </c>
      <c r="R407" t="s">
        <v>1025</v>
      </c>
      <c r="S407" t="s">
        <v>1028</v>
      </c>
      <c r="U407" t="s">
        <v>61</v>
      </c>
      <c r="V407" t="s">
        <v>141</v>
      </c>
      <c r="W407" t="s">
        <v>2</v>
      </c>
      <c r="X407" t="s">
        <v>54</v>
      </c>
      <c r="Z407" t="s">
        <v>88</v>
      </c>
      <c r="AA407" t="s">
        <v>68</v>
      </c>
      <c r="AB407" t="s">
        <v>1029</v>
      </c>
      <c r="AC407" t="s">
        <v>129</v>
      </c>
      <c r="AD407" t="s">
        <v>59</v>
      </c>
    </row>
    <row r="408" spans="1:30">
      <c r="A408">
        <f t="shared" si="22"/>
        <v>348</v>
      </c>
      <c r="B408">
        <f t="shared" si="20"/>
        <v>0</v>
      </c>
      <c r="C408" s="8">
        <f t="shared" si="21"/>
        <v>40.5</v>
      </c>
      <c r="D408">
        <v>40</v>
      </c>
      <c r="E408">
        <v>6</v>
      </c>
      <c r="G408" s="21">
        <v>0</v>
      </c>
      <c r="H408">
        <v>1231438</v>
      </c>
      <c r="I408" s="1">
        <v>44295.520138888889</v>
      </c>
      <c r="J408" s="3" t="s">
        <v>90</v>
      </c>
      <c r="K408" t="s">
        <v>49</v>
      </c>
      <c r="M408">
        <v>202104091730</v>
      </c>
      <c r="N408" s="1">
        <v>44295.520138888889</v>
      </c>
      <c r="O408" s="3" t="s">
        <v>90</v>
      </c>
      <c r="P408">
        <v>1231438</v>
      </c>
      <c r="Q408" s="2">
        <v>29502</v>
      </c>
      <c r="R408" t="s">
        <v>1030</v>
      </c>
      <c r="S408" t="s">
        <v>1031</v>
      </c>
      <c r="U408" t="s">
        <v>140</v>
      </c>
      <c r="V408" t="s">
        <v>157</v>
      </c>
      <c r="W408" t="s">
        <v>2</v>
      </c>
      <c r="X408" t="s">
        <v>54</v>
      </c>
      <c r="Z408" t="s">
        <v>88</v>
      </c>
      <c r="AA408" t="s">
        <v>94</v>
      </c>
      <c r="AB408" t="s">
        <v>1032</v>
      </c>
      <c r="AC408" t="s">
        <v>70</v>
      </c>
      <c r="AD408" t="s">
        <v>59</v>
      </c>
    </row>
    <row r="409" spans="1:30">
      <c r="A409">
        <f t="shared" si="22"/>
        <v>349</v>
      </c>
      <c r="B409">
        <f t="shared" si="20"/>
        <v>0</v>
      </c>
      <c r="C409" s="8">
        <f t="shared" si="21"/>
        <v>48.166666666666664</v>
      </c>
      <c r="D409">
        <v>48</v>
      </c>
      <c r="E409">
        <v>2</v>
      </c>
      <c r="G409" s="21">
        <v>0</v>
      </c>
      <c r="H409">
        <v>1236114</v>
      </c>
      <c r="I409" s="1">
        <v>44176.05</v>
      </c>
      <c r="J409" s="3" t="s">
        <v>90</v>
      </c>
      <c r="K409" t="s">
        <v>49</v>
      </c>
      <c r="M409">
        <v>202012111169</v>
      </c>
      <c r="N409" s="1">
        <v>44176.05</v>
      </c>
      <c r="O409" s="3" t="s">
        <v>90</v>
      </c>
      <c r="P409">
        <v>1236114</v>
      </c>
      <c r="Q409" s="2">
        <v>26563</v>
      </c>
      <c r="R409" t="s">
        <v>1033</v>
      </c>
      <c r="S409" t="s">
        <v>1034</v>
      </c>
      <c r="U409" t="s">
        <v>110</v>
      </c>
      <c r="V409" t="s">
        <v>133</v>
      </c>
      <c r="W409" t="s">
        <v>2</v>
      </c>
      <c r="X409" t="s">
        <v>54</v>
      </c>
      <c r="Z409" t="s">
        <v>88</v>
      </c>
      <c r="AA409" t="s">
        <v>94</v>
      </c>
      <c r="AB409" t="s">
        <v>100</v>
      </c>
      <c r="AC409" t="s">
        <v>70</v>
      </c>
      <c r="AD409" t="s">
        <v>59</v>
      </c>
    </row>
    <row r="410" spans="1:30">
      <c r="A410">
        <f t="shared" si="22"/>
        <v>350</v>
      </c>
      <c r="B410">
        <f t="shared" si="20"/>
        <v>0</v>
      </c>
      <c r="C410" s="8">
        <f t="shared" si="21"/>
        <v>43.833333333333336</v>
      </c>
      <c r="D410">
        <v>43</v>
      </c>
      <c r="E410">
        <v>10</v>
      </c>
      <c r="G410" s="21">
        <v>0</v>
      </c>
      <c r="H410">
        <v>1240624</v>
      </c>
      <c r="I410" s="1">
        <v>44215.809027777781</v>
      </c>
      <c r="J410" s="3" t="s">
        <v>90</v>
      </c>
      <c r="K410" t="s">
        <v>49</v>
      </c>
      <c r="M410">
        <v>202101192269</v>
      </c>
      <c r="N410" s="1">
        <v>44215.809027777781</v>
      </c>
      <c r="O410" s="3" t="s">
        <v>90</v>
      </c>
      <c r="P410">
        <v>1240624</v>
      </c>
      <c r="Q410" s="2">
        <v>28181</v>
      </c>
      <c r="R410" t="s">
        <v>1035</v>
      </c>
      <c r="S410" t="s">
        <v>406</v>
      </c>
      <c r="U410" t="s">
        <v>110</v>
      </c>
      <c r="V410" t="s">
        <v>281</v>
      </c>
      <c r="W410" t="s">
        <v>10</v>
      </c>
      <c r="X410" t="s">
        <v>54</v>
      </c>
      <c r="Z410" t="s">
        <v>88</v>
      </c>
      <c r="AA410" t="s">
        <v>94</v>
      </c>
      <c r="AB410" t="s">
        <v>116</v>
      </c>
      <c r="AC410" t="s">
        <v>70</v>
      </c>
      <c r="AD410" t="s">
        <v>59</v>
      </c>
    </row>
    <row r="411" spans="1:30">
      <c r="A411">
        <f t="shared" si="22"/>
        <v>351</v>
      </c>
      <c r="B411">
        <f t="shared" si="20"/>
        <v>0</v>
      </c>
      <c r="C411" s="8">
        <f t="shared" si="21"/>
        <v>92.083333333333329</v>
      </c>
      <c r="D411">
        <v>92</v>
      </c>
      <c r="E411">
        <v>1</v>
      </c>
      <c r="G411" s="21">
        <v>0</v>
      </c>
      <c r="H411">
        <v>1242900</v>
      </c>
      <c r="I411" s="1">
        <v>44279.39565972222</v>
      </c>
      <c r="J411" s="3" t="s">
        <v>63</v>
      </c>
      <c r="K411" t="s">
        <v>49</v>
      </c>
      <c r="M411">
        <v>202103240313</v>
      </c>
      <c r="N411" s="1">
        <v>44279.39565972222</v>
      </c>
      <c r="O411" s="3" t="s">
        <v>63</v>
      </c>
      <c r="P411">
        <v>1242900</v>
      </c>
      <c r="Q411" s="2">
        <v>10642</v>
      </c>
      <c r="R411" t="s">
        <v>1036</v>
      </c>
      <c r="S411" t="s">
        <v>1037</v>
      </c>
      <c r="U411" t="s">
        <v>52</v>
      </c>
      <c r="V411" t="s">
        <v>127</v>
      </c>
      <c r="W411" t="s">
        <v>10</v>
      </c>
      <c r="X411" t="s">
        <v>54</v>
      </c>
      <c r="Z411" t="s">
        <v>55</v>
      </c>
      <c r="AA411" t="s">
        <v>68</v>
      </c>
      <c r="AB411" t="s">
        <v>1038</v>
      </c>
      <c r="AC411" t="s">
        <v>129</v>
      </c>
      <c r="AD411" t="s">
        <v>59</v>
      </c>
    </row>
    <row r="412" spans="1:30">
      <c r="A412">
        <f t="shared" si="22"/>
        <v>352</v>
      </c>
      <c r="B412">
        <f t="shared" si="20"/>
        <v>0</v>
      </c>
      <c r="C412" s="8">
        <f t="shared" si="21"/>
        <v>67.833333333333329</v>
      </c>
      <c r="D412">
        <v>67</v>
      </c>
      <c r="E412">
        <v>10</v>
      </c>
      <c r="G412" s="21">
        <v>0</v>
      </c>
      <c r="H412">
        <v>1243041</v>
      </c>
      <c r="I412" s="1">
        <v>43949.534409722219</v>
      </c>
      <c r="J412" s="3" t="s">
        <v>76</v>
      </c>
      <c r="K412" t="s">
        <v>49</v>
      </c>
      <c r="M412">
        <v>202004280304</v>
      </c>
      <c r="N412" s="1">
        <v>43949.534409722219</v>
      </c>
      <c r="O412" s="3" t="s">
        <v>76</v>
      </c>
      <c r="P412">
        <v>1243041</v>
      </c>
      <c r="Q412" s="2">
        <v>19148</v>
      </c>
      <c r="R412" t="s">
        <v>1039</v>
      </c>
      <c r="S412" t="s">
        <v>688</v>
      </c>
      <c r="U412" t="s">
        <v>61</v>
      </c>
      <c r="V412" t="s">
        <v>764</v>
      </c>
      <c r="W412" t="s">
        <v>10</v>
      </c>
      <c r="X412" t="s">
        <v>54</v>
      </c>
      <c r="Z412" t="s">
        <v>55</v>
      </c>
      <c r="AA412" t="s">
        <v>78</v>
      </c>
      <c r="AB412" t="s">
        <v>1040</v>
      </c>
      <c r="AC412" t="s">
        <v>253</v>
      </c>
      <c r="AD412" t="s">
        <v>59</v>
      </c>
    </row>
    <row r="413" spans="1:30">
      <c r="A413">
        <f t="shared" si="22"/>
        <v>353</v>
      </c>
      <c r="B413">
        <f t="shared" si="20"/>
        <v>0</v>
      </c>
      <c r="C413" s="8">
        <f t="shared" si="21"/>
        <v>80.5</v>
      </c>
      <c r="D413">
        <v>80</v>
      </c>
      <c r="E413">
        <v>6</v>
      </c>
      <c r="G413" s="21">
        <v>0</v>
      </c>
      <c r="H413">
        <v>1244103</v>
      </c>
      <c r="I413" s="1">
        <v>44221.409722222219</v>
      </c>
      <c r="J413" s="3" t="s">
        <v>90</v>
      </c>
      <c r="K413" t="s">
        <v>49</v>
      </c>
      <c r="M413">
        <v>202101251499</v>
      </c>
      <c r="N413" s="1">
        <v>44221.409722222219</v>
      </c>
      <c r="O413" s="3" t="s">
        <v>90</v>
      </c>
      <c r="P413">
        <v>1244103</v>
      </c>
      <c r="Q413" s="2">
        <v>14807</v>
      </c>
      <c r="R413" t="s">
        <v>1041</v>
      </c>
      <c r="S413" t="s">
        <v>314</v>
      </c>
      <c r="U413" t="s">
        <v>140</v>
      </c>
      <c r="V413" t="s">
        <v>316</v>
      </c>
      <c r="W413" t="s">
        <v>2</v>
      </c>
      <c r="X413" t="s">
        <v>54</v>
      </c>
      <c r="Z413" t="s">
        <v>88</v>
      </c>
      <c r="AA413" t="s">
        <v>94</v>
      </c>
      <c r="AB413" t="s">
        <v>116</v>
      </c>
      <c r="AC413" t="s">
        <v>70</v>
      </c>
      <c r="AD413" t="s">
        <v>59</v>
      </c>
    </row>
    <row r="414" spans="1:30">
      <c r="A414">
        <f t="shared" si="22"/>
        <v>354</v>
      </c>
      <c r="B414">
        <f t="shared" si="20"/>
        <v>0</v>
      </c>
      <c r="C414" s="8">
        <f t="shared" si="21"/>
        <v>64.833333333333329</v>
      </c>
      <c r="D414">
        <v>64</v>
      </c>
      <c r="E414">
        <v>10</v>
      </c>
      <c r="G414" s="21">
        <v>0</v>
      </c>
      <c r="H414">
        <v>1244850</v>
      </c>
      <c r="I414" s="1">
        <v>44259.547696759262</v>
      </c>
      <c r="J414" s="3" t="s">
        <v>63</v>
      </c>
      <c r="K414" t="s">
        <v>49</v>
      </c>
      <c r="M414">
        <v>202103040723</v>
      </c>
      <c r="N414" s="1">
        <v>44259.547696759262</v>
      </c>
      <c r="O414" s="3" t="s">
        <v>63</v>
      </c>
      <c r="P414">
        <v>1244850</v>
      </c>
      <c r="Q414" s="2">
        <v>20555</v>
      </c>
      <c r="R414" t="s">
        <v>1042</v>
      </c>
      <c r="S414" t="s">
        <v>109</v>
      </c>
      <c r="U414" t="s">
        <v>61</v>
      </c>
      <c r="V414" t="s">
        <v>178</v>
      </c>
      <c r="W414" t="s">
        <v>10</v>
      </c>
      <c r="X414" t="s">
        <v>54</v>
      </c>
      <c r="Z414" t="s">
        <v>55</v>
      </c>
      <c r="AA414" t="s">
        <v>68</v>
      </c>
      <c r="AB414" t="s">
        <v>120</v>
      </c>
      <c r="AC414" t="s">
        <v>180</v>
      </c>
      <c r="AD414" t="s">
        <v>59</v>
      </c>
    </row>
    <row r="415" spans="1:30">
      <c r="A415">
        <f t="shared" si="22"/>
        <v>355</v>
      </c>
      <c r="B415">
        <f t="shared" si="20"/>
        <v>0</v>
      </c>
      <c r="C415" s="8">
        <f t="shared" si="21"/>
        <v>74.5</v>
      </c>
      <c r="D415">
        <v>74</v>
      </c>
      <c r="E415">
        <v>6</v>
      </c>
      <c r="G415" s="21">
        <v>0</v>
      </c>
      <c r="H415">
        <v>1246629</v>
      </c>
      <c r="I415" s="1">
        <v>44068.578240740739</v>
      </c>
      <c r="J415" s="3" t="s">
        <v>76</v>
      </c>
      <c r="K415" t="s">
        <v>49</v>
      </c>
      <c r="M415">
        <v>202008251821</v>
      </c>
      <c r="N415" s="1">
        <v>44068.578240740739</v>
      </c>
      <c r="O415" s="3" t="s">
        <v>76</v>
      </c>
      <c r="P415">
        <v>1246629</v>
      </c>
      <c r="Q415" s="2">
        <v>16829</v>
      </c>
      <c r="R415" t="s">
        <v>1043</v>
      </c>
      <c r="S415" t="s">
        <v>521</v>
      </c>
      <c r="U415" t="s">
        <v>140</v>
      </c>
      <c r="V415" t="s">
        <v>93</v>
      </c>
      <c r="W415" t="s">
        <v>10</v>
      </c>
      <c r="X415" t="s">
        <v>54</v>
      </c>
      <c r="Z415" t="s">
        <v>88</v>
      </c>
      <c r="AA415" t="s">
        <v>78</v>
      </c>
      <c r="AB415" t="s">
        <v>1044</v>
      </c>
      <c r="AC415" t="s">
        <v>70</v>
      </c>
      <c r="AD415" t="s">
        <v>59</v>
      </c>
    </row>
    <row r="416" spans="1:30">
      <c r="A416">
        <f t="shared" si="22"/>
        <v>356</v>
      </c>
      <c r="B416">
        <f t="shared" si="20"/>
        <v>0</v>
      </c>
      <c r="C416" s="8">
        <f t="shared" si="21"/>
        <v>61</v>
      </c>
      <c r="D416">
        <v>61</v>
      </c>
      <c r="E416">
        <v>0</v>
      </c>
      <c r="G416" s="21">
        <v>0</v>
      </c>
      <c r="H416">
        <v>1246753</v>
      </c>
      <c r="I416" s="1">
        <v>44140.64166666667</v>
      </c>
      <c r="J416" s="3" t="s">
        <v>90</v>
      </c>
      <c r="K416" t="s">
        <v>49</v>
      </c>
      <c r="M416">
        <v>202011050597</v>
      </c>
      <c r="N416" s="1">
        <v>44140.64166666667</v>
      </c>
      <c r="O416" s="3" t="s">
        <v>90</v>
      </c>
      <c r="P416">
        <v>1246753</v>
      </c>
      <c r="Q416" s="2">
        <v>21850</v>
      </c>
      <c r="R416" t="s">
        <v>1045</v>
      </c>
      <c r="S416" t="s">
        <v>479</v>
      </c>
      <c r="U416" t="s">
        <v>52</v>
      </c>
      <c r="V416" t="s">
        <v>123</v>
      </c>
      <c r="W416" t="s">
        <v>10</v>
      </c>
      <c r="X416" t="s">
        <v>54</v>
      </c>
      <c r="Z416" t="s">
        <v>88</v>
      </c>
      <c r="AA416" t="s">
        <v>94</v>
      </c>
      <c r="AB416" t="s">
        <v>100</v>
      </c>
      <c r="AC416" t="s">
        <v>70</v>
      </c>
      <c r="AD416" t="s">
        <v>59</v>
      </c>
    </row>
    <row r="417" spans="1:30">
      <c r="A417">
        <f t="shared" si="22"/>
        <v>357</v>
      </c>
      <c r="B417">
        <f t="shared" si="20"/>
        <v>0</v>
      </c>
      <c r="C417" s="8">
        <f t="shared" si="21"/>
        <v>47.666666666666664</v>
      </c>
      <c r="D417">
        <v>47</v>
      </c>
      <c r="E417">
        <v>8</v>
      </c>
      <c r="G417" s="21">
        <v>0</v>
      </c>
      <c r="H417">
        <v>1247866</v>
      </c>
      <c r="I417" s="1">
        <v>44265.448923611111</v>
      </c>
      <c r="J417" s="3" t="s">
        <v>63</v>
      </c>
      <c r="K417" t="s">
        <v>49</v>
      </c>
      <c r="M417">
        <v>202103101398</v>
      </c>
      <c r="N417" s="1">
        <v>44265.448923611111</v>
      </c>
      <c r="O417" s="3" t="s">
        <v>63</v>
      </c>
      <c r="P417">
        <v>1247866</v>
      </c>
      <c r="Q417" s="2">
        <v>26851</v>
      </c>
      <c r="R417" t="s">
        <v>1046</v>
      </c>
      <c r="S417" t="s">
        <v>1047</v>
      </c>
      <c r="U417" t="s">
        <v>61</v>
      </c>
      <c r="V417" t="s">
        <v>157</v>
      </c>
      <c r="W417" t="s">
        <v>10</v>
      </c>
      <c r="X417" t="s">
        <v>54</v>
      </c>
      <c r="Z417" t="s">
        <v>55</v>
      </c>
      <c r="AA417" t="s">
        <v>68</v>
      </c>
      <c r="AB417" t="s">
        <v>259</v>
      </c>
      <c r="AC417" t="s">
        <v>70</v>
      </c>
      <c r="AD417" t="s">
        <v>59</v>
      </c>
    </row>
    <row r="418" spans="1:30">
      <c r="A418">
        <f t="shared" si="22"/>
        <v>358</v>
      </c>
      <c r="B418">
        <f t="shared" si="20"/>
        <v>0</v>
      </c>
      <c r="C418" s="8">
        <f t="shared" si="21"/>
        <v>32.333333333333336</v>
      </c>
      <c r="D418">
        <v>32</v>
      </c>
      <c r="E418">
        <v>4</v>
      </c>
      <c r="G418" s="21">
        <v>0</v>
      </c>
      <c r="H418">
        <v>1249849</v>
      </c>
      <c r="I418" s="1">
        <v>44014.352210648147</v>
      </c>
      <c r="J418" s="3" t="s">
        <v>90</v>
      </c>
      <c r="K418" t="s">
        <v>49</v>
      </c>
      <c r="M418">
        <v>202007021114</v>
      </c>
      <c r="N418" s="1">
        <v>44014.352210648147</v>
      </c>
      <c r="O418" s="3" t="s">
        <v>90</v>
      </c>
      <c r="P418">
        <v>1249849</v>
      </c>
      <c r="Q418" s="2">
        <v>32180</v>
      </c>
      <c r="R418" t="s">
        <v>1048</v>
      </c>
      <c r="S418" t="s">
        <v>1049</v>
      </c>
      <c r="U418" t="s">
        <v>52</v>
      </c>
      <c r="V418" t="s">
        <v>193</v>
      </c>
      <c r="W418" t="s">
        <v>10</v>
      </c>
      <c r="X418" t="s">
        <v>54</v>
      </c>
      <c r="Z418" t="s">
        <v>88</v>
      </c>
      <c r="AA418" t="s">
        <v>94</v>
      </c>
      <c r="AB418" t="s">
        <v>116</v>
      </c>
      <c r="AC418" t="s">
        <v>70</v>
      </c>
      <c r="AD418" t="s">
        <v>59</v>
      </c>
    </row>
    <row r="419" spans="1:30">
      <c r="A419">
        <f t="shared" si="22"/>
        <v>359</v>
      </c>
      <c r="B419">
        <f t="shared" si="20"/>
        <v>0</v>
      </c>
      <c r="C419" s="8">
        <f t="shared" si="21"/>
        <v>39.583333333333336</v>
      </c>
      <c r="D419">
        <v>39</v>
      </c>
      <c r="E419">
        <v>7</v>
      </c>
      <c r="G419" s="21">
        <v>0</v>
      </c>
      <c r="H419">
        <v>1250041</v>
      </c>
      <c r="I419" s="1">
        <v>44265.642245370371</v>
      </c>
      <c r="J419" s="3" t="s">
        <v>76</v>
      </c>
      <c r="K419" t="s">
        <v>49</v>
      </c>
      <c r="M419">
        <v>202103100344</v>
      </c>
      <c r="N419" s="1">
        <v>44265.642245370371</v>
      </c>
      <c r="O419" s="3" t="s">
        <v>76</v>
      </c>
      <c r="P419">
        <v>1250041</v>
      </c>
      <c r="Q419" s="2">
        <v>29792</v>
      </c>
      <c r="R419" t="s">
        <v>1050</v>
      </c>
      <c r="S419" t="s">
        <v>1051</v>
      </c>
      <c r="U419" t="s">
        <v>61</v>
      </c>
      <c r="V419" t="s">
        <v>251</v>
      </c>
      <c r="W419" t="s">
        <v>2</v>
      </c>
      <c r="X419" t="s">
        <v>54</v>
      </c>
      <c r="Z419" t="s">
        <v>55</v>
      </c>
      <c r="AA419" t="s">
        <v>78</v>
      </c>
      <c r="AB419" t="s">
        <v>1052</v>
      </c>
      <c r="AC419" t="s">
        <v>253</v>
      </c>
      <c r="AD419" t="s">
        <v>59</v>
      </c>
    </row>
    <row r="420" spans="1:30">
      <c r="A420">
        <f t="shared" si="22"/>
        <v>360</v>
      </c>
      <c r="B420">
        <f t="shared" si="20"/>
        <v>0</v>
      </c>
      <c r="C420" s="8">
        <f t="shared" si="21"/>
        <v>77.166666666666671</v>
      </c>
      <c r="D420">
        <v>77</v>
      </c>
      <c r="E420">
        <v>2</v>
      </c>
      <c r="G420" s="21">
        <v>0</v>
      </c>
      <c r="H420">
        <v>1255715</v>
      </c>
      <c r="I420" s="1">
        <v>44144.953738425924</v>
      </c>
      <c r="J420" s="3" t="s">
        <v>76</v>
      </c>
      <c r="K420" t="s">
        <v>49</v>
      </c>
      <c r="M420">
        <v>202011092436</v>
      </c>
      <c r="N420" s="1">
        <v>44144.953738425924</v>
      </c>
      <c r="O420" s="3" t="s">
        <v>76</v>
      </c>
      <c r="P420">
        <v>1255715</v>
      </c>
      <c r="Q420" s="2">
        <v>15940</v>
      </c>
      <c r="R420" t="s">
        <v>1053</v>
      </c>
      <c r="S420" t="s">
        <v>1054</v>
      </c>
      <c r="U420" t="s">
        <v>170</v>
      </c>
      <c r="V420" t="s">
        <v>111</v>
      </c>
      <c r="W420" t="s">
        <v>2</v>
      </c>
      <c r="X420" t="s">
        <v>54</v>
      </c>
      <c r="Z420" t="s">
        <v>88</v>
      </c>
      <c r="AA420" t="s">
        <v>78</v>
      </c>
      <c r="AB420" t="s">
        <v>100</v>
      </c>
      <c r="AC420" t="s">
        <v>70</v>
      </c>
      <c r="AD420" t="s">
        <v>59</v>
      </c>
    </row>
    <row r="421" spans="1:30">
      <c r="A421">
        <f t="shared" si="22"/>
        <v>361</v>
      </c>
      <c r="B421">
        <f t="shared" si="20"/>
        <v>0</v>
      </c>
      <c r="C421" s="8">
        <f t="shared" si="21"/>
        <v>68.416666666666671</v>
      </c>
      <c r="D421">
        <v>68</v>
      </c>
      <c r="E421">
        <v>5</v>
      </c>
      <c r="G421" s="21">
        <v>0</v>
      </c>
      <c r="H421">
        <v>1257268</v>
      </c>
      <c r="I421" s="1">
        <v>44067.734027777777</v>
      </c>
      <c r="J421" s="3" t="s">
        <v>90</v>
      </c>
      <c r="K421" t="s">
        <v>49</v>
      </c>
      <c r="M421">
        <v>202008242338</v>
      </c>
      <c r="N421" s="1">
        <v>44067.734027777777</v>
      </c>
      <c r="O421" s="3" t="s">
        <v>90</v>
      </c>
      <c r="P421">
        <v>1257268</v>
      </c>
      <c r="Q421" s="2">
        <v>19051</v>
      </c>
      <c r="R421" t="s">
        <v>1055</v>
      </c>
      <c r="S421" t="s">
        <v>845</v>
      </c>
      <c r="U421" t="s">
        <v>98</v>
      </c>
      <c r="V421" t="s">
        <v>193</v>
      </c>
      <c r="W421" t="s">
        <v>2</v>
      </c>
      <c r="X421" t="s">
        <v>54</v>
      </c>
      <c r="Z421" t="s">
        <v>88</v>
      </c>
      <c r="AA421" t="s">
        <v>94</v>
      </c>
      <c r="AB421" t="s">
        <v>116</v>
      </c>
      <c r="AC421" t="s">
        <v>70</v>
      </c>
      <c r="AD421" t="s">
        <v>59</v>
      </c>
    </row>
    <row r="422" spans="1:30">
      <c r="A422">
        <f t="shared" si="22"/>
        <v>362</v>
      </c>
      <c r="B422">
        <f t="shared" si="20"/>
        <v>0</v>
      </c>
      <c r="C422" s="8">
        <f t="shared" si="21"/>
        <v>71.416666666666671</v>
      </c>
      <c r="D422">
        <v>71</v>
      </c>
      <c r="E422">
        <v>5</v>
      </c>
      <c r="G422" s="21">
        <v>0</v>
      </c>
      <c r="H422">
        <v>1257282</v>
      </c>
      <c r="I422" s="1">
        <v>44174.598807870374</v>
      </c>
      <c r="J422" s="3" t="s">
        <v>63</v>
      </c>
      <c r="K422" t="s">
        <v>49</v>
      </c>
      <c r="M422">
        <v>202012091901</v>
      </c>
      <c r="N422" s="1">
        <v>44174.598807870374</v>
      </c>
      <c r="O422" s="3" t="s">
        <v>63</v>
      </c>
      <c r="P422">
        <v>1257282</v>
      </c>
      <c r="Q422" s="2">
        <v>18077</v>
      </c>
      <c r="R422" t="s">
        <v>1056</v>
      </c>
      <c r="S422" t="s">
        <v>833</v>
      </c>
      <c r="U422" t="s">
        <v>52</v>
      </c>
      <c r="V422" t="s">
        <v>153</v>
      </c>
      <c r="W422" t="s">
        <v>2</v>
      </c>
      <c r="X422" t="s">
        <v>54</v>
      </c>
      <c r="Z422" t="s">
        <v>55</v>
      </c>
      <c r="AA422" t="s">
        <v>68</v>
      </c>
      <c r="AB422" t="s">
        <v>1057</v>
      </c>
      <c r="AC422" t="s">
        <v>70</v>
      </c>
      <c r="AD422" t="s">
        <v>59</v>
      </c>
    </row>
    <row r="423" spans="1:30">
      <c r="A423">
        <f t="shared" si="22"/>
        <v>363</v>
      </c>
      <c r="B423">
        <f t="shared" si="20"/>
        <v>0</v>
      </c>
      <c r="C423" s="8">
        <f t="shared" si="21"/>
        <v>68</v>
      </c>
      <c r="D423">
        <v>68</v>
      </c>
      <c r="E423">
        <v>0</v>
      </c>
      <c r="G423" s="21">
        <v>2</v>
      </c>
      <c r="H423" s="4">
        <v>1258566</v>
      </c>
      <c r="I423" s="1">
        <v>44067.461122685185</v>
      </c>
      <c r="J423" s="3" t="s">
        <v>63</v>
      </c>
      <c r="K423" t="s">
        <v>49</v>
      </c>
      <c r="M423">
        <v>202008241346</v>
      </c>
      <c r="N423" s="1">
        <v>44067.461122685185</v>
      </c>
      <c r="O423" s="3" t="s">
        <v>63</v>
      </c>
      <c r="P423">
        <v>1258566</v>
      </c>
      <c r="Q423" s="2">
        <v>19212</v>
      </c>
      <c r="R423" t="s">
        <v>1058</v>
      </c>
      <c r="S423" t="s">
        <v>840</v>
      </c>
      <c r="U423" t="s">
        <v>140</v>
      </c>
      <c r="V423" t="s">
        <v>153</v>
      </c>
      <c r="W423" t="s">
        <v>10</v>
      </c>
      <c r="X423" t="s">
        <v>54</v>
      </c>
      <c r="Z423" t="s">
        <v>55</v>
      </c>
      <c r="AA423" t="s">
        <v>68</v>
      </c>
      <c r="AB423" t="s">
        <v>1059</v>
      </c>
      <c r="AC423" t="s">
        <v>70</v>
      </c>
      <c r="AD423" t="s">
        <v>59</v>
      </c>
    </row>
    <row r="424" spans="1:30">
      <c r="A424">
        <f t="shared" si="22"/>
        <v>363</v>
      </c>
      <c r="B424">
        <f t="shared" si="20"/>
        <v>1</v>
      </c>
      <c r="C424" s="8">
        <f t="shared" si="21"/>
        <v>68</v>
      </c>
      <c r="D424">
        <v>68</v>
      </c>
      <c r="E424">
        <v>0</v>
      </c>
      <c r="G424" s="21">
        <v>2</v>
      </c>
      <c r="H424" s="4">
        <v>1258566</v>
      </c>
      <c r="I424" s="1">
        <v>44071.45</v>
      </c>
      <c r="J424" s="3" t="s">
        <v>90</v>
      </c>
      <c r="K424" t="s">
        <v>49</v>
      </c>
      <c r="M424">
        <v>202008281152</v>
      </c>
      <c r="N424" s="1">
        <v>44071.45</v>
      </c>
      <c r="O424" s="3" t="s">
        <v>90</v>
      </c>
      <c r="P424">
        <v>1258566</v>
      </c>
      <c r="Q424" s="2">
        <v>19212</v>
      </c>
      <c r="R424" t="s">
        <v>1058</v>
      </c>
      <c r="S424" t="s">
        <v>840</v>
      </c>
      <c r="U424" t="s">
        <v>52</v>
      </c>
      <c r="V424" t="s">
        <v>153</v>
      </c>
      <c r="W424" t="s">
        <v>10</v>
      </c>
      <c r="X424" t="s">
        <v>54</v>
      </c>
      <c r="Z424" t="s">
        <v>88</v>
      </c>
      <c r="AA424" t="s">
        <v>94</v>
      </c>
      <c r="AB424" t="s">
        <v>100</v>
      </c>
      <c r="AC424" t="s">
        <v>70</v>
      </c>
      <c r="AD424" t="s">
        <v>59</v>
      </c>
    </row>
    <row r="425" spans="1:30">
      <c r="A425">
        <f t="shared" si="22"/>
        <v>363</v>
      </c>
      <c r="B425">
        <f t="shared" si="20"/>
        <v>2</v>
      </c>
      <c r="C425" s="8">
        <f t="shared" si="21"/>
        <v>68</v>
      </c>
      <c r="D425">
        <v>68</v>
      </c>
      <c r="E425">
        <v>0</v>
      </c>
      <c r="G425" s="21">
        <v>2</v>
      </c>
      <c r="H425" s="4">
        <v>1258566</v>
      </c>
      <c r="I425" s="1">
        <v>44078.558761574073</v>
      </c>
      <c r="J425" s="3" t="s">
        <v>63</v>
      </c>
      <c r="K425" t="s">
        <v>49</v>
      </c>
      <c r="M425">
        <v>202009041396</v>
      </c>
      <c r="N425" s="1">
        <v>44078.558761574073</v>
      </c>
      <c r="O425" s="3" t="s">
        <v>63</v>
      </c>
      <c r="P425">
        <v>1258566</v>
      </c>
      <c r="Q425" s="2">
        <v>19212</v>
      </c>
      <c r="R425" t="s">
        <v>1058</v>
      </c>
      <c r="S425" t="s">
        <v>840</v>
      </c>
      <c r="U425" t="s">
        <v>295</v>
      </c>
      <c r="V425" t="s">
        <v>417</v>
      </c>
      <c r="W425" t="s">
        <v>10</v>
      </c>
      <c r="X425" t="s">
        <v>54</v>
      </c>
      <c r="Z425" t="s">
        <v>55</v>
      </c>
      <c r="AA425" t="s">
        <v>68</v>
      </c>
      <c r="AB425" t="s">
        <v>1060</v>
      </c>
      <c r="AC425" t="s">
        <v>70</v>
      </c>
      <c r="AD425" t="s">
        <v>59</v>
      </c>
    </row>
    <row r="426" spans="1:30">
      <c r="A426">
        <f t="shared" si="22"/>
        <v>363</v>
      </c>
      <c r="B426">
        <f t="shared" si="20"/>
        <v>3</v>
      </c>
      <c r="C426" s="8">
        <f t="shared" si="21"/>
        <v>68.25</v>
      </c>
      <c r="D426">
        <v>68</v>
      </c>
      <c r="E426">
        <v>3</v>
      </c>
      <c r="G426" s="21">
        <v>2</v>
      </c>
      <c r="H426" s="4">
        <v>1258566</v>
      </c>
      <c r="I426" s="1">
        <v>44153.635416666664</v>
      </c>
      <c r="J426" s="3" t="s">
        <v>63</v>
      </c>
      <c r="K426" t="s">
        <v>49</v>
      </c>
      <c r="M426">
        <v>202011180211</v>
      </c>
      <c r="N426" s="1">
        <v>44153.635416666664</v>
      </c>
      <c r="O426" s="3" t="s">
        <v>63</v>
      </c>
      <c r="P426">
        <v>1258566</v>
      </c>
      <c r="Q426" s="2">
        <v>19212</v>
      </c>
      <c r="R426" t="s">
        <v>1058</v>
      </c>
      <c r="S426" t="s">
        <v>843</v>
      </c>
      <c r="U426" t="s">
        <v>52</v>
      </c>
      <c r="V426" t="s">
        <v>153</v>
      </c>
      <c r="W426" t="s">
        <v>10</v>
      </c>
      <c r="X426" t="s">
        <v>54</v>
      </c>
      <c r="Z426" t="s">
        <v>55</v>
      </c>
      <c r="AA426" t="s">
        <v>68</v>
      </c>
      <c r="AB426" t="s">
        <v>1061</v>
      </c>
      <c r="AC426" t="s">
        <v>70</v>
      </c>
      <c r="AD426" t="s">
        <v>59</v>
      </c>
    </row>
    <row r="427" spans="1:30">
      <c r="A427">
        <f t="shared" si="22"/>
        <v>364</v>
      </c>
      <c r="B427">
        <f t="shared" si="20"/>
        <v>0</v>
      </c>
      <c r="C427" s="8">
        <f t="shared" si="21"/>
        <v>71.916666666666671</v>
      </c>
      <c r="D427">
        <v>71</v>
      </c>
      <c r="E427">
        <v>11</v>
      </c>
      <c r="G427" s="21">
        <v>0</v>
      </c>
      <c r="H427">
        <v>1259315</v>
      </c>
      <c r="I427" s="1">
        <v>44187.833009259259</v>
      </c>
      <c r="J427" s="3" t="s">
        <v>63</v>
      </c>
      <c r="K427" t="s">
        <v>49</v>
      </c>
      <c r="M427">
        <v>202012222287</v>
      </c>
      <c r="N427" s="1">
        <v>44187.833009259259</v>
      </c>
      <c r="O427" s="3" t="s">
        <v>63</v>
      </c>
      <c r="P427">
        <v>1259315</v>
      </c>
      <c r="Q427" s="2">
        <v>17900</v>
      </c>
      <c r="R427" t="s">
        <v>1062</v>
      </c>
      <c r="S427" t="s">
        <v>606</v>
      </c>
      <c r="U427" t="s">
        <v>149</v>
      </c>
      <c r="V427" t="s">
        <v>258</v>
      </c>
      <c r="W427" t="s">
        <v>2</v>
      </c>
      <c r="X427" t="s">
        <v>54</v>
      </c>
      <c r="Z427" t="s">
        <v>88</v>
      </c>
      <c r="AA427" t="s">
        <v>68</v>
      </c>
      <c r="AB427" t="s">
        <v>1063</v>
      </c>
      <c r="AC427" t="s">
        <v>70</v>
      </c>
      <c r="AD427" t="s">
        <v>59</v>
      </c>
    </row>
    <row r="428" spans="1:30">
      <c r="A428">
        <f t="shared" si="22"/>
        <v>365</v>
      </c>
      <c r="B428">
        <f t="shared" si="20"/>
        <v>0</v>
      </c>
      <c r="C428" s="8">
        <f t="shared" si="21"/>
        <v>52.5</v>
      </c>
      <c r="D428">
        <v>52</v>
      </c>
      <c r="E428">
        <v>6</v>
      </c>
      <c r="G428" s="21">
        <v>0</v>
      </c>
      <c r="H428">
        <v>1261802</v>
      </c>
      <c r="I428" s="1">
        <v>44112.737685185188</v>
      </c>
      <c r="J428" s="3" t="s">
        <v>90</v>
      </c>
      <c r="K428" t="s">
        <v>49</v>
      </c>
      <c r="M428">
        <v>202010082217</v>
      </c>
      <c r="N428" s="1">
        <v>44112.737685185188</v>
      </c>
      <c r="O428" s="3" t="s">
        <v>90</v>
      </c>
      <c r="P428">
        <v>1261802</v>
      </c>
      <c r="Q428" s="2">
        <v>24925</v>
      </c>
      <c r="R428" t="s">
        <v>1064</v>
      </c>
      <c r="S428" t="s">
        <v>790</v>
      </c>
      <c r="U428" t="s">
        <v>98</v>
      </c>
      <c r="V428" t="s">
        <v>258</v>
      </c>
      <c r="W428" t="s">
        <v>10</v>
      </c>
      <c r="X428" t="s">
        <v>54</v>
      </c>
      <c r="Z428" t="s">
        <v>88</v>
      </c>
      <c r="AA428" t="s">
        <v>94</v>
      </c>
      <c r="AB428" t="s">
        <v>116</v>
      </c>
      <c r="AC428" t="s">
        <v>70</v>
      </c>
      <c r="AD428" t="s">
        <v>59</v>
      </c>
    </row>
    <row r="429" spans="1:30">
      <c r="A429">
        <f t="shared" si="22"/>
        <v>366</v>
      </c>
      <c r="B429">
        <f t="shared" si="20"/>
        <v>0</v>
      </c>
      <c r="C429" s="8">
        <f t="shared" si="21"/>
        <v>48.166666666666664</v>
      </c>
      <c r="D429">
        <v>48</v>
      </c>
      <c r="E429">
        <v>2</v>
      </c>
      <c r="G429" s="21">
        <v>0</v>
      </c>
      <c r="H429">
        <v>1264887</v>
      </c>
      <c r="I429" s="1">
        <v>44225.921527777777</v>
      </c>
      <c r="J429" s="3" t="s">
        <v>63</v>
      </c>
      <c r="K429" t="s">
        <v>49</v>
      </c>
      <c r="M429">
        <v>202101292135</v>
      </c>
      <c r="N429" s="1">
        <v>44225.921527777777</v>
      </c>
      <c r="O429" s="3" t="s">
        <v>63</v>
      </c>
      <c r="P429">
        <v>1264887</v>
      </c>
      <c r="Q429" s="2">
        <v>26630</v>
      </c>
      <c r="R429" t="s">
        <v>1065</v>
      </c>
      <c r="S429" t="s">
        <v>1034</v>
      </c>
      <c r="U429" t="s">
        <v>110</v>
      </c>
      <c r="V429" t="s">
        <v>171</v>
      </c>
      <c r="W429" t="s">
        <v>2</v>
      </c>
      <c r="X429" t="s">
        <v>54</v>
      </c>
      <c r="Z429" t="s">
        <v>88</v>
      </c>
      <c r="AA429" t="s">
        <v>68</v>
      </c>
      <c r="AB429" t="s">
        <v>1066</v>
      </c>
      <c r="AC429" t="s">
        <v>70</v>
      </c>
      <c r="AD429" t="s">
        <v>59</v>
      </c>
    </row>
    <row r="430" spans="1:30">
      <c r="A430">
        <f t="shared" si="22"/>
        <v>367</v>
      </c>
      <c r="B430">
        <f t="shared" si="20"/>
        <v>0</v>
      </c>
      <c r="C430" s="8">
        <f t="shared" si="21"/>
        <v>32</v>
      </c>
      <c r="D430">
        <v>32</v>
      </c>
      <c r="E430">
        <v>0</v>
      </c>
      <c r="G430" s="21">
        <v>0</v>
      </c>
      <c r="H430">
        <v>1265644</v>
      </c>
      <c r="I430" s="1">
        <v>44201.064583333333</v>
      </c>
      <c r="J430" s="3" t="s">
        <v>63</v>
      </c>
      <c r="K430" t="s">
        <v>49</v>
      </c>
      <c r="M430">
        <v>202101042427</v>
      </c>
      <c r="N430" s="1">
        <v>44201.064583333333</v>
      </c>
      <c r="O430" s="3" t="s">
        <v>63</v>
      </c>
      <c r="P430">
        <v>1265644</v>
      </c>
      <c r="Q430" s="2">
        <v>32497</v>
      </c>
      <c r="R430" t="s">
        <v>1067</v>
      </c>
      <c r="S430" t="s">
        <v>1068</v>
      </c>
      <c r="U430" t="s">
        <v>170</v>
      </c>
      <c r="V430" t="s">
        <v>202</v>
      </c>
      <c r="W430" t="s">
        <v>2</v>
      </c>
      <c r="X430" t="s">
        <v>54</v>
      </c>
      <c r="Z430" t="s">
        <v>88</v>
      </c>
      <c r="AA430" t="s">
        <v>68</v>
      </c>
      <c r="AB430" t="s">
        <v>1069</v>
      </c>
      <c r="AC430" t="s">
        <v>70</v>
      </c>
      <c r="AD430" t="s">
        <v>59</v>
      </c>
    </row>
    <row r="431" spans="1:30">
      <c r="A431">
        <f t="shared" si="22"/>
        <v>368</v>
      </c>
      <c r="B431">
        <f t="shared" si="20"/>
        <v>0</v>
      </c>
      <c r="C431" s="8">
        <f t="shared" si="21"/>
        <v>73</v>
      </c>
      <c r="D431">
        <v>73</v>
      </c>
      <c r="E431">
        <v>0</v>
      </c>
      <c r="G431" s="21">
        <v>0</v>
      </c>
      <c r="H431">
        <v>1266299</v>
      </c>
      <c r="I431" s="1">
        <v>44105.502268518518</v>
      </c>
      <c r="J431" s="3" t="s">
        <v>76</v>
      </c>
      <c r="K431" t="s">
        <v>49</v>
      </c>
      <c r="M431">
        <v>202009040074</v>
      </c>
      <c r="N431" s="1">
        <v>44105.502268518518</v>
      </c>
      <c r="O431" s="3" t="s">
        <v>76</v>
      </c>
      <c r="P431">
        <v>1266299</v>
      </c>
      <c r="Q431" s="2">
        <v>17434</v>
      </c>
      <c r="R431" t="s">
        <v>1070</v>
      </c>
      <c r="S431" t="s">
        <v>1071</v>
      </c>
      <c r="U431" t="s">
        <v>613</v>
      </c>
      <c r="V431" t="s">
        <v>1072</v>
      </c>
      <c r="W431" t="s">
        <v>10</v>
      </c>
      <c r="X431" t="s">
        <v>54</v>
      </c>
      <c r="Z431" t="s">
        <v>55</v>
      </c>
      <c r="AA431" t="s">
        <v>78</v>
      </c>
      <c r="AB431" t="s">
        <v>1073</v>
      </c>
      <c r="AC431" t="s">
        <v>390</v>
      </c>
      <c r="AD431" t="s">
        <v>59</v>
      </c>
    </row>
    <row r="432" spans="1:30">
      <c r="A432">
        <f t="shared" si="22"/>
        <v>369</v>
      </c>
      <c r="B432">
        <f t="shared" si="20"/>
        <v>0</v>
      </c>
      <c r="C432" s="8">
        <f t="shared" si="21"/>
        <v>64.666666666666671</v>
      </c>
      <c r="D432">
        <v>64</v>
      </c>
      <c r="E432">
        <v>8</v>
      </c>
      <c r="G432" s="21">
        <v>2</v>
      </c>
      <c r="H432" s="4">
        <v>1301015</v>
      </c>
      <c r="I432" s="1">
        <v>44252.907638888886</v>
      </c>
      <c r="J432" s="3" t="s">
        <v>90</v>
      </c>
      <c r="K432" t="s">
        <v>49</v>
      </c>
      <c r="M432">
        <v>202102252284</v>
      </c>
      <c r="N432" s="1">
        <v>44252.907638888886</v>
      </c>
      <c r="O432" s="3" t="s">
        <v>90</v>
      </c>
      <c r="P432">
        <v>1301015</v>
      </c>
      <c r="Q432" s="2">
        <v>20628</v>
      </c>
      <c r="R432" t="s">
        <v>1074</v>
      </c>
      <c r="S432" t="s">
        <v>1075</v>
      </c>
      <c r="U432" t="s">
        <v>170</v>
      </c>
      <c r="V432" t="s">
        <v>157</v>
      </c>
      <c r="W432" t="s">
        <v>2</v>
      </c>
      <c r="X432" t="s">
        <v>54</v>
      </c>
      <c r="Z432" t="s">
        <v>88</v>
      </c>
      <c r="AA432" t="s">
        <v>94</v>
      </c>
      <c r="AB432" t="s">
        <v>100</v>
      </c>
      <c r="AC432" t="s">
        <v>70</v>
      </c>
      <c r="AD432" t="s">
        <v>59</v>
      </c>
    </row>
    <row r="433" spans="1:30">
      <c r="A433">
        <f t="shared" si="22"/>
        <v>369</v>
      </c>
      <c r="B433">
        <f t="shared" si="20"/>
        <v>1</v>
      </c>
      <c r="C433" s="8">
        <f t="shared" si="21"/>
        <v>64.666666666666671</v>
      </c>
      <c r="D433">
        <v>64</v>
      </c>
      <c r="E433">
        <v>8</v>
      </c>
      <c r="G433" s="21">
        <v>2</v>
      </c>
      <c r="H433" s="4">
        <v>1301015</v>
      </c>
      <c r="I433" s="1">
        <v>44260.663194444445</v>
      </c>
      <c r="J433" s="3" t="s">
        <v>90</v>
      </c>
      <c r="K433" t="s">
        <v>49</v>
      </c>
      <c r="M433">
        <v>202103051973</v>
      </c>
      <c r="N433" s="1">
        <v>44260.663194444445</v>
      </c>
      <c r="O433" s="3" t="s">
        <v>90</v>
      </c>
      <c r="P433">
        <v>1301015</v>
      </c>
      <c r="Q433" s="2">
        <v>20628</v>
      </c>
      <c r="R433" t="s">
        <v>1074</v>
      </c>
      <c r="S433" t="s">
        <v>1075</v>
      </c>
      <c r="U433" t="s">
        <v>52</v>
      </c>
      <c r="V433" t="s">
        <v>145</v>
      </c>
      <c r="W433" t="s">
        <v>2</v>
      </c>
      <c r="X433" t="s">
        <v>54</v>
      </c>
      <c r="Z433" t="s">
        <v>55</v>
      </c>
      <c r="AA433" t="s">
        <v>94</v>
      </c>
      <c r="AB433" t="s">
        <v>259</v>
      </c>
      <c r="AC433" t="s">
        <v>70</v>
      </c>
      <c r="AD433" t="s">
        <v>59</v>
      </c>
    </row>
    <row r="434" spans="1:30">
      <c r="A434">
        <f t="shared" si="22"/>
        <v>370</v>
      </c>
      <c r="B434">
        <f t="shared" si="20"/>
        <v>0</v>
      </c>
      <c r="C434" s="8">
        <f t="shared" si="21"/>
        <v>75.5</v>
      </c>
      <c r="D434">
        <v>75</v>
      </c>
      <c r="E434">
        <v>6</v>
      </c>
      <c r="G434" s="21">
        <v>0</v>
      </c>
      <c r="H434">
        <v>1301713</v>
      </c>
      <c r="I434" s="1">
        <v>43952.382777777777</v>
      </c>
      <c r="J434" s="3" t="s">
        <v>76</v>
      </c>
      <c r="K434" t="s">
        <v>49</v>
      </c>
      <c r="M434">
        <v>202005010254</v>
      </c>
      <c r="N434" s="1">
        <v>43952.382777777777</v>
      </c>
      <c r="O434" s="3" t="s">
        <v>76</v>
      </c>
      <c r="P434">
        <v>1301713</v>
      </c>
      <c r="Q434" s="2">
        <v>16366</v>
      </c>
      <c r="R434" t="s">
        <v>1076</v>
      </c>
      <c r="S434" t="s">
        <v>691</v>
      </c>
      <c r="U434" t="s">
        <v>61</v>
      </c>
      <c r="V434" t="s">
        <v>251</v>
      </c>
      <c r="W434" t="s">
        <v>2</v>
      </c>
      <c r="X434" t="s">
        <v>54</v>
      </c>
      <c r="Z434" t="s">
        <v>55</v>
      </c>
      <c r="AA434" t="s">
        <v>78</v>
      </c>
      <c r="AB434" t="s">
        <v>1077</v>
      </c>
      <c r="AC434" t="s">
        <v>913</v>
      </c>
      <c r="AD434" t="s">
        <v>59</v>
      </c>
    </row>
    <row r="435" spans="1:30">
      <c r="A435">
        <f t="shared" si="22"/>
        <v>371</v>
      </c>
      <c r="B435">
        <f t="shared" si="20"/>
        <v>0</v>
      </c>
      <c r="C435" s="8">
        <f t="shared" si="21"/>
        <v>49.583333333333336</v>
      </c>
      <c r="D435">
        <v>49</v>
      </c>
      <c r="E435">
        <v>7</v>
      </c>
      <c r="G435" s="21">
        <v>0</v>
      </c>
      <c r="H435">
        <v>1303030</v>
      </c>
      <c r="I435" s="1">
        <v>44088.818124999998</v>
      </c>
      <c r="J435" s="3" t="s">
        <v>90</v>
      </c>
      <c r="K435" t="s">
        <v>49</v>
      </c>
      <c r="M435">
        <v>202009142223</v>
      </c>
      <c r="N435" s="1">
        <v>44088.818124999998</v>
      </c>
      <c r="O435" s="3" t="s">
        <v>90</v>
      </c>
      <c r="P435">
        <v>1303030</v>
      </c>
      <c r="Q435" s="2">
        <v>25950</v>
      </c>
      <c r="R435" t="s">
        <v>1078</v>
      </c>
      <c r="S435" t="s">
        <v>594</v>
      </c>
      <c r="U435" t="s">
        <v>98</v>
      </c>
      <c r="V435" t="s">
        <v>306</v>
      </c>
      <c r="W435" t="s">
        <v>2</v>
      </c>
      <c r="X435" t="s">
        <v>54</v>
      </c>
      <c r="Z435" t="s">
        <v>55</v>
      </c>
      <c r="AA435" t="s">
        <v>94</v>
      </c>
      <c r="AB435" t="s">
        <v>116</v>
      </c>
      <c r="AC435" t="s">
        <v>70</v>
      </c>
      <c r="AD435" t="s">
        <v>59</v>
      </c>
    </row>
    <row r="436" spans="1:30">
      <c r="A436">
        <f t="shared" si="22"/>
        <v>372</v>
      </c>
      <c r="B436">
        <f t="shared" si="20"/>
        <v>0</v>
      </c>
      <c r="C436" s="8">
        <f t="shared" si="21"/>
        <v>65.75</v>
      </c>
      <c r="D436">
        <v>65</v>
      </c>
      <c r="E436">
        <v>9</v>
      </c>
      <c r="G436" s="21">
        <v>0</v>
      </c>
      <c r="H436">
        <v>1304071</v>
      </c>
      <c r="I436" s="1">
        <v>44150.720347222225</v>
      </c>
      <c r="J436" s="3" t="s">
        <v>76</v>
      </c>
      <c r="K436" t="s">
        <v>49</v>
      </c>
      <c r="M436">
        <v>202011150342</v>
      </c>
      <c r="N436" s="1">
        <v>44150.720347222225</v>
      </c>
      <c r="O436" s="3" t="s">
        <v>76</v>
      </c>
      <c r="P436">
        <v>1304071</v>
      </c>
      <c r="Q436" s="2">
        <v>20109</v>
      </c>
      <c r="R436" t="s">
        <v>1079</v>
      </c>
      <c r="S436" t="s">
        <v>353</v>
      </c>
      <c r="U436" t="s">
        <v>170</v>
      </c>
      <c r="V436" t="s">
        <v>87</v>
      </c>
      <c r="W436" t="s">
        <v>2</v>
      </c>
      <c r="X436" t="s">
        <v>54</v>
      </c>
      <c r="Z436" t="s">
        <v>88</v>
      </c>
      <c r="AA436" t="s">
        <v>78</v>
      </c>
      <c r="AB436" t="s">
        <v>1080</v>
      </c>
      <c r="AC436" t="s">
        <v>70</v>
      </c>
      <c r="AD436" t="s">
        <v>59</v>
      </c>
    </row>
    <row r="437" spans="1:30">
      <c r="A437">
        <f t="shared" si="22"/>
        <v>373</v>
      </c>
      <c r="B437">
        <f t="shared" si="20"/>
        <v>0</v>
      </c>
      <c r="C437" s="8">
        <f t="shared" si="21"/>
        <v>67.833333333333329</v>
      </c>
      <c r="D437">
        <v>67</v>
      </c>
      <c r="E437">
        <v>10</v>
      </c>
      <c r="G437" s="21">
        <v>0</v>
      </c>
      <c r="H437">
        <v>1310613</v>
      </c>
      <c r="I437" s="1">
        <v>43924.558333333334</v>
      </c>
      <c r="J437" s="3" t="s">
        <v>63</v>
      </c>
      <c r="K437" t="s">
        <v>49</v>
      </c>
      <c r="M437">
        <v>202004030901</v>
      </c>
      <c r="N437" s="1">
        <v>43924.558333333334</v>
      </c>
      <c r="O437" s="3" t="s">
        <v>63</v>
      </c>
      <c r="P437">
        <v>1310613</v>
      </c>
      <c r="Q437" s="2">
        <v>19124</v>
      </c>
      <c r="R437" t="s">
        <v>1081</v>
      </c>
      <c r="S437" t="s">
        <v>688</v>
      </c>
      <c r="U437" t="s">
        <v>140</v>
      </c>
      <c r="V437" t="s">
        <v>228</v>
      </c>
      <c r="W437" t="s">
        <v>10</v>
      </c>
      <c r="X437" t="s">
        <v>54</v>
      </c>
      <c r="Z437" t="s">
        <v>88</v>
      </c>
      <c r="AA437" t="s">
        <v>68</v>
      </c>
      <c r="AB437" t="s">
        <v>1082</v>
      </c>
      <c r="AC437" t="s">
        <v>129</v>
      </c>
      <c r="AD437" t="s">
        <v>59</v>
      </c>
    </row>
    <row r="438" spans="1:30">
      <c r="A438">
        <f t="shared" si="22"/>
        <v>374</v>
      </c>
      <c r="B438">
        <f t="shared" si="20"/>
        <v>0</v>
      </c>
      <c r="C438" s="8">
        <f t="shared" si="21"/>
        <v>50.333333333333336</v>
      </c>
      <c r="D438">
        <v>50</v>
      </c>
      <c r="E438">
        <v>4</v>
      </c>
      <c r="G438" s="21">
        <v>0</v>
      </c>
      <c r="H438">
        <v>1311717</v>
      </c>
      <c r="I438" s="1">
        <v>43958.442372685182</v>
      </c>
      <c r="J438" s="3" t="s">
        <v>90</v>
      </c>
      <c r="K438" t="s">
        <v>49</v>
      </c>
      <c r="M438">
        <v>202005070720</v>
      </c>
      <c r="N438" s="1">
        <v>43958.442372685182</v>
      </c>
      <c r="O438" s="3" t="s">
        <v>90</v>
      </c>
      <c r="P438">
        <v>1311717</v>
      </c>
      <c r="Q438" s="2">
        <v>25569</v>
      </c>
      <c r="R438" t="s">
        <v>1083</v>
      </c>
      <c r="S438" t="s">
        <v>1084</v>
      </c>
      <c r="U438" t="s">
        <v>140</v>
      </c>
      <c r="V438" t="s">
        <v>265</v>
      </c>
      <c r="W438" t="s">
        <v>10</v>
      </c>
      <c r="X438" t="s">
        <v>54</v>
      </c>
      <c r="Z438" t="s">
        <v>55</v>
      </c>
      <c r="AA438" t="s">
        <v>94</v>
      </c>
      <c r="AB438" t="s">
        <v>100</v>
      </c>
      <c r="AC438" t="s">
        <v>70</v>
      </c>
      <c r="AD438" t="s">
        <v>59</v>
      </c>
    </row>
    <row r="439" spans="1:30">
      <c r="A439">
        <f t="shared" si="22"/>
        <v>375</v>
      </c>
      <c r="B439">
        <f t="shared" si="20"/>
        <v>0</v>
      </c>
      <c r="C439" s="8">
        <f t="shared" si="21"/>
        <v>65.666666666666671</v>
      </c>
      <c r="D439">
        <v>65</v>
      </c>
      <c r="E439">
        <v>8</v>
      </c>
      <c r="G439" s="21">
        <v>0</v>
      </c>
      <c r="H439">
        <v>1312766</v>
      </c>
      <c r="I439" s="1">
        <v>43955.80810185185</v>
      </c>
      <c r="J439" s="3" t="s">
        <v>90</v>
      </c>
      <c r="K439" t="s">
        <v>49</v>
      </c>
      <c r="M439">
        <v>202005041418</v>
      </c>
      <c r="N439" s="1">
        <v>43955.80810185185</v>
      </c>
      <c r="O439" s="3" t="s">
        <v>90</v>
      </c>
      <c r="P439">
        <v>1312766</v>
      </c>
      <c r="Q439" s="2">
        <v>19954</v>
      </c>
      <c r="R439" t="s">
        <v>1085</v>
      </c>
      <c r="S439" t="s">
        <v>652</v>
      </c>
      <c r="U439" t="s">
        <v>149</v>
      </c>
      <c r="V439" t="s">
        <v>157</v>
      </c>
      <c r="W439" t="s">
        <v>10</v>
      </c>
      <c r="X439" t="s">
        <v>54</v>
      </c>
      <c r="Z439" t="s">
        <v>88</v>
      </c>
      <c r="AA439" t="s">
        <v>94</v>
      </c>
      <c r="AB439" t="s">
        <v>116</v>
      </c>
      <c r="AC439" t="s">
        <v>70</v>
      </c>
      <c r="AD439" t="s">
        <v>59</v>
      </c>
    </row>
    <row r="440" spans="1:30">
      <c r="A440">
        <f t="shared" si="22"/>
        <v>376</v>
      </c>
      <c r="B440">
        <f t="shared" si="20"/>
        <v>0</v>
      </c>
      <c r="C440" s="8">
        <f t="shared" si="21"/>
        <v>63.416666666666664</v>
      </c>
      <c r="D440">
        <v>63</v>
      </c>
      <c r="E440">
        <v>5</v>
      </c>
      <c r="G440" s="21">
        <v>2</v>
      </c>
      <c r="H440" s="4">
        <v>1315236</v>
      </c>
      <c r="I440" s="1">
        <v>44134.383888888886</v>
      </c>
      <c r="J440" s="3" t="s">
        <v>76</v>
      </c>
      <c r="K440" t="s">
        <v>49</v>
      </c>
      <c r="M440">
        <v>202009180044</v>
      </c>
      <c r="N440" s="1">
        <v>44134.383888888886</v>
      </c>
      <c r="O440" s="3" t="s">
        <v>76</v>
      </c>
      <c r="P440">
        <v>1315236</v>
      </c>
      <c r="Q440" s="2">
        <v>20962</v>
      </c>
      <c r="R440" t="s">
        <v>1086</v>
      </c>
      <c r="S440" t="s">
        <v>152</v>
      </c>
      <c r="U440" t="s">
        <v>613</v>
      </c>
      <c r="V440" t="s">
        <v>103</v>
      </c>
      <c r="W440" t="s">
        <v>2</v>
      </c>
      <c r="X440" t="s">
        <v>54</v>
      </c>
      <c r="Z440" t="s">
        <v>55</v>
      </c>
      <c r="AA440" t="s">
        <v>78</v>
      </c>
      <c r="AB440" t="s">
        <v>1087</v>
      </c>
      <c r="AC440" t="s">
        <v>70</v>
      </c>
      <c r="AD440" t="s">
        <v>59</v>
      </c>
    </row>
    <row r="441" spans="1:30">
      <c r="A441">
        <f t="shared" si="22"/>
        <v>376</v>
      </c>
      <c r="B441">
        <f t="shared" si="20"/>
        <v>1</v>
      </c>
      <c r="C441" s="8">
        <f t="shared" si="21"/>
        <v>63.916666666666664</v>
      </c>
      <c r="D441">
        <v>63</v>
      </c>
      <c r="E441">
        <v>11</v>
      </c>
      <c r="G441" s="21">
        <v>2</v>
      </c>
      <c r="H441" s="4">
        <v>1315236</v>
      </c>
      <c r="I441" s="1">
        <v>44316.359027777777</v>
      </c>
      <c r="J441" s="3" t="s">
        <v>76</v>
      </c>
      <c r="K441" t="s">
        <v>49</v>
      </c>
      <c r="M441">
        <v>202104300054</v>
      </c>
      <c r="N441" s="1">
        <v>44316.359027777777</v>
      </c>
      <c r="O441" s="3" t="s">
        <v>76</v>
      </c>
      <c r="P441">
        <v>1315236</v>
      </c>
      <c r="Q441" s="2">
        <v>20962</v>
      </c>
      <c r="R441" t="s">
        <v>1086</v>
      </c>
      <c r="S441" t="s">
        <v>346</v>
      </c>
      <c r="U441" t="s">
        <v>381</v>
      </c>
      <c r="V441" t="s">
        <v>87</v>
      </c>
      <c r="W441" t="s">
        <v>2</v>
      </c>
      <c r="X441" t="s">
        <v>54</v>
      </c>
      <c r="Z441" t="s">
        <v>55</v>
      </c>
      <c r="AA441" t="s">
        <v>78</v>
      </c>
      <c r="AB441" t="s">
        <v>1088</v>
      </c>
      <c r="AC441" t="s">
        <v>70</v>
      </c>
      <c r="AD441" t="s">
        <v>59</v>
      </c>
    </row>
    <row r="442" spans="1:30">
      <c r="A442">
        <f t="shared" si="22"/>
        <v>377</v>
      </c>
      <c r="B442">
        <f t="shared" si="20"/>
        <v>0</v>
      </c>
      <c r="C442" s="8">
        <f t="shared" si="21"/>
        <v>75.333333333333329</v>
      </c>
      <c r="D442">
        <v>75</v>
      </c>
      <c r="E442">
        <v>4</v>
      </c>
      <c r="G442" s="21">
        <v>0</v>
      </c>
      <c r="H442">
        <v>1315263</v>
      </c>
      <c r="I442" s="1">
        <v>44288.463020833333</v>
      </c>
      <c r="J442" s="3" t="s">
        <v>90</v>
      </c>
      <c r="K442" t="s">
        <v>49</v>
      </c>
      <c r="M442">
        <v>202104021470</v>
      </c>
      <c r="N442" s="1">
        <v>44288.463020833333</v>
      </c>
      <c r="O442" s="3" t="s">
        <v>90</v>
      </c>
      <c r="P442">
        <v>1315263</v>
      </c>
      <c r="Q442" s="2">
        <v>16754</v>
      </c>
      <c r="R442" t="s">
        <v>1089</v>
      </c>
      <c r="S442" t="s">
        <v>467</v>
      </c>
      <c r="U442" t="s">
        <v>140</v>
      </c>
      <c r="V442" t="s">
        <v>93</v>
      </c>
      <c r="W442" t="s">
        <v>2</v>
      </c>
      <c r="X442" t="s">
        <v>54</v>
      </c>
      <c r="Z442" t="s">
        <v>88</v>
      </c>
      <c r="AA442" t="s">
        <v>94</v>
      </c>
      <c r="AB442" t="s">
        <v>116</v>
      </c>
      <c r="AC442" t="s">
        <v>70</v>
      </c>
      <c r="AD442" t="s">
        <v>59</v>
      </c>
    </row>
    <row r="443" spans="1:30">
      <c r="A443">
        <f t="shared" si="22"/>
        <v>378</v>
      </c>
      <c r="B443">
        <f t="shared" si="20"/>
        <v>0</v>
      </c>
      <c r="C443" s="8">
        <f t="shared" si="21"/>
        <v>35.916666666666664</v>
      </c>
      <c r="D443">
        <v>35</v>
      </c>
      <c r="E443">
        <v>11</v>
      </c>
      <c r="G443" s="21">
        <v>0</v>
      </c>
      <c r="H443">
        <v>1316992</v>
      </c>
      <c r="I443" s="1">
        <v>44076.912511574075</v>
      </c>
      <c r="J443" s="3" t="s">
        <v>90</v>
      </c>
      <c r="K443" t="s">
        <v>49</v>
      </c>
      <c r="M443">
        <v>202009022312</v>
      </c>
      <c r="N443" s="1">
        <v>44076.912511574075</v>
      </c>
      <c r="O443" s="3" t="s">
        <v>90</v>
      </c>
      <c r="P443">
        <v>1316992</v>
      </c>
      <c r="Q443" s="2">
        <v>30929</v>
      </c>
      <c r="R443" t="s">
        <v>1090</v>
      </c>
      <c r="S443" t="s">
        <v>1091</v>
      </c>
      <c r="U443" t="s">
        <v>110</v>
      </c>
      <c r="V443" t="s">
        <v>416</v>
      </c>
      <c r="W443" t="s">
        <v>10</v>
      </c>
      <c r="X443" t="s">
        <v>54</v>
      </c>
      <c r="Z443" t="s">
        <v>88</v>
      </c>
      <c r="AA443" t="s">
        <v>94</v>
      </c>
      <c r="AB443" t="s">
        <v>100</v>
      </c>
      <c r="AC443" t="s">
        <v>70</v>
      </c>
      <c r="AD443" t="s">
        <v>59</v>
      </c>
    </row>
    <row r="444" spans="1:30">
      <c r="A444">
        <f t="shared" si="22"/>
        <v>379</v>
      </c>
      <c r="B444">
        <f t="shared" si="20"/>
        <v>0</v>
      </c>
      <c r="C444" s="8">
        <f t="shared" si="21"/>
        <v>58</v>
      </c>
      <c r="D444">
        <v>58</v>
      </c>
      <c r="E444">
        <v>0</v>
      </c>
      <c r="G444" s="21">
        <v>2</v>
      </c>
      <c r="H444" s="4">
        <v>1319598</v>
      </c>
      <c r="I444" s="1">
        <v>44066.476793981485</v>
      </c>
      <c r="J444" s="3" t="s">
        <v>63</v>
      </c>
      <c r="K444" t="s">
        <v>49</v>
      </c>
      <c r="M444">
        <v>202008230219</v>
      </c>
      <c r="N444" s="1">
        <v>44066.476793981485</v>
      </c>
      <c r="O444" s="3" t="s">
        <v>63</v>
      </c>
      <c r="P444">
        <v>1319598</v>
      </c>
      <c r="Q444" s="2">
        <v>22865</v>
      </c>
      <c r="R444" t="s">
        <v>1092</v>
      </c>
      <c r="S444" t="s">
        <v>1093</v>
      </c>
      <c r="U444" t="s">
        <v>86</v>
      </c>
      <c r="V444" t="s">
        <v>115</v>
      </c>
      <c r="W444" t="s">
        <v>10</v>
      </c>
      <c r="X444" t="s">
        <v>54</v>
      </c>
      <c r="Z444" t="s">
        <v>55</v>
      </c>
      <c r="AA444" t="s">
        <v>68</v>
      </c>
      <c r="AB444" t="s">
        <v>1094</v>
      </c>
      <c r="AC444" t="s">
        <v>70</v>
      </c>
      <c r="AD444" t="s">
        <v>59</v>
      </c>
    </row>
    <row r="445" spans="1:30">
      <c r="A445">
        <f t="shared" si="22"/>
        <v>379</v>
      </c>
      <c r="B445">
        <f t="shared" si="20"/>
        <v>1</v>
      </c>
      <c r="C445" s="8">
        <f t="shared" si="21"/>
        <v>58.333333333333336</v>
      </c>
      <c r="D445">
        <v>58</v>
      </c>
      <c r="E445">
        <v>4</v>
      </c>
      <c r="G445" s="21">
        <v>2</v>
      </c>
      <c r="H445" s="4">
        <v>1319598</v>
      </c>
      <c r="I445" s="1">
        <v>44173.600289351853</v>
      </c>
      <c r="J445" s="3" t="s">
        <v>63</v>
      </c>
      <c r="K445" t="s">
        <v>49</v>
      </c>
      <c r="M445">
        <v>202012080309</v>
      </c>
      <c r="N445" s="1">
        <v>44173.600289351853</v>
      </c>
      <c r="O445" s="3" t="s">
        <v>63</v>
      </c>
      <c r="P445">
        <v>1319598</v>
      </c>
      <c r="Q445" s="2">
        <v>22865</v>
      </c>
      <c r="R445" t="s">
        <v>1092</v>
      </c>
      <c r="S445" t="s">
        <v>896</v>
      </c>
      <c r="U445" t="s">
        <v>52</v>
      </c>
      <c r="V445" t="s">
        <v>153</v>
      </c>
      <c r="W445" t="s">
        <v>10</v>
      </c>
      <c r="X445" t="s">
        <v>54</v>
      </c>
      <c r="Z445" t="s">
        <v>55</v>
      </c>
      <c r="AA445" t="s">
        <v>68</v>
      </c>
      <c r="AB445" t="s">
        <v>1095</v>
      </c>
      <c r="AC445" t="s">
        <v>70</v>
      </c>
      <c r="AD445" t="s">
        <v>59</v>
      </c>
    </row>
    <row r="446" spans="1:30">
      <c r="A446">
        <f t="shared" si="22"/>
        <v>379</v>
      </c>
      <c r="B446">
        <f t="shared" si="20"/>
        <v>2</v>
      </c>
      <c r="C446" s="8">
        <f t="shared" si="21"/>
        <v>58.583333333333336</v>
      </c>
      <c r="D446">
        <v>58</v>
      </c>
      <c r="E446">
        <v>7</v>
      </c>
      <c r="G446" s="21">
        <v>2</v>
      </c>
      <c r="H446" s="4">
        <v>1319598</v>
      </c>
      <c r="I446" s="1">
        <v>44292.470208333332</v>
      </c>
      <c r="J446" s="3" t="s">
        <v>63</v>
      </c>
      <c r="K446" t="s">
        <v>49</v>
      </c>
      <c r="M446">
        <v>202104060154</v>
      </c>
      <c r="N446" s="1">
        <v>44292.470208333332</v>
      </c>
      <c r="O446" s="3" t="s">
        <v>63</v>
      </c>
      <c r="P446">
        <v>1319598</v>
      </c>
      <c r="Q446" s="2">
        <v>22865</v>
      </c>
      <c r="R446" t="s">
        <v>1092</v>
      </c>
      <c r="S446" t="s">
        <v>767</v>
      </c>
      <c r="U446" t="s">
        <v>277</v>
      </c>
      <c r="V446" t="s">
        <v>261</v>
      </c>
      <c r="W446" t="s">
        <v>10</v>
      </c>
      <c r="X446" t="s">
        <v>54</v>
      </c>
      <c r="Z446" t="s">
        <v>55</v>
      </c>
      <c r="AA446" t="s">
        <v>68</v>
      </c>
      <c r="AB446" t="s">
        <v>1096</v>
      </c>
      <c r="AC446" t="s">
        <v>70</v>
      </c>
      <c r="AD446" t="s">
        <v>59</v>
      </c>
    </row>
    <row r="447" spans="1:30">
      <c r="A447">
        <f t="shared" si="22"/>
        <v>380</v>
      </c>
      <c r="B447">
        <f t="shared" si="20"/>
        <v>0</v>
      </c>
      <c r="C447" s="8">
        <f t="shared" si="21"/>
        <v>31.166666666666668</v>
      </c>
      <c r="D447">
        <v>31</v>
      </c>
      <c r="E447">
        <v>2</v>
      </c>
      <c r="G447" s="21">
        <v>0</v>
      </c>
      <c r="H447">
        <v>1319897</v>
      </c>
      <c r="I447" s="1">
        <v>44202.504293981481</v>
      </c>
      <c r="J447" s="3" t="s">
        <v>63</v>
      </c>
      <c r="K447" t="s">
        <v>49</v>
      </c>
      <c r="M447">
        <v>202101061388</v>
      </c>
      <c r="N447" s="1">
        <v>44202.504293981481</v>
      </c>
      <c r="O447" s="3" t="s">
        <v>63</v>
      </c>
      <c r="P447">
        <v>1319897</v>
      </c>
      <c r="Q447" s="2">
        <v>32792</v>
      </c>
      <c r="R447" t="s">
        <v>1097</v>
      </c>
      <c r="S447" t="s">
        <v>1098</v>
      </c>
      <c r="U447" t="s">
        <v>61</v>
      </c>
      <c r="V447" t="s">
        <v>240</v>
      </c>
      <c r="W447" t="s">
        <v>10</v>
      </c>
      <c r="X447" t="s">
        <v>54</v>
      </c>
      <c r="Z447" t="s">
        <v>55</v>
      </c>
      <c r="AA447" t="s">
        <v>68</v>
      </c>
      <c r="AB447" t="s">
        <v>1099</v>
      </c>
      <c r="AC447" t="s">
        <v>70</v>
      </c>
      <c r="AD447" t="s">
        <v>59</v>
      </c>
    </row>
    <row r="448" spans="1:30">
      <c r="A448">
        <f t="shared" si="22"/>
        <v>381</v>
      </c>
      <c r="B448">
        <f t="shared" si="20"/>
        <v>0</v>
      </c>
      <c r="C448" s="8">
        <f t="shared" si="21"/>
        <v>70.083333333333329</v>
      </c>
      <c r="D448">
        <v>70</v>
      </c>
      <c r="E448">
        <v>1</v>
      </c>
      <c r="G448" s="21">
        <v>0</v>
      </c>
      <c r="H448">
        <v>1323521</v>
      </c>
      <c r="I448" s="1">
        <v>44192.474999999999</v>
      </c>
      <c r="J448" s="3" t="s">
        <v>90</v>
      </c>
      <c r="K448" t="s">
        <v>49</v>
      </c>
      <c r="M448">
        <v>202012270227</v>
      </c>
      <c r="N448" s="1">
        <v>44192.474999999999</v>
      </c>
      <c r="O448" s="3" t="s">
        <v>90</v>
      </c>
      <c r="P448">
        <v>1323521</v>
      </c>
      <c r="Q448" s="2">
        <v>18594</v>
      </c>
      <c r="R448" t="s">
        <v>1100</v>
      </c>
      <c r="S448" t="s">
        <v>848</v>
      </c>
      <c r="U448" t="s">
        <v>381</v>
      </c>
      <c r="V448" t="s">
        <v>1101</v>
      </c>
      <c r="W448" t="s">
        <v>10</v>
      </c>
      <c r="X448" t="s">
        <v>54</v>
      </c>
      <c r="Z448" t="s">
        <v>88</v>
      </c>
      <c r="AA448" t="s">
        <v>94</v>
      </c>
      <c r="AB448" t="s">
        <v>100</v>
      </c>
      <c r="AC448" t="s">
        <v>70</v>
      </c>
      <c r="AD448" t="s">
        <v>59</v>
      </c>
    </row>
    <row r="449" spans="1:30">
      <c r="A449">
        <f t="shared" si="22"/>
        <v>382</v>
      </c>
      <c r="B449">
        <f t="shared" si="20"/>
        <v>0</v>
      </c>
      <c r="C449" s="8">
        <f t="shared" si="21"/>
        <v>77.166666666666671</v>
      </c>
      <c r="D449">
        <v>77</v>
      </c>
      <c r="E449">
        <v>2</v>
      </c>
      <c r="G449" s="21">
        <v>0</v>
      </c>
      <c r="H449">
        <v>1323895</v>
      </c>
      <c r="I449" s="1">
        <v>44056.464583333334</v>
      </c>
      <c r="J449" s="3" t="s">
        <v>76</v>
      </c>
      <c r="K449" t="s">
        <v>49</v>
      </c>
      <c r="M449">
        <v>202007300352</v>
      </c>
      <c r="N449" s="1">
        <v>44056.464583333334</v>
      </c>
      <c r="O449" s="3" t="s">
        <v>76</v>
      </c>
      <c r="P449">
        <v>1323895</v>
      </c>
      <c r="Q449" s="2">
        <v>15869</v>
      </c>
      <c r="R449" t="s">
        <v>1102</v>
      </c>
      <c r="S449" t="s">
        <v>1054</v>
      </c>
      <c r="U449" t="s">
        <v>52</v>
      </c>
      <c r="V449" t="s">
        <v>228</v>
      </c>
      <c r="W449" t="s">
        <v>10</v>
      </c>
      <c r="X449" t="s">
        <v>54</v>
      </c>
      <c r="Z449" t="s">
        <v>55</v>
      </c>
      <c r="AA449" t="s">
        <v>78</v>
      </c>
      <c r="AB449" t="s">
        <v>1103</v>
      </c>
      <c r="AC449" t="s">
        <v>129</v>
      </c>
      <c r="AD449" t="s">
        <v>59</v>
      </c>
    </row>
    <row r="450" spans="1:30">
      <c r="A450">
        <f t="shared" si="22"/>
        <v>383</v>
      </c>
      <c r="B450">
        <f t="shared" si="20"/>
        <v>0</v>
      </c>
      <c r="C450" s="8">
        <f t="shared" si="21"/>
        <v>39.75</v>
      </c>
      <c r="D450">
        <v>39</v>
      </c>
      <c r="E450">
        <v>9</v>
      </c>
      <c r="G450" s="21">
        <v>0</v>
      </c>
      <c r="H450">
        <v>1325308</v>
      </c>
      <c r="I450" s="1">
        <v>44316.586041666669</v>
      </c>
      <c r="J450" s="3" t="s">
        <v>63</v>
      </c>
      <c r="K450" t="s">
        <v>49</v>
      </c>
      <c r="M450">
        <v>202104300341</v>
      </c>
      <c r="N450" s="1">
        <v>44316.586041666669</v>
      </c>
      <c r="O450" s="3" t="s">
        <v>63</v>
      </c>
      <c r="P450">
        <v>1325308</v>
      </c>
      <c r="Q450" s="2">
        <v>29789</v>
      </c>
      <c r="R450" t="s">
        <v>1104</v>
      </c>
      <c r="S450" t="s">
        <v>1105</v>
      </c>
      <c r="U450" t="s">
        <v>140</v>
      </c>
      <c r="V450" t="s">
        <v>67</v>
      </c>
      <c r="W450" t="s">
        <v>10</v>
      </c>
      <c r="X450" t="s">
        <v>54</v>
      </c>
      <c r="Z450" t="s">
        <v>55</v>
      </c>
      <c r="AA450" t="s">
        <v>68</v>
      </c>
      <c r="AB450" t="s">
        <v>120</v>
      </c>
      <c r="AC450" t="s">
        <v>70</v>
      </c>
      <c r="AD450" t="s">
        <v>59</v>
      </c>
    </row>
    <row r="451" spans="1:30">
      <c r="A451">
        <f t="shared" si="22"/>
        <v>384</v>
      </c>
      <c r="B451">
        <f t="shared" si="20"/>
        <v>0</v>
      </c>
      <c r="C451" s="8">
        <f t="shared" si="21"/>
        <v>64.333333333333329</v>
      </c>
      <c r="D451">
        <v>64</v>
      </c>
      <c r="E451">
        <v>4</v>
      </c>
      <c r="G451" s="21">
        <v>0</v>
      </c>
      <c r="H451">
        <v>1325978</v>
      </c>
      <c r="I451" s="1">
        <v>44265.490856481483</v>
      </c>
      <c r="J451" s="3" t="s">
        <v>63</v>
      </c>
      <c r="K451" t="s">
        <v>49</v>
      </c>
      <c r="M451">
        <v>202103100081</v>
      </c>
      <c r="N451" s="1">
        <v>44265.490856481483</v>
      </c>
      <c r="O451" s="3" t="s">
        <v>63</v>
      </c>
      <c r="P451">
        <v>1325978</v>
      </c>
      <c r="Q451" s="2">
        <v>20761</v>
      </c>
      <c r="R451" t="s">
        <v>1106</v>
      </c>
      <c r="S451" t="s">
        <v>185</v>
      </c>
      <c r="U451" t="s">
        <v>61</v>
      </c>
      <c r="V451" t="s">
        <v>261</v>
      </c>
      <c r="W451" t="s">
        <v>10</v>
      </c>
      <c r="X451" t="s">
        <v>54</v>
      </c>
      <c r="Z451" t="s">
        <v>55</v>
      </c>
      <c r="AA451" t="s">
        <v>68</v>
      </c>
      <c r="AB451" t="s">
        <v>1107</v>
      </c>
      <c r="AC451" t="s">
        <v>70</v>
      </c>
      <c r="AD451" t="s">
        <v>59</v>
      </c>
    </row>
    <row r="452" spans="1:30">
      <c r="A452">
        <f t="shared" si="22"/>
        <v>385</v>
      </c>
      <c r="B452">
        <f t="shared" si="20"/>
        <v>0</v>
      </c>
      <c r="C452" s="8">
        <f t="shared" si="21"/>
        <v>23.916666666666668</v>
      </c>
      <c r="D452">
        <v>23</v>
      </c>
      <c r="E452">
        <v>11</v>
      </c>
      <c r="G452" s="21">
        <v>0</v>
      </c>
      <c r="H452">
        <v>1327402</v>
      </c>
      <c r="I452" s="1">
        <v>44317.445902777778</v>
      </c>
      <c r="J452" s="3" t="s">
        <v>134</v>
      </c>
      <c r="K452" t="s">
        <v>49</v>
      </c>
      <c r="M452">
        <v>202105010322</v>
      </c>
      <c r="N452" s="1">
        <v>44317.445902777778</v>
      </c>
      <c r="O452" s="3" t="s">
        <v>134</v>
      </c>
      <c r="P452">
        <v>1327402</v>
      </c>
      <c r="Q452" s="2">
        <v>35562</v>
      </c>
      <c r="R452" t="s">
        <v>1108</v>
      </c>
      <c r="S452" t="s">
        <v>1109</v>
      </c>
      <c r="U452" t="s">
        <v>528</v>
      </c>
      <c r="V452" t="s">
        <v>74</v>
      </c>
      <c r="W452" t="s">
        <v>2</v>
      </c>
      <c r="X452" t="s">
        <v>54</v>
      </c>
      <c r="Z452" t="s">
        <v>88</v>
      </c>
      <c r="AA452" t="s">
        <v>94</v>
      </c>
      <c r="AB452" t="s">
        <v>116</v>
      </c>
      <c r="AC452" t="s">
        <v>70</v>
      </c>
      <c r="AD452" t="s">
        <v>59</v>
      </c>
    </row>
    <row r="453" spans="1:30">
      <c r="A453">
        <f t="shared" si="22"/>
        <v>386</v>
      </c>
      <c r="B453">
        <f t="shared" si="20"/>
        <v>0</v>
      </c>
      <c r="C453" s="8">
        <f t="shared" si="21"/>
        <v>41.333333333333336</v>
      </c>
      <c r="D453">
        <v>41</v>
      </c>
      <c r="E453">
        <v>4</v>
      </c>
      <c r="G453" s="21">
        <v>0</v>
      </c>
      <c r="H453">
        <v>1330494</v>
      </c>
      <c r="I453" s="1">
        <v>44272.364062499997</v>
      </c>
      <c r="J453" s="3" t="s">
        <v>63</v>
      </c>
      <c r="K453" t="s">
        <v>49</v>
      </c>
      <c r="M453">
        <v>202103171203</v>
      </c>
      <c r="N453" s="1">
        <v>44272.364062499997</v>
      </c>
      <c r="O453" s="3" t="s">
        <v>63</v>
      </c>
      <c r="P453">
        <v>1330494</v>
      </c>
      <c r="Q453" s="2">
        <v>29150</v>
      </c>
      <c r="R453" t="s">
        <v>1110</v>
      </c>
      <c r="S453" t="s">
        <v>1111</v>
      </c>
      <c r="U453" t="s">
        <v>107</v>
      </c>
      <c r="V453" t="s">
        <v>82</v>
      </c>
      <c r="W453" t="s">
        <v>10</v>
      </c>
      <c r="X453" t="s">
        <v>54</v>
      </c>
      <c r="Z453" t="s">
        <v>55</v>
      </c>
      <c r="AA453" t="s">
        <v>68</v>
      </c>
      <c r="AB453" t="s">
        <v>1112</v>
      </c>
      <c r="AC453" t="s">
        <v>70</v>
      </c>
      <c r="AD453" t="s">
        <v>59</v>
      </c>
    </row>
    <row r="454" spans="1:30">
      <c r="A454">
        <f t="shared" si="22"/>
        <v>387</v>
      </c>
      <c r="B454">
        <f t="shared" si="20"/>
        <v>0</v>
      </c>
      <c r="C454" s="8">
        <f t="shared" si="21"/>
        <v>85.916666666666671</v>
      </c>
      <c r="D454">
        <v>85</v>
      </c>
      <c r="E454">
        <v>11</v>
      </c>
      <c r="G454" s="21">
        <v>0</v>
      </c>
      <c r="H454">
        <v>1330688</v>
      </c>
      <c r="I454" s="1">
        <v>44229.810416666667</v>
      </c>
      <c r="J454" s="3" t="s">
        <v>63</v>
      </c>
      <c r="K454" t="s">
        <v>49</v>
      </c>
      <c r="M454">
        <v>202102022175</v>
      </c>
      <c r="N454" s="1">
        <v>44229.810416666667</v>
      </c>
      <c r="O454" s="3" t="s">
        <v>63</v>
      </c>
      <c r="P454">
        <v>1330688</v>
      </c>
      <c r="Q454" s="2">
        <v>12834</v>
      </c>
      <c r="R454" t="s">
        <v>1113</v>
      </c>
      <c r="S454" t="s">
        <v>1114</v>
      </c>
      <c r="U454" t="s">
        <v>61</v>
      </c>
      <c r="V454" t="s">
        <v>145</v>
      </c>
      <c r="W454" t="s">
        <v>2</v>
      </c>
      <c r="X454" t="s">
        <v>54</v>
      </c>
      <c r="Z454" t="s">
        <v>55</v>
      </c>
      <c r="AA454" t="s">
        <v>68</v>
      </c>
      <c r="AB454" t="s">
        <v>1115</v>
      </c>
      <c r="AC454" t="s">
        <v>70</v>
      </c>
      <c r="AD454" t="s">
        <v>59</v>
      </c>
    </row>
    <row r="455" spans="1:30">
      <c r="A455">
        <f t="shared" si="22"/>
        <v>388</v>
      </c>
      <c r="B455">
        <f t="shared" si="20"/>
        <v>0</v>
      </c>
      <c r="C455" s="8">
        <f t="shared" si="21"/>
        <v>36.666666666666664</v>
      </c>
      <c r="D455">
        <v>36</v>
      </c>
      <c r="E455">
        <v>8</v>
      </c>
      <c r="G455" s="21">
        <v>0</v>
      </c>
      <c r="H455">
        <v>1332002</v>
      </c>
      <c r="I455" s="1">
        <v>44215.79583333333</v>
      </c>
      <c r="J455" s="3" t="s">
        <v>90</v>
      </c>
      <c r="K455" t="s">
        <v>49</v>
      </c>
      <c r="M455">
        <v>202101192328</v>
      </c>
      <c r="N455" s="1">
        <v>44215.79583333333</v>
      </c>
      <c r="O455" s="3" t="s">
        <v>90</v>
      </c>
      <c r="P455">
        <v>1332002</v>
      </c>
      <c r="Q455" s="2">
        <v>30811</v>
      </c>
      <c r="R455" t="s">
        <v>1116</v>
      </c>
      <c r="S455" t="s">
        <v>505</v>
      </c>
      <c r="U455" t="s">
        <v>110</v>
      </c>
      <c r="V455" t="s">
        <v>133</v>
      </c>
      <c r="W455" t="s">
        <v>10</v>
      </c>
      <c r="X455" t="s">
        <v>54</v>
      </c>
      <c r="Z455" t="s">
        <v>88</v>
      </c>
      <c r="AA455" t="s">
        <v>94</v>
      </c>
      <c r="AB455" t="s">
        <v>1117</v>
      </c>
      <c r="AC455" t="s">
        <v>70</v>
      </c>
      <c r="AD455" t="s">
        <v>59</v>
      </c>
    </row>
    <row r="456" spans="1:30">
      <c r="A456">
        <f t="shared" si="22"/>
        <v>389</v>
      </c>
      <c r="B456">
        <f t="shared" si="20"/>
        <v>0</v>
      </c>
      <c r="C456" s="8">
        <f t="shared" si="21"/>
        <v>80.75</v>
      </c>
      <c r="D456">
        <v>80</v>
      </c>
      <c r="E456">
        <v>9</v>
      </c>
      <c r="G456" s="21">
        <v>0</v>
      </c>
      <c r="H456">
        <v>1333832</v>
      </c>
      <c r="I456" s="1">
        <v>44259.529895833337</v>
      </c>
      <c r="J456" s="3" t="s">
        <v>76</v>
      </c>
      <c r="K456" t="s">
        <v>49</v>
      </c>
      <c r="M456">
        <v>202103040110</v>
      </c>
      <c r="N456" s="1">
        <v>44259.529895833337</v>
      </c>
      <c r="O456" s="3" t="s">
        <v>76</v>
      </c>
      <c r="P456">
        <v>1333832</v>
      </c>
      <c r="Q456" s="2">
        <v>14744</v>
      </c>
      <c r="R456" t="s">
        <v>1118</v>
      </c>
      <c r="S456" t="s">
        <v>303</v>
      </c>
      <c r="U456" t="s">
        <v>613</v>
      </c>
      <c r="V456" t="s">
        <v>251</v>
      </c>
      <c r="W456" t="s">
        <v>2</v>
      </c>
      <c r="X456" t="s">
        <v>54</v>
      </c>
      <c r="Z456" t="s">
        <v>55</v>
      </c>
      <c r="AA456" t="s">
        <v>78</v>
      </c>
      <c r="AB456" t="s">
        <v>1119</v>
      </c>
      <c r="AC456" t="s">
        <v>253</v>
      </c>
      <c r="AD456" t="s">
        <v>59</v>
      </c>
    </row>
    <row r="457" spans="1:30">
      <c r="A457">
        <f t="shared" si="22"/>
        <v>390</v>
      </c>
      <c r="B457">
        <f t="shared" si="20"/>
        <v>0</v>
      </c>
      <c r="C457" s="8">
        <f t="shared" si="21"/>
        <v>34.25</v>
      </c>
      <c r="D457">
        <v>34</v>
      </c>
      <c r="E457">
        <v>3</v>
      </c>
      <c r="G457" s="21">
        <v>0</v>
      </c>
      <c r="H457">
        <v>1335104</v>
      </c>
      <c r="I457" s="1">
        <v>44136.769444444442</v>
      </c>
      <c r="J457" s="3" t="s">
        <v>90</v>
      </c>
      <c r="K457" t="s">
        <v>49</v>
      </c>
      <c r="M457">
        <v>202011010376</v>
      </c>
      <c r="N457" s="1">
        <v>44136.769444444442</v>
      </c>
      <c r="O457" s="3" t="s">
        <v>90</v>
      </c>
      <c r="P457">
        <v>1335104</v>
      </c>
      <c r="Q457" s="2">
        <v>31618</v>
      </c>
      <c r="R457" t="s">
        <v>1120</v>
      </c>
      <c r="S457" t="s">
        <v>1121</v>
      </c>
      <c r="U457" t="s">
        <v>98</v>
      </c>
      <c r="V457" t="s">
        <v>87</v>
      </c>
      <c r="W457" t="s">
        <v>2</v>
      </c>
      <c r="X457" t="s">
        <v>54</v>
      </c>
      <c r="Z457" t="s">
        <v>88</v>
      </c>
      <c r="AA457" t="s">
        <v>94</v>
      </c>
      <c r="AB457" t="s">
        <v>907</v>
      </c>
      <c r="AC457" t="s">
        <v>70</v>
      </c>
      <c r="AD457" t="s">
        <v>59</v>
      </c>
    </row>
    <row r="458" spans="1:30">
      <c r="A458">
        <f t="shared" si="22"/>
        <v>391</v>
      </c>
      <c r="B458">
        <f t="shared" ref="B458:B521" si="23">IF(H458&lt;&gt;H457,0,IF(H458&lt;&gt;H456,1,IF(H458&lt;&gt;H455,2,IF(H458&lt;&gt;H454,3,IF(H458&lt;&gt;H453,4,IF(H458&lt;&gt;H452,5,IF(H458&lt;&gt;H451,6,"7+")))))))</f>
        <v>0</v>
      </c>
      <c r="C458" s="8">
        <f t="shared" si="21"/>
        <v>32.5</v>
      </c>
      <c r="D458">
        <v>32</v>
      </c>
      <c r="E458">
        <v>6</v>
      </c>
      <c r="G458" s="21">
        <v>0</v>
      </c>
      <c r="H458">
        <v>1343088</v>
      </c>
      <c r="I458" s="1">
        <v>44174.706250000003</v>
      </c>
      <c r="J458" s="3" t="s">
        <v>76</v>
      </c>
      <c r="K458" t="s">
        <v>49</v>
      </c>
      <c r="M458">
        <v>202010220273</v>
      </c>
      <c r="N458" s="1">
        <v>44174.706250000003</v>
      </c>
      <c r="O458" s="3" t="s">
        <v>76</v>
      </c>
      <c r="P458">
        <v>1343088</v>
      </c>
      <c r="Q458" s="2">
        <v>32274</v>
      </c>
      <c r="R458" t="s">
        <v>1122</v>
      </c>
      <c r="S458" t="s">
        <v>1123</v>
      </c>
      <c r="U458" t="s">
        <v>73</v>
      </c>
      <c r="V458" t="s">
        <v>127</v>
      </c>
      <c r="W458" t="s">
        <v>2</v>
      </c>
      <c r="X458" t="s">
        <v>54</v>
      </c>
      <c r="Z458" t="s">
        <v>55</v>
      </c>
      <c r="AA458" t="s">
        <v>78</v>
      </c>
      <c r="AB458" t="s">
        <v>1124</v>
      </c>
      <c r="AC458" t="s">
        <v>129</v>
      </c>
      <c r="AD458" t="s">
        <v>59</v>
      </c>
    </row>
    <row r="459" spans="1:30">
      <c r="A459">
        <f t="shared" si="22"/>
        <v>392</v>
      </c>
      <c r="B459">
        <f t="shared" si="23"/>
        <v>0</v>
      </c>
      <c r="C459" s="8">
        <f t="shared" si="21"/>
        <v>54.333333333333336</v>
      </c>
      <c r="D459">
        <v>54</v>
      </c>
      <c r="E459">
        <v>4</v>
      </c>
      <c r="G459" s="21">
        <v>0</v>
      </c>
      <c r="H459">
        <v>1343882</v>
      </c>
      <c r="I459" s="1">
        <v>43952.997916666667</v>
      </c>
      <c r="J459" s="3" t="s">
        <v>90</v>
      </c>
      <c r="K459" t="s">
        <v>49</v>
      </c>
      <c r="M459">
        <v>202005011244</v>
      </c>
      <c r="N459" s="1">
        <v>43952.997916666667</v>
      </c>
      <c r="O459" s="3" t="s">
        <v>90</v>
      </c>
      <c r="P459">
        <v>1343882</v>
      </c>
      <c r="Q459" s="2">
        <v>24108</v>
      </c>
      <c r="R459" t="s">
        <v>1125</v>
      </c>
      <c r="S459" t="s">
        <v>1126</v>
      </c>
      <c r="U459" t="s">
        <v>149</v>
      </c>
      <c r="V459" t="s">
        <v>178</v>
      </c>
      <c r="W459" t="s">
        <v>2</v>
      </c>
      <c r="X459" t="s">
        <v>54</v>
      </c>
      <c r="Z459" t="s">
        <v>88</v>
      </c>
      <c r="AA459" t="s">
        <v>94</v>
      </c>
      <c r="AB459" t="s">
        <v>100</v>
      </c>
      <c r="AC459" t="s">
        <v>70</v>
      </c>
      <c r="AD459" t="s">
        <v>59</v>
      </c>
    </row>
    <row r="460" spans="1:30">
      <c r="A460">
        <f t="shared" si="22"/>
        <v>393</v>
      </c>
      <c r="B460">
        <f t="shared" si="23"/>
        <v>0</v>
      </c>
      <c r="C460" s="8">
        <f t="shared" ref="C460:C523" si="24">D460+E460/12</f>
        <v>21.416666666666668</v>
      </c>
      <c r="D460">
        <v>21</v>
      </c>
      <c r="E460">
        <v>5</v>
      </c>
      <c r="G460" s="21">
        <v>0</v>
      </c>
      <c r="H460">
        <v>1344468</v>
      </c>
      <c r="I460" s="1">
        <v>44038.074120370373</v>
      </c>
      <c r="J460" s="3" t="s">
        <v>76</v>
      </c>
      <c r="K460" t="s">
        <v>49</v>
      </c>
      <c r="M460">
        <v>202007250610</v>
      </c>
      <c r="N460" s="1">
        <v>44038.074120370373</v>
      </c>
      <c r="O460" s="3" t="s">
        <v>76</v>
      </c>
      <c r="P460">
        <v>1344468</v>
      </c>
      <c r="Q460" s="2">
        <v>36210</v>
      </c>
      <c r="R460" t="s">
        <v>1127</v>
      </c>
      <c r="S460" t="s">
        <v>1024</v>
      </c>
      <c r="U460" t="s">
        <v>170</v>
      </c>
      <c r="V460" t="s">
        <v>289</v>
      </c>
      <c r="W460" t="s">
        <v>10</v>
      </c>
      <c r="X460" t="s">
        <v>54</v>
      </c>
      <c r="Z460" t="s">
        <v>88</v>
      </c>
      <c r="AA460" t="s">
        <v>78</v>
      </c>
      <c r="AB460" t="s">
        <v>1128</v>
      </c>
      <c r="AC460" t="s">
        <v>70</v>
      </c>
      <c r="AD460" t="s">
        <v>59</v>
      </c>
    </row>
    <row r="461" spans="1:30">
      <c r="A461">
        <f t="shared" si="22"/>
        <v>394</v>
      </c>
      <c r="B461">
        <f t="shared" si="23"/>
        <v>0</v>
      </c>
      <c r="C461" s="8">
        <f t="shared" si="24"/>
        <v>70.666666666666671</v>
      </c>
      <c r="D461">
        <v>70</v>
      </c>
      <c r="E461">
        <v>8</v>
      </c>
      <c r="G461" s="21">
        <v>0</v>
      </c>
      <c r="H461">
        <v>1344759</v>
      </c>
      <c r="I461" s="1">
        <v>44308.427777777775</v>
      </c>
      <c r="J461" s="3" t="s">
        <v>76</v>
      </c>
      <c r="K461" t="s">
        <v>49</v>
      </c>
      <c r="M461">
        <v>202104220234</v>
      </c>
      <c r="N461" s="1">
        <v>44308.427777777775</v>
      </c>
      <c r="O461" s="3" t="s">
        <v>76</v>
      </c>
      <c r="P461">
        <v>1344759</v>
      </c>
      <c r="Q461" s="2">
        <v>18479</v>
      </c>
      <c r="R461" t="s">
        <v>1129</v>
      </c>
      <c r="S461" t="s">
        <v>706</v>
      </c>
      <c r="U461" t="s">
        <v>140</v>
      </c>
      <c r="V461" t="s">
        <v>53</v>
      </c>
      <c r="W461" t="s">
        <v>2</v>
      </c>
      <c r="X461" t="s">
        <v>54</v>
      </c>
      <c r="Z461" t="s">
        <v>55</v>
      </c>
      <c r="AA461" t="s">
        <v>78</v>
      </c>
      <c r="AB461" t="s">
        <v>1130</v>
      </c>
      <c r="AC461" t="s">
        <v>58</v>
      </c>
      <c r="AD461" t="s">
        <v>59</v>
      </c>
    </row>
    <row r="462" spans="1:30">
      <c r="A462">
        <f t="shared" si="22"/>
        <v>395</v>
      </c>
      <c r="B462">
        <f t="shared" si="23"/>
        <v>0</v>
      </c>
      <c r="C462" s="8">
        <f t="shared" si="24"/>
        <v>58.25</v>
      </c>
      <c r="D462">
        <v>58</v>
      </c>
      <c r="E462">
        <v>3</v>
      </c>
      <c r="G462" s="21">
        <v>0</v>
      </c>
      <c r="H462">
        <v>1345466</v>
      </c>
      <c r="I462" s="1">
        <v>44316.354166666664</v>
      </c>
      <c r="J462" s="3" t="s">
        <v>162</v>
      </c>
      <c r="K462" t="s">
        <v>49</v>
      </c>
      <c r="M462">
        <v>202104300431</v>
      </c>
      <c r="N462" s="1">
        <v>44316.354166666664</v>
      </c>
      <c r="O462" s="3" t="s">
        <v>162</v>
      </c>
      <c r="P462">
        <v>1345466</v>
      </c>
      <c r="Q462" s="2">
        <v>23026</v>
      </c>
      <c r="R462" t="s">
        <v>1131</v>
      </c>
      <c r="S462" t="s">
        <v>894</v>
      </c>
      <c r="U462" t="s">
        <v>140</v>
      </c>
      <c r="V462" t="s">
        <v>53</v>
      </c>
      <c r="W462" t="s">
        <v>10</v>
      </c>
      <c r="X462" t="s">
        <v>54</v>
      </c>
      <c r="Z462" t="s">
        <v>55</v>
      </c>
      <c r="AA462" t="s">
        <v>166</v>
      </c>
      <c r="AB462" t="s">
        <v>167</v>
      </c>
      <c r="AC462" t="s">
        <v>58</v>
      </c>
      <c r="AD462" t="s">
        <v>59</v>
      </c>
    </row>
    <row r="463" spans="1:30">
      <c r="A463">
        <f t="shared" ref="A463:A526" si="25">IF(B463=0,A462+1,A462)</f>
        <v>396</v>
      </c>
      <c r="B463">
        <f t="shared" si="23"/>
        <v>0</v>
      </c>
      <c r="C463" s="8">
        <f t="shared" si="24"/>
        <v>28</v>
      </c>
      <c r="D463">
        <v>28</v>
      </c>
      <c r="E463">
        <v>0</v>
      </c>
      <c r="G463" s="21">
        <v>0</v>
      </c>
      <c r="H463">
        <v>1346152</v>
      </c>
      <c r="I463" s="1">
        <v>43943.328472222223</v>
      </c>
      <c r="J463" s="3" t="s">
        <v>90</v>
      </c>
      <c r="K463" t="s">
        <v>49</v>
      </c>
      <c r="M463">
        <v>202004220541</v>
      </c>
      <c r="N463" s="1">
        <v>43943.328472222223</v>
      </c>
      <c r="O463" s="3" t="s">
        <v>90</v>
      </c>
      <c r="P463">
        <v>1346152</v>
      </c>
      <c r="Q463" s="2">
        <v>33689</v>
      </c>
      <c r="R463" t="s">
        <v>1132</v>
      </c>
      <c r="S463" t="s">
        <v>1133</v>
      </c>
      <c r="U463" t="s">
        <v>61</v>
      </c>
      <c r="V463" t="s">
        <v>93</v>
      </c>
      <c r="W463" t="s">
        <v>10</v>
      </c>
      <c r="X463" t="s">
        <v>54</v>
      </c>
      <c r="Z463" t="s">
        <v>88</v>
      </c>
      <c r="AA463" t="s">
        <v>94</v>
      </c>
      <c r="AB463" t="s">
        <v>1134</v>
      </c>
      <c r="AC463" t="s">
        <v>70</v>
      </c>
      <c r="AD463" t="s">
        <v>59</v>
      </c>
    </row>
    <row r="464" spans="1:30">
      <c r="A464">
        <f t="shared" si="25"/>
        <v>397</v>
      </c>
      <c r="B464">
        <f t="shared" si="23"/>
        <v>0</v>
      </c>
      <c r="C464" s="8">
        <f t="shared" si="24"/>
        <v>62.333333333333336</v>
      </c>
      <c r="D464">
        <v>62</v>
      </c>
      <c r="E464">
        <v>4</v>
      </c>
      <c r="G464" s="21">
        <v>2</v>
      </c>
      <c r="H464" s="4">
        <v>1346397</v>
      </c>
      <c r="I464" s="1">
        <v>44038.995138888888</v>
      </c>
      <c r="J464" s="3" t="s">
        <v>90</v>
      </c>
      <c r="K464" t="s">
        <v>49</v>
      </c>
      <c r="M464">
        <v>202007260531</v>
      </c>
      <c r="N464" s="1">
        <v>44038.995138888888</v>
      </c>
      <c r="O464" s="3" t="s">
        <v>90</v>
      </c>
      <c r="P464">
        <v>1346397</v>
      </c>
      <c r="Q464" s="2">
        <v>21263</v>
      </c>
      <c r="R464" t="s">
        <v>1135</v>
      </c>
      <c r="S464" t="s">
        <v>227</v>
      </c>
      <c r="U464" t="s">
        <v>110</v>
      </c>
      <c r="V464" t="s">
        <v>202</v>
      </c>
      <c r="W464" t="s">
        <v>2</v>
      </c>
      <c r="X464" t="s">
        <v>54</v>
      </c>
      <c r="Z464" t="s">
        <v>88</v>
      </c>
      <c r="AA464" t="s">
        <v>94</v>
      </c>
      <c r="AB464" t="s">
        <v>100</v>
      </c>
      <c r="AC464" t="s">
        <v>70</v>
      </c>
      <c r="AD464" t="s">
        <v>59</v>
      </c>
    </row>
    <row r="465" spans="1:30">
      <c r="A465">
        <f t="shared" si="25"/>
        <v>397</v>
      </c>
      <c r="B465">
        <f t="shared" si="23"/>
        <v>1</v>
      </c>
      <c r="C465" s="8">
        <f t="shared" si="24"/>
        <v>62.333333333333336</v>
      </c>
      <c r="D465">
        <v>62</v>
      </c>
      <c r="E465">
        <v>4</v>
      </c>
      <c r="G465" s="21">
        <v>2</v>
      </c>
      <c r="H465" s="4">
        <v>1346397</v>
      </c>
      <c r="I465" s="1">
        <v>44040.755555555559</v>
      </c>
      <c r="J465" s="3" t="s">
        <v>76</v>
      </c>
      <c r="K465" t="s">
        <v>49</v>
      </c>
      <c r="M465">
        <v>202007282009</v>
      </c>
      <c r="N465" s="1">
        <v>44040.755555555559</v>
      </c>
      <c r="O465" s="3" t="s">
        <v>76</v>
      </c>
      <c r="P465">
        <v>1346397</v>
      </c>
      <c r="Q465" s="2">
        <v>21263</v>
      </c>
      <c r="R465" t="s">
        <v>1135</v>
      </c>
      <c r="S465" t="s">
        <v>227</v>
      </c>
      <c r="U465" t="s">
        <v>170</v>
      </c>
      <c r="V465" t="s">
        <v>240</v>
      </c>
      <c r="W465" t="s">
        <v>2</v>
      </c>
      <c r="X465" t="s">
        <v>54</v>
      </c>
      <c r="Z465" t="s">
        <v>88</v>
      </c>
      <c r="AA465" t="s">
        <v>78</v>
      </c>
      <c r="AB465" t="s">
        <v>1136</v>
      </c>
      <c r="AC465" t="s">
        <v>70</v>
      </c>
      <c r="AD465" t="s">
        <v>59</v>
      </c>
    </row>
    <row r="466" spans="1:30">
      <c r="A466">
        <f t="shared" si="25"/>
        <v>398</v>
      </c>
      <c r="B466">
        <f t="shared" si="23"/>
        <v>0</v>
      </c>
      <c r="C466" s="8">
        <f t="shared" si="24"/>
        <v>70.416666666666671</v>
      </c>
      <c r="D466">
        <v>70</v>
      </c>
      <c r="E466">
        <v>5</v>
      </c>
      <c r="G466" s="21">
        <v>0</v>
      </c>
      <c r="H466">
        <v>1346634</v>
      </c>
      <c r="I466" s="1">
        <v>44234.554166666669</v>
      </c>
      <c r="J466" s="3" t="s">
        <v>63</v>
      </c>
      <c r="K466" t="s">
        <v>49</v>
      </c>
      <c r="M466">
        <v>202102070273</v>
      </c>
      <c r="N466" s="1">
        <v>44234.554166666669</v>
      </c>
      <c r="O466" s="3" t="s">
        <v>63</v>
      </c>
      <c r="P466">
        <v>1346634</v>
      </c>
      <c r="Q466" s="2">
        <v>18499</v>
      </c>
      <c r="R466" t="s">
        <v>1137</v>
      </c>
      <c r="S466" t="s">
        <v>1138</v>
      </c>
      <c r="U466" t="s">
        <v>52</v>
      </c>
      <c r="V466" t="s">
        <v>74</v>
      </c>
      <c r="W466" t="s">
        <v>10</v>
      </c>
      <c r="X466" t="s">
        <v>54</v>
      </c>
      <c r="Z466" t="s">
        <v>55</v>
      </c>
      <c r="AA466" t="s">
        <v>68</v>
      </c>
      <c r="AB466" t="s">
        <v>1139</v>
      </c>
      <c r="AC466" t="s">
        <v>70</v>
      </c>
      <c r="AD466" t="s">
        <v>59</v>
      </c>
    </row>
    <row r="467" spans="1:30">
      <c r="A467">
        <f t="shared" si="25"/>
        <v>399</v>
      </c>
      <c r="B467">
        <f t="shared" si="23"/>
        <v>0</v>
      </c>
      <c r="C467" s="8">
        <f t="shared" si="24"/>
        <v>39.416666666666664</v>
      </c>
      <c r="D467">
        <v>39</v>
      </c>
      <c r="E467">
        <v>5</v>
      </c>
      <c r="G467" s="21">
        <v>0</v>
      </c>
      <c r="H467">
        <v>1352159</v>
      </c>
      <c r="I467" s="1">
        <v>44151.702777777777</v>
      </c>
      <c r="J467" s="3" t="s">
        <v>90</v>
      </c>
      <c r="K467" t="s">
        <v>49</v>
      </c>
      <c r="M467">
        <v>202011162298</v>
      </c>
      <c r="N467" s="1">
        <v>44151.702777777777</v>
      </c>
      <c r="O467" s="3" t="s">
        <v>90</v>
      </c>
      <c r="P467">
        <v>1352159</v>
      </c>
      <c r="Q467" s="2">
        <v>29751</v>
      </c>
      <c r="R467" t="s">
        <v>1140</v>
      </c>
      <c r="S467" t="s">
        <v>1141</v>
      </c>
      <c r="U467" t="s">
        <v>140</v>
      </c>
      <c r="V467" t="s">
        <v>115</v>
      </c>
      <c r="W467" t="s">
        <v>10</v>
      </c>
      <c r="X467" t="s">
        <v>54</v>
      </c>
      <c r="Z467" t="s">
        <v>88</v>
      </c>
      <c r="AA467" t="s">
        <v>94</v>
      </c>
      <c r="AB467" t="s">
        <v>100</v>
      </c>
      <c r="AC467" t="s">
        <v>70</v>
      </c>
      <c r="AD467" t="s">
        <v>59</v>
      </c>
    </row>
    <row r="468" spans="1:30">
      <c r="A468">
        <f t="shared" si="25"/>
        <v>400</v>
      </c>
      <c r="B468">
        <f t="shared" si="23"/>
        <v>0</v>
      </c>
      <c r="C468" s="8">
        <f t="shared" si="24"/>
        <v>61.166666666666664</v>
      </c>
      <c r="D468">
        <v>61</v>
      </c>
      <c r="E468">
        <v>2</v>
      </c>
      <c r="G468" s="21">
        <v>0</v>
      </c>
      <c r="H468">
        <v>1352229</v>
      </c>
      <c r="I468" s="1">
        <v>44146.936111111114</v>
      </c>
      <c r="J468" s="3" t="s">
        <v>90</v>
      </c>
      <c r="K468" t="s">
        <v>49</v>
      </c>
      <c r="M468">
        <v>202011111658</v>
      </c>
      <c r="N468" s="1">
        <v>44146.936111111114</v>
      </c>
      <c r="O468" s="3" t="s">
        <v>90</v>
      </c>
      <c r="P468">
        <v>1352229</v>
      </c>
      <c r="Q468" s="2">
        <v>21782</v>
      </c>
      <c r="R468" t="s">
        <v>1142</v>
      </c>
      <c r="S468" t="s">
        <v>1143</v>
      </c>
      <c r="U468" t="s">
        <v>170</v>
      </c>
      <c r="V468" t="s">
        <v>416</v>
      </c>
      <c r="W468" t="s">
        <v>10</v>
      </c>
      <c r="X468" t="s">
        <v>54</v>
      </c>
      <c r="Z468" t="s">
        <v>88</v>
      </c>
      <c r="AA468" t="s">
        <v>94</v>
      </c>
      <c r="AB468" t="s">
        <v>116</v>
      </c>
      <c r="AC468" t="s">
        <v>70</v>
      </c>
      <c r="AD468" t="s">
        <v>59</v>
      </c>
    </row>
    <row r="469" spans="1:30">
      <c r="A469">
        <f t="shared" si="25"/>
        <v>401</v>
      </c>
      <c r="B469">
        <f t="shared" si="23"/>
        <v>0</v>
      </c>
      <c r="C469" s="8">
        <f t="shared" si="24"/>
        <v>60.416666666666664</v>
      </c>
      <c r="D469">
        <v>60</v>
      </c>
      <c r="E469">
        <v>5</v>
      </c>
      <c r="G469" s="21">
        <v>0</v>
      </c>
      <c r="H469">
        <v>1353315</v>
      </c>
      <c r="I469" s="1">
        <v>44257.884282407409</v>
      </c>
      <c r="J469" s="3" t="s">
        <v>63</v>
      </c>
      <c r="K469" t="s">
        <v>49</v>
      </c>
      <c r="M469">
        <v>202103022022</v>
      </c>
      <c r="N469" s="1">
        <v>44257.884282407409</v>
      </c>
      <c r="O469" s="3" t="s">
        <v>63</v>
      </c>
      <c r="P469">
        <v>1353315</v>
      </c>
      <c r="Q469" s="2">
        <v>22164</v>
      </c>
      <c r="R469" t="s">
        <v>1144</v>
      </c>
      <c r="S469" t="s">
        <v>421</v>
      </c>
      <c r="U469" t="s">
        <v>149</v>
      </c>
      <c r="V469" t="s">
        <v>189</v>
      </c>
      <c r="W469" t="s">
        <v>2</v>
      </c>
      <c r="X469" t="s">
        <v>54</v>
      </c>
      <c r="Z469" t="s">
        <v>88</v>
      </c>
      <c r="AA469" t="s">
        <v>68</v>
      </c>
      <c r="AB469" t="s">
        <v>1145</v>
      </c>
      <c r="AC469" t="s">
        <v>70</v>
      </c>
      <c r="AD469" t="s">
        <v>59</v>
      </c>
    </row>
    <row r="470" spans="1:30">
      <c r="A470">
        <f t="shared" si="25"/>
        <v>402</v>
      </c>
      <c r="B470">
        <f t="shared" si="23"/>
        <v>0</v>
      </c>
      <c r="C470" s="8">
        <f t="shared" si="24"/>
        <v>21.583333333333332</v>
      </c>
      <c r="D470">
        <v>21</v>
      </c>
      <c r="E470">
        <v>7</v>
      </c>
      <c r="G470" s="21">
        <v>0</v>
      </c>
      <c r="H470">
        <v>1356381</v>
      </c>
      <c r="I470" s="1">
        <v>44034.903321759259</v>
      </c>
      <c r="J470" s="3" t="s">
        <v>90</v>
      </c>
      <c r="K470" t="s">
        <v>49</v>
      </c>
      <c r="M470">
        <v>202007222150</v>
      </c>
      <c r="N470" s="1">
        <v>44034.903321759259</v>
      </c>
      <c r="O470" s="3" t="s">
        <v>90</v>
      </c>
      <c r="P470">
        <v>1356381</v>
      </c>
      <c r="Q470" s="2">
        <v>36122</v>
      </c>
      <c r="R470" t="s">
        <v>1146</v>
      </c>
      <c r="S470" t="s">
        <v>1147</v>
      </c>
      <c r="U470" t="s">
        <v>98</v>
      </c>
      <c r="V470" t="s">
        <v>202</v>
      </c>
      <c r="W470" t="s">
        <v>10</v>
      </c>
      <c r="X470" t="s">
        <v>54</v>
      </c>
      <c r="Z470" t="s">
        <v>88</v>
      </c>
      <c r="AA470" t="s">
        <v>94</v>
      </c>
      <c r="AB470" t="s">
        <v>116</v>
      </c>
      <c r="AC470" t="s">
        <v>70</v>
      </c>
      <c r="AD470" t="s">
        <v>59</v>
      </c>
    </row>
    <row r="471" spans="1:30">
      <c r="A471">
        <f t="shared" si="25"/>
        <v>403</v>
      </c>
      <c r="B471">
        <f t="shared" si="23"/>
        <v>0</v>
      </c>
      <c r="C471" s="8">
        <f t="shared" si="24"/>
        <v>39.833333333333336</v>
      </c>
      <c r="D471">
        <v>39</v>
      </c>
      <c r="E471">
        <v>10</v>
      </c>
      <c r="G471" s="21">
        <v>0</v>
      </c>
      <c r="H471">
        <v>1357781</v>
      </c>
      <c r="I471" s="1">
        <v>44192.102962962963</v>
      </c>
      <c r="J471" s="3" t="s">
        <v>90</v>
      </c>
      <c r="K471" t="s">
        <v>49</v>
      </c>
      <c r="M471">
        <v>202012260509</v>
      </c>
      <c r="N471" s="1">
        <v>44192.102962962963</v>
      </c>
      <c r="O471" s="3" t="s">
        <v>90</v>
      </c>
      <c r="P471">
        <v>1357781</v>
      </c>
      <c r="Q471" s="2">
        <v>29624</v>
      </c>
      <c r="R471" t="s">
        <v>1148</v>
      </c>
      <c r="S471" t="s">
        <v>1149</v>
      </c>
      <c r="U471" t="s">
        <v>98</v>
      </c>
      <c r="V471" t="s">
        <v>578</v>
      </c>
      <c r="W471" t="s">
        <v>2</v>
      </c>
      <c r="X471" t="s">
        <v>54</v>
      </c>
      <c r="Z471" t="s">
        <v>88</v>
      </c>
      <c r="AA471" t="s">
        <v>94</v>
      </c>
      <c r="AB471" t="s">
        <v>1150</v>
      </c>
      <c r="AC471" t="s">
        <v>70</v>
      </c>
      <c r="AD471" t="s">
        <v>59</v>
      </c>
    </row>
    <row r="472" spans="1:30">
      <c r="A472">
        <f t="shared" si="25"/>
        <v>404</v>
      </c>
      <c r="B472">
        <f t="shared" si="23"/>
        <v>0</v>
      </c>
      <c r="C472" s="8">
        <f t="shared" si="24"/>
        <v>27.416666666666668</v>
      </c>
      <c r="D472">
        <v>27</v>
      </c>
      <c r="E472">
        <v>5</v>
      </c>
      <c r="G472" s="21">
        <v>0</v>
      </c>
      <c r="H472">
        <v>1358132</v>
      </c>
      <c r="I472" s="1">
        <v>44303.034722222219</v>
      </c>
      <c r="J472" s="3" t="s">
        <v>76</v>
      </c>
      <c r="K472" t="s">
        <v>49</v>
      </c>
      <c r="M472">
        <v>202104170116</v>
      </c>
      <c r="N472" s="1">
        <v>44303.034722222219</v>
      </c>
      <c r="O472" s="3" t="s">
        <v>76</v>
      </c>
      <c r="P472">
        <v>1358132</v>
      </c>
      <c r="Q472" s="2">
        <v>34288</v>
      </c>
      <c r="R472" t="s">
        <v>1151</v>
      </c>
      <c r="S472" t="s">
        <v>1152</v>
      </c>
      <c r="U472" t="s">
        <v>140</v>
      </c>
      <c r="V472" t="s">
        <v>153</v>
      </c>
      <c r="W472" t="s">
        <v>2</v>
      </c>
      <c r="X472" t="s">
        <v>54</v>
      </c>
      <c r="Z472" t="s">
        <v>55</v>
      </c>
      <c r="AA472" t="s">
        <v>78</v>
      </c>
      <c r="AB472" t="s">
        <v>1153</v>
      </c>
      <c r="AC472" t="s">
        <v>70</v>
      </c>
      <c r="AD472" t="s">
        <v>59</v>
      </c>
    </row>
    <row r="473" spans="1:30">
      <c r="A473">
        <f t="shared" si="25"/>
        <v>405</v>
      </c>
      <c r="B473">
        <f t="shared" si="23"/>
        <v>0</v>
      </c>
      <c r="C473" s="8">
        <f t="shared" si="24"/>
        <v>65.166666666666671</v>
      </c>
      <c r="D473">
        <v>65</v>
      </c>
      <c r="E473">
        <v>2</v>
      </c>
      <c r="G473" s="21">
        <v>0</v>
      </c>
      <c r="H473">
        <v>1359611</v>
      </c>
      <c r="I473" s="1">
        <v>44107.468680555554</v>
      </c>
      <c r="J473" s="3" t="s">
        <v>63</v>
      </c>
      <c r="K473" t="s">
        <v>49</v>
      </c>
      <c r="M473">
        <v>202010030341</v>
      </c>
      <c r="N473" s="1">
        <v>44107.468680555554</v>
      </c>
      <c r="O473" s="3" t="s">
        <v>63</v>
      </c>
      <c r="P473">
        <v>1359611</v>
      </c>
      <c r="Q473" s="2">
        <v>20295</v>
      </c>
      <c r="R473" t="s">
        <v>1154</v>
      </c>
      <c r="S473" t="s">
        <v>1155</v>
      </c>
      <c r="U473" t="s">
        <v>528</v>
      </c>
      <c r="V473" t="s">
        <v>193</v>
      </c>
      <c r="W473" t="s">
        <v>10</v>
      </c>
      <c r="X473" t="s">
        <v>54</v>
      </c>
      <c r="Z473" t="s">
        <v>55</v>
      </c>
      <c r="AA473" t="s">
        <v>68</v>
      </c>
      <c r="AB473" t="s">
        <v>1156</v>
      </c>
      <c r="AC473" t="s">
        <v>70</v>
      </c>
      <c r="AD473" t="s">
        <v>59</v>
      </c>
    </row>
    <row r="474" spans="1:30">
      <c r="A474">
        <f t="shared" si="25"/>
        <v>406</v>
      </c>
      <c r="B474">
        <f t="shared" si="23"/>
        <v>0</v>
      </c>
      <c r="C474" s="8">
        <f t="shared" si="24"/>
        <v>72.666666666666671</v>
      </c>
      <c r="D474">
        <v>72</v>
      </c>
      <c r="E474">
        <v>8</v>
      </c>
      <c r="G474" s="21">
        <v>0</v>
      </c>
      <c r="H474">
        <v>1365561</v>
      </c>
      <c r="I474" s="1">
        <v>44052.61928240741</v>
      </c>
      <c r="J474" s="3" t="s">
        <v>63</v>
      </c>
      <c r="K474" t="s">
        <v>49</v>
      </c>
      <c r="M474">
        <v>202008090283</v>
      </c>
      <c r="N474" s="1">
        <v>44052.61928240741</v>
      </c>
      <c r="O474" s="3" t="s">
        <v>63</v>
      </c>
      <c r="P474">
        <v>1365561</v>
      </c>
      <c r="Q474" s="2">
        <v>17494</v>
      </c>
      <c r="R474" t="s">
        <v>1157</v>
      </c>
      <c r="S474" t="s">
        <v>1158</v>
      </c>
      <c r="U474" t="s">
        <v>149</v>
      </c>
      <c r="V474" t="s">
        <v>87</v>
      </c>
      <c r="W474" t="s">
        <v>10</v>
      </c>
      <c r="X474" t="s">
        <v>54</v>
      </c>
      <c r="Z474" t="s">
        <v>88</v>
      </c>
      <c r="AA474" t="s">
        <v>68</v>
      </c>
      <c r="AB474" t="s">
        <v>1159</v>
      </c>
      <c r="AC474" t="s">
        <v>70</v>
      </c>
      <c r="AD474" t="s">
        <v>59</v>
      </c>
    </row>
    <row r="475" spans="1:30">
      <c r="A475">
        <f t="shared" si="25"/>
        <v>407</v>
      </c>
      <c r="B475">
        <f t="shared" si="23"/>
        <v>0</v>
      </c>
      <c r="C475" s="8">
        <f t="shared" si="24"/>
        <v>80.75</v>
      </c>
      <c r="D475">
        <v>80</v>
      </c>
      <c r="E475">
        <v>9</v>
      </c>
      <c r="G475" s="21">
        <v>0</v>
      </c>
      <c r="H475">
        <v>1366962</v>
      </c>
      <c r="I475" s="1">
        <v>43972.549050925925</v>
      </c>
      <c r="J475" s="3" t="s">
        <v>76</v>
      </c>
      <c r="K475" t="s">
        <v>49</v>
      </c>
      <c r="M475">
        <v>202005210370</v>
      </c>
      <c r="N475" s="1">
        <v>43972.549050925925</v>
      </c>
      <c r="O475" s="3" t="s">
        <v>76</v>
      </c>
      <c r="P475">
        <v>1366962</v>
      </c>
      <c r="Q475" s="2">
        <v>14472</v>
      </c>
      <c r="R475" t="s">
        <v>1160</v>
      </c>
      <c r="S475" t="s">
        <v>303</v>
      </c>
      <c r="U475" t="s">
        <v>277</v>
      </c>
      <c r="V475" t="s">
        <v>1161</v>
      </c>
      <c r="W475" t="s">
        <v>10</v>
      </c>
      <c r="X475" t="s">
        <v>54</v>
      </c>
      <c r="Z475" t="s">
        <v>55</v>
      </c>
      <c r="AA475" t="s">
        <v>78</v>
      </c>
      <c r="AB475" t="s">
        <v>1162</v>
      </c>
      <c r="AC475" t="s">
        <v>253</v>
      </c>
      <c r="AD475" t="s">
        <v>59</v>
      </c>
    </row>
    <row r="476" spans="1:30">
      <c r="A476">
        <f t="shared" si="25"/>
        <v>408</v>
      </c>
      <c r="B476">
        <f t="shared" si="23"/>
        <v>0</v>
      </c>
      <c r="C476" s="8">
        <f t="shared" si="24"/>
        <v>90.25</v>
      </c>
      <c r="D476">
        <v>90</v>
      </c>
      <c r="E476">
        <v>3</v>
      </c>
      <c r="G476" s="21">
        <v>0</v>
      </c>
      <c r="H476">
        <v>1368069</v>
      </c>
      <c r="I476" s="1">
        <v>44197.623229166667</v>
      </c>
      <c r="J476" s="3" t="s">
        <v>90</v>
      </c>
      <c r="K476" t="s">
        <v>49</v>
      </c>
      <c r="M476">
        <v>202101010209</v>
      </c>
      <c r="N476" s="1">
        <v>44197.623229166667</v>
      </c>
      <c r="O476" s="3" t="s">
        <v>90</v>
      </c>
      <c r="P476">
        <v>1368069</v>
      </c>
      <c r="Q476" s="2">
        <v>11227</v>
      </c>
      <c r="R476" t="s">
        <v>1163</v>
      </c>
      <c r="S476" t="s">
        <v>1164</v>
      </c>
      <c r="U476" t="s">
        <v>170</v>
      </c>
      <c r="V476" t="s">
        <v>145</v>
      </c>
      <c r="W476" t="s">
        <v>10</v>
      </c>
      <c r="X476" t="s">
        <v>54</v>
      </c>
      <c r="Z476" t="s">
        <v>88</v>
      </c>
      <c r="AA476" t="s">
        <v>94</v>
      </c>
      <c r="AB476" t="s">
        <v>100</v>
      </c>
      <c r="AC476" t="s">
        <v>70</v>
      </c>
      <c r="AD476" t="s">
        <v>59</v>
      </c>
    </row>
    <row r="477" spans="1:30">
      <c r="A477">
        <f t="shared" si="25"/>
        <v>409</v>
      </c>
      <c r="B477">
        <f t="shared" si="23"/>
        <v>0</v>
      </c>
      <c r="C477" s="8">
        <f t="shared" si="24"/>
        <v>43.583333333333336</v>
      </c>
      <c r="D477">
        <v>43</v>
      </c>
      <c r="E477">
        <v>7</v>
      </c>
      <c r="G477" s="21">
        <v>0</v>
      </c>
      <c r="H477">
        <v>1368482</v>
      </c>
      <c r="I477" s="1">
        <v>44260.308032407411</v>
      </c>
      <c r="J477" s="3" t="s">
        <v>63</v>
      </c>
      <c r="K477" t="s">
        <v>49</v>
      </c>
      <c r="M477">
        <v>202103050527</v>
      </c>
      <c r="N477" s="1">
        <v>44260.308032407411</v>
      </c>
      <c r="O477" s="3" t="s">
        <v>63</v>
      </c>
      <c r="P477">
        <v>1368482</v>
      </c>
      <c r="Q477" s="2">
        <v>28338</v>
      </c>
      <c r="R477" t="s">
        <v>1165</v>
      </c>
      <c r="S477" t="s">
        <v>175</v>
      </c>
      <c r="U477" t="s">
        <v>61</v>
      </c>
      <c r="V477" t="s">
        <v>103</v>
      </c>
      <c r="W477" t="s">
        <v>2</v>
      </c>
      <c r="X477" t="s">
        <v>54</v>
      </c>
      <c r="Z477" t="s">
        <v>55</v>
      </c>
      <c r="AA477" t="s">
        <v>68</v>
      </c>
      <c r="AB477" t="s">
        <v>1166</v>
      </c>
      <c r="AC477" t="s">
        <v>70</v>
      </c>
      <c r="AD477" t="s">
        <v>59</v>
      </c>
    </row>
    <row r="478" spans="1:30">
      <c r="A478">
        <f t="shared" si="25"/>
        <v>410</v>
      </c>
      <c r="B478">
        <f t="shared" si="23"/>
        <v>0</v>
      </c>
      <c r="C478" s="8">
        <f t="shared" si="24"/>
        <v>80.166666666666671</v>
      </c>
      <c r="D478">
        <v>80</v>
      </c>
      <c r="E478">
        <v>2</v>
      </c>
      <c r="G478" s="21">
        <v>0</v>
      </c>
      <c r="H478">
        <v>1369180</v>
      </c>
      <c r="I478" s="1">
        <v>44135.209027777775</v>
      </c>
      <c r="J478" s="3" t="s">
        <v>90</v>
      </c>
      <c r="K478" t="s">
        <v>49</v>
      </c>
      <c r="M478">
        <v>202010310189</v>
      </c>
      <c r="N478" s="1">
        <v>44135.209027777775</v>
      </c>
      <c r="O478" s="3" t="s">
        <v>90</v>
      </c>
      <c r="P478">
        <v>1369180</v>
      </c>
      <c r="Q478" s="2">
        <v>14850</v>
      </c>
      <c r="R478" t="s">
        <v>1167</v>
      </c>
      <c r="S478" t="s">
        <v>246</v>
      </c>
      <c r="U478" t="s">
        <v>149</v>
      </c>
      <c r="V478" t="s">
        <v>416</v>
      </c>
      <c r="W478" t="s">
        <v>10</v>
      </c>
      <c r="X478" t="s">
        <v>54</v>
      </c>
      <c r="Z478" t="s">
        <v>88</v>
      </c>
      <c r="AA478" t="s">
        <v>94</v>
      </c>
      <c r="AB478" t="s">
        <v>100</v>
      </c>
      <c r="AC478" t="s">
        <v>70</v>
      </c>
      <c r="AD478" t="s">
        <v>59</v>
      </c>
    </row>
    <row r="479" spans="1:30">
      <c r="A479">
        <f t="shared" si="25"/>
        <v>411</v>
      </c>
      <c r="B479">
        <f t="shared" si="23"/>
        <v>0</v>
      </c>
      <c r="C479" s="8">
        <f t="shared" si="24"/>
        <v>59.333333333333336</v>
      </c>
      <c r="D479">
        <v>59</v>
      </c>
      <c r="E479">
        <v>4</v>
      </c>
      <c r="G479" s="21">
        <v>0</v>
      </c>
      <c r="H479">
        <v>1372580</v>
      </c>
      <c r="I479" s="1">
        <v>44168.461805555555</v>
      </c>
      <c r="J479" s="3" t="s">
        <v>63</v>
      </c>
      <c r="K479" t="s">
        <v>49</v>
      </c>
      <c r="M479">
        <v>202011300108</v>
      </c>
      <c r="N479" s="1">
        <v>44168.461805555555</v>
      </c>
      <c r="O479" s="3" t="s">
        <v>63</v>
      </c>
      <c r="P479">
        <v>1372580</v>
      </c>
      <c r="Q479" s="2">
        <v>22488</v>
      </c>
      <c r="R479" t="s">
        <v>1168</v>
      </c>
      <c r="S479" t="s">
        <v>1015</v>
      </c>
      <c r="U479" t="s">
        <v>61</v>
      </c>
      <c r="V479" t="s">
        <v>53</v>
      </c>
      <c r="W479" t="s">
        <v>2</v>
      </c>
      <c r="X479" t="s">
        <v>54</v>
      </c>
      <c r="Z479" t="s">
        <v>55</v>
      </c>
      <c r="AA479" t="s">
        <v>68</v>
      </c>
      <c r="AC479" t="s">
        <v>58</v>
      </c>
      <c r="AD479" t="s">
        <v>59</v>
      </c>
    </row>
    <row r="480" spans="1:30">
      <c r="A480">
        <f t="shared" si="25"/>
        <v>412</v>
      </c>
      <c r="B480">
        <f t="shared" si="23"/>
        <v>0</v>
      </c>
      <c r="C480" s="8">
        <f t="shared" si="24"/>
        <v>61.75</v>
      </c>
      <c r="D480">
        <v>61</v>
      </c>
      <c r="E480">
        <v>9</v>
      </c>
      <c r="G480" s="21">
        <v>0</v>
      </c>
      <c r="H480">
        <v>1373912</v>
      </c>
      <c r="I480" s="1">
        <v>44208.590173611112</v>
      </c>
      <c r="J480" s="3" t="s">
        <v>76</v>
      </c>
      <c r="K480" t="s">
        <v>49</v>
      </c>
      <c r="M480">
        <v>202101150177</v>
      </c>
      <c r="N480" s="1">
        <v>44208.590173611112</v>
      </c>
      <c r="O480" s="3" t="s">
        <v>76</v>
      </c>
      <c r="P480">
        <v>1373912</v>
      </c>
      <c r="Q480" s="2">
        <v>21648</v>
      </c>
      <c r="R480" t="s">
        <v>1169</v>
      </c>
      <c r="S480" t="s">
        <v>1170</v>
      </c>
      <c r="U480" t="s">
        <v>66</v>
      </c>
      <c r="V480" t="s">
        <v>228</v>
      </c>
      <c r="W480" t="s">
        <v>10</v>
      </c>
      <c r="X480" t="s">
        <v>54</v>
      </c>
      <c r="Z480" t="s">
        <v>55</v>
      </c>
      <c r="AA480" t="s">
        <v>78</v>
      </c>
      <c r="AB480" t="s">
        <v>1171</v>
      </c>
      <c r="AC480" t="s">
        <v>129</v>
      </c>
      <c r="AD480" t="s">
        <v>59</v>
      </c>
    </row>
    <row r="481" spans="1:30">
      <c r="A481">
        <f t="shared" si="25"/>
        <v>413</v>
      </c>
      <c r="B481">
        <f t="shared" si="23"/>
        <v>0</v>
      </c>
      <c r="C481" s="8">
        <f t="shared" si="24"/>
        <v>24.583333333333332</v>
      </c>
      <c r="D481">
        <v>24</v>
      </c>
      <c r="E481">
        <v>7</v>
      </c>
      <c r="G481" s="21">
        <v>0</v>
      </c>
      <c r="H481">
        <v>1375203</v>
      </c>
      <c r="I481" s="1">
        <v>43950.528969907406</v>
      </c>
      <c r="J481" s="3" t="s">
        <v>90</v>
      </c>
      <c r="K481" t="s">
        <v>49</v>
      </c>
      <c r="M481">
        <v>202004290933</v>
      </c>
      <c r="N481" s="1">
        <v>43950.528969907406</v>
      </c>
      <c r="O481" s="3" t="s">
        <v>90</v>
      </c>
      <c r="P481">
        <v>1375203</v>
      </c>
      <c r="Q481" s="2">
        <v>34968</v>
      </c>
      <c r="R481" t="s">
        <v>1172</v>
      </c>
      <c r="S481" t="s">
        <v>1173</v>
      </c>
      <c r="U481" t="s">
        <v>52</v>
      </c>
      <c r="V481" t="s">
        <v>93</v>
      </c>
      <c r="W481" t="s">
        <v>10</v>
      </c>
      <c r="X481" t="s">
        <v>54</v>
      </c>
      <c r="Z481" t="s">
        <v>55</v>
      </c>
      <c r="AA481" t="s">
        <v>94</v>
      </c>
      <c r="AB481" t="s">
        <v>116</v>
      </c>
      <c r="AC481" t="s">
        <v>70</v>
      </c>
      <c r="AD481" t="s">
        <v>59</v>
      </c>
    </row>
    <row r="482" spans="1:30">
      <c r="A482">
        <f t="shared" si="25"/>
        <v>414</v>
      </c>
      <c r="B482">
        <f t="shared" si="23"/>
        <v>0</v>
      </c>
      <c r="C482" s="8">
        <f t="shared" si="24"/>
        <v>74.916666666666671</v>
      </c>
      <c r="D482">
        <v>74</v>
      </c>
      <c r="E482">
        <v>11</v>
      </c>
      <c r="G482" s="21">
        <v>0</v>
      </c>
      <c r="H482">
        <v>1375799</v>
      </c>
      <c r="I482" s="1">
        <v>44278.551388888889</v>
      </c>
      <c r="J482" s="3" t="s">
        <v>63</v>
      </c>
      <c r="K482" t="s">
        <v>49</v>
      </c>
      <c r="M482">
        <v>202103231869</v>
      </c>
      <c r="N482" s="1">
        <v>44278.551388888889</v>
      </c>
      <c r="O482" s="3" t="s">
        <v>63</v>
      </c>
      <c r="P482">
        <v>1375799</v>
      </c>
      <c r="Q482" s="2">
        <v>16909</v>
      </c>
      <c r="R482" t="s">
        <v>1174</v>
      </c>
      <c r="S482" t="s">
        <v>454</v>
      </c>
      <c r="U482" t="s">
        <v>140</v>
      </c>
      <c r="V482" t="s">
        <v>127</v>
      </c>
      <c r="W482" t="s">
        <v>10</v>
      </c>
      <c r="X482" t="s">
        <v>54</v>
      </c>
      <c r="Z482" t="s">
        <v>55</v>
      </c>
      <c r="AA482" t="s">
        <v>68</v>
      </c>
      <c r="AB482" t="s">
        <v>1175</v>
      </c>
      <c r="AC482" t="s">
        <v>129</v>
      </c>
      <c r="AD482" t="s">
        <v>59</v>
      </c>
    </row>
    <row r="483" spans="1:30">
      <c r="A483">
        <f t="shared" si="25"/>
        <v>415</v>
      </c>
      <c r="B483">
        <f t="shared" si="23"/>
        <v>0</v>
      </c>
      <c r="C483" s="8">
        <f t="shared" si="24"/>
        <v>52</v>
      </c>
      <c r="D483">
        <v>52</v>
      </c>
      <c r="E483">
        <v>0</v>
      </c>
      <c r="G483" s="21">
        <v>0</v>
      </c>
      <c r="H483">
        <v>1376208</v>
      </c>
      <c r="I483" s="1">
        <v>44299.37222222222</v>
      </c>
      <c r="J483" s="3" t="s">
        <v>63</v>
      </c>
      <c r="K483" t="s">
        <v>49</v>
      </c>
      <c r="M483">
        <v>202104130799</v>
      </c>
      <c r="N483" s="1">
        <v>44299.37222222222</v>
      </c>
      <c r="O483" s="3" t="s">
        <v>63</v>
      </c>
      <c r="P483">
        <v>1376208</v>
      </c>
      <c r="Q483" s="2">
        <v>25303</v>
      </c>
      <c r="R483" t="s">
        <v>1176</v>
      </c>
      <c r="S483" t="s">
        <v>501</v>
      </c>
      <c r="U483" t="s">
        <v>61</v>
      </c>
      <c r="V483" t="s">
        <v>178</v>
      </c>
      <c r="W483" t="s">
        <v>10</v>
      </c>
      <c r="X483" t="s">
        <v>54</v>
      </c>
      <c r="Z483" t="s">
        <v>55</v>
      </c>
      <c r="AA483" t="s">
        <v>68</v>
      </c>
      <c r="AB483" t="s">
        <v>237</v>
      </c>
      <c r="AC483" t="s">
        <v>180</v>
      </c>
      <c r="AD483" t="s">
        <v>59</v>
      </c>
    </row>
    <row r="484" spans="1:30">
      <c r="A484">
        <f t="shared" si="25"/>
        <v>416</v>
      </c>
      <c r="B484">
        <f t="shared" si="23"/>
        <v>0</v>
      </c>
      <c r="C484" s="8">
        <f t="shared" si="24"/>
        <v>44.416666666666664</v>
      </c>
      <c r="D484">
        <v>44</v>
      </c>
      <c r="E484">
        <v>5</v>
      </c>
      <c r="G484" s="21">
        <v>0</v>
      </c>
      <c r="H484">
        <v>1377193</v>
      </c>
      <c r="I484" s="1">
        <v>44139.319444444445</v>
      </c>
      <c r="J484" s="3" t="s">
        <v>63</v>
      </c>
      <c r="K484" t="s">
        <v>49</v>
      </c>
      <c r="M484">
        <v>202011040053</v>
      </c>
      <c r="N484" s="1">
        <v>44139.319444444445</v>
      </c>
      <c r="O484" s="3" t="s">
        <v>63</v>
      </c>
      <c r="P484">
        <v>1377193</v>
      </c>
      <c r="Q484" s="2">
        <v>27910</v>
      </c>
      <c r="R484" t="s">
        <v>1177</v>
      </c>
      <c r="S484" t="s">
        <v>1178</v>
      </c>
      <c r="U484" t="s">
        <v>52</v>
      </c>
      <c r="V484" t="s">
        <v>53</v>
      </c>
      <c r="W484" t="s">
        <v>10</v>
      </c>
      <c r="X484" t="s">
        <v>54</v>
      </c>
      <c r="Z484" t="s">
        <v>55</v>
      </c>
      <c r="AA484" t="s">
        <v>68</v>
      </c>
      <c r="AB484" t="s">
        <v>1179</v>
      </c>
      <c r="AC484" t="s">
        <v>58</v>
      </c>
      <c r="AD484" t="s">
        <v>59</v>
      </c>
    </row>
    <row r="485" spans="1:30">
      <c r="A485">
        <f t="shared" si="25"/>
        <v>417</v>
      </c>
      <c r="B485">
        <f t="shared" si="23"/>
        <v>0</v>
      </c>
      <c r="C485" s="8">
        <f t="shared" si="24"/>
        <v>47.916666666666664</v>
      </c>
      <c r="D485">
        <v>47</v>
      </c>
      <c r="E485">
        <v>11</v>
      </c>
      <c r="G485" s="21">
        <v>0</v>
      </c>
      <c r="H485">
        <v>1378269</v>
      </c>
      <c r="I485" s="1">
        <v>44275.482638888891</v>
      </c>
      <c r="J485" s="3" t="s">
        <v>90</v>
      </c>
      <c r="K485" t="s">
        <v>49</v>
      </c>
      <c r="M485">
        <v>202103200322</v>
      </c>
      <c r="N485" s="1">
        <v>44275.482638888891</v>
      </c>
      <c r="O485" s="3" t="s">
        <v>90</v>
      </c>
      <c r="P485">
        <v>1378269</v>
      </c>
      <c r="Q485" s="2">
        <v>26744</v>
      </c>
      <c r="R485" t="s">
        <v>1180</v>
      </c>
      <c r="S485" t="s">
        <v>906</v>
      </c>
      <c r="U485" t="s">
        <v>613</v>
      </c>
      <c r="V485" t="s">
        <v>367</v>
      </c>
      <c r="W485" t="s">
        <v>10</v>
      </c>
      <c r="X485" t="s">
        <v>54</v>
      </c>
      <c r="Z485" t="s">
        <v>88</v>
      </c>
      <c r="AA485" t="s">
        <v>94</v>
      </c>
      <c r="AB485" t="s">
        <v>1181</v>
      </c>
      <c r="AC485" t="s">
        <v>70</v>
      </c>
      <c r="AD485" t="s">
        <v>59</v>
      </c>
    </row>
    <row r="486" spans="1:30">
      <c r="A486">
        <f t="shared" si="25"/>
        <v>418</v>
      </c>
      <c r="B486">
        <f t="shared" si="23"/>
        <v>0</v>
      </c>
      <c r="C486" s="8">
        <f t="shared" si="24"/>
        <v>40</v>
      </c>
      <c r="D486">
        <v>40</v>
      </c>
      <c r="E486">
        <v>0</v>
      </c>
      <c r="G486" s="21">
        <v>0</v>
      </c>
      <c r="H486">
        <v>1378516</v>
      </c>
      <c r="I486" s="1">
        <v>44213.122106481482</v>
      </c>
      <c r="J486" s="3" t="s">
        <v>90</v>
      </c>
      <c r="K486" t="s">
        <v>49</v>
      </c>
      <c r="M486">
        <v>202101170089</v>
      </c>
      <c r="N486" s="1">
        <v>44213.122106481482</v>
      </c>
      <c r="O486" s="3" t="s">
        <v>90</v>
      </c>
      <c r="P486">
        <v>1378516</v>
      </c>
      <c r="Q486" s="2">
        <v>29603</v>
      </c>
      <c r="R486" t="s">
        <v>1182</v>
      </c>
      <c r="S486" t="s">
        <v>701</v>
      </c>
      <c r="U486" t="s">
        <v>110</v>
      </c>
      <c r="V486" t="s">
        <v>171</v>
      </c>
      <c r="W486" t="s">
        <v>2</v>
      </c>
      <c r="X486" t="s">
        <v>54</v>
      </c>
      <c r="Z486" t="s">
        <v>88</v>
      </c>
      <c r="AA486" t="s">
        <v>94</v>
      </c>
      <c r="AB486" t="s">
        <v>116</v>
      </c>
      <c r="AC486" t="s">
        <v>70</v>
      </c>
      <c r="AD486" t="s">
        <v>59</v>
      </c>
    </row>
    <row r="487" spans="1:30">
      <c r="A487">
        <f t="shared" si="25"/>
        <v>419</v>
      </c>
      <c r="B487">
        <f t="shared" si="23"/>
        <v>0</v>
      </c>
      <c r="C487" s="8">
        <f t="shared" si="24"/>
        <v>84.25</v>
      </c>
      <c r="D487">
        <v>84</v>
      </c>
      <c r="E487">
        <v>3</v>
      </c>
      <c r="G487" s="21">
        <v>0</v>
      </c>
      <c r="H487">
        <v>1379003</v>
      </c>
      <c r="I487" s="1">
        <v>43910.045960648145</v>
      </c>
      <c r="J487" s="3" t="s">
        <v>76</v>
      </c>
      <c r="K487" t="s">
        <v>49</v>
      </c>
      <c r="M487">
        <v>202003200858</v>
      </c>
      <c r="N487" s="1">
        <v>43910.045960648145</v>
      </c>
      <c r="O487" s="3" t="s">
        <v>76</v>
      </c>
      <c r="P487">
        <v>1379003</v>
      </c>
      <c r="Q487" s="2">
        <v>13109</v>
      </c>
      <c r="R487" t="s">
        <v>1183</v>
      </c>
      <c r="S487" t="s">
        <v>1184</v>
      </c>
      <c r="U487" t="s">
        <v>149</v>
      </c>
      <c r="V487" t="s">
        <v>202</v>
      </c>
      <c r="W487" t="s">
        <v>10</v>
      </c>
      <c r="X487" t="s">
        <v>54</v>
      </c>
      <c r="Z487" t="s">
        <v>88</v>
      </c>
      <c r="AA487" t="s">
        <v>78</v>
      </c>
      <c r="AB487" t="s">
        <v>1185</v>
      </c>
      <c r="AC487" t="s">
        <v>70</v>
      </c>
      <c r="AD487" t="s">
        <v>59</v>
      </c>
    </row>
    <row r="488" spans="1:30">
      <c r="A488">
        <f t="shared" si="25"/>
        <v>420</v>
      </c>
      <c r="B488">
        <f t="shared" si="23"/>
        <v>0</v>
      </c>
      <c r="C488" s="8">
        <f t="shared" si="24"/>
        <v>74.166666666666671</v>
      </c>
      <c r="D488">
        <v>74</v>
      </c>
      <c r="E488">
        <v>2</v>
      </c>
      <c r="G488" s="21">
        <v>0</v>
      </c>
      <c r="H488">
        <v>1379263</v>
      </c>
      <c r="I488" s="1">
        <v>44166.517731481479</v>
      </c>
      <c r="J488" s="3" t="s">
        <v>90</v>
      </c>
      <c r="K488" t="s">
        <v>49</v>
      </c>
      <c r="M488">
        <v>202012011876</v>
      </c>
      <c r="N488" s="1">
        <v>44166.517731481479</v>
      </c>
      <c r="O488" s="3" t="s">
        <v>90</v>
      </c>
      <c r="P488">
        <v>1379263</v>
      </c>
      <c r="Q488" s="2">
        <v>17058</v>
      </c>
      <c r="R488" t="s">
        <v>1186</v>
      </c>
      <c r="S488" t="s">
        <v>201</v>
      </c>
      <c r="U488" t="s">
        <v>61</v>
      </c>
      <c r="V488" t="s">
        <v>388</v>
      </c>
      <c r="W488" t="s">
        <v>10</v>
      </c>
      <c r="X488" t="s">
        <v>54</v>
      </c>
      <c r="Z488" t="s">
        <v>55</v>
      </c>
      <c r="AA488" t="s">
        <v>94</v>
      </c>
      <c r="AB488" t="s">
        <v>1187</v>
      </c>
      <c r="AC488" t="s">
        <v>390</v>
      </c>
      <c r="AD488" t="s">
        <v>59</v>
      </c>
    </row>
    <row r="489" spans="1:30">
      <c r="A489">
        <f t="shared" si="25"/>
        <v>421</v>
      </c>
      <c r="B489">
        <f t="shared" si="23"/>
        <v>0</v>
      </c>
      <c r="C489" s="8">
        <f t="shared" si="24"/>
        <v>74.583333333333329</v>
      </c>
      <c r="D489">
        <v>74</v>
      </c>
      <c r="E489">
        <v>7</v>
      </c>
      <c r="G489" s="21">
        <v>0</v>
      </c>
      <c r="H489">
        <v>1381126</v>
      </c>
      <c r="I489" s="1">
        <v>44188.135474537034</v>
      </c>
      <c r="J489" s="3" t="s">
        <v>90</v>
      </c>
      <c r="K489" t="s">
        <v>49</v>
      </c>
      <c r="M489">
        <v>202012231158</v>
      </c>
      <c r="N489" s="1">
        <v>44188.135474537034</v>
      </c>
      <c r="O489" s="3" t="s">
        <v>90</v>
      </c>
      <c r="P489">
        <v>1381126</v>
      </c>
      <c r="Q489" s="2">
        <v>16938</v>
      </c>
      <c r="R489" t="s">
        <v>1188</v>
      </c>
      <c r="S489" t="s">
        <v>1189</v>
      </c>
      <c r="U489" t="s">
        <v>170</v>
      </c>
      <c r="V489" t="s">
        <v>202</v>
      </c>
      <c r="W489" t="s">
        <v>2</v>
      </c>
      <c r="X489" t="s">
        <v>54</v>
      </c>
      <c r="Z489" t="s">
        <v>88</v>
      </c>
      <c r="AA489" t="s">
        <v>94</v>
      </c>
      <c r="AB489" t="s">
        <v>100</v>
      </c>
      <c r="AC489" t="s">
        <v>70</v>
      </c>
      <c r="AD489" t="s">
        <v>59</v>
      </c>
    </row>
    <row r="490" spans="1:30">
      <c r="A490">
        <f t="shared" si="25"/>
        <v>422</v>
      </c>
      <c r="B490">
        <f t="shared" si="23"/>
        <v>0</v>
      </c>
      <c r="C490" s="8">
        <f t="shared" si="24"/>
        <v>63.166666666666664</v>
      </c>
      <c r="D490">
        <v>63</v>
      </c>
      <c r="E490">
        <v>2</v>
      </c>
      <c r="G490" s="21">
        <v>2</v>
      </c>
      <c r="H490" s="4">
        <v>1382087</v>
      </c>
      <c r="I490" s="1">
        <v>44089.631307870368</v>
      </c>
      <c r="J490" s="3" t="s">
        <v>63</v>
      </c>
      <c r="K490" t="s">
        <v>49</v>
      </c>
      <c r="M490">
        <v>202009151792</v>
      </c>
      <c r="N490" s="1">
        <v>44089.631307870368</v>
      </c>
      <c r="O490" s="3" t="s">
        <v>63</v>
      </c>
      <c r="P490">
        <v>1382087</v>
      </c>
      <c r="Q490" s="2">
        <v>21012</v>
      </c>
      <c r="R490" t="s">
        <v>1190</v>
      </c>
      <c r="S490" t="s">
        <v>1191</v>
      </c>
      <c r="U490" t="s">
        <v>52</v>
      </c>
      <c r="V490" t="s">
        <v>103</v>
      </c>
      <c r="W490" t="s">
        <v>2</v>
      </c>
      <c r="X490" t="s">
        <v>54</v>
      </c>
      <c r="Z490" t="s">
        <v>55</v>
      </c>
      <c r="AA490" t="s">
        <v>68</v>
      </c>
      <c r="AB490" t="s">
        <v>1192</v>
      </c>
      <c r="AC490" t="s">
        <v>70</v>
      </c>
      <c r="AD490" t="s">
        <v>59</v>
      </c>
    </row>
    <row r="491" spans="1:30">
      <c r="A491">
        <f t="shared" si="25"/>
        <v>422</v>
      </c>
      <c r="B491">
        <f t="shared" si="23"/>
        <v>1</v>
      </c>
      <c r="C491" s="8">
        <f t="shared" si="24"/>
        <v>63.166666666666664</v>
      </c>
      <c r="D491">
        <v>63</v>
      </c>
      <c r="E491">
        <v>2</v>
      </c>
      <c r="G491" s="21">
        <v>2</v>
      </c>
      <c r="H491" s="4">
        <v>1382087</v>
      </c>
      <c r="I491" s="1">
        <v>44096.65</v>
      </c>
      <c r="J491" s="3" t="s">
        <v>90</v>
      </c>
      <c r="K491" t="s">
        <v>49</v>
      </c>
      <c r="M491">
        <v>202009221902</v>
      </c>
      <c r="N491" s="1">
        <v>44096.65</v>
      </c>
      <c r="O491" s="3" t="s">
        <v>90</v>
      </c>
      <c r="P491">
        <v>1382087</v>
      </c>
      <c r="Q491" s="2">
        <v>21012</v>
      </c>
      <c r="R491" t="s">
        <v>1190</v>
      </c>
      <c r="S491" t="s">
        <v>1191</v>
      </c>
      <c r="U491" t="s">
        <v>140</v>
      </c>
      <c r="V491" t="s">
        <v>240</v>
      </c>
      <c r="W491" t="s">
        <v>2</v>
      </c>
      <c r="X491" t="s">
        <v>54</v>
      </c>
      <c r="Z491" t="s">
        <v>88</v>
      </c>
      <c r="AA491" t="s">
        <v>94</v>
      </c>
      <c r="AB491" t="s">
        <v>116</v>
      </c>
      <c r="AC491" t="s">
        <v>70</v>
      </c>
      <c r="AD491" t="s">
        <v>59</v>
      </c>
    </row>
    <row r="492" spans="1:30">
      <c r="A492">
        <f t="shared" si="25"/>
        <v>422</v>
      </c>
      <c r="B492">
        <f t="shared" si="23"/>
        <v>2</v>
      </c>
      <c r="C492" s="8">
        <f t="shared" si="24"/>
        <v>63.416666666666664</v>
      </c>
      <c r="D492">
        <v>63</v>
      </c>
      <c r="E492">
        <v>5</v>
      </c>
      <c r="G492" s="21">
        <v>2</v>
      </c>
      <c r="H492" s="4">
        <v>1382087</v>
      </c>
      <c r="I492" s="1">
        <v>44187.582499999997</v>
      </c>
      <c r="J492" s="3" t="s">
        <v>63</v>
      </c>
      <c r="K492" t="s">
        <v>49</v>
      </c>
      <c r="M492">
        <v>202012220165</v>
      </c>
      <c r="N492" s="1">
        <v>44187.582499999997</v>
      </c>
      <c r="O492" s="3" t="s">
        <v>63</v>
      </c>
      <c r="P492">
        <v>1382087</v>
      </c>
      <c r="Q492" s="2">
        <v>21012</v>
      </c>
      <c r="R492" t="s">
        <v>1190</v>
      </c>
      <c r="S492" t="s">
        <v>152</v>
      </c>
      <c r="U492" t="s">
        <v>61</v>
      </c>
      <c r="V492" t="s">
        <v>261</v>
      </c>
      <c r="W492" t="s">
        <v>2</v>
      </c>
      <c r="X492" t="s">
        <v>54</v>
      </c>
      <c r="Z492" t="s">
        <v>55</v>
      </c>
      <c r="AA492" t="s">
        <v>68</v>
      </c>
      <c r="AB492" t="s">
        <v>1193</v>
      </c>
      <c r="AC492" t="s">
        <v>70</v>
      </c>
      <c r="AD492" t="s">
        <v>59</v>
      </c>
    </row>
    <row r="493" spans="1:30">
      <c r="A493">
        <f t="shared" si="25"/>
        <v>423</v>
      </c>
      <c r="B493">
        <f t="shared" si="23"/>
        <v>0</v>
      </c>
      <c r="C493" s="8">
        <f t="shared" si="24"/>
        <v>59.833333333333336</v>
      </c>
      <c r="D493">
        <v>59</v>
      </c>
      <c r="E493">
        <v>10</v>
      </c>
      <c r="G493" s="21">
        <v>0</v>
      </c>
      <c r="H493">
        <v>1382250</v>
      </c>
      <c r="I493" s="1">
        <v>44230.169236111113</v>
      </c>
      <c r="J493" s="3" t="s">
        <v>90</v>
      </c>
      <c r="K493" t="s">
        <v>49</v>
      </c>
      <c r="M493">
        <v>202102031116</v>
      </c>
      <c r="N493" s="1">
        <v>44230.169236111113</v>
      </c>
      <c r="O493" s="3" t="s">
        <v>90</v>
      </c>
      <c r="P493">
        <v>1382250</v>
      </c>
      <c r="Q493" s="2">
        <v>22361</v>
      </c>
      <c r="R493" t="s">
        <v>1194</v>
      </c>
      <c r="S493" t="s">
        <v>1195</v>
      </c>
      <c r="U493" t="s">
        <v>149</v>
      </c>
      <c r="V493" t="s">
        <v>281</v>
      </c>
      <c r="W493" t="s">
        <v>2</v>
      </c>
      <c r="X493" t="s">
        <v>54</v>
      </c>
      <c r="Z493" t="s">
        <v>88</v>
      </c>
      <c r="AA493" t="s">
        <v>94</v>
      </c>
      <c r="AB493" t="s">
        <v>100</v>
      </c>
      <c r="AC493" t="s">
        <v>70</v>
      </c>
      <c r="AD493" t="s">
        <v>59</v>
      </c>
    </row>
    <row r="494" spans="1:30">
      <c r="A494">
        <f t="shared" si="25"/>
        <v>424</v>
      </c>
      <c r="B494">
        <f t="shared" si="23"/>
        <v>0</v>
      </c>
      <c r="C494" s="8">
        <f t="shared" si="24"/>
        <v>82.583333333333329</v>
      </c>
      <c r="D494">
        <v>82</v>
      </c>
      <c r="E494">
        <v>7</v>
      </c>
      <c r="G494" s="21">
        <v>0</v>
      </c>
      <c r="H494">
        <v>1382659</v>
      </c>
      <c r="I494" s="1">
        <v>44170.790625000001</v>
      </c>
      <c r="J494" s="3" t="s">
        <v>76</v>
      </c>
      <c r="K494" t="s">
        <v>49</v>
      </c>
      <c r="M494">
        <v>202012050604</v>
      </c>
      <c r="N494" s="1">
        <v>44170.790625000001</v>
      </c>
      <c r="O494" s="3" t="s">
        <v>76</v>
      </c>
      <c r="P494">
        <v>1382659</v>
      </c>
      <c r="Q494" s="2">
        <v>13983</v>
      </c>
      <c r="R494" t="s">
        <v>1196</v>
      </c>
      <c r="S494" t="s">
        <v>1197</v>
      </c>
      <c r="U494" t="s">
        <v>170</v>
      </c>
      <c r="V494" t="s">
        <v>87</v>
      </c>
      <c r="W494" t="s">
        <v>2</v>
      </c>
      <c r="X494" t="s">
        <v>54</v>
      </c>
      <c r="Z494" t="s">
        <v>88</v>
      </c>
      <c r="AA494" t="s">
        <v>78</v>
      </c>
      <c r="AB494" t="s">
        <v>1198</v>
      </c>
      <c r="AC494" t="s">
        <v>70</v>
      </c>
      <c r="AD494" t="s">
        <v>59</v>
      </c>
    </row>
    <row r="495" spans="1:30">
      <c r="A495">
        <f t="shared" si="25"/>
        <v>425</v>
      </c>
      <c r="B495">
        <f t="shared" si="23"/>
        <v>0</v>
      </c>
      <c r="C495" s="8">
        <f t="shared" si="24"/>
        <v>71.916666666666671</v>
      </c>
      <c r="D495">
        <v>71</v>
      </c>
      <c r="E495">
        <v>11</v>
      </c>
      <c r="G495" s="21">
        <v>2</v>
      </c>
      <c r="H495" s="4">
        <v>1383085</v>
      </c>
      <c r="I495" s="1">
        <v>44140.589236111111</v>
      </c>
      <c r="J495" s="3" t="s">
        <v>90</v>
      </c>
      <c r="K495" t="s">
        <v>49</v>
      </c>
      <c r="M495">
        <v>202011051848</v>
      </c>
      <c r="N495" s="1">
        <v>44140.589236111111</v>
      </c>
      <c r="O495" s="3" t="s">
        <v>90</v>
      </c>
      <c r="P495">
        <v>1383085</v>
      </c>
      <c r="Q495" s="2">
        <v>17868</v>
      </c>
      <c r="R495" t="s">
        <v>1199</v>
      </c>
      <c r="S495" t="s">
        <v>606</v>
      </c>
      <c r="U495" t="s">
        <v>52</v>
      </c>
      <c r="V495" t="s">
        <v>265</v>
      </c>
      <c r="W495" t="s">
        <v>2</v>
      </c>
      <c r="X495" t="s">
        <v>54</v>
      </c>
      <c r="Z495" t="s">
        <v>88</v>
      </c>
      <c r="AA495" t="s">
        <v>94</v>
      </c>
      <c r="AB495" t="s">
        <v>116</v>
      </c>
      <c r="AC495" t="s">
        <v>70</v>
      </c>
      <c r="AD495" t="s">
        <v>59</v>
      </c>
    </row>
    <row r="496" spans="1:30">
      <c r="A496">
        <f t="shared" si="25"/>
        <v>425</v>
      </c>
      <c r="B496">
        <f t="shared" si="23"/>
        <v>1</v>
      </c>
      <c r="C496" s="8">
        <f t="shared" si="24"/>
        <v>72</v>
      </c>
      <c r="D496">
        <v>72</v>
      </c>
      <c r="E496">
        <v>0</v>
      </c>
      <c r="G496" s="21">
        <v>2</v>
      </c>
      <c r="H496" s="4">
        <v>1383085</v>
      </c>
      <c r="I496" s="1">
        <v>44186.338287037041</v>
      </c>
      <c r="J496" s="3" t="s">
        <v>63</v>
      </c>
      <c r="K496" t="s">
        <v>49</v>
      </c>
      <c r="M496">
        <v>202012210349</v>
      </c>
      <c r="N496" s="1">
        <v>44186.338287037041</v>
      </c>
      <c r="O496" s="3" t="s">
        <v>63</v>
      </c>
      <c r="P496">
        <v>1383085</v>
      </c>
      <c r="Q496" s="2">
        <v>17868</v>
      </c>
      <c r="R496" t="s">
        <v>1199</v>
      </c>
      <c r="S496" t="s">
        <v>402</v>
      </c>
      <c r="U496" t="s">
        <v>107</v>
      </c>
      <c r="V496" t="s">
        <v>661</v>
      </c>
      <c r="W496" t="s">
        <v>2</v>
      </c>
      <c r="X496" t="s">
        <v>54</v>
      </c>
      <c r="Z496" t="s">
        <v>55</v>
      </c>
      <c r="AA496" t="s">
        <v>68</v>
      </c>
      <c r="AB496" t="s">
        <v>1200</v>
      </c>
      <c r="AC496" t="s">
        <v>70</v>
      </c>
      <c r="AD496" t="s">
        <v>59</v>
      </c>
    </row>
    <row r="497" spans="1:30">
      <c r="A497">
        <f t="shared" si="25"/>
        <v>426</v>
      </c>
      <c r="B497">
        <f t="shared" si="23"/>
        <v>0</v>
      </c>
      <c r="C497" s="8">
        <f t="shared" si="24"/>
        <v>58.083333333333336</v>
      </c>
      <c r="D497">
        <v>58</v>
      </c>
      <c r="E497">
        <v>1</v>
      </c>
      <c r="G497" s="21">
        <v>0</v>
      </c>
      <c r="H497">
        <v>1383749</v>
      </c>
      <c r="I497" s="1">
        <v>44127.519444444442</v>
      </c>
      <c r="J497" s="3" t="s">
        <v>90</v>
      </c>
      <c r="K497" t="s">
        <v>49</v>
      </c>
      <c r="M497">
        <v>202010231601</v>
      </c>
      <c r="N497" s="1">
        <v>44127.519444444442</v>
      </c>
      <c r="O497" s="3" t="s">
        <v>90</v>
      </c>
      <c r="P497">
        <v>1383749</v>
      </c>
      <c r="Q497" s="2">
        <v>22885</v>
      </c>
      <c r="R497" t="s">
        <v>1201</v>
      </c>
      <c r="S497" t="s">
        <v>1202</v>
      </c>
      <c r="U497" t="s">
        <v>52</v>
      </c>
      <c r="V497" t="s">
        <v>153</v>
      </c>
      <c r="W497" t="s">
        <v>10</v>
      </c>
      <c r="X497" t="s">
        <v>54</v>
      </c>
      <c r="Z497" t="s">
        <v>88</v>
      </c>
      <c r="AA497" t="s">
        <v>94</v>
      </c>
      <c r="AB497" t="s">
        <v>116</v>
      </c>
      <c r="AC497" t="s">
        <v>70</v>
      </c>
      <c r="AD497" t="s">
        <v>59</v>
      </c>
    </row>
    <row r="498" spans="1:30">
      <c r="A498">
        <f t="shared" si="25"/>
        <v>427</v>
      </c>
      <c r="B498">
        <f t="shared" si="23"/>
        <v>0</v>
      </c>
      <c r="C498" s="8">
        <f t="shared" si="24"/>
        <v>64.5</v>
      </c>
      <c r="D498">
        <v>64</v>
      </c>
      <c r="E498">
        <v>6</v>
      </c>
      <c r="G498" s="21">
        <v>0</v>
      </c>
      <c r="H498">
        <v>1384012</v>
      </c>
      <c r="I498" s="1">
        <v>44160.761805555558</v>
      </c>
      <c r="J498" s="3" t="s">
        <v>90</v>
      </c>
      <c r="K498" t="s">
        <v>49</v>
      </c>
      <c r="M498">
        <v>202011252011</v>
      </c>
      <c r="N498" s="1">
        <v>44160.761805555558</v>
      </c>
      <c r="O498" s="3" t="s">
        <v>90</v>
      </c>
      <c r="P498">
        <v>1384012</v>
      </c>
      <c r="Q498" s="2">
        <v>20592</v>
      </c>
      <c r="R498" t="s">
        <v>1203</v>
      </c>
      <c r="S498" t="s">
        <v>953</v>
      </c>
      <c r="U498" t="s">
        <v>110</v>
      </c>
      <c r="V498" t="s">
        <v>367</v>
      </c>
      <c r="W498" t="s">
        <v>2</v>
      </c>
      <c r="X498" t="s">
        <v>54</v>
      </c>
      <c r="Z498" t="s">
        <v>88</v>
      </c>
      <c r="AA498" t="s">
        <v>94</v>
      </c>
      <c r="AB498" t="s">
        <v>100</v>
      </c>
      <c r="AC498" t="s">
        <v>70</v>
      </c>
      <c r="AD498" t="s">
        <v>59</v>
      </c>
    </row>
    <row r="499" spans="1:30">
      <c r="A499">
        <f t="shared" si="25"/>
        <v>428</v>
      </c>
      <c r="B499">
        <f t="shared" si="23"/>
        <v>0</v>
      </c>
      <c r="C499" s="8">
        <f t="shared" si="24"/>
        <v>49.583333333333336</v>
      </c>
      <c r="D499">
        <v>49</v>
      </c>
      <c r="E499">
        <v>7</v>
      </c>
      <c r="G499" s="21">
        <v>0</v>
      </c>
      <c r="H499">
        <v>1385639</v>
      </c>
      <c r="I499" s="1">
        <v>44133.40902777778</v>
      </c>
      <c r="J499" s="3" t="s">
        <v>63</v>
      </c>
      <c r="K499" t="s">
        <v>49</v>
      </c>
      <c r="M499">
        <v>202010291389</v>
      </c>
      <c r="N499" s="1">
        <v>44133.40902777778</v>
      </c>
      <c r="O499" s="3" t="s">
        <v>63</v>
      </c>
      <c r="P499">
        <v>1385639</v>
      </c>
      <c r="Q499" s="2">
        <v>25995</v>
      </c>
      <c r="R499" t="s">
        <v>1204</v>
      </c>
      <c r="S499" t="s">
        <v>594</v>
      </c>
      <c r="U499" t="s">
        <v>61</v>
      </c>
      <c r="V499" t="s">
        <v>228</v>
      </c>
      <c r="W499" t="s">
        <v>2</v>
      </c>
      <c r="X499" t="s">
        <v>54</v>
      </c>
      <c r="Z499" t="s">
        <v>55</v>
      </c>
      <c r="AA499" t="s">
        <v>68</v>
      </c>
      <c r="AB499" t="s">
        <v>1205</v>
      </c>
      <c r="AC499" t="s">
        <v>129</v>
      </c>
      <c r="AD499" t="s">
        <v>59</v>
      </c>
    </row>
    <row r="500" spans="1:30">
      <c r="A500">
        <f t="shared" si="25"/>
        <v>429</v>
      </c>
      <c r="B500">
        <f t="shared" si="23"/>
        <v>0</v>
      </c>
      <c r="C500" s="8">
        <f t="shared" si="24"/>
        <v>64.583333333333329</v>
      </c>
      <c r="D500">
        <v>64</v>
      </c>
      <c r="E500">
        <v>7</v>
      </c>
      <c r="G500" s="21">
        <v>0</v>
      </c>
      <c r="H500">
        <v>1385812</v>
      </c>
      <c r="I500" s="1">
        <v>44207.415972222225</v>
      </c>
      <c r="J500" s="3" t="s">
        <v>90</v>
      </c>
      <c r="K500" t="s">
        <v>49</v>
      </c>
      <c r="M500">
        <v>202101111617</v>
      </c>
      <c r="N500" s="1">
        <v>44207.415972222225</v>
      </c>
      <c r="O500" s="3" t="s">
        <v>90</v>
      </c>
      <c r="P500">
        <v>1385812</v>
      </c>
      <c r="Q500" s="2">
        <v>20605</v>
      </c>
      <c r="R500" t="s">
        <v>1206</v>
      </c>
      <c r="S500" t="s">
        <v>106</v>
      </c>
      <c r="U500" t="s">
        <v>140</v>
      </c>
      <c r="V500" t="s">
        <v>157</v>
      </c>
      <c r="W500" t="s">
        <v>10</v>
      </c>
      <c r="X500" t="s">
        <v>54</v>
      </c>
      <c r="Z500" t="s">
        <v>88</v>
      </c>
      <c r="AA500" t="s">
        <v>94</v>
      </c>
      <c r="AB500" t="s">
        <v>100</v>
      </c>
      <c r="AC500" t="s">
        <v>70</v>
      </c>
      <c r="AD500" t="s">
        <v>59</v>
      </c>
    </row>
    <row r="501" spans="1:30">
      <c r="A501">
        <f t="shared" si="25"/>
        <v>430</v>
      </c>
      <c r="B501">
        <f t="shared" si="23"/>
        <v>0</v>
      </c>
      <c r="C501" s="8">
        <f t="shared" si="24"/>
        <v>55.5</v>
      </c>
      <c r="D501">
        <v>55</v>
      </c>
      <c r="E501">
        <v>6</v>
      </c>
      <c r="G501" s="21">
        <v>0</v>
      </c>
      <c r="H501">
        <v>1385827</v>
      </c>
      <c r="I501" s="1">
        <v>44179.464074074072</v>
      </c>
      <c r="J501" s="3" t="s">
        <v>90</v>
      </c>
      <c r="K501" t="s">
        <v>49</v>
      </c>
      <c r="M501">
        <v>202012141627</v>
      </c>
      <c r="N501" s="1">
        <v>44179.464074074072</v>
      </c>
      <c r="O501" s="3" t="s">
        <v>90</v>
      </c>
      <c r="P501">
        <v>1385827</v>
      </c>
      <c r="Q501" s="2">
        <v>23898</v>
      </c>
      <c r="R501" t="s">
        <v>1207</v>
      </c>
      <c r="S501" t="s">
        <v>1208</v>
      </c>
      <c r="U501" t="s">
        <v>140</v>
      </c>
      <c r="V501" t="s">
        <v>153</v>
      </c>
      <c r="W501" t="s">
        <v>10</v>
      </c>
      <c r="X501" t="s">
        <v>54</v>
      </c>
      <c r="Z501" t="s">
        <v>88</v>
      </c>
      <c r="AA501" t="s">
        <v>94</v>
      </c>
      <c r="AB501" t="s">
        <v>116</v>
      </c>
      <c r="AC501" t="s">
        <v>70</v>
      </c>
      <c r="AD501" t="s">
        <v>59</v>
      </c>
    </row>
    <row r="502" spans="1:30">
      <c r="A502">
        <f t="shared" si="25"/>
        <v>431</v>
      </c>
      <c r="B502">
        <f t="shared" si="23"/>
        <v>0</v>
      </c>
      <c r="C502" s="8">
        <f t="shared" si="24"/>
        <v>88.333333333333329</v>
      </c>
      <c r="D502">
        <v>88</v>
      </c>
      <c r="E502">
        <v>4</v>
      </c>
      <c r="G502" s="21">
        <v>0</v>
      </c>
      <c r="H502">
        <v>1387651</v>
      </c>
      <c r="I502" s="1">
        <v>43972.138888888891</v>
      </c>
      <c r="J502" s="3" t="s">
        <v>90</v>
      </c>
      <c r="K502" t="s">
        <v>49</v>
      </c>
      <c r="M502">
        <v>202005210789</v>
      </c>
      <c r="N502" s="1">
        <v>43972.138888888891</v>
      </c>
      <c r="O502" s="3" t="s">
        <v>90</v>
      </c>
      <c r="P502">
        <v>1387651</v>
      </c>
      <c r="Q502" s="2">
        <v>11683</v>
      </c>
      <c r="R502" t="s">
        <v>1209</v>
      </c>
      <c r="S502" t="s">
        <v>1210</v>
      </c>
      <c r="U502" t="s">
        <v>98</v>
      </c>
      <c r="V502" t="s">
        <v>99</v>
      </c>
      <c r="W502" t="s">
        <v>10</v>
      </c>
      <c r="X502" t="s">
        <v>54</v>
      </c>
      <c r="Z502" t="s">
        <v>88</v>
      </c>
      <c r="AA502" t="s">
        <v>94</v>
      </c>
      <c r="AB502" t="s">
        <v>203</v>
      </c>
      <c r="AC502" t="s">
        <v>70</v>
      </c>
      <c r="AD502" t="s">
        <v>59</v>
      </c>
    </row>
    <row r="503" spans="1:30">
      <c r="A503">
        <f t="shared" si="25"/>
        <v>432</v>
      </c>
      <c r="B503">
        <f t="shared" si="23"/>
        <v>0</v>
      </c>
      <c r="C503" s="8">
        <f t="shared" si="24"/>
        <v>54.833333333333336</v>
      </c>
      <c r="D503">
        <v>54</v>
      </c>
      <c r="E503">
        <v>10</v>
      </c>
      <c r="G503" s="21">
        <v>0</v>
      </c>
      <c r="H503">
        <v>1387773</v>
      </c>
      <c r="I503" s="1">
        <v>44092.514120370368</v>
      </c>
      <c r="J503" s="3" t="s">
        <v>63</v>
      </c>
      <c r="K503" t="s">
        <v>49</v>
      </c>
      <c r="M503">
        <v>202009140668</v>
      </c>
      <c r="N503" s="1">
        <v>44092.514120370368</v>
      </c>
      <c r="O503" s="3" t="s">
        <v>63</v>
      </c>
      <c r="P503">
        <v>1387773</v>
      </c>
      <c r="Q503" s="2">
        <v>24051</v>
      </c>
      <c r="R503" t="s">
        <v>1211</v>
      </c>
      <c r="S503" t="s">
        <v>1212</v>
      </c>
      <c r="U503" t="s">
        <v>52</v>
      </c>
      <c r="V503" t="s">
        <v>87</v>
      </c>
      <c r="W503" t="s">
        <v>10</v>
      </c>
      <c r="X503" t="s">
        <v>54</v>
      </c>
      <c r="Z503" t="s">
        <v>55</v>
      </c>
      <c r="AA503" t="s">
        <v>68</v>
      </c>
      <c r="AB503" t="s">
        <v>1213</v>
      </c>
      <c r="AC503" t="s">
        <v>70</v>
      </c>
      <c r="AD503" t="s">
        <v>59</v>
      </c>
    </row>
    <row r="504" spans="1:30">
      <c r="A504">
        <f t="shared" si="25"/>
        <v>433</v>
      </c>
      <c r="B504">
        <f t="shared" si="23"/>
        <v>0</v>
      </c>
      <c r="C504" s="8">
        <f t="shared" si="24"/>
        <v>41.75</v>
      </c>
      <c r="D504">
        <v>41</v>
      </c>
      <c r="E504">
        <v>9</v>
      </c>
      <c r="G504" s="21">
        <v>0</v>
      </c>
      <c r="H504">
        <v>1388199</v>
      </c>
      <c r="I504" s="1">
        <v>44255.994560185187</v>
      </c>
      <c r="J504" s="3" t="s">
        <v>90</v>
      </c>
      <c r="K504" t="s">
        <v>49</v>
      </c>
      <c r="M504">
        <v>202102280523</v>
      </c>
      <c r="N504" s="1">
        <v>44255.994560185187</v>
      </c>
      <c r="O504" s="3" t="s">
        <v>90</v>
      </c>
      <c r="P504">
        <v>1388199</v>
      </c>
      <c r="Q504" s="2">
        <v>28976</v>
      </c>
      <c r="R504" t="s">
        <v>1214</v>
      </c>
      <c r="S504" t="s">
        <v>392</v>
      </c>
      <c r="U504" t="s">
        <v>170</v>
      </c>
      <c r="V504" t="s">
        <v>93</v>
      </c>
      <c r="W504" t="s">
        <v>2</v>
      </c>
      <c r="X504" t="s">
        <v>54</v>
      </c>
      <c r="Z504" t="s">
        <v>88</v>
      </c>
      <c r="AA504" t="s">
        <v>94</v>
      </c>
      <c r="AB504" t="s">
        <v>100</v>
      </c>
      <c r="AC504" t="s">
        <v>70</v>
      </c>
      <c r="AD504" t="s">
        <v>59</v>
      </c>
    </row>
    <row r="505" spans="1:30">
      <c r="A505">
        <f t="shared" si="25"/>
        <v>434</v>
      </c>
      <c r="B505">
        <f t="shared" si="23"/>
        <v>0</v>
      </c>
      <c r="C505" s="8">
        <f t="shared" si="24"/>
        <v>75.833333333333329</v>
      </c>
      <c r="D505">
        <v>75</v>
      </c>
      <c r="E505">
        <v>10</v>
      </c>
      <c r="G505" s="21">
        <v>0</v>
      </c>
      <c r="H505">
        <v>1388513</v>
      </c>
      <c r="I505" s="1">
        <v>44063.828344907408</v>
      </c>
      <c r="J505" s="3" t="s">
        <v>63</v>
      </c>
      <c r="K505" t="s">
        <v>49</v>
      </c>
      <c r="M505">
        <v>202008202134</v>
      </c>
      <c r="N505" s="1">
        <v>44063.828344907408</v>
      </c>
      <c r="O505" s="3" t="s">
        <v>63</v>
      </c>
      <c r="P505">
        <v>1388513</v>
      </c>
      <c r="Q505" s="2">
        <v>16365</v>
      </c>
      <c r="R505" t="s">
        <v>1215</v>
      </c>
      <c r="S505" t="s">
        <v>1216</v>
      </c>
      <c r="U505" t="s">
        <v>98</v>
      </c>
      <c r="V505" t="s">
        <v>258</v>
      </c>
      <c r="W505" t="s">
        <v>10</v>
      </c>
      <c r="X505" t="s">
        <v>54</v>
      </c>
      <c r="Z505" t="s">
        <v>88</v>
      </c>
      <c r="AA505" t="s">
        <v>68</v>
      </c>
      <c r="AB505" t="s">
        <v>104</v>
      </c>
      <c r="AC505" t="s">
        <v>70</v>
      </c>
      <c r="AD505" t="s">
        <v>59</v>
      </c>
    </row>
    <row r="506" spans="1:30">
      <c r="A506">
        <f t="shared" si="25"/>
        <v>435</v>
      </c>
      <c r="B506">
        <f t="shared" si="23"/>
        <v>0</v>
      </c>
      <c r="C506" s="8">
        <f t="shared" si="24"/>
        <v>34.083333333333336</v>
      </c>
      <c r="D506">
        <v>34</v>
      </c>
      <c r="E506">
        <v>1</v>
      </c>
      <c r="G506" s="21">
        <v>0</v>
      </c>
      <c r="H506">
        <v>1388891</v>
      </c>
      <c r="I506" s="1">
        <v>43981.679571759261</v>
      </c>
      <c r="J506" s="3" t="s">
        <v>90</v>
      </c>
      <c r="K506" t="s">
        <v>49</v>
      </c>
      <c r="M506">
        <v>202005300342</v>
      </c>
      <c r="N506" s="1">
        <v>43981.679571759261</v>
      </c>
      <c r="O506" s="3" t="s">
        <v>90</v>
      </c>
      <c r="P506">
        <v>1388891</v>
      </c>
      <c r="Q506" s="2">
        <v>31505</v>
      </c>
      <c r="R506" t="s">
        <v>1217</v>
      </c>
      <c r="S506" t="s">
        <v>1218</v>
      </c>
      <c r="U506" t="s">
        <v>110</v>
      </c>
      <c r="V506" t="s">
        <v>115</v>
      </c>
      <c r="W506" t="s">
        <v>10</v>
      </c>
      <c r="X506" t="s">
        <v>54</v>
      </c>
      <c r="Z506" t="s">
        <v>88</v>
      </c>
      <c r="AA506" t="s">
        <v>94</v>
      </c>
      <c r="AB506" t="s">
        <v>116</v>
      </c>
      <c r="AC506" t="s">
        <v>70</v>
      </c>
      <c r="AD506" t="s">
        <v>59</v>
      </c>
    </row>
    <row r="507" spans="1:30">
      <c r="A507">
        <f t="shared" si="25"/>
        <v>436</v>
      </c>
      <c r="B507">
        <f t="shared" si="23"/>
        <v>0</v>
      </c>
      <c r="C507" s="8">
        <f t="shared" si="24"/>
        <v>71.5</v>
      </c>
      <c r="D507">
        <v>71</v>
      </c>
      <c r="E507">
        <v>6</v>
      </c>
      <c r="G507" s="21">
        <v>0</v>
      </c>
      <c r="H507">
        <v>1389655</v>
      </c>
      <c r="I507" s="1">
        <v>44151.599305555559</v>
      </c>
      <c r="J507" s="3" t="s">
        <v>63</v>
      </c>
      <c r="K507" t="s">
        <v>49</v>
      </c>
      <c r="M507">
        <v>202011160280</v>
      </c>
      <c r="N507" s="1">
        <v>44151.599305555559</v>
      </c>
      <c r="O507" s="3" t="s">
        <v>63</v>
      </c>
      <c r="P507">
        <v>1389655</v>
      </c>
      <c r="Q507" s="2">
        <v>18028</v>
      </c>
      <c r="R507" t="s">
        <v>1219</v>
      </c>
      <c r="S507" t="s">
        <v>855</v>
      </c>
      <c r="U507" t="s">
        <v>250</v>
      </c>
      <c r="V507" t="s">
        <v>53</v>
      </c>
      <c r="W507" t="s">
        <v>10</v>
      </c>
      <c r="X507" t="s">
        <v>54</v>
      </c>
      <c r="Z507" t="s">
        <v>55</v>
      </c>
      <c r="AA507" t="s">
        <v>68</v>
      </c>
      <c r="AB507" t="s">
        <v>104</v>
      </c>
      <c r="AC507" t="s">
        <v>58</v>
      </c>
      <c r="AD507" t="s">
        <v>59</v>
      </c>
    </row>
    <row r="508" spans="1:30">
      <c r="A508">
        <f t="shared" si="25"/>
        <v>437</v>
      </c>
      <c r="B508">
        <f t="shared" si="23"/>
        <v>0</v>
      </c>
      <c r="C508" s="8">
        <f t="shared" si="24"/>
        <v>50.416666666666664</v>
      </c>
      <c r="D508">
        <v>50</v>
      </c>
      <c r="E508">
        <v>5</v>
      </c>
      <c r="G508" s="21">
        <v>0</v>
      </c>
      <c r="H508">
        <v>1389903</v>
      </c>
      <c r="I508" s="1">
        <v>44175.792361111111</v>
      </c>
      <c r="J508" s="3" t="s">
        <v>90</v>
      </c>
      <c r="K508" t="s">
        <v>49</v>
      </c>
      <c r="M508">
        <v>202012102245</v>
      </c>
      <c r="N508" s="1">
        <v>44175.792361111111</v>
      </c>
      <c r="O508" s="3" t="s">
        <v>90</v>
      </c>
      <c r="P508">
        <v>1389903</v>
      </c>
      <c r="Q508" s="2">
        <v>25759</v>
      </c>
      <c r="R508" t="s">
        <v>1220</v>
      </c>
      <c r="S508" t="s">
        <v>1221</v>
      </c>
      <c r="U508" t="s">
        <v>98</v>
      </c>
      <c r="V508" t="s">
        <v>157</v>
      </c>
      <c r="W508" t="s">
        <v>10</v>
      </c>
      <c r="X508" t="s">
        <v>54</v>
      </c>
      <c r="Z508" t="s">
        <v>88</v>
      </c>
      <c r="AA508" t="s">
        <v>94</v>
      </c>
      <c r="AB508" t="s">
        <v>173</v>
      </c>
      <c r="AC508" t="s">
        <v>70</v>
      </c>
      <c r="AD508" t="s">
        <v>59</v>
      </c>
    </row>
    <row r="509" spans="1:30">
      <c r="A509">
        <f t="shared" si="25"/>
        <v>438</v>
      </c>
      <c r="B509">
        <f t="shared" si="23"/>
        <v>0</v>
      </c>
      <c r="C509" s="8">
        <f t="shared" si="24"/>
        <v>73.166666666666671</v>
      </c>
      <c r="D509">
        <v>73</v>
      </c>
      <c r="E509">
        <v>2</v>
      </c>
      <c r="G509" s="21">
        <v>0</v>
      </c>
      <c r="H509">
        <v>1389995</v>
      </c>
      <c r="I509" s="1">
        <v>44028.346585648149</v>
      </c>
      <c r="J509" s="3" t="s">
        <v>63</v>
      </c>
      <c r="K509" t="s">
        <v>49</v>
      </c>
      <c r="M509">
        <v>202007160832</v>
      </c>
      <c r="N509" s="1">
        <v>44028.346585648149</v>
      </c>
      <c r="O509" s="3" t="s">
        <v>63</v>
      </c>
      <c r="P509">
        <v>1389995</v>
      </c>
      <c r="Q509" s="2">
        <v>17295</v>
      </c>
      <c r="R509" t="s">
        <v>1222</v>
      </c>
      <c r="S509" t="s">
        <v>730</v>
      </c>
      <c r="U509" t="s">
        <v>61</v>
      </c>
      <c r="V509" t="s">
        <v>757</v>
      </c>
      <c r="W509" t="s">
        <v>10</v>
      </c>
      <c r="X509" t="s">
        <v>54</v>
      </c>
      <c r="Z509" t="s">
        <v>55</v>
      </c>
      <c r="AA509" t="s">
        <v>68</v>
      </c>
      <c r="AB509" t="s">
        <v>120</v>
      </c>
      <c r="AC509" t="s">
        <v>58</v>
      </c>
      <c r="AD509" t="s">
        <v>59</v>
      </c>
    </row>
    <row r="510" spans="1:30">
      <c r="A510">
        <f t="shared" si="25"/>
        <v>439</v>
      </c>
      <c r="B510">
        <f t="shared" si="23"/>
        <v>0</v>
      </c>
      <c r="C510" s="8">
        <f t="shared" si="24"/>
        <v>74.75</v>
      </c>
      <c r="D510">
        <v>74</v>
      </c>
      <c r="E510">
        <v>9</v>
      </c>
      <c r="G510" s="21">
        <v>0</v>
      </c>
      <c r="H510">
        <v>1391353</v>
      </c>
      <c r="I510" s="1">
        <v>44017.945590277777</v>
      </c>
      <c r="J510" s="3" t="s">
        <v>63</v>
      </c>
      <c r="K510" t="s">
        <v>49</v>
      </c>
      <c r="M510">
        <v>202007050508</v>
      </c>
      <c r="N510" s="1">
        <v>44017.945590277777</v>
      </c>
      <c r="O510" s="3" t="s">
        <v>63</v>
      </c>
      <c r="P510">
        <v>1391353</v>
      </c>
      <c r="Q510" s="2">
        <v>16693</v>
      </c>
      <c r="R510" t="s">
        <v>1223</v>
      </c>
      <c r="S510" t="s">
        <v>294</v>
      </c>
      <c r="U510" t="s">
        <v>140</v>
      </c>
      <c r="V510" t="s">
        <v>364</v>
      </c>
      <c r="W510" t="s">
        <v>2</v>
      </c>
      <c r="X510" t="s">
        <v>54</v>
      </c>
      <c r="Z510" t="s">
        <v>55</v>
      </c>
      <c r="AA510" t="s">
        <v>68</v>
      </c>
      <c r="AB510" t="s">
        <v>1224</v>
      </c>
      <c r="AC510" t="s">
        <v>70</v>
      </c>
      <c r="AD510" t="s">
        <v>59</v>
      </c>
    </row>
    <row r="511" spans="1:30">
      <c r="A511">
        <f t="shared" si="25"/>
        <v>440</v>
      </c>
      <c r="B511">
        <f t="shared" si="23"/>
        <v>0</v>
      </c>
      <c r="C511" s="8">
        <f t="shared" si="24"/>
        <v>48.25</v>
      </c>
      <c r="D511">
        <v>48</v>
      </c>
      <c r="E511">
        <v>3</v>
      </c>
      <c r="G511" s="21">
        <v>0</v>
      </c>
      <c r="H511">
        <v>1394661</v>
      </c>
      <c r="I511" s="1">
        <v>44281.547222222223</v>
      </c>
      <c r="J511" s="3" t="s">
        <v>90</v>
      </c>
      <c r="K511" t="s">
        <v>49</v>
      </c>
      <c r="M511">
        <v>202103261707</v>
      </c>
      <c r="N511" s="1">
        <v>44281.547222222223</v>
      </c>
      <c r="O511" s="3" t="s">
        <v>90</v>
      </c>
      <c r="P511">
        <v>1394661</v>
      </c>
      <c r="Q511" s="2">
        <v>26656</v>
      </c>
      <c r="R511" t="s">
        <v>1225</v>
      </c>
      <c r="S511" t="s">
        <v>1226</v>
      </c>
      <c r="U511" t="s">
        <v>1227</v>
      </c>
      <c r="V511" t="s">
        <v>473</v>
      </c>
      <c r="W511" t="s">
        <v>10</v>
      </c>
      <c r="X511" t="s">
        <v>54</v>
      </c>
      <c r="Z511" t="s">
        <v>88</v>
      </c>
      <c r="AA511" t="s">
        <v>94</v>
      </c>
      <c r="AB511" t="s">
        <v>100</v>
      </c>
      <c r="AC511" t="s">
        <v>474</v>
      </c>
      <c r="AD511" t="s">
        <v>59</v>
      </c>
    </row>
    <row r="512" spans="1:30">
      <c r="A512">
        <f t="shared" si="25"/>
        <v>441</v>
      </c>
      <c r="B512">
        <f t="shared" si="23"/>
        <v>0</v>
      </c>
      <c r="C512" s="8">
        <f t="shared" si="24"/>
        <v>45.666666666666664</v>
      </c>
      <c r="D512">
        <v>45</v>
      </c>
      <c r="E512">
        <v>8</v>
      </c>
      <c r="G512" s="21">
        <v>0</v>
      </c>
      <c r="H512">
        <v>1394867</v>
      </c>
      <c r="I512" s="1">
        <v>43971.602870370371</v>
      </c>
      <c r="J512" s="3" t="s">
        <v>90</v>
      </c>
      <c r="K512" t="s">
        <v>49</v>
      </c>
      <c r="M512">
        <v>202005200605</v>
      </c>
      <c r="N512" s="1">
        <v>43971.602870370371</v>
      </c>
      <c r="O512" s="3" t="s">
        <v>90</v>
      </c>
      <c r="P512">
        <v>1394867</v>
      </c>
      <c r="Q512" s="2">
        <v>27281</v>
      </c>
      <c r="R512" t="s">
        <v>1228</v>
      </c>
      <c r="S512" t="s">
        <v>1229</v>
      </c>
      <c r="U512" t="s">
        <v>61</v>
      </c>
      <c r="V512" t="s">
        <v>738</v>
      </c>
      <c r="W512" t="s">
        <v>10</v>
      </c>
      <c r="X512" t="s">
        <v>54</v>
      </c>
      <c r="Z512" t="s">
        <v>55</v>
      </c>
      <c r="AA512" t="s">
        <v>94</v>
      </c>
      <c r="AC512" t="s">
        <v>390</v>
      </c>
      <c r="AD512" t="s">
        <v>59</v>
      </c>
    </row>
    <row r="513" spans="1:30">
      <c r="A513">
        <f t="shared" si="25"/>
        <v>442</v>
      </c>
      <c r="B513">
        <f t="shared" si="23"/>
        <v>0</v>
      </c>
      <c r="C513" s="8">
        <f t="shared" si="24"/>
        <v>67.916666666666671</v>
      </c>
      <c r="D513">
        <v>67</v>
      </c>
      <c r="E513">
        <v>11</v>
      </c>
      <c r="G513" s="21">
        <v>0</v>
      </c>
      <c r="H513">
        <v>1396065</v>
      </c>
      <c r="I513" s="1">
        <v>44167.31527777778</v>
      </c>
      <c r="J513" s="3" t="s">
        <v>63</v>
      </c>
      <c r="K513" t="s">
        <v>49</v>
      </c>
      <c r="M513">
        <v>202012160255</v>
      </c>
      <c r="N513" s="1">
        <v>44167.31527777778</v>
      </c>
      <c r="O513" s="3" t="s">
        <v>63</v>
      </c>
      <c r="P513">
        <v>1396065</v>
      </c>
      <c r="Q513" s="2">
        <v>19350</v>
      </c>
      <c r="R513" t="s">
        <v>1230</v>
      </c>
      <c r="S513" t="s">
        <v>225</v>
      </c>
      <c r="U513" t="s">
        <v>61</v>
      </c>
      <c r="V513" t="s">
        <v>53</v>
      </c>
      <c r="W513" t="s">
        <v>2</v>
      </c>
      <c r="X513" t="s">
        <v>54</v>
      </c>
      <c r="Z513" t="s">
        <v>55</v>
      </c>
      <c r="AA513" t="s">
        <v>68</v>
      </c>
      <c r="AB513" t="s">
        <v>1231</v>
      </c>
      <c r="AC513" t="s">
        <v>58</v>
      </c>
      <c r="AD513" t="s">
        <v>59</v>
      </c>
    </row>
    <row r="514" spans="1:30">
      <c r="A514">
        <f t="shared" si="25"/>
        <v>443</v>
      </c>
      <c r="B514">
        <f t="shared" si="23"/>
        <v>0</v>
      </c>
      <c r="C514" s="8">
        <f t="shared" si="24"/>
        <v>92.333333333333329</v>
      </c>
      <c r="D514">
        <v>92</v>
      </c>
      <c r="E514">
        <v>4</v>
      </c>
      <c r="G514" s="21">
        <v>0</v>
      </c>
      <c r="H514">
        <v>1396559</v>
      </c>
      <c r="I514" s="1">
        <v>44087.963194444441</v>
      </c>
      <c r="J514" s="3" t="s">
        <v>90</v>
      </c>
      <c r="K514" t="s">
        <v>49</v>
      </c>
      <c r="M514">
        <v>202009130483</v>
      </c>
      <c r="N514" s="1">
        <v>44087.963194444441</v>
      </c>
      <c r="O514" s="3" t="s">
        <v>90</v>
      </c>
      <c r="P514">
        <v>1396559</v>
      </c>
      <c r="Q514" s="2">
        <v>10355</v>
      </c>
      <c r="R514" t="s">
        <v>1232</v>
      </c>
      <c r="S514" t="s">
        <v>1233</v>
      </c>
      <c r="U514" t="s">
        <v>98</v>
      </c>
      <c r="V514" t="s">
        <v>178</v>
      </c>
      <c r="W514" t="s">
        <v>10</v>
      </c>
      <c r="X514" t="s">
        <v>54</v>
      </c>
      <c r="Z514" t="s">
        <v>88</v>
      </c>
      <c r="AA514" t="s">
        <v>94</v>
      </c>
      <c r="AB514" t="s">
        <v>1234</v>
      </c>
      <c r="AC514" t="s">
        <v>70</v>
      </c>
      <c r="AD514" t="s">
        <v>59</v>
      </c>
    </row>
    <row r="515" spans="1:30">
      <c r="A515">
        <f t="shared" si="25"/>
        <v>444</v>
      </c>
      <c r="B515">
        <f t="shared" si="23"/>
        <v>0</v>
      </c>
      <c r="C515" s="8">
        <f t="shared" si="24"/>
        <v>37</v>
      </c>
      <c r="D515">
        <v>37</v>
      </c>
      <c r="E515">
        <v>0</v>
      </c>
      <c r="G515" s="21">
        <v>0</v>
      </c>
      <c r="H515">
        <v>1398192</v>
      </c>
      <c r="I515" s="1">
        <v>44242.657025462962</v>
      </c>
      <c r="J515" s="3" t="s">
        <v>63</v>
      </c>
      <c r="K515" t="s">
        <v>49</v>
      </c>
      <c r="M515">
        <v>202102150762</v>
      </c>
      <c r="N515" s="1">
        <v>44242.657025462962</v>
      </c>
      <c r="O515" s="3" t="s">
        <v>63</v>
      </c>
      <c r="P515">
        <v>1398192</v>
      </c>
      <c r="Q515" s="2">
        <v>30713</v>
      </c>
      <c r="R515" t="s">
        <v>1235</v>
      </c>
      <c r="S515" t="s">
        <v>196</v>
      </c>
      <c r="U515" t="s">
        <v>73</v>
      </c>
      <c r="V515" t="s">
        <v>87</v>
      </c>
      <c r="W515" t="s">
        <v>10</v>
      </c>
      <c r="X515" t="s">
        <v>54</v>
      </c>
      <c r="Z515" t="s">
        <v>55</v>
      </c>
      <c r="AA515" t="s">
        <v>68</v>
      </c>
      <c r="AB515" t="s">
        <v>1236</v>
      </c>
      <c r="AC515" t="s">
        <v>70</v>
      </c>
      <c r="AD515" t="s">
        <v>59</v>
      </c>
    </row>
    <row r="516" spans="1:30">
      <c r="A516">
        <f t="shared" si="25"/>
        <v>445</v>
      </c>
      <c r="B516">
        <f t="shared" si="23"/>
        <v>0</v>
      </c>
      <c r="C516" s="8">
        <f t="shared" si="24"/>
        <v>78.75</v>
      </c>
      <c r="D516">
        <v>78</v>
      </c>
      <c r="E516">
        <v>9</v>
      </c>
      <c r="G516" s="21">
        <v>0</v>
      </c>
      <c r="H516">
        <v>1398797</v>
      </c>
      <c r="I516" s="1">
        <v>44202.609027777777</v>
      </c>
      <c r="J516" s="3" t="s">
        <v>76</v>
      </c>
      <c r="K516" t="s">
        <v>49</v>
      </c>
      <c r="M516">
        <v>202101060162</v>
      </c>
      <c r="N516" s="1">
        <v>44202.609027777777</v>
      </c>
      <c r="O516" s="3" t="s">
        <v>76</v>
      </c>
      <c r="P516">
        <v>1398797</v>
      </c>
      <c r="Q516" s="2">
        <v>15427</v>
      </c>
      <c r="R516" t="s">
        <v>1237</v>
      </c>
      <c r="S516" t="s">
        <v>271</v>
      </c>
      <c r="U516" t="s">
        <v>528</v>
      </c>
      <c r="V516" t="s">
        <v>127</v>
      </c>
      <c r="W516" t="s">
        <v>10</v>
      </c>
      <c r="X516" t="s">
        <v>54</v>
      </c>
      <c r="Z516" t="s">
        <v>55</v>
      </c>
      <c r="AA516" t="s">
        <v>78</v>
      </c>
      <c r="AB516" t="s">
        <v>484</v>
      </c>
      <c r="AC516" t="s">
        <v>129</v>
      </c>
      <c r="AD516" t="s">
        <v>59</v>
      </c>
    </row>
    <row r="517" spans="1:30">
      <c r="A517">
        <f t="shared" si="25"/>
        <v>446</v>
      </c>
      <c r="B517">
        <f t="shared" si="23"/>
        <v>0</v>
      </c>
      <c r="C517" s="8">
        <f t="shared" si="24"/>
        <v>67.583333333333329</v>
      </c>
      <c r="D517">
        <v>67</v>
      </c>
      <c r="E517">
        <v>7</v>
      </c>
      <c r="G517" s="21">
        <v>0</v>
      </c>
      <c r="H517">
        <v>1399804</v>
      </c>
      <c r="I517" s="1">
        <v>44118.37226851852</v>
      </c>
      <c r="J517" s="3" t="s">
        <v>76</v>
      </c>
      <c r="K517" t="s">
        <v>49</v>
      </c>
      <c r="M517">
        <v>202010141096</v>
      </c>
      <c r="N517" s="1">
        <v>44118.37226851852</v>
      </c>
      <c r="O517" s="3" t="s">
        <v>76</v>
      </c>
      <c r="P517">
        <v>1399804</v>
      </c>
      <c r="Q517" s="2">
        <v>19408</v>
      </c>
      <c r="R517" t="s">
        <v>1238</v>
      </c>
      <c r="S517" t="s">
        <v>1239</v>
      </c>
      <c r="U517" t="s">
        <v>107</v>
      </c>
      <c r="V517" t="s">
        <v>123</v>
      </c>
      <c r="W517" t="s">
        <v>2</v>
      </c>
      <c r="X517" t="s">
        <v>54</v>
      </c>
      <c r="Z517" t="s">
        <v>55</v>
      </c>
      <c r="AA517" t="s">
        <v>78</v>
      </c>
      <c r="AB517" t="s">
        <v>120</v>
      </c>
      <c r="AC517" t="s">
        <v>70</v>
      </c>
      <c r="AD517" t="s">
        <v>59</v>
      </c>
    </row>
    <row r="518" spans="1:30">
      <c r="A518">
        <f t="shared" si="25"/>
        <v>447</v>
      </c>
      <c r="B518">
        <f t="shared" si="23"/>
        <v>0</v>
      </c>
      <c r="C518" s="8">
        <f t="shared" si="24"/>
        <v>56.5</v>
      </c>
      <c r="D518">
        <v>56</v>
      </c>
      <c r="E518">
        <v>6</v>
      </c>
      <c r="G518" s="21">
        <v>0</v>
      </c>
      <c r="H518">
        <v>1400012</v>
      </c>
      <c r="I518" s="1">
        <v>44018.742361111108</v>
      </c>
      <c r="J518" s="3" t="s">
        <v>63</v>
      </c>
      <c r="K518" t="s">
        <v>49</v>
      </c>
      <c r="M518">
        <v>202007062136</v>
      </c>
      <c r="N518" s="1">
        <v>44018.742361111108</v>
      </c>
      <c r="O518" s="3" t="s">
        <v>63</v>
      </c>
      <c r="P518">
        <v>1400012</v>
      </c>
      <c r="Q518" s="2">
        <v>23358</v>
      </c>
      <c r="R518" t="s">
        <v>1240</v>
      </c>
      <c r="S518" t="s">
        <v>442</v>
      </c>
      <c r="U518" t="s">
        <v>170</v>
      </c>
      <c r="V518" t="s">
        <v>157</v>
      </c>
      <c r="W518" t="s">
        <v>2</v>
      </c>
      <c r="X518" t="s">
        <v>54</v>
      </c>
      <c r="Z518" t="s">
        <v>88</v>
      </c>
      <c r="AA518" t="s">
        <v>68</v>
      </c>
      <c r="AB518" t="s">
        <v>1241</v>
      </c>
      <c r="AC518" t="s">
        <v>70</v>
      </c>
      <c r="AD518" t="s">
        <v>59</v>
      </c>
    </row>
    <row r="519" spans="1:30">
      <c r="A519">
        <f t="shared" si="25"/>
        <v>448</v>
      </c>
      <c r="B519">
        <f t="shared" si="23"/>
        <v>0</v>
      </c>
      <c r="C519" s="8">
        <f t="shared" si="24"/>
        <v>61.416666666666664</v>
      </c>
      <c r="D519">
        <v>61</v>
      </c>
      <c r="E519">
        <v>5</v>
      </c>
      <c r="G519" s="21">
        <v>0</v>
      </c>
      <c r="H519">
        <v>1400552</v>
      </c>
      <c r="I519" s="1">
        <v>44197.777465277781</v>
      </c>
      <c r="J519" s="3" t="s">
        <v>90</v>
      </c>
      <c r="K519" t="s">
        <v>49</v>
      </c>
      <c r="M519">
        <v>202101010356</v>
      </c>
      <c r="N519" s="1">
        <v>44197.777465277781</v>
      </c>
      <c r="O519" s="3" t="s">
        <v>90</v>
      </c>
      <c r="P519">
        <v>1400552</v>
      </c>
      <c r="Q519" s="2">
        <v>21755</v>
      </c>
      <c r="R519" t="s">
        <v>1242</v>
      </c>
      <c r="S519" t="s">
        <v>1243</v>
      </c>
      <c r="U519" t="s">
        <v>170</v>
      </c>
      <c r="V519" t="s">
        <v>137</v>
      </c>
      <c r="W519" t="s">
        <v>10</v>
      </c>
      <c r="X519" t="s">
        <v>54</v>
      </c>
      <c r="Z519" t="s">
        <v>88</v>
      </c>
      <c r="AA519" t="s">
        <v>94</v>
      </c>
      <c r="AB519" t="s">
        <v>100</v>
      </c>
      <c r="AC519" t="s">
        <v>70</v>
      </c>
      <c r="AD519" t="s">
        <v>59</v>
      </c>
    </row>
    <row r="520" spans="1:30">
      <c r="A520">
        <f t="shared" si="25"/>
        <v>449</v>
      </c>
      <c r="B520">
        <f t="shared" si="23"/>
        <v>0</v>
      </c>
      <c r="C520" s="8">
        <f t="shared" si="24"/>
        <v>54.416666666666664</v>
      </c>
      <c r="D520">
        <v>54</v>
      </c>
      <c r="E520">
        <v>5</v>
      </c>
      <c r="G520" s="21">
        <v>0</v>
      </c>
      <c r="H520">
        <v>1406270</v>
      </c>
      <c r="I520" s="1">
        <v>44159.061111111114</v>
      </c>
      <c r="J520" s="3" t="s">
        <v>90</v>
      </c>
      <c r="K520" t="s">
        <v>49</v>
      </c>
      <c r="M520">
        <v>202011241195</v>
      </c>
      <c r="N520" s="1">
        <v>44159.061111111114</v>
      </c>
      <c r="O520" s="3" t="s">
        <v>90</v>
      </c>
      <c r="P520">
        <v>1406270</v>
      </c>
      <c r="Q520" s="2">
        <v>24252</v>
      </c>
      <c r="R520" t="s">
        <v>1244</v>
      </c>
      <c r="S520" t="s">
        <v>1245</v>
      </c>
      <c r="U520" t="s">
        <v>149</v>
      </c>
      <c r="V520" t="s">
        <v>133</v>
      </c>
      <c r="W520" t="s">
        <v>2</v>
      </c>
      <c r="X520" t="s">
        <v>54</v>
      </c>
      <c r="Z520" t="s">
        <v>88</v>
      </c>
      <c r="AA520" t="s">
        <v>94</v>
      </c>
      <c r="AB520" t="s">
        <v>100</v>
      </c>
      <c r="AC520" t="s">
        <v>70</v>
      </c>
      <c r="AD520" t="s">
        <v>59</v>
      </c>
    </row>
    <row r="521" spans="1:30">
      <c r="A521">
        <f t="shared" si="25"/>
        <v>450</v>
      </c>
      <c r="B521">
        <f t="shared" si="23"/>
        <v>0</v>
      </c>
      <c r="C521" s="8">
        <f t="shared" si="24"/>
        <v>57.75</v>
      </c>
      <c r="D521">
        <v>57</v>
      </c>
      <c r="E521">
        <v>9</v>
      </c>
      <c r="G521" s="21">
        <v>0</v>
      </c>
      <c r="H521">
        <v>1406592</v>
      </c>
      <c r="I521" s="1">
        <v>44179.759027777778</v>
      </c>
      <c r="J521" s="3" t="s">
        <v>63</v>
      </c>
      <c r="K521" t="s">
        <v>49</v>
      </c>
      <c r="M521">
        <v>202012140980</v>
      </c>
      <c r="N521" s="1">
        <v>44179.759027777778</v>
      </c>
      <c r="O521" s="3" t="s">
        <v>63</v>
      </c>
      <c r="P521">
        <v>1406592</v>
      </c>
      <c r="Q521" s="2">
        <v>23079</v>
      </c>
      <c r="R521" t="s">
        <v>1246</v>
      </c>
      <c r="S521" t="s">
        <v>206</v>
      </c>
      <c r="U521" t="s">
        <v>52</v>
      </c>
      <c r="V521" t="s">
        <v>228</v>
      </c>
      <c r="W521" t="s">
        <v>10</v>
      </c>
      <c r="X521" t="s">
        <v>54</v>
      </c>
      <c r="Z521" t="s">
        <v>55</v>
      </c>
      <c r="AA521" t="s">
        <v>68</v>
      </c>
      <c r="AB521" t="s">
        <v>1247</v>
      </c>
      <c r="AC521" t="s">
        <v>129</v>
      </c>
      <c r="AD521" t="s">
        <v>59</v>
      </c>
    </row>
    <row r="522" spans="1:30">
      <c r="A522">
        <f t="shared" si="25"/>
        <v>451</v>
      </c>
      <c r="B522">
        <f t="shared" ref="B522:B585" si="26">IF(H522&lt;&gt;H521,0,IF(H522&lt;&gt;H520,1,IF(H522&lt;&gt;H519,2,IF(H522&lt;&gt;H518,3,IF(H522&lt;&gt;H517,4,IF(H522&lt;&gt;H516,5,IF(H522&lt;&gt;H515,6,"7+")))))))</f>
        <v>0</v>
      </c>
      <c r="C522" s="8">
        <f t="shared" si="24"/>
        <v>66.416666666666671</v>
      </c>
      <c r="D522">
        <v>66</v>
      </c>
      <c r="E522">
        <v>5</v>
      </c>
      <c r="G522" s="21">
        <v>0</v>
      </c>
      <c r="H522">
        <v>1407169</v>
      </c>
      <c r="I522" s="1">
        <v>44057.526388888888</v>
      </c>
      <c r="J522" s="3" t="s">
        <v>90</v>
      </c>
      <c r="K522" t="s">
        <v>49</v>
      </c>
      <c r="M522">
        <v>202008141345</v>
      </c>
      <c r="N522" s="1">
        <v>44057.526388888888</v>
      </c>
      <c r="O522" s="3" t="s">
        <v>90</v>
      </c>
      <c r="P522">
        <v>1407169</v>
      </c>
      <c r="Q522" s="2">
        <v>19780</v>
      </c>
      <c r="R522" t="s">
        <v>1248</v>
      </c>
      <c r="S522" t="s">
        <v>1249</v>
      </c>
      <c r="U522" t="s">
        <v>61</v>
      </c>
      <c r="V522" t="s">
        <v>145</v>
      </c>
      <c r="W522" t="s">
        <v>2</v>
      </c>
      <c r="X522" t="s">
        <v>54</v>
      </c>
      <c r="Z522" t="s">
        <v>88</v>
      </c>
      <c r="AA522" t="s">
        <v>94</v>
      </c>
      <c r="AB522" t="s">
        <v>1250</v>
      </c>
      <c r="AC522" t="s">
        <v>70</v>
      </c>
      <c r="AD522" t="s">
        <v>59</v>
      </c>
    </row>
    <row r="523" spans="1:30">
      <c r="A523">
        <f t="shared" si="25"/>
        <v>452</v>
      </c>
      <c r="B523">
        <f t="shared" si="26"/>
        <v>0</v>
      </c>
      <c r="C523" s="8">
        <f t="shared" si="24"/>
        <v>69.916666666666671</v>
      </c>
      <c r="D523">
        <v>69</v>
      </c>
      <c r="E523">
        <v>11</v>
      </c>
      <c r="G523" s="21">
        <v>0</v>
      </c>
      <c r="H523">
        <v>1408426</v>
      </c>
      <c r="I523" s="1">
        <v>44147.737939814811</v>
      </c>
      <c r="J523" s="3" t="s">
        <v>90</v>
      </c>
      <c r="K523" t="s">
        <v>49</v>
      </c>
      <c r="M523">
        <v>202011122318</v>
      </c>
      <c r="N523" s="1">
        <v>44147.737939814811</v>
      </c>
      <c r="O523" s="3" t="s">
        <v>90</v>
      </c>
      <c r="P523">
        <v>1408426</v>
      </c>
      <c r="Q523" s="2">
        <v>18580</v>
      </c>
      <c r="R523" t="s">
        <v>1251</v>
      </c>
      <c r="S523" t="s">
        <v>1252</v>
      </c>
      <c r="U523" t="s">
        <v>52</v>
      </c>
      <c r="V523" t="s">
        <v>306</v>
      </c>
      <c r="W523" t="s">
        <v>2</v>
      </c>
      <c r="X523" t="s">
        <v>54</v>
      </c>
      <c r="Z523" t="s">
        <v>55</v>
      </c>
      <c r="AA523" t="s">
        <v>94</v>
      </c>
      <c r="AB523" t="s">
        <v>100</v>
      </c>
      <c r="AC523" t="s">
        <v>70</v>
      </c>
      <c r="AD523" t="s">
        <v>59</v>
      </c>
    </row>
    <row r="524" spans="1:30">
      <c r="A524">
        <f t="shared" si="25"/>
        <v>453</v>
      </c>
      <c r="B524">
        <f t="shared" si="26"/>
        <v>0</v>
      </c>
      <c r="C524" s="8">
        <f t="shared" ref="C524:C587" si="27">D524+E524/12</f>
        <v>45.5</v>
      </c>
      <c r="D524">
        <v>45</v>
      </c>
      <c r="E524">
        <v>6</v>
      </c>
      <c r="G524" s="21">
        <v>0</v>
      </c>
      <c r="H524">
        <v>1409966</v>
      </c>
      <c r="I524" s="1">
        <v>44001.756249999999</v>
      </c>
      <c r="J524" s="3" t="s">
        <v>76</v>
      </c>
      <c r="K524" t="s">
        <v>49</v>
      </c>
      <c r="M524">
        <v>202006191707</v>
      </c>
      <c r="N524" s="1">
        <v>44001.756249999999</v>
      </c>
      <c r="O524" s="3" t="s">
        <v>76</v>
      </c>
      <c r="P524">
        <v>1409966</v>
      </c>
      <c r="Q524" s="2">
        <v>27376</v>
      </c>
      <c r="R524" t="s">
        <v>1253</v>
      </c>
      <c r="S524" t="s">
        <v>1254</v>
      </c>
      <c r="U524" t="s">
        <v>132</v>
      </c>
      <c r="V524" t="s">
        <v>115</v>
      </c>
      <c r="W524" t="s">
        <v>2</v>
      </c>
      <c r="X524" t="s">
        <v>54</v>
      </c>
      <c r="Z524" t="s">
        <v>88</v>
      </c>
      <c r="AA524" t="s">
        <v>78</v>
      </c>
      <c r="AB524" t="s">
        <v>1255</v>
      </c>
      <c r="AC524" t="s">
        <v>70</v>
      </c>
      <c r="AD524" t="s">
        <v>59</v>
      </c>
    </row>
    <row r="525" spans="1:30">
      <c r="A525">
        <f t="shared" si="25"/>
        <v>454</v>
      </c>
      <c r="B525">
        <f t="shared" si="26"/>
        <v>0</v>
      </c>
      <c r="C525" s="8">
        <f t="shared" si="27"/>
        <v>65.75</v>
      </c>
      <c r="D525">
        <v>65</v>
      </c>
      <c r="E525">
        <v>9</v>
      </c>
      <c r="G525" s="21">
        <v>2</v>
      </c>
      <c r="H525" s="4">
        <v>1410717</v>
      </c>
      <c r="I525" s="1">
        <v>44065.53502314815</v>
      </c>
      <c r="J525" s="3" t="s">
        <v>63</v>
      </c>
      <c r="K525" t="s">
        <v>49</v>
      </c>
      <c r="M525">
        <v>202008220334</v>
      </c>
      <c r="N525" s="1">
        <v>44065.53502314815</v>
      </c>
      <c r="O525" s="3" t="s">
        <v>63</v>
      </c>
      <c r="P525">
        <v>1410717</v>
      </c>
      <c r="Q525" s="2">
        <v>20047</v>
      </c>
      <c r="R525" t="s">
        <v>1256</v>
      </c>
      <c r="S525" t="s">
        <v>353</v>
      </c>
      <c r="U525" t="s">
        <v>98</v>
      </c>
      <c r="V525" t="s">
        <v>87</v>
      </c>
      <c r="W525" t="s">
        <v>2</v>
      </c>
      <c r="X525" t="s">
        <v>54</v>
      </c>
      <c r="Z525" t="s">
        <v>88</v>
      </c>
      <c r="AA525" t="s">
        <v>68</v>
      </c>
      <c r="AB525" t="s">
        <v>1257</v>
      </c>
      <c r="AC525" t="s">
        <v>70</v>
      </c>
      <c r="AD525" t="s">
        <v>59</v>
      </c>
    </row>
    <row r="526" spans="1:30">
      <c r="A526">
        <f t="shared" si="25"/>
        <v>454</v>
      </c>
      <c r="B526">
        <f t="shared" si="26"/>
        <v>1</v>
      </c>
      <c r="C526" s="8">
        <f t="shared" si="27"/>
        <v>65.75</v>
      </c>
      <c r="D526">
        <v>65</v>
      </c>
      <c r="E526">
        <v>9</v>
      </c>
      <c r="G526" s="21">
        <v>2</v>
      </c>
      <c r="H526" s="4">
        <v>1410717</v>
      </c>
      <c r="I526" s="1">
        <v>44070.063460648147</v>
      </c>
      <c r="J526" s="3" t="s">
        <v>63</v>
      </c>
      <c r="K526" t="s">
        <v>49</v>
      </c>
      <c r="M526">
        <v>202008271081</v>
      </c>
      <c r="N526" s="1">
        <v>44070.063460648147</v>
      </c>
      <c r="O526" s="3" t="s">
        <v>63</v>
      </c>
      <c r="P526">
        <v>1410717</v>
      </c>
      <c r="Q526" s="2">
        <v>20047</v>
      </c>
      <c r="R526" t="s">
        <v>1256</v>
      </c>
      <c r="S526" t="s">
        <v>353</v>
      </c>
      <c r="U526" t="s">
        <v>149</v>
      </c>
      <c r="V526" t="s">
        <v>202</v>
      </c>
      <c r="W526" t="s">
        <v>2</v>
      </c>
      <c r="X526" t="s">
        <v>54</v>
      </c>
      <c r="Z526" t="s">
        <v>88</v>
      </c>
      <c r="AA526" t="s">
        <v>68</v>
      </c>
      <c r="AB526" t="s">
        <v>1258</v>
      </c>
      <c r="AC526" t="s">
        <v>70</v>
      </c>
      <c r="AD526" t="s">
        <v>59</v>
      </c>
    </row>
    <row r="527" spans="1:30">
      <c r="A527">
        <f t="shared" ref="A527:A590" si="28">IF(B527=0,A526+1,A526)</f>
        <v>454</v>
      </c>
      <c r="B527">
        <f t="shared" si="26"/>
        <v>2</v>
      </c>
      <c r="C527" s="8">
        <f t="shared" si="27"/>
        <v>65.75</v>
      </c>
      <c r="D527">
        <v>65</v>
      </c>
      <c r="E527">
        <v>9</v>
      </c>
      <c r="G527" s="21">
        <v>2</v>
      </c>
      <c r="H527" s="4">
        <v>1410717</v>
      </c>
      <c r="I527" s="1">
        <v>44071.744444444441</v>
      </c>
      <c r="J527" s="3" t="s">
        <v>90</v>
      </c>
      <c r="K527" t="s">
        <v>49</v>
      </c>
      <c r="M527">
        <v>202008281886</v>
      </c>
      <c r="N527" s="1">
        <v>44071.744444444441</v>
      </c>
      <c r="O527" s="3" t="s">
        <v>90</v>
      </c>
      <c r="P527">
        <v>1410717</v>
      </c>
      <c r="Q527" s="2">
        <v>20047</v>
      </c>
      <c r="R527" t="s">
        <v>1256</v>
      </c>
      <c r="S527" t="s">
        <v>353</v>
      </c>
      <c r="U527" t="s">
        <v>170</v>
      </c>
      <c r="V527" t="s">
        <v>157</v>
      </c>
      <c r="W527" t="s">
        <v>2</v>
      </c>
      <c r="X527" t="s">
        <v>54</v>
      </c>
      <c r="Z527" t="s">
        <v>88</v>
      </c>
      <c r="AA527" t="s">
        <v>94</v>
      </c>
      <c r="AB527" t="s">
        <v>1259</v>
      </c>
      <c r="AC527" t="s">
        <v>70</v>
      </c>
      <c r="AD527" t="s">
        <v>59</v>
      </c>
    </row>
    <row r="528" spans="1:30">
      <c r="A528">
        <f t="shared" si="28"/>
        <v>455</v>
      </c>
      <c r="B528">
        <f t="shared" si="26"/>
        <v>0</v>
      </c>
      <c r="C528" s="8">
        <f t="shared" si="27"/>
        <v>87.75</v>
      </c>
      <c r="D528">
        <v>87</v>
      </c>
      <c r="E528">
        <v>9</v>
      </c>
      <c r="G528" s="21">
        <v>0</v>
      </c>
      <c r="H528">
        <v>1411178</v>
      </c>
      <c r="I528" s="1">
        <v>44230.78125</v>
      </c>
      <c r="J528" s="3" t="s">
        <v>63</v>
      </c>
      <c r="K528" t="s">
        <v>49</v>
      </c>
      <c r="M528">
        <v>202102032040</v>
      </c>
      <c r="N528" s="1">
        <v>44230.78125</v>
      </c>
      <c r="O528" s="3" t="s">
        <v>63</v>
      </c>
      <c r="P528">
        <v>1411178</v>
      </c>
      <c r="Q528" s="2">
        <v>12156</v>
      </c>
      <c r="R528" t="s">
        <v>1260</v>
      </c>
      <c r="S528" t="s">
        <v>1261</v>
      </c>
      <c r="U528" t="s">
        <v>149</v>
      </c>
      <c r="V528" t="s">
        <v>367</v>
      </c>
      <c r="W528" t="s">
        <v>10</v>
      </c>
      <c r="X528" t="s">
        <v>54</v>
      </c>
      <c r="Z528" t="s">
        <v>88</v>
      </c>
      <c r="AA528" t="s">
        <v>68</v>
      </c>
      <c r="AB528" t="s">
        <v>1262</v>
      </c>
      <c r="AC528" t="s">
        <v>70</v>
      </c>
      <c r="AD528" t="s">
        <v>59</v>
      </c>
    </row>
    <row r="529" spans="1:30">
      <c r="A529">
        <f t="shared" si="28"/>
        <v>456</v>
      </c>
      <c r="B529">
        <f t="shared" si="26"/>
        <v>0</v>
      </c>
      <c r="C529" s="8">
        <f t="shared" si="27"/>
        <v>55.833333333333336</v>
      </c>
      <c r="D529">
        <v>55</v>
      </c>
      <c r="E529">
        <v>10</v>
      </c>
      <c r="G529" s="21">
        <v>0</v>
      </c>
      <c r="H529">
        <v>1411281</v>
      </c>
      <c r="I529" s="1">
        <v>44213.481249999997</v>
      </c>
      <c r="J529" s="3" t="s">
        <v>63</v>
      </c>
      <c r="K529" t="s">
        <v>49</v>
      </c>
      <c r="M529">
        <v>202101170260</v>
      </c>
      <c r="N529" s="1">
        <v>44213.481249999997</v>
      </c>
      <c r="O529" s="3" t="s">
        <v>63</v>
      </c>
      <c r="P529">
        <v>1411281</v>
      </c>
      <c r="Q529" s="2">
        <v>23799</v>
      </c>
      <c r="R529" t="s">
        <v>1263</v>
      </c>
      <c r="S529" t="s">
        <v>1264</v>
      </c>
      <c r="U529" t="s">
        <v>277</v>
      </c>
      <c r="V529" t="s">
        <v>67</v>
      </c>
      <c r="W529" t="s">
        <v>10</v>
      </c>
      <c r="X529" t="s">
        <v>54</v>
      </c>
      <c r="Z529" t="s">
        <v>88</v>
      </c>
      <c r="AA529" t="s">
        <v>68</v>
      </c>
      <c r="AB529" t="s">
        <v>1265</v>
      </c>
      <c r="AC529" t="s">
        <v>70</v>
      </c>
      <c r="AD529" t="s">
        <v>59</v>
      </c>
    </row>
    <row r="530" spans="1:30">
      <c r="A530">
        <f t="shared" si="28"/>
        <v>457</v>
      </c>
      <c r="B530">
        <f t="shared" si="26"/>
        <v>0</v>
      </c>
      <c r="C530" s="8">
        <f t="shared" si="27"/>
        <v>68.25</v>
      </c>
      <c r="D530">
        <v>68</v>
      </c>
      <c r="E530">
        <v>3</v>
      </c>
      <c r="G530" s="21">
        <v>0</v>
      </c>
      <c r="H530">
        <v>1412250</v>
      </c>
      <c r="I530" s="1">
        <v>44154.662499999999</v>
      </c>
      <c r="J530" s="3" t="s">
        <v>308</v>
      </c>
      <c r="K530" t="s">
        <v>49</v>
      </c>
      <c r="M530">
        <v>202011190607</v>
      </c>
      <c r="N530" s="1">
        <v>44154.662499999999</v>
      </c>
      <c r="O530" s="3" t="s">
        <v>308</v>
      </c>
      <c r="P530">
        <v>1412250</v>
      </c>
      <c r="Q530" s="2">
        <v>19215</v>
      </c>
      <c r="R530" t="s">
        <v>1266</v>
      </c>
      <c r="S530" t="s">
        <v>843</v>
      </c>
      <c r="U530" t="s">
        <v>52</v>
      </c>
      <c r="V530" t="s">
        <v>349</v>
      </c>
      <c r="W530" t="s">
        <v>2</v>
      </c>
      <c r="X530" t="s">
        <v>54</v>
      </c>
      <c r="Z530" t="s">
        <v>55</v>
      </c>
      <c r="AA530" t="s">
        <v>311</v>
      </c>
      <c r="AB530" t="s">
        <v>1267</v>
      </c>
      <c r="AC530" t="s">
        <v>58</v>
      </c>
      <c r="AD530" t="s">
        <v>59</v>
      </c>
    </row>
    <row r="531" spans="1:30">
      <c r="A531">
        <f t="shared" si="28"/>
        <v>458</v>
      </c>
      <c r="B531">
        <f t="shared" si="26"/>
        <v>0</v>
      </c>
      <c r="C531" s="8">
        <f t="shared" si="27"/>
        <v>50.5</v>
      </c>
      <c r="D531">
        <v>50</v>
      </c>
      <c r="E531">
        <v>6</v>
      </c>
      <c r="G531" s="21">
        <v>2</v>
      </c>
      <c r="H531" s="4">
        <v>1413717</v>
      </c>
      <c r="I531" s="1">
        <v>44257.370081018518</v>
      </c>
      <c r="J531" s="3" t="s">
        <v>308</v>
      </c>
      <c r="K531" t="s">
        <v>49</v>
      </c>
      <c r="M531">
        <v>202103020577</v>
      </c>
      <c r="N531" s="1">
        <v>44257.370081018518</v>
      </c>
      <c r="O531" s="3" t="s">
        <v>308</v>
      </c>
      <c r="P531">
        <v>1413717</v>
      </c>
      <c r="Q531" s="2">
        <v>25788</v>
      </c>
      <c r="R531" t="s">
        <v>1268</v>
      </c>
      <c r="S531" t="s">
        <v>384</v>
      </c>
      <c r="U531" t="s">
        <v>52</v>
      </c>
      <c r="V531" t="s">
        <v>240</v>
      </c>
      <c r="W531" t="s">
        <v>2</v>
      </c>
      <c r="X531" t="s">
        <v>54</v>
      </c>
      <c r="Z531" t="s">
        <v>55</v>
      </c>
      <c r="AA531" t="s">
        <v>311</v>
      </c>
      <c r="AB531" t="s">
        <v>1269</v>
      </c>
      <c r="AC531" t="s">
        <v>70</v>
      </c>
      <c r="AD531" t="s">
        <v>59</v>
      </c>
    </row>
    <row r="532" spans="1:30">
      <c r="A532">
        <f t="shared" si="28"/>
        <v>458</v>
      </c>
      <c r="B532">
        <f t="shared" si="26"/>
        <v>1</v>
      </c>
      <c r="C532" s="8">
        <f t="shared" si="27"/>
        <v>50.666666666666664</v>
      </c>
      <c r="D532">
        <v>50</v>
      </c>
      <c r="E532">
        <v>8</v>
      </c>
      <c r="G532" s="21">
        <v>2</v>
      </c>
      <c r="H532" s="4">
        <v>1413717</v>
      </c>
      <c r="I532" s="1">
        <v>44323.416921296295</v>
      </c>
      <c r="J532" s="3" t="s">
        <v>63</v>
      </c>
      <c r="K532" t="s">
        <v>49</v>
      </c>
      <c r="M532">
        <v>202105070580</v>
      </c>
      <c r="N532" s="1">
        <v>44323.416921296295</v>
      </c>
      <c r="O532" s="3" t="s">
        <v>63</v>
      </c>
      <c r="P532">
        <v>1413717</v>
      </c>
      <c r="Q532" s="2">
        <v>25788</v>
      </c>
      <c r="R532" t="s">
        <v>1268</v>
      </c>
      <c r="S532" t="s">
        <v>415</v>
      </c>
      <c r="U532" t="s">
        <v>140</v>
      </c>
      <c r="V532" t="s">
        <v>757</v>
      </c>
      <c r="W532" t="s">
        <v>2</v>
      </c>
      <c r="X532" t="s">
        <v>54</v>
      </c>
      <c r="Z532" t="s">
        <v>55</v>
      </c>
      <c r="AA532" t="s">
        <v>68</v>
      </c>
      <c r="AB532" t="s">
        <v>262</v>
      </c>
      <c r="AC532" t="s">
        <v>58</v>
      </c>
      <c r="AD532" t="s">
        <v>59</v>
      </c>
    </row>
    <row r="533" spans="1:30">
      <c r="A533">
        <f t="shared" si="28"/>
        <v>459</v>
      </c>
      <c r="B533">
        <f t="shared" si="26"/>
        <v>0</v>
      </c>
      <c r="C533" s="8">
        <f t="shared" si="27"/>
        <v>64.25</v>
      </c>
      <c r="D533">
        <v>64</v>
      </c>
      <c r="E533">
        <v>3</v>
      </c>
      <c r="G533" s="21">
        <v>0</v>
      </c>
      <c r="H533">
        <v>1414501</v>
      </c>
      <c r="I533" s="1">
        <v>44137.772222222222</v>
      </c>
      <c r="J533" s="3" t="s">
        <v>90</v>
      </c>
      <c r="K533" t="s">
        <v>49</v>
      </c>
      <c r="M533">
        <v>202011022325</v>
      </c>
      <c r="N533" s="1">
        <v>44137.772222222222</v>
      </c>
      <c r="O533" s="3" t="s">
        <v>90</v>
      </c>
      <c r="P533">
        <v>1414501</v>
      </c>
      <c r="Q533" s="2">
        <v>20649</v>
      </c>
      <c r="R533" t="s">
        <v>1270</v>
      </c>
      <c r="S533" t="s">
        <v>1271</v>
      </c>
      <c r="U533" t="s">
        <v>149</v>
      </c>
      <c r="V533" t="s">
        <v>281</v>
      </c>
      <c r="W533" t="s">
        <v>2</v>
      </c>
      <c r="X533" t="s">
        <v>54</v>
      </c>
      <c r="Z533" t="s">
        <v>88</v>
      </c>
      <c r="AA533" t="s">
        <v>94</v>
      </c>
      <c r="AB533" t="s">
        <v>173</v>
      </c>
      <c r="AC533" t="s">
        <v>70</v>
      </c>
      <c r="AD533" t="s">
        <v>59</v>
      </c>
    </row>
    <row r="534" spans="1:30">
      <c r="A534">
        <f t="shared" si="28"/>
        <v>460</v>
      </c>
      <c r="B534">
        <f t="shared" si="26"/>
        <v>0</v>
      </c>
      <c r="C534" s="8">
        <f t="shared" si="27"/>
        <v>55.666666666666664</v>
      </c>
      <c r="D534">
        <v>55</v>
      </c>
      <c r="E534">
        <v>8</v>
      </c>
      <c r="G534" s="21">
        <v>0</v>
      </c>
      <c r="H534">
        <v>1414509</v>
      </c>
      <c r="I534" s="1">
        <v>44228.736701388887</v>
      </c>
      <c r="J534" s="3" t="s">
        <v>63</v>
      </c>
      <c r="K534" t="s">
        <v>49</v>
      </c>
      <c r="M534">
        <v>202102012235</v>
      </c>
      <c r="N534" s="1">
        <v>44228.736701388887</v>
      </c>
      <c r="O534" s="3" t="s">
        <v>63</v>
      </c>
      <c r="P534">
        <v>1414509</v>
      </c>
      <c r="Q534" s="2">
        <v>23870</v>
      </c>
      <c r="R534" t="s">
        <v>1272</v>
      </c>
      <c r="S534" t="s">
        <v>837</v>
      </c>
      <c r="U534" t="s">
        <v>277</v>
      </c>
      <c r="V534" t="s">
        <v>157</v>
      </c>
      <c r="W534" t="s">
        <v>2</v>
      </c>
      <c r="X534" t="s">
        <v>54</v>
      </c>
      <c r="Z534" t="s">
        <v>55</v>
      </c>
      <c r="AA534" t="s">
        <v>68</v>
      </c>
      <c r="AB534" t="s">
        <v>259</v>
      </c>
      <c r="AC534" t="s">
        <v>70</v>
      </c>
      <c r="AD534" t="s">
        <v>59</v>
      </c>
    </row>
    <row r="535" spans="1:30">
      <c r="A535">
        <f t="shared" si="28"/>
        <v>461</v>
      </c>
      <c r="B535">
        <f t="shared" si="26"/>
        <v>0</v>
      </c>
      <c r="C535" s="8">
        <f t="shared" si="27"/>
        <v>82.75</v>
      </c>
      <c r="D535">
        <v>82</v>
      </c>
      <c r="E535">
        <v>9</v>
      </c>
      <c r="G535" s="21">
        <v>0</v>
      </c>
      <c r="H535">
        <v>1415205</v>
      </c>
      <c r="I535" s="1">
        <v>44072.256944444445</v>
      </c>
      <c r="J535" s="3" t="s">
        <v>90</v>
      </c>
      <c r="K535" t="s">
        <v>49</v>
      </c>
      <c r="M535">
        <v>202008290224</v>
      </c>
      <c r="N535" s="1">
        <v>44072.256944444445</v>
      </c>
      <c r="O535" s="3" t="s">
        <v>90</v>
      </c>
      <c r="P535">
        <v>1415205</v>
      </c>
      <c r="Q535" s="2">
        <v>13820</v>
      </c>
      <c r="R535" t="s">
        <v>1273</v>
      </c>
      <c r="S535" t="s">
        <v>1274</v>
      </c>
      <c r="U535" t="s">
        <v>110</v>
      </c>
      <c r="V535" t="s">
        <v>364</v>
      </c>
      <c r="W535" t="s">
        <v>2</v>
      </c>
      <c r="X535" t="s">
        <v>54</v>
      </c>
      <c r="Z535" t="s">
        <v>88</v>
      </c>
      <c r="AA535" t="s">
        <v>94</v>
      </c>
      <c r="AB535" t="s">
        <v>116</v>
      </c>
      <c r="AC535" t="s">
        <v>70</v>
      </c>
      <c r="AD535" t="s">
        <v>59</v>
      </c>
    </row>
    <row r="536" spans="1:30">
      <c r="A536">
        <f t="shared" si="28"/>
        <v>462</v>
      </c>
      <c r="B536">
        <f t="shared" si="26"/>
        <v>0</v>
      </c>
      <c r="C536" s="8">
        <f t="shared" si="27"/>
        <v>73.666666666666671</v>
      </c>
      <c r="D536">
        <v>73</v>
      </c>
      <c r="E536">
        <v>8</v>
      </c>
      <c r="G536" s="21">
        <v>0</v>
      </c>
      <c r="H536">
        <v>1415231</v>
      </c>
      <c r="I536" s="1">
        <v>44180.561805555553</v>
      </c>
      <c r="J536" s="3" t="s">
        <v>76</v>
      </c>
      <c r="K536" t="s">
        <v>49</v>
      </c>
      <c r="M536">
        <v>202012151022</v>
      </c>
      <c r="N536" s="1">
        <v>44180.561805555553</v>
      </c>
      <c r="O536" s="3" t="s">
        <v>76</v>
      </c>
      <c r="P536">
        <v>1415231</v>
      </c>
      <c r="Q536" s="2">
        <v>17261</v>
      </c>
      <c r="R536" t="s">
        <v>1275</v>
      </c>
      <c r="S536" t="s">
        <v>1276</v>
      </c>
      <c r="U536" t="s">
        <v>535</v>
      </c>
      <c r="V536" t="s">
        <v>228</v>
      </c>
      <c r="W536" t="s">
        <v>10</v>
      </c>
      <c r="X536" t="s">
        <v>54</v>
      </c>
      <c r="Z536" t="s">
        <v>55</v>
      </c>
      <c r="AA536" t="s">
        <v>78</v>
      </c>
      <c r="AB536" t="s">
        <v>1277</v>
      </c>
      <c r="AC536" t="s">
        <v>129</v>
      </c>
      <c r="AD536" t="s">
        <v>59</v>
      </c>
    </row>
    <row r="537" spans="1:30">
      <c r="A537">
        <f t="shared" si="28"/>
        <v>463</v>
      </c>
      <c r="B537">
        <f t="shared" si="26"/>
        <v>0</v>
      </c>
      <c r="C537" s="8">
        <f t="shared" si="27"/>
        <v>58.916666666666664</v>
      </c>
      <c r="D537">
        <v>58</v>
      </c>
      <c r="E537">
        <v>11</v>
      </c>
      <c r="G537" s="21">
        <v>0</v>
      </c>
      <c r="H537">
        <v>1415443</v>
      </c>
      <c r="I537" s="1">
        <v>44276.856574074074</v>
      </c>
      <c r="J537" s="3" t="s">
        <v>90</v>
      </c>
      <c r="K537" t="s">
        <v>49</v>
      </c>
      <c r="M537">
        <v>202103210446</v>
      </c>
      <c r="N537" s="1">
        <v>44276.856574074074</v>
      </c>
      <c r="O537" s="3" t="s">
        <v>90</v>
      </c>
      <c r="P537">
        <v>1415443</v>
      </c>
      <c r="Q537" s="2">
        <v>22727</v>
      </c>
      <c r="R537" t="s">
        <v>1278</v>
      </c>
      <c r="S537" t="s">
        <v>1279</v>
      </c>
      <c r="U537" t="s">
        <v>170</v>
      </c>
      <c r="V537" t="s">
        <v>416</v>
      </c>
      <c r="W537" t="s">
        <v>10</v>
      </c>
      <c r="X537" t="s">
        <v>54</v>
      </c>
      <c r="Z537" t="s">
        <v>88</v>
      </c>
      <c r="AA537" t="s">
        <v>94</v>
      </c>
      <c r="AB537" t="s">
        <v>116</v>
      </c>
      <c r="AC537" t="s">
        <v>70</v>
      </c>
      <c r="AD537" t="s">
        <v>59</v>
      </c>
    </row>
    <row r="538" spans="1:30">
      <c r="A538">
        <f t="shared" si="28"/>
        <v>464</v>
      </c>
      <c r="B538">
        <f t="shared" si="26"/>
        <v>0</v>
      </c>
      <c r="C538" s="8">
        <f t="shared" si="27"/>
        <v>73.583333333333329</v>
      </c>
      <c r="D538">
        <v>73</v>
      </c>
      <c r="E538">
        <v>7</v>
      </c>
      <c r="G538" s="21">
        <v>0</v>
      </c>
      <c r="H538">
        <v>1415528</v>
      </c>
      <c r="I538" s="1">
        <v>44271.579988425925</v>
      </c>
      <c r="J538" s="3" t="s">
        <v>63</v>
      </c>
      <c r="K538" t="s">
        <v>49</v>
      </c>
      <c r="M538">
        <v>202103160539</v>
      </c>
      <c r="N538" s="1">
        <v>44271.579988425925</v>
      </c>
      <c r="O538" s="3" t="s">
        <v>63</v>
      </c>
      <c r="P538">
        <v>1415528</v>
      </c>
      <c r="Q538" s="2">
        <v>17366</v>
      </c>
      <c r="R538" t="s">
        <v>1280</v>
      </c>
      <c r="S538" t="s">
        <v>257</v>
      </c>
      <c r="U538" t="s">
        <v>61</v>
      </c>
      <c r="V538" t="s">
        <v>251</v>
      </c>
      <c r="W538" t="s">
        <v>10</v>
      </c>
      <c r="X538" t="s">
        <v>54</v>
      </c>
      <c r="Z538" t="s">
        <v>55</v>
      </c>
      <c r="AA538" t="s">
        <v>68</v>
      </c>
      <c r="AC538" t="s">
        <v>390</v>
      </c>
      <c r="AD538" t="s">
        <v>59</v>
      </c>
    </row>
    <row r="539" spans="1:30">
      <c r="A539">
        <f t="shared" si="28"/>
        <v>465</v>
      </c>
      <c r="B539">
        <f t="shared" si="26"/>
        <v>0</v>
      </c>
      <c r="C539" s="8">
        <f t="shared" si="27"/>
        <v>30.583333333333332</v>
      </c>
      <c r="D539">
        <v>30</v>
      </c>
      <c r="E539">
        <v>7</v>
      </c>
      <c r="G539" s="21">
        <v>0</v>
      </c>
      <c r="H539">
        <v>1416740</v>
      </c>
      <c r="I539" s="1">
        <v>44137.631249999999</v>
      </c>
      <c r="J539" s="3" t="s">
        <v>90</v>
      </c>
      <c r="K539" t="s">
        <v>49</v>
      </c>
      <c r="M539">
        <v>202011022051</v>
      </c>
      <c r="N539" s="1">
        <v>44137.631249999999</v>
      </c>
      <c r="O539" s="3" t="s">
        <v>90</v>
      </c>
      <c r="P539">
        <v>1416740</v>
      </c>
      <c r="Q539" s="2">
        <v>32937</v>
      </c>
      <c r="R539" t="s">
        <v>1281</v>
      </c>
      <c r="S539" t="s">
        <v>1282</v>
      </c>
      <c r="U539" t="s">
        <v>61</v>
      </c>
      <c r="V539" t="s">
        <v>74</v>
      </c>
      <c r="W539" t="s">
        <v>2</v>
      </c>
      <c r="X539" t="s">
        <v>54</v>
      </c>
      <c r="Z539" t="s">
        <v>55</v>
      </c>
      <c r="AA539" t="s">
        <v>94</v>
      </c>
      <c r="AC539" t="s">
        <v>70</v>
      </c>
      <c r="AD539" t="s">
        <v>59</v>
      </c>
    </row>
    <row r="540" spans="1:30">
      <c r="A540">
        <f t="shared" si="28"/>
        <v>466</v>
      </c>
      <c r="B540">
        <f t="shared" si="26"/>
        <v>0</v>
      </c>
      <c r="C540" s="8">
        <f t="shared" si="27"/>
        <v>64.75</v>
      </c>
      <c r="D540">
        <v>64</v>
      </c>
      <c r="E540">
        <v>9</v>
      </c>
      <c r="G540" s="21">
        <v>0</v>
      </c>
      <c r="H540">
        <v>1418584</v>
      </c>
      <c r="I540" s="1">
        <v>44250.510706018518</v>
      </c>
      <c r="J540" s="3" t="s">
        <v>90</v>
      </c>
      <c r="K540" t="s">
        <v>49</v>
      </c>
      <c r="M540">
        <v>202102231185</v>
      </c>
      <c r="N540" s="1">
        <v>44250.510706018518</v>
      </c>
      <c r="O540" s="3" t="s">
        <v>90</v>
      </c>
      <c r="P540">
        <v>1418584</v>
      </c>
      <c r="Q540" s="2">
        <v>20590</v>
      </c>
      <c r="R540" t="s">
        <v>1283</v>
      </c>
      <c r="S540" t="s">
        <v>936</v>
      </c>
      <c r="U540" t="s">
        <v>277</v>
      </c>
      <c r="V540" t="s">
        <v>137</v>
      </c>
      <c r="W540" t="s">
        <v>10</v>
      </c>
      <c r="X540" t="s">
        <v>54</v>
      </c>
      <c r="Z540" t="s">
        <v>88</v>
      </c>
      <c r="AA540" t="s">
        <v>94</v>
      </c>
      <c r="AB540" t="s">
        <v>1284</v>
      </c>
      <c r="AC540" t="s">
        <v>70</v>
      </c>
      <c r="AD540" t="s">
        <v>59</v>
      </c>
    </row>
    <row r="541" spans="1:30">
      <c r="A541">
        <f t="shared" si="28"/>
        <v>467</v>
      </c>
      <c r="B541">
        <f t="shared" si="26"/>
        <v>0</v>
      </c>
      <c r="C541" s="8">
        <f t="shared" si="27"/>
        <v>51.583333333333336</v>
      </c>
      <c r="D541">
        <v>51</v>
      </c>
      <c r="E541">
        <v>7</v>
      </c>
      <c r="G541" s="21">
        <v>2</v>
      </c>
      <c r="H541" s="4">
        <v>1421165</v>
      </c>
      <c r="I541" s="1">
        <v>44156.07916666667</v>
      </c>
      <c r="J541" s="3" t="s">
        <v>90</v>
      </c>
      <c r="K541" t="s">
        <v>49</v>
      </c>
      <c r="M541">
        <v>202011210178</v>
      </c>
      <c r="N541" s="1">
        <v>44156.07916666667</v>
      </c>
      <c r="O541" s="3" t="s">
        <v>90</v>
      </c>
      <c r="P541">
        <v>1421165</v>
      </c>
      <c r="Q541" s="2">
        <v>25289</v>
      </c>
      <c r="R541" t="s">
        <v>1285</v>
      </c>
      <c r="S541" t="s">
        <v>1286</v>
      </c>
      <c r="U541" t="s">
        <v>110</v>
      </c>
      <c r="V541" t="s">
        <v>364</v>
      </c>
      <c r="W541" t="s">
        <v>10</v>
      </c>
      <c r="X541" t="s">
        <v>54</v>
      </c>
      <c r="Z541" t="s">
        <v>88</v>
      </c>
      <c r="AA541" t="s">
        <v>94</v>
      </c>
      <c r="AB541" t="s">
        <v>100</v>
      </c>
      <c r="AC541" t="s">
        <v>70</v>
      </c>
      <c r="AD541" t="s">
        <v>59</v>
      </c>
    </row>
    <row r="542" spans="1:30">
      <c r="A542">
        <f t="shared" si="28"/>
        <v>467</v>
      </c>
      <c r="B542">
        <f t="shared" si="26"/>
        <v>1</v>
      </c>
      <c r="C542" s="8">
        <f t="shared" si="27"/>
        <v>51.666666666666664</v>
      </c>
      <c r="D542">
        <v>51</v>
      </c>
      <c r="E542">
        <v>8</v>
      </c>
      <c r="G542" s="21">
        <v>2</v>
      </c>
      <c r="H542" s="4">
        <v>1421165</v>
      </c>
      <c r="I542" s="1">
        <v>44176.554861111108</v>
      </c>
      <c r="J542" s="3" t="s">
        <v>76</v>
      </c>
      <c r="K542" t="s">
        <v>49</v>
      </c>
      <c r="M542">
        <v>202012111714</v>
      </c>
      <c r="N542" s="1">
        <v>44176.554861111108</v>
      </c>
      <c r="O542" s="3" t="s">
        <v>76</v>
      </c>
      <c r="P542">
        <v>1421165</v>
      </c>
      <c r="Q542" s="2">
        <v>25289</v>
      </c>
      <c r="R542" t="s">
        <v>1285</v>
      </c>
      <c r="S542" t="s">
        <v>126</v>
      </c>
      <c r="U542" t="s">
        <v>73</v>
      </c>
      <c r="V542" t="s">
        <v>67</v>
      </c>
      <c r="W542" t="s">
        <v>10</v>
      </c>
      <c r="X542" t="s">
        <v>54</v>
      </c>
      <c r="Z542" t="s">
        <v>55</v>
      </c>
      <c r="AA542" t="s">
        <v>78</v>
      </c>
      <c r="AB542" t="s">
        <v>1287</v>
      </c>
      <c r="AC542" t="s">
        <v>70</v>
      </c>
      <c r="AD542" t="s">
        <v>59</v>
      </c>
    </row>
    <row r="543" spans="1:30">
      <c r="A543">
        <f t="shared" si="28"/>
        <v>468</v>
      </c>
      <c r="B543">
        <f t="shared" si="26"/>
        <v>0</v>
      </c>
      <c r="C543" s="8">
        <f t="shared" si="27"/>
        <v>29.75</v>
      </c>
      <c r="D543">
        <v>29</v>
      </c>
      <c r="E543">
        <v>9</v>
      </c>
      <c r="G543" s="21">
        <v>0</v>
      </c>
      <c r="H543">
        <v>1421314</v>
      </c>
      <c r="I543" s="1">
        <v>44174.477777777778</v>
      </c>
      <c r="J543" s="3" t="s">
        <v>63</v>
      </c>
      <c r="K543" t="s">
        <v>49</v>
      </c>
      <c r="M543">
        <v>202012090930</v>
      </c>
      <c r="N543" s="1">
        <v>44174.477777777778</v>
      </c>
      <c r="O543" s="3" t="s">
        <v>63</v>
      </c>
      <c r="P543">
        <v>1421314</v>
      </c>
      <c r="Q543" s="2">
        <v>33291</v>
      </c>
      <c r="R543" t="s">
        <v>1288</v>
      </c>
      <c r="S543" t="s">
        <v>1289</v>
      </c>
      <c r="U543" t="s">
        <v>61</v>
      </c>
      <c r="V543" t="s">
        <v>261</v>
      </c>
      <c r="W543" t="s">
        <v>10</v>
      </c>
      <c r="X543" t="s">
        <v>54</v>
      </c>
      <c r="Z543" t="s">
        <v>55</v>
      </c>
      <c r="AA543" t="s">
        <v>68</v>
      </c>
      <c r="AB543" t="s">
        <v>1290</v>
      </c>
      <c r="AC543" t="s">
        <v>70</v>
      </c>
      <c r="AD543" t="s">
        <v>59</v>
      </c>
    </row>
    <row r="544" spans="1:30">
      <c r="A544">
        <f t="shared" si="28"/>
        <v>469</v>
      </c>
      <c r="B544">
        <f t="shared" si="26"/>
        <v>0</v>
      </c>
      <c r="C544" s="8">
        <f t="shared" si="27"/>
        <v>69.166666666666671</v>
      </c>
      <c r="D544">
        <v>69</v>
      </c>
      <c r="E544">
        <v>2</v>
      </c>
      <c r="G544" s="21">
        <v>0</v>
      </c>
      <c r="H544">
        <v>1421385</v>
      </c>
      <c r="I544" s="1">
        <v>44008.938888888886</v>
      </c>
      <c r="J544" s="3" t="s">
        <v>90</v>
      </c>
      <c r="K544" t="s">
        <v>49</v>
      </c>
      <c r="M544">
        <v>202006262007</v>
      </c>
      <c r="N544" s="1">
        <v>44008.938888888886</v>
      </c>
      <c r="O544" s="3" t="s">
        <v>90</v>
      </c>
      <c r="P544">
        <v>1421385</v>
      </c>
      <c r="Q544" s="2">
        <v>18721</v>
      </c>
      <c r="R544" t="s">
        <v>1291</v>
      </c>
      <c r="S544" t="s">
        <v>1292</v>
      </c>
      <c r="U544" t="s">
        <v>98</v>
      </c>
      <c r="V544" t="s">
        <v>364</v>
      </c>
      <c r="W544" t="s">
        <v>2</v>
      </c>
      <c r="X544" t="s">
        <v>54</v>
      </c>
      <c r="Z544" t="s">
        <v>88</v>
      </c>
      <c r="AA544" t="s">
        <v>94</v>
      </c>
      <c r="AB544" t="s">
        <v>116</v>
      </c>
      <c r="AC544" t="s">
        <v>70</v>
      </c>
      <c r="AD544" t="s">
        <v>59</v>
      </c>
    </row>
    <row r="545" spans="1:30">
      <c r="A545">
        <f t="shared" si="28"/>
        <v>470</v>
      </c>
      <c r="B545">
        <f t="shared" si="26"/>
        <v>0</v>
      </c>
      <c r="C545" s="8">
        <f t="shared" si="27"/>
        <v>36.583333333333336</v>
      </c>
      <c r="D545">
        <v>36</v>
      </c>
      <c r="E545">
        <v>7</v>
      </c>
      <c r="G545" s="21">
        <v>2</v>
      </c>
      <c r="H545" s="4">
        <v>1421602</v>
      </c>
      <c r="I545" s="1">
        <v>44041.705555555556</v>
      </c>
      <c r="J545" s="3" t="s">
        <v>90</v>
      </c>
      <c r="K545" t="s">
        <v>49</v>
      </c>
      <c r="M545">
        <v>202007292028</v>
      </c>
      <c r="N545" s="1">
        <v>44041.705555555556</v>
      </c>
      <c r="O545" s="3" t="s">
        <v>90</v>
      </c>
      <c r="P545">
        <v>1421602</v>
      </c>
      <c r="Q545" s="2">
        <v>30678</v>
      </c>
      <c r="R545" t="s">
        <v>1293</v>
      </c>
      <c r="S545" t="s">
        <v>1294</v>
      </c>
      <c r="U545" t="s">
        <v>110</v>
      </c>
      <c r="V545" t="s">
        <v>258</v>
      </c>
      <c r="W545" t="s">
        <v>10</v>
      </c>
      <c r="X545" t="s">
        <v>54</v>
      </c>
      <c r="Z545" t="s">
        <v>88</v>
      </c>
      <c r="AA545" t="s">
        <v>94</v>
      </c>
      <c r="AB545" t="s">
        <v>100</v>
      </c>
      <c r="AC545" t="s">
        <v>70</v>
      </c>
      <c r="AD545" t="s">
        <v>59</v>
      </c>
    </row>
    <row r="546" spans="1:30">
      <c r="A546">
        <f t="shared" si="28"/>
        <v>470</v>
      </c>
      <c r="B546">
        <f t="shared" si="26"/>
        <v>1</v>
      </c>
      <c r="C546" s="8">
        <f t="shared" si="27"/>
        <v>36.583333333333336</v>
      </c>
      <c r="D546">
        <v>36</v>
      </c>
      <c r="E546">
        <v>7</v>
      </c>
      <c r="G546" s="21">
        <v>2</v>
      </c>
      <c r="H546" s="4">
        <v>1421602</v>
      </c>
      <c r="I546" s="1">
        <v>44056.927083333336</v>
      </c>
      <c r="J546" s="3" t="s">
        <v>90</v>
      </c>
      <c r="K546" t="s">
        <v>49</v>
      </c>
      <c r="M546">
        <v>202008132174</v>
      </c>
      <c r="N546" s="1">
        <v>44056.927083333336</v>
      </c>
      <c r="O546" s="3" t="s">
        <v>90</v>
      </c>
      <c r="P546">
        <v>1421602</v>
      </c>
      <c r="Q546" s="2">
        <v>30678</v>
      </c>
      <c r="R546" t="s">
        <v>1293</v>
      </c>
      <c r="S546" t="s">
        <v>1294</v>
      </c>
      <c r="U546" t="s">
        <v>98</v>
      </c>
      <c r="V546" t="s">
        <v>178</v>
      </c>
      <c r="W546" t="s">
        <v>10</v>
      </c>
      <c r="X546" t="s">
        <v>54</v>
      </c>
      <c r="Z546" t="s">
        <v>88</v>
      </c>
      <c r="AA546" t="s">
        <v>94</v>
      </c>
      <c r="AB546" t="s">
        <v>100</v>
      </c>
      <c r="AC546" t="s">
        <v>70</v>
      </c>
      <c r="AD546" t="s">
        <v>59</v>
      </c>
    </row>
    <row r="547" spans="1:30">
      <c r="A547">
        <f t="shared" si="28"/>
        <v>471</v>
      </c>
      <c r="B547">
        <f t="shared" si="26"/>
        <v>0</v>
      </c>
      <c r="C547" s="8">
        <f t="shared" si="27"/>
        <v>36</v>
      </c>
      <c r="D547">
        <v>36</v>
      </c>
      <c r="E547">
        <v>0</v>
      </c>
      <c r="G547" s="21">
        <v>0</v>
      </c>
      <c r="H547">
        <v>1422736</v>
      </c>
      <c r="I547" s="1">
        <v>44028.935763888891</v>
      </c>
      <c r="J547" s="3" t="s">
        <v>63</v>
      </c>
      <c r="K547" t="s">
        <v>49</v>
      </c>
      <c r="M547">
        <v>202007162038</v>
      </c>
      <c r="N547" s="1">
        <v>44028.935763888891</v>
      </c>
      <c r="O547" s="3" t="s">
        <v>63</v>
      </c>
      <c r="P547">
        <v>1422736</v>
      </c>
      <c r="Q547" s="2">
        <v>30872</v>
      </c>
      <c r="R547" t="s">
        <v>1295</v>
      </c>
      <c r="S547" t="s">
        <v>1296</v>
      </c>
      <c r="U547" t="s">
        <v>107</v>
      </c>
      <c r="V547" t="s">
        <v>202</v>
      </c>
      <c r="W547" t="s">
        <v>10</v>
      </c>
      <c r="X547" t="s">
        <v>54</v>
      </c>
      <c r="Z547" t="s">
        <v>55</v>
      </c>
      <c r="AA547" t="s">
        <v>68</v>
      </c>
      <c r="AB547" t="s">
        <v>1297</v>
      </c>
      <c r="AC547" t="s">
        <v>70</v>
      </c>
      <c r="AD547" t="s">
        <v>59</v>
      </c>
    </row>
    <row r="548" spans="1:30">
      <c r="A548">
        <f t="shared" si="28"/>
        <v>472</v>
      </c>
      <c r="B548">
        <f t="shared" si="26"/>
        <v>0</v>
      </c>
      <c r="C548" s="8">
        <f t="shared" si="27"/>
        <v>34.916666666666664</v>
      </c>
      <c r="D548">
        <v>34</v>
      </c>
      <c r="E548">
        <v>11</v>
      </c>
      <c r="G548" s="21">
        <v>0</v>
      </c>
      <c r="H548">
        <v>1422917</v>
      </c>
      <c r="I548" s="1">
        <v>44252.310798611114</v>
      </c>
      <c r="J548" s="3" t="s">
        <v>76</v>
      </c>
      <c r="K548" t="s">
        <v>49</v>
      </c>
      <c r="M548">
        <v>202102080091</v>
      </c>
      <c r="N548" s="1">
        <v>44252.310798611114</v>
      </c>
      <c r="O548" s="3" t="s">
        <v>76</v>
      </c>
      <c r="P548">
        <v>1422917</v>
      </c>
      <c r="Q548" s="2">
        <v>31483</v>
      </c>
      <c r="R548" t="s">
        <v>1298</v>
      </c>
      <c r="S548" t="s">
        <v>1299</v>
      </c>
      <c r="U548" t="s">
        <v>52</v>
      </c>
      <c r="V548" t="s">
        <v>141</v>
      </c>
      <c r="W548" t="s">
        <v>2</v>
      </c>
      <c r="X548" t="s">
        <v>54</v>
      </c>
      <c r="Z548" t="s">
        <v>55</v>
      </c>
      <c r="AA548" t="s">
        <v>78</v>
      </c>
      <c r="AB548" t="s">
        <v>1300</v>
      </c>
      <c r="AC548" t="s">
        <v>129</v>
      </c>
      <c r="AD548" t="s">
        <v>59</v>
      </c>
    </row>
    <row r="549" spans="1:30">
      <c r="A549">
        <f t="shared" si="28"/>
        <v>473</v>
      </c>
      <c r="B549">
        <f t="shared" si="26"/>
        <v>0</v>
      </c>
      <c r="C549" s="8">
        <f t="shared" si="27"/>
        <v>91.666666666666671</v>
      </c>
      <c r="D549">
        <v>91</v>
      </c>
      <c r="E549">
        <v>8</v>
      </c>
      <c r="G549" s="21">
        <v>0</v>
      </c>
      <c r="H549">
        <v>1424847</v>
      </c>
      <c r="I549" s="1">
        <v>44280.386805555558</v>
      </c>
      <c r="J549" s="3" t="s">
        <v>63</v>
      </c>
      <c r="K549" t="s">
        <v>49</v>
      </c>
      <c r="M549">
        <v>202103250484</v>
      </c>
      <c r="N549" s="1">
        <v>44280.386805555558</v>
      </c>
      <c r="O549" s="3" t="s">
        <v>63</v>
      </c>
      <c r="P549">
        <v>1424847</v>
      </c>
      <c r="Q549" s="2">
        <v>10794</v>
      </c>
      <c r="R549" t="s">
        <v>1301</v>
      </c>
      <c r="S549" t="s">
        <v>1302</v>
      </c>
      <c r="U549" t="s">
        <v>61</v>
      </c>
      <c r="V549" t="s">
        <v>119</v>
      </c>
      <c r="W549" t="s">
        <v>10</v>
      </c>
      <c r="X549" t="s">
        <v>54</v>
      </c>
      <c r="Z549" t="s">
        <v>55</v>
      </c>
      <c r="AA549" t="s">
        <v>68</v>
      </c>
      <c r="AB549" t="s">
        <v>1303</v>
      </c>
      <c r="AC549" t="s">
        <v>58</v>
      </c>
      <c r="AD549" t="s">
        <v>59</v>
      </c>
    </row>
    <row r="550" spans="1:30">
      <c r="A550">
        <f t="shared" si="28"/>
        <v>474</v>
      </c>
      <c r="B550">
        <f t="shared" si="26"/>
        <v>0</v>
      </c>
      <c r="C550" s="8">
        <f t="shared" si="27"/>
        <v>63.416666666666664</v>
      </c>
      <c r="D550">
        <v>63</v>
      </c>
      <c r="E550">
        <v>5</v>
      </c>
      <c r="G550" s="21">
        <v>0</v>
      </c>
      <c r="H550">
        <v>1424865</v>
      </c>
      <c r="I550" s="1">
        <v>44130.947222222225</v>
      </c>
      <c r="J550" s="3" t="s">
        <v>90</v>
      </c>
      <c r="K550" t="s">
        <v>49</v>
      </c>
      <c r="M550">
        <v>202010262311</v>
      </c>
      <c r="N550" s="1">
        <v>44130.947222222225</v>
      </c>
      <c r="O550" s="3" t="s">
        <v>90</v>
      </c>
      <c r="P550">
        <v>1424865</v>
      </c>
      <c r="Q550" s="2">
        <v>20959</v>
      </c>
      <c r="R550" t="s">
        <v>1304</v>
      </c>
      <c r="S550" t="s">
        <v>152</v>
      </c>
      <c r="U550" t="s">
        <v>98</v>
      </c>
      <c r="V550" t="s">
        <v>133</v>
      </c>
      <c r="W550" t="s">
        <v>2</v>
      </c>
      <c r="X550" t="s">
        <v>54</v>
      </c>
      <c r="Z550" t="s">
        <v>88</v>
      </c>
      <c r="AA550" t="s">
        <v>94</v>
      </c>
      <c r="AB550" t="s">
        <v>173</v>
      </c>
      <c r="AC550" t="s">
        <v>70</v>
      </c>
      <c r="AD550" t="s">
        <v>59</v>
      </c>
    </row>
    <row r="551" spans="1:30">
      <c r="A551">
        <f t="shared" si="28"/>
        <v>475</v>
      </c>
      <c r="B551">
        <f t="shared" si="26"/>
        <v>0</v>
      </c>
      <c r="C551" s="8">
        <f t="shared" si="27"/>
        <v>51</v>
      </c>
      <c r="D551">
        <v>51</v>
      </c>
      <c r="E551">
        <v>0</v>
      </c>
      <c r="G551" s="21">
        <v>0</v>
      </c>
      <c r="H551">
        <v>1425529</v>
      </c>
      <c r="I551" s="1">
        <v>44097.388888888891</v>
      </c>
      <c r="J551" s="3" t="s">
        <v>76</v>
      </c>
      <c r="K551" t="s">
        <v>49</v>
      </c>
      <c r="M551">
        <v>202009230411</v>
      </c>
      <c r="N551" s="1">
        <v>44097.388888888891</v>
      </c>
      <c r="O551" s="3" t="s">
        <v>76</v>
      </c>
      <c r="P551">
        <v>1425529</v>
      </c>
      <c r="Q551" s="2">
        <v>25466</v>
      </c>
      <c r="R551" t="s">
        <v>1305</v>
      </c>
      <c r="S551" t="s">
        <v>1306</v>
      </c>
      <c r="U551" t="s">
        <v>73</v>
      </c>
      <c r="V551" t="s">
        <v>119</v>
      </c>
      <c r="W551" t="s">
        <v>10</v>
      </c>
      <c r="X551" t="s">
        <v>54</v>
      </c>
      <c r="Z551" t="s">
        <v>55</v>
      </c>
      <c r="AA551" t="s">
        <v>78</v>
      </c>
      <c r="AB551" t="s">
        <v>1307</v>
      </c>
      <c r="AC551" t="s">
        <v>58</v>
      </c>
      <c r="AD551" t="s">
        <v>59</v>
      </c>
    </row>
    <row r="552" spans="1:30">
      <c r="A552">
        <f t="shared" si="28"/>
        <v>476</v>
      </c>
      <c r="B552">
        <f t="shared" si="26"/>
        <v>0</v>
      </c>
      <c r="C552" s="8">
        <f t="shared" si="27"/>
        <v>74.5</v>
      </c>
      <c r="D552">
        <v>74</v>
      </c>
      <c r="E552">
        <v>6</v>
      </c>
      <c r="G552" s="21">
        <v>0</v>
      </c>
      <c r="H552">
        <v>1429863</v>
      </c>
      <c r="I552" s="1">
        <v>44230.51121527778</v>
      </c>
      <c r="J552" s="3" t="s">
        <v>63</v>
      </c>
      <c r="K552" t="s">
        <v>49</v>
      </c>
      <c r="M552">
        <v>202102031509</v>
      </c>
      <c r="N552" s="1">
        <v>44230.51121527778</v>
      </c>
      <c r="O552" s="3" t="s">
        <v>63</v>
      </c>
      <c r="P552">
        <v>1429863</v>
      </c>
      <c r="Q552" s="2">
        <v>16989</v>
      </c>
      <c r="R552" t="s">
        <v>1308</v>
      </c>
      <c r="S552" t="s">
        <v>521</v>
      </c>
      <c r="U552" t="s">
        <v>61</v>
      </c>
      <c r="V552" t="s">
        <v>240</v>
      </c>
      <c r="W552" t="s">
        <v>2</v>
      </c>
      <c r="X552" t="s">
        <v>54</v>
      </c>
      <c r="Z552" t="s">
        <v>55</v>
      </c>
      <c r="AA552" t="s">
        <v>68</v>
      </c>
      <c r="AB552" t="s">
        <v>1309</v>
      </c>
      <c r="AC552" t="s">
        <v>70</v>
      </c>
      <c r="AD552" t="s">
        <v>59</v>
      </c>
    </row>
    <row r="553" spans="1:30">
      <c r="A553">
        <f t="shared" si="28"/>
        <v>477</v>
      </c>
      <c r="B553">
        <f t="shared" si="26"/>
        <v>0</v>
      </c>
      <c r="C553" s="8">
        <f t="shared" si="27"/>
        <v>54.083333333333336</v>
      </c>
      <c r="D553">
        <v>54</v>
      </c>
      <c r="E553">
        <v>1</v>
      </c>
      <c r="G553" s="21">
        <v>2</v>
      </c>
      <c r="H553" s="4">
        <v>1430022</v>
      </c>
      <c r="I553" s="1">
        <v>44147.839583333334</v>
      </c>
      <c r="J553" s="3" t="s">
        <v>90</v>
      </c>
      <c r="K553" t="s">
        <v>49</v>
      </c>
      <c r="M553">
        <v>202011122440</v>
      </c>
      <c r="N553" s="1">
        <v>44147.839583333334</v>
      </c>
      <c r="O553" s="3" t="s">
        <v>90</v>
      </c>
      <c r="P553">
        <v>1430022</v>
      </c>
      <c r="Q553" s="2">
        <v>24364</v>
      </c>
      <c r="R553" t="s">
        <v>1310</v>
      </c>
      <c r="S553" t="s">
        <v>1311</v>
      </c>
      <c r="U553" t="s">
        <v>98</v>
      </c>
      <c r="V553" t="s">
        <v>133</v>
      </c>
      <c r="W553" t="s">
        <v>2</v>
      </c>
      <c r="X553" t="s">
        <v>54</v>
      </c>
      <c r="Z553" t="s">
        <v>88</v>
      </c>
      <c r="AA553" t="s">
        <v>94</v>
      </c>
      <c r="AB553" t="s">
        <v>100</v>
      </c>
      <c r="AC553" t="s">
        <v>70</v>
      </c>
      <c r="AD553" t="s">
        <v>59</v>
      </c>
    </row>
    <row r="554" spans="1:30">
      <c r="A554">
        <f t="shared" si="28"/>
        <v>477</v>
      </c>
      <c r="B554">
        <f t="shared" si="26"/>
        <v>1</v>
      </c>
      <c r="C554" s="8">
        <f t="shared" si="27"/>
        <v>54.416666666666664</v>
      </c>
      <c r="D554">
        <v>54</v>
      </c>
      <c r="E554">
        <v>5</v>
      </c>
      <c r="G554" s="21">
        <v>2</v>
      </c>
      <c r="H554" s="4">
        <v>1430022</v>
      </c>
      <c r="I554" s="1">
        <v>44266.313958333332</v>
      </c>
      <c r="J554" s="3" t="s">
        <v>63</v>
      </c>
      <c r="K554" t="s">
        <v>49</v>
      </c>
      <c r="M554">
        <v>202103110748</v>
      </c>
      <c r="N554" s="1">
        <v>44266.313958333332</v>
      </c>
      <c r="O554" s="3" t="s">
        <v>63</v>
      </c>
      <c r="P554">
        <v>1430022</v>
      </c>
      <c r="Q554" s="2">
        <v>24364</v>
      </c>
      <c r="R554" t="s">
        <v>1310</v>
      </c>
      <c r="S554" t="s">
        <v>1245</v>
      </c>
      <c r="U554" t="s">
        <v>52</v>
      </c>
      <c r="V554" t="s">
        <v>153</v>
      </c>
      <c r="W554" t="s">
        <v>2</v>
      </c>
      <c r="X554" t="s">
        <v>54</v>
      </c>
      <c r="Z554" t="s">
        <v>55</v>
      </c>
      <c r="AA554" t="s">
        <v>68</v>
      </c>
      <c r="AB554" t="s">
        <v>1312</v>
      </c>
      <c r="AC554" t="s">
        <v>70</v>
      </c>
      <c r="AD554" t="s">
        <v>59</v>
      </c>
    </row>
    <row r="555" spans="1:30">
      <c r="A555">
        <f t="shared" si="28"/>
        <v>478</v>
      </c>
      <c r="B555">
        <f t="shared" si="26"/>
        <v>0</v>
      </c>
      <c r="C555" s="8">
        <f t="shared" si="27"/>
        <v>58.083333333333336</v>
      </c>
      <c r="D555">
        <v>58</v>
      </c>
      <c r="E555">
        <v>1</v>
      </c>
      <c r="G555" s="21">
        <v>2</v>
      </c>
      <c r="H555" s="4">
        <v>1430337</v>
      </c>
      <c r="I555" s="33">
        <v>44141.802083333336</v>
      </c>
      <c r="J555" s="3" t="s">
        <v>90</v>
      </c>
      <c r="K555" t="s">
        <v>49</v>
      </c>
      <c r="M555">
        <v>202011062136</v>
      </c>
      <c r="N555" s="1">
        <v>44141.802083333336</v>
      </c>
      <c r="O555" s="3" t="s">
        <v>90</v>
      </c>
      <c r="P555">
        <v>1430337</v>
      </c>
      <c r="Q555" s="2">
        <v>22902</v>
      </c>
      <c r="R555" t="s">
        <v>1313</v>
      </c>
      <c r="S555" t="s">
        <v>1202</v>
      </c>
      <c r="U555" t="s">
        <v>149</v>
      </c>
      <c r="V555" t="s">
        <v>364</v>
      </c>
      <c r="W555" t="s">
        <v>2</v>
      </c>
      <c r="X555" t="s">
        <v>54</v>
      </c>
      <c r="Z555" t="s">
        <v>88</v>
      </c>
      <c r="AA555" t="s">
        <v>94</v>
      </c>
      <c r="AB555" t="s">
        <v>1314</v>
      </c>
      <c r="AC555" t="s">
        <v>70</v>
      </c>
      <c r="AD555" t="s">
        <v>59</v>
      </c>
    </row>
    <row r="556" spans="1:30">
      <c r="A556">
        <f t="shared" si="28"/>
        <v>478</v>
      </c>
      <c r="B556">
        <f t="shared" si="26"/>
        <v>1</v>
      </c>
      <c r="C556" s="8">
        <f t="shared" si="27"/>
        <v>58.333333333333336</v>
      </c>
      <c r="D556">
        <v>58</v>
      </c>
      <c r="E556">
        <v>4</v>
      </c>
      <c r="G556" s="21">
        <v>2</v>
      </c>
      <c r="H556" s="4">
        <v>1430337</v>
      </c>
      <c r="I556" s="1">
        <v>44236.379861111112</v>
      </c>
      <c r="J556" s="3" t="s">
        <v>76</v>
      </c>
      <c r="K556" t="s">
        <v>49</v>
      </c>
      <c r="M556">
        <v>202102090155</v>
      </c>
      <c r="N556" s="1">
        <v>44236.379861111112</v>
      </c>
      <c r="O556" s="3" t="s">
        <v>76</v>
      </c>
      <c r="P556">
        <v>1430337</v>
      </c>
      <c r="Q556" s="2">
        <v>22902</v>
      </c>
      <c r="R556" t="s">
        <v>1313</v>
      </c>
      <c r="S556" t="s">
        <v>896</v>
      </c>
      <c r="U556" t="s">
        <v>52</v>
      </c>
      <c r="V556" t="s">
        <v>451</v>
      </c>
      <c r="W556" t="s">
        <v>2</v>
      </c>
      <c r="X556" t="s">
        <v>54</v>
      </c>
      <c r="Z556" t="s">
        <v>55</v>
      </c>
      <c r="AA556" t="s">
        <v>78</v>
      </c>
      <c r="AB556" t="s">
        <v>1315</v>
      </c>
      <c r="AC556" t="s">
        <v>390</v>
      </c>
      <c r="AD556" t="s">
        <v>59</v>
      </c>
    </row>
    <row r="557" spans="1:30">
      <c r="A557">
        <f t="shared" si="28"/>
        <v>479</v>
      </c>
      <c r="B557">
        <f t="shared" si="26"/>
        <v>0</v>
      </c>
      <c r="C557" s="8">
        <f t="shared" si="27"/>
        <v>46.416666666666664</v>
      </c>
      <c r="D557">
        <v>46</v>
      </c>
      <c r="E557">
        <v>5</v>
      </c>
      <c r="G557" s="21">
        <v>0</v>
      </c>
      <c r="H557">
        <v>1430871</v>
      </c>
      <c r="I557" s="1">
        <v>43927.54791666667</v>
      </c>
      <c r="J557" s="3" t="s">
        <v>90</v>
      </c>
      <c r="K557" t="s">
        <v>49</v>
      </c>
      <c r="M557">
        <v>202004061112</v>
      </c>
      <c r="N557" s="1">
        <v>43927.54791666667</v>
      </c>
      <c r="O557" s="3" t="s">
        <v>90</v>
      </c>
      <c r="P557">
        <v>1430871</v>
      </c>
      <c r="Q557" s="2">
        <v>26957</v>
      </c>
      <c r="R557" t="s">
        <v>1316</v>
      </c>
      <c r="S557" t="s">
        <v>647</v>
      </c>
      <c r="U557" t="s">
        <v>61</v>
      </c>
      <c r="V557" t="s">
        <v>93</v>
      </c>
      <c r="W557" t="s">
        <v>10</v>
      </c>
      <c r="X557" t="s">
        <v>54</v>
      </c>
      <c r="Z557" t="s">
        <v>88</v>
      </c>
      <c r="AA557" t="s">
        <v>94</v>
      </c>
      <c r="AB557" t="s">
        <v>100</v>
      </c>
      <c r="AC557" t="s">
        <v>70</v>
      </c>
      <c r="AD557" t="s">
        <v>59</v>
      </c>
    </row>
    <row r="558" spans="1:30">
      <c r="A558">
        <f t="shared" si="28"/>
        <v>480</v>
      </c>
      <c r="B558">
        <f t="shared" si="26"/>
        <v>0</v>
      </c>
      <c r="C558" s="8">
        <f t="shared" si="27"/>
        <v>72</v>
      </c>
      <c r="D558">
        <v>72</v>
      </c>
      <c r="E558">
        <v>0</v>
      </c>
      <c r="G558" s="21">
        <v>0</v>
      </c>
      <c r="H558">
        <v>1431681</v>
      </c>
      <c r="I558" s="1">
        <v>44116.960868055554</v>
      </c>
      <c r="J558" s="3" t="s">
        <v>90</v>
      </c>
      <c r="K558" t="s">
        <v>49</v>
      </c>
      <c r="M558">
        <v>202010122504</v>
      </c>
      <c r="N558" s="1">
        <v>44116.960868055554</v>
      </c>
      <c r="O558" s="3" t="s">
        <v>90</v>
      </c>
      <c r="P558">
        <v>1431681</v>
      </c>
      <c r="Q558" s="2">
        <v>17814</v>
      </c>
      <c r="R558" t="s">
        <v>1317</v>
      </c>
      <c r="S558" t="s">
        <v>402</v>
      </c>
      <c r="U558" t="s">
        <v>98</v>
      </c>
      <c r="V558" t="s">
        <v>111</v>
      </c>
      <c r="W558" t="s">
        <v>10</v>
      </c>
      <c r="X558" t="s">
        <v>54</v>
      </c>
      <c r="Z558" t="s">
        <v>88</v>
      </c>
      <c r="AA558" t="s">
        <v>94</v>
      </c>
      <c r="AB558" t="s">
        <v>100</v>
      </c>
      <c r="AC558" t="s">
        <v>70</v>
      </c>
      <c r="AD558" t="s">
        <v>59</v>
      </c>
    </row>
    <row r="559" spans="1:30">
      <c r="A559">
        <f t="shared" si="28"/>
        <v>481</v>
      </c>
      <c r="B559">
        <f t="shared" si="26"/>
        <v>0</v>
      </c>
      <c r="C559" s="8">
        <f t="shared" si="27"/>
        <v>33.916666666666664</v>
      </c>
      <c r="D559">
        <v>33</v>
      </c>
      <c r="E559">
        <v>11</v>
      </c>
      <c r="G559" s="21">
        <v>0</v>
      </c>
      <c r="H559">
        <v>1432462</v>
      </c>
      <c r="I559" s="1">
        <v>44212.718055555553</v>
      </c>
      <c r="J559" s="3" t="s">
        <v>90</v>
      </c>
      <c r="K559" t="s">
        <v>49</v>
      </c>
      <c r="M559">
        <v>202101160508</v>
      </c>
      <c r="N559" s="1">
        <v>44212.718055555553</v>
      </c>
      <c r="O559" s="3" t="s">
        <v>90</v>
      </c>
      <c r="P559">
        <v>1432462</v>
      </c>
      <c r="Q559" s="2">
        <v>31812</v>
      </c>
      <c r="R559" t="s">
        <v>1318</v>
      </c>
      <c r="S559" t="s">
        <v>664</v>
      </c>
      <c r="U559" t="s">
        <v>288</v>
      </c>
      <c r="V559" t="s">
        <v>74</v>
      </c>
      <c r="W559" t="s">
        <v>10</v>
      </c>
      <c r="X559" t="s">
        <v>54</v>
      </c>
      <c r="Z559" t="s">
        <v>88</v>
      </c>
      <c r="AA559" t="s">
        <v>94</v>
      </c>
      <c r="AB559" t="s">
        <v>954</v>
      </c>
      <c r="AC559" t="s">
        <v>70</v>
      </c>
      <c r="AD559" t="s">
        <v>59</v>
      </c>
    </row>
    <row r="560" spans="1:30">
      <c r="A560">
        <f t="shared" si="28"/>
        <v>482</v>
      </c>
      <c r="B560">
        <f t="shared" si="26"/>
        <v>0</v>
      </c>
      <c r="C560" s="8">
        <f t="shared" si="27"/>
        <v>43.666666666666664</v>
      </c>
      <c r="D560">
        <v>43</v>
      </c>
      <c r="E560">
        <v>8</v>
      </c>
      <c r="G560" s="21">
        <v>0</v>
      </c>
      <c r="H560">
        <v>1435340</v>
      </c>
      <c r="I560" s="1">
        <v>44266.728703703702</v>
      </c>
      <c r="J560" s="3" t="s">
        <v>63</v>
      </c>
      <c r="K560" t="s">
        <v>49</v>
      </c>
      <c r="M560">
        <v>202103110632</v>
      </c>
      <c r="N560" s="1">
        <v>44266.728703703702</v>
      </c>
      <c r="O560" s="3" t="s">
        <v>63</v>
      </c>
      <c r="P560">
        <v>1435340</v>
      </c>
      <c r="Q560" s="2">
        <v>28314</v>
      </c>
      <c r="R560" t="s">
        <v>1319</v>
      </c>
      <c r="S560" t="s">
        <v>1320</v>
      </c>
      <c r="U560" t="s">
        <v>52</v>
      </c>
      <c r="V560" t="s">
        <v>261</v>
      </c>
      <c r="W560" t="s">
        <v>10</v>
      </c>
      <c r="X560" t="s">
        <v>54</v>
      </c>
      <c r="Z560" t="s">
        <v>55</v>
      </c>
      <c r="AA560" t="s">
        <v>68</v>
      </c>
      <c r="AB560" t="s">
        <v>1321</v>
      </c>
      <c r="AC560" t="s">
        <v>70</v>
      </c>
      <c r="AD560" t="s">
        <v>59</v>
      </c>
    </row>
    <row r="561" spans="1:30">
      <c r="A561">
        <f t="shared" si="28"/>
        <v>483</v>
      </c>
      <c r="B561">
        <f t="shared" si="26"/>
        <v>0</v>
      </c>
      <c r="C561" s="8">
        <f t="shared" si="27"/>
        <v>74.333333333333329</v>
      </c>
      <c r="D561">
        <v>74</v>
      </c>
      <c r="E561">
        <v>4</v>
      </c>
      <c r="G561" s="21">
        <v>0</v>
      </c>
      <c r="H561">
        <v>1435387</v>
      </c>
      <c r="I561" s="1">
        <v>44325.236377314817</v>
      </c>
      <c r="J561" s="3" t="s">
        <v>63</v>
      </c>
      <c r="K561" t="s">
        <v>49</v>
      </c>
      <c r="M561">
        <v>202105090150</v>
      </c>
      <c r="N561" s="1">
        <v>44325.236377314817</v>
      </c>
      <c r="O561" s="3" t="s">
        <v>63</v>
      </c>
      <c r="P561">
        <v>1435387</v>
      </c>
      <c r="Q561" s="2">
        <v>17167</v>
      </c>
      <c r="R561" t="s">
        <v>1322</v>
      </c>
      <c r="S561" t="s">
        <v>1323</v>
      </c>
      <c r="U561" t="s">
        <v>277</v>
      </c>
      <c r="V561" t="s">
        <v>171</v>
      </c>
      <c r="W561" t="s">
        <v>2</v>
      </c>
      <c r="X561" t="s">
        <v>54</v>
      </c>
      <c r="Z561" t="s">
        <v>55</v>
      </c>
      <c r="AA561" t="s">
        <v>68</v>
      </c>
      <c r="AB561" t="s">
        <v>522</v>
      </c>
      <c r="AC561" t="s">
        <v>70</v>
      </c>
      <c r="AD561" t="s">
        <v>59</v>
      </c>
    </row>
    <row r="562" spans="1:30">
      <c r="A562">
        <f t="shared" si="28"/>
        <v>484</v>
      </c>
      <c r="B562">
        <f t="shared" si="26"/>
        <v>0</v>
      </c>
      <c r="C562" s="8">
        <f t="shared" si="27"/>
        <v>34.75</v>
      </c>
      <c r="D562">
        <v>34</v>
      </c>
      <c r="E562">
        <v>9</v>
      </c>
      <c r="G562" s="21">
        <v>0</v>
      </c>
      <c r="H562">
        <v>1438096</v>
      </c>
      <c r="I562" s="1">
        <v>44323.916666666664</v>
      </c>
      <c r="J562" s="3" t="s">
        <v>134</v>
      </c>
      <c r="K562" t="s">
        <v>49</v>
      </c>
      <c r="M562">
        <v>202105072428</v>
      </c>
      <c r="N562" s="1">
        <v>44323.916666666664</v>
      </c>
      <c r="O562" s="3" t="s">
        <v>134</v>
      </c>
      <c r="P562">
        <v>1438096</v>
      </c>
      <c r="Q562" s="2">
        <v>31619</v>
      </c>
      <c r="R562" t="s">
        <v>1324</v>
      </c>
      <c r="S562" t="s">
        <v>192</v>
      </c>
      <c r="U562" t="s">
        <v>170</v>
      </c>
      <c r="V562" t="s">
        <v>289</v>
      </c>
      <c r="W562" t="s">
        <v>2</v>
      </c>
      <c r="X562" t="s">
        <v>54</v>
      </c>
      <c r="Z562" t="s">
        <v>88</v>
      </c>
      <c r="AA562" t="s">
        <v>94</v>
      </c>
      <c r="AB562" t="s">
        <v>100</v>
      </c>
      <c r="AC562" t="s">
        <v>70</v>
      </c>
      <c r="AD562" t="s">
        <v>59</v>
      </c>
    </row>
    <row r="563" spans="1:30">
      <c r="A563">
        <f t="shared" si="28"/>
        <v>485</v>
      </c>
      <c r="B563">
        <f t="shared" si="26"/>
        <v>0</v>
      </c>
      <c r="C563" s="8">
        <f t="shared" si="27"/>
        <v>46.25</v>
      </c>
      <c r="D563">
        <v>46</v>
      </c>
      <c r="E563">
        <v>3</v>
      </c>
      <c r="G563" s="21">
        <v>0</v>
      </c>
      <c r="H563">
        <v>1440067</v>
      </c>
      <c r="I563" s="1">
        <v>44146.96670138889</v>
      </c>
      <c r="J563" s="3" t="s">
        <v>90</v>
      </c>
      <c r="K563" t="s">
        <v>49</v>
      </c>
      <c r="M563">
        <v>202011112408</v>
      </c>
      <c r="N563" s="1">
        <v>44146.96670138889</v>
      </c>
      <c r="O563" s="3" t="s">
        <v>90</v>
      </c>
      <c r="P563">
        <v>1440067</v>
      </c>
      <c r="Q563" s="2">
        <v>27225</v>
      </c>
      <c r="R563" t="s">
        <v>1325</v>
      </c>
      <c r="S563" t="s">
        <v>1326</v>
      </c>
      <c r="U563" t="s">
        <v>61</v>
      </c>
      <c r="V563" t="s">
        <v>416</v>
      </c>
      <c r="W563" t="s">
        <v>2</v>
      </c>
      <c r="X563" t="s">
        <v>54</v>
      </c>
      <c r="Z563" t="s">
        <v>55</v>
      </c>
      <c r="AA563" t="s">
        <v>94</v>
      </c>
      <c r="AB563" t="s">
        <v>116</v>
      </c>
      <c r="AC563" t="s">
        <v>70</v>
      </c>
      <c r="AD563" t="s">
        <v>59</v>
      </c>
    </row>
    <row r="564" spans="1:30">
      <c r="A564">
        <f t="shared" si="28"/>
        <v>486</v>
      </c>
      <c r="B564">
        <f t="shared" si="26"/>
        <v>0</v>
      </c>
      <c r="C564" s="8">
        <f t="shared" si="27"/>
        <v>75.666666666666671</v>
      </c>
      <c r="D564">
        <v>75</v>
      </c>
      <c r="E564">
        <v>8</v>
      </c>
      <c r="G564" s="21">
        <v>0</v>
      </c>
      <c r="H564">
        <v>1440234</v>
      </c>
      <c r="I564" s="1">
        <v>44053.614120370374</v>
      </c>
      <c r="J564" s="3" t="s">
        <v>63</v>
      </c>
      <c r="K564" t="s">
        <v>49</v>
      </c>
      <c r="M564">
        <v>202008100198</v>
      </c>
      <c r="N564" s="1">
        <v>44053.614120370374</v>
      </c>
      <c r="O564" s="3" t="s">
        <v>63</v>
      </c>
      <c r="P564">
        <v>1440234</v>
      </c>
      <c r="Q564" s="2">
        <v>16390</v>
      </c>
      <c r="R564" t="s">
        <v>1327</v>
      </c>
      <c r="S564" t="s">
        <v>1328</v>
      </c>
      <c r="U564" t="s">
        <v>86</v>
      </c>
      <c r="V564" t="s">
        <v>764</v>
      </c>
      <c r="W564" t="s">
        <v>10</v>
      </c>
      <c r="X564" t="s">
        <v>54</v>
      </c>
      <c r="Z564" t="s">
        <v>55</v>
      </c>
      <c r="AA564" t="s">
        <v>68</v>
      </c>
      <c r="AB564" t="s">
        <v>1329</v>
      </c>
      <c r="AC564" t="s">
        <v>253</v>
      </c>
      <c r="AD564" t="s">
        <v>59</v>
      </c>
    </row>
    <row r="565" spans="1:30">
      <c r="A565">
        <f t="shared" si="28"/>
        <v>487</v>
      </c>
      <c r="B565">
        <f t="shared" si="26"/>
        <v>0</v>
      </c>
      <c r="C565" s="8">
        <f t="shared" si="27"/>
        <v>80.166666666666671</v>
      </c>
      <c r="D565">
        <v>80</v>
      </c>
      <c r="E565">
        <v>2</v>
      </c>
      <c r="G565" s="21">
        <v>0</v>
      </c>
      <c r="H565">
        <v>1441065</v>
      </c>
      <c r="I565" s="1">
        <v>44242.697222222225</v>
      </c>
      <c r="J565" s="3" t="s">
        <v>90</v>
      </c>
      <c r="K565" t="s">
        <v>49</v>
      </c>
      <c r="M565">
        <v>202102152034</v>
      </c>
      <c r="N565" s="1">
        <v>44242.697222222225</v>
      </c>
      <c r="O565" s="3" t="s">
        <v>90</v>
      </c>
      <c r="P565">
        <v>1441065</v>
      </c>
      <c r="Q565" s="2">
        <v>14956</v>
      </c>
      <c r="R565" t="s">
        <v>1330</v>
      </c>
      <c r="S565" t="s">
        <v>246</v>
      </c>
      <c r="U565" t="s">
        <v>52</v>
      </c>
      <c r="V565" t="s">
        <v>133</v>
      </c>
      <c r="W565" t="s">
        <v>2</v>
      </c>
      <c r="X565" t="s">
        <v>54</v>
      </c>
      <c r="Z565" t="s">
        <v>88</v>
      </c>
      <c r="AA565" t="s">
        <v>94</v>
      </c>
      <c r="AB565" t="s">
        <v>1331</v>
      </c>
      <c r="AC565" t="s">
        <v>70</v>
      </c>
      <c r="AD565" t="s">
        <v>59</v>
      </c>
    </row>
    <row r="566" spans="1:30">
      <c r="A566">
        <f t="shared" si="28"/>
        <v>488</v>
      </c>
      <c r="B566">
        <f t="shared" si="26"/>
        <v>0</v>
      </c>
      <c r="C566" s="8">
        <f t="shared" si="27"/>
        <v>57.166666666666664</v>
      </c>
      <c r="D566">
        <v>57</v>
      </c>
      <c r="E566">
        <v>2</v>
      </c>
      <c r="G566" s="21">
        <v>0</v>
      </c>
      <c r="H566">
        <v>1441642</v>
      </c>
      <c r="I566" s="1">
        <v>44102.46597222222</v>
      </c>
      <c r="J566" s="3" t="s">
        <v>63</v>
      </c>
      <c r="K566" t="s">
        <v>49</v>
      </c>
      <c r="M566">
        <v>202004220073</v>
      </c>
      <c r="N566" s="1">
        <v>44102.46597222222</v>
      </c>
      <c r="O566" s="3" t="s">
        <v>63</v>
      </c>
      <c r="P566">
        <v>1441642</v>
      </c>
      <c r="Q566" s="2">
        <v>23196</v>
      </c>
      <c r="R566" t="s">
        <v>1332</v>
      </c>
      <c r="S566" t="s">
        <v>1333</v>
      </c>
      <c r="U566" t="s">
        <v>52</v>
      </c>
      <c r="V566" t="s">
        <v>1072</v>
      </c>
      <c r="W566" t="s">
        <v>10</v>
      </c>
      <c r="X566" t="s">
        <v>54</v>
      </c>
      <c r="Z566" t="s">
        <v>55</v>
      </c>
      <c r="AA566" t="s">
        <v>68</v>
      </c>
      <c r="AB566" t="s">
        <v>1334</v>
      </c>
      <c r="AC566" t="s">
        <v>390</v>
      </c>
      <c r="AD566" t="s">
        <v>59</v>
      </c>
    </row>
    <row r="567" spans="1:30">
      <c r="A567">
        <f t="shared" si="28"/>
        <v>489</v>
      </c>
      <c r="B567">
        <f t="shared" si="26"/>
        <v>0</v>
      </c>
      <c r="C567" s="8">
        <f t="shared" si="27"/>
        <v>68.25</v>
      </c>
      <c r="D567">
        <v>68</v>
      </c>
      <c r="E567">
        <v>3</v>
      </c>
      <c r="G567" s="21">
        <v>2</v>
      </c>
      <c r="H567" s="4">
        <v>1443001</v>
      </c>
      <c r="I567" s="1">
        <v>44190.604166666664</v>
      </c>
      <c r="J567" s="3" t="s">
        <v>90</v>
      </c>
      <c r="K567" t="s">
        <v>49</v>
      </c>
      <c r="M567">
        <v>202012250189</v>
      </c>
      <c r="N567" s="1">
        <v>44190.604166666664</v>
      </c>
      <c r="O567" s="3" t="s">
        <v>90</v>
      </c>
      <c r="P567">
        <v>1443001</v>
      </c>
      <c r="Q567" s="2">
        <v>19255</v>
      </c>
      <c r="R567" t="s">
        <v>1335</v>
      </c>
      <c r="S567" t="s">
        <v>843</v>
      </c>
      <c r="U567" t="s">
        <v>528</v>
      </c>
      <c r="V567" t="s">
        <v>137</v>
      </c>
      <c r="W567" t="s">
        <v>10</v>
      </c>
      <c r="X567" t="s">
        <v>54</v>
      </c>
      <c r="Z567" t="s">
        <v>55</v>
      </c>
      <c r="AA567" t="s">
        <v>94</v>
      </c>
      <c r="AB567" t="s">
        <v>100</v>
      </c>
      <c r="AC567" t="s">
        <v>70</v>
      </c>
      <c r="AD567" t="s">
        <v>59</v>
      </c>
    </row>
    <row r="568" spans="1:30">
      <c r="A568">
        <f t="shared" si="28"/>
        <v>489</v>
      </c>
      <c r="B568">
        <f t="shared" si="26"/>
        <v>1</v>
      </c>
      <c r="C568" s="8">
        <f t="shared" si="27"/>
        <v>68.25</v>
      </c>
      <c r="D568">
        <v>68</v>
      </c>
      <c r="E568">
        <v>3</v>
      </c>
      <c r="G568" s="21">
        <v>2</v>
      </c>
      <c r="H568" s="4">
        <v>1443001</v>
      </c>
      <c r="I568" s="1">
        <v>44202.63795138889</v>
      </c>
      <c r="J568" s="3" t="s">
        <v>90</v>
      </c>
      <c r="K568" t="s">
        <v>49</v>
      </c>
      <c r="M568">
        <v>202101061891</v>
      </c>
      <c r="N568" s="1">
        <v>44202.63795138889</v>
      </c>
      <c r="O568" s="3" t="s">
        <v>90</v>
      </c>
      <c r="P568">
        <v>1443001</v>
      </c>
      <c r="Q568" s="2">
        <v>19255</v>
      </c>
      <c r="R568" t="s">
        <v>1335</v>
      </c>
      <c r="S568" t="s">
        <v>843</v>
      </c>
      <c r="U568" t="s">
        <v>52</v>
      </c>
      <c r="V568" t="s">
        <v>367</v>
      </c>
      <c r="W568" t="s">
        <v>10</v>
      </c>
      <c r="X568" t="s">
        <v>54</v>
      </c>
      <c r="Z568" t="s">
        <v>88</v>
      </c>
      <c r="AA568" t="s">
        <v>94</v>
      </c>
      <c r="AB568" t="s">
        <v>100</v>
      </c>
      <c r="AC568" t="s">
        <v>70</v>
      </c>
      <c r="AD568" t="s">
        <v>59</v>
      </c>
    </row>
    <row r="569" spans="1:30">
      <c r="A569">
        <f t="shared" si="28"/>
        <v>489</v>
      </c>
      <c r="B569">
        <f t="shared" si="26"/>
        <v>2</v>
      </c>
      <c r="C569" s="8">
        <f t="shared" si="27"/>
        <v>68.416666666666671</v>
      </c>
      <c r="D569">
        <v>68</v>
      </c>
      <c r="E569">
        <v>5</v>
      </c>
      <c r="G569" s="21">
        <v>2</v>
      </c>
      <c r="H569" s="4">
        <v>1443001</v>
      </c>
      <c r="I569" s="1">
        <v>44250.699976851851</v>
      </c>
      <c r="J569" s="3" t="s">
        <v>63</v>
      </c>
      <c r="K569" t="s">
        <v>49</v>
      </c>
      <c r="M569">
        <v>202102230632</v>
      </c>
      <c r="N569" s="1">
        <v>44250.699976851851</v>
      </c>
      <c r="O569" s="3" t="s">
        <v>63</v>
      </c>
      <c r="P569">
        <v>1443001</v>
      </c>
      <c r="Q569" s="2">
        <v>19255</v>
      </c>
      <c r="R569" t="s">
        <v>1335</v>
      </c>
      <c r="S569" t="s">
        <v>845</v>
      </c>
      <c r="U569" t="s">
        <v>52</v>
      </c>
      <c r="V569" t="s">
        <v>261</v>
      </c>
      <c r="W569" t="s">
        <v>10</v>
      </c>
      <c r="X569" t="s">
        <v>54</v>
      </c>
      <c r="Z569" t="s">
        <v>55</v>
      </c>
      <c r="AA569" t="s">
        <v>68</v>
      </c>
      <c r="AB569" t="s">
        <v>1336</v>
      </c>
      <c r="AC569" t="s">
        <v>70</v>
      </c>
      <c r="AD569" t="s">
        <v>59</v>
      </c>
    </row>
    <row r="570" spans="1:30">
      <c r="A570">
        <f t="shared" si="28"/>
        <v>490</v>
      </c>
      <c r="B570">
        <f t="shared" si="26"/>
        <v>0</v>
      </c>
      <c r="C570" s="8">
        <f t="shared" si="27"/>
        <v>76.416666666666671</v>
      </c>
      <c r="D570">
        <v>76</v>
      </c>
      <c r="E570">
        <v>5</v>
      </c>
      <c r="G570" s="21">
        <v>0</v>
      </c>
      <c r="H570">
        <v>1443482</v>
      </c>
      <c r="I570" s="1">
        <v>44111.615277777775</v>
      </c>
      <c r="J570" s="3" t="s">
        <v>76</v>
      </c>
      <c r="K570" t="s">
        <v>49</v>
      </c>
      <c r="M570">
        <v>202010200474</v>
      </c>
      <c r="N570" s="1">
        <v>44111.615277777775</v>
      </c>
      <c r="O570" s="3" t="s">
        <v>76</v>
      </c>
      <c r="P570">
        <v>1443482</v>
      </c>
      <c r="Q570" s="2">
        <v>16195</v>
      </c>
      <c r="R570" t="s">
        <v>1337</v>
      </c>
      <c r="S570" t="s">
        <v>1338</v>
      </c>
      <c r="U570" t="s">
        <v>295</v>
      </c>
      <c r="V570" t="s">
        <v>53</v>
      </c>
      <c r="W570" t="s">
        <v>2</v>
      </c>
      <c r="X570" t="s">
        <v>54</v>
      </c>
      <c r="Z570" t="s">
        <v>55</v>
      </c>
      <c r="AA570" t="s">
        <v>78</v>
      </c>
      <c r="AB570" t="s">
        <v>1339</v>
      </c>
      <c r="AC570" t="s">
        <v>58</v>
      </c>
      <c r="AD570" t="s">
        <v>59</v>
      </c>
    </row>
    <row r="571" spans="1:30">
      <c r="A571">
        <f t="shared" si="28"/>
        <v>491</v>
      </c>
      <c r="B571">
        <f t="shared" si="26"/>
        <v>0</v>
      </c>
      <c r="C571" s="8">
        <f t="shared" si="27"/>
        <v>69.666666666666671</v>
      </c>
      <c r="D571">
        <v>69</v>
      </c>
      <c r="E571">
        <v>8</v>
      </c>
      <c r="G571" s="21">
        <v>0</v>
      </c>
      <c r="H571">
        <v>1444454</v>
      </c>
      <c r="I571" s="1">
        <v>44180.861111111109</v>
      </c>
      <c r="J571" s="3" t="s">
        <v>90</v>
      </c>
      <c r="K571" t="s">
        <v>49</v>
      </c>
      <c r="M571">
        <v>202012152321</v>
      </c>
      <c r="N571" s="1">
        <v>44180.861111111109</v>
      </c>
      <c r="O571" s="3" t="s">
        <v>90</v>
      </c>
      <c r="P571">
        <v>1444454</v>
      </c>
      <c r="Q571" s="2">
        <v>18707</v>
      </c>
      <c r="R571" t="s">
        <v>1340</v>
      </c>
      <c r="S571" t="s">
        <v>164</v>
      </c>
      <c r="U571" t="s">
        <v>110</v>
      </c>
      <c r="V571" t="s">
        <v>133</v>
      </c>
      <c r="W571" t="s">
        <v>2</v>
      </c>
      <c r="X571" t="s">
        <v>54</v>
      </c>
      <c r="Z571" t="s">
        <v>88</v>
      </c>
      <c r="AA571" t="s">
        <v>94</v>
      </c>
      <c r="AB571" t="s">
        <v>116</v>
      </c>
      <c r="AC571" t="s">
        <v>70</v>
      </c>
      <c r="AD571" t="s">
        <v>59</v>
      </c>
    </row>
    <row r="572" spans="1:30">
      <c r="A572">
        <f t="shared" si="28"/>
        <v>492</v>
      </c>
      <c r="B572">
        <f t="shared" si="26"/>
        <v>0</v>
      </c>
      <c r="C572" s="8">
        <f t="shared" si="27"/>
        <v>47.416666666666664</v>
      </c>
      <c r="D572">
        <v>47</v>
      </c>
      <c r="E572">
        <v>5</v>
      </c>
      <c r="G572" s="21">
        <v>0</v>
      </c>
      <c r="H572">
        <v>1444553</v>
      </c>
      <c r="I572" s="1">
        <v>44038.284768518519</v>
      </c>
      <c r="J572" s="3" t="s">
        <v>90</v>
      </c>
      <c r="K572" t="s">
        <v>49</v>
      </c>
      <c r="M572">
        <v>202007260196</v>
      </c>
      <c r="N572" s="1">
        <v>44038.284768518519</v>
      </c>
      <c r="O572" s="3" t="s">
        <v>90</v>
      </c>
      <c r="P572">
        <v>1444553</v>
      </c>
      <c r="Q572" s="2">
        <v>26699</v>
      </c>
      <c r="R572" t="s">
        <v>1341</v>
      </c>
      <c r="S572" t="s">
        <v>1342</v>
      </c>
      <c r="U572" t="s">
        <v>318</v>
      </c>
      <c r="V572" t="s">
        <v>178</v>
      </c>
      <c r="W572" t="s">
        <v>10</v>
      </c>
      <c r="X572" t="s">
        <v>54</v>
      </c>
      <c r="Z572" t="s">
        <v>88</v>
      </c>
      <c r="AA572" t="s">
        <v>94</v>
      </c>
      <c r="AB572" t="s">
        <v>116</v>
      </c>
      <c r="AC572" t="s">
        <v>70</v>
      </c>
      <c r="AD572" t="s">
        <v>59</v>
      </c>
    </row>
    <row r="573" spans="1:30">
      <c r="A573">
        <f t="shared" si="28"/>
        <v>493</v>
      </c>
      <c r="B573">
        <f t="shared" si="26"/>
        <v>0</v>
      </c>
      <c r="C573" s="8">
        <f t="shared" si="27"/>
        <v>54.5</v>
      </c>
      <c r="D573">
        <v>54</v>
      </c>
      <c r="E573">
        <v>6</v>
      </c>
      <c r="G573" s="21">
        <v>0</v>
      </c>
      <c r="H573">
        <v>1446615</v>
      </c>
      <c r="I573" s="1">
        <v>43988.904166666667</v>
      </c>
      <c r="J573" s="3" t="s">
        <v>90</v>
      </c>
      <c r="K573" t="s">
        <v>49</v>
      </c>
      <c r="M573">
        <v>202006060537</v>
      </c>
      <c r="N573" s="1">
        <v>43988.904166666667</v>
      </c>
      <c r="O573" s="3" t="s">
        <v>90</v>
      </c>
      <c r="P573">
        <v>1446615</v>
      </c>
      <c r="Q573" s="2">
        <v>24053</v>
      </c>
      <c r="R573" t="s">
        <v>1343</v>
      </c>
      <c r="S573" t="s">
        <v>620</v>
      </c>
      <c r="U573" t="s">
        <v>98</v>
      </c>
      <c r="V573" t="s">
        <v>364</v>
      </c>
      <c r="W573" t="s">
        <v>2</v>
      </c>
      <c r="X573" t="s">
        <v>54</v>
      </c>
      <c r="Z573" t="s">
        <v>88</v>
      </c>
      <c r="AA573" t="s">
        <v>94</v>
      </c>
      <c r="AB573" t="s">
        <v>100</v>
      </c>
      <c r="AC573" t="s">
        <v>70</v>
      </c>
      <c r="AD573" t="s">
        <v>59</v>
      </c>
    </row>
    <row r="574" spans="1:30">
      <c r="A574">
        <f t="shared" si="28"/>
        <v>494</v>
      </c>
      <c r="B574">
        <f t="shared" si="26"/>
        <v>0</v>
      </c>
      <c r="C574" s="8">
        <f t="shared" si="27"/>
        <v>68.833333333333329</v>
      </c>
      <c r="D574">
        <v>68</v>
      </c>
      <c r="E574">
        <v>10</v>
      </c>
      <c r="G574" s="21">
        <v>0</v>
      </c>
      <c r="H574">
        <v>1447215</v>
      </c>
      <c r="I574" s="1">
        <v>44208.141967592594</v>
      </c>
      <c r="J574" s="3" t="s">
        <v>90</v>
      </c>
      <c r="K574" t="s">
        <v>49</v>
      </c>
      <c r="M574">
        <v>202101121213</v>
      </c>
      <c r="N574" s="1">
        <v>44208.141967592594</v>
      </c>
      <c r="O574" s="3" t="s">
        <v>90</v>
      </c>
      <c r="P574">
        <v>1447215</v>
      </c>
      <c r="Q574" s="2">
        <v>19044</v>
      </c>
      <c r="R574" t="s">
        <v>1344</v>
      </c>
      <c r="S574" t="s">
        <v>805</v>
      </c>
      <c r="U574" t="s">
        <v>170</v>
      </c>
      <c r="V574" t="s">
        <v>244</v>
      </c>
      <c r="W574" t="s">
        <v>10</v>
      </c>
      <c r="X574" t="s">
        <v>54</v>
      </c>
      <c r="Z574" t="s">
        <v>88</v>
      </c>
      <c r="AA574" t="s">
        <v>94</v>
      </c>
      <c r="AB574" t="s">
        <v>116</v>
      </c>
      <c r="AC574" t="s">
        <v>70</v>
      </c>
      <c r="AD574" t="s">
        <v>59</v>
      </c>
    </row>
    <row r="575" spans="1:30">
      <c r="A575">
        <f t="shared" si="28"/>
        <v>495</v>
      </c>
      <c r="B575">
        <f t="shared" si="26"/>
        <v>0</v>
      </c>
      <c r="C575" s="8">
        <f t="shared" si="27"/>
        <v>56.416666666666664</v>
      </c>
      <c r="D575">
        <v>56</v>
      </c>
      <c r="E575">
        <v>5</v>
      </c>
      <c r="G575" s="21">
        <v>0</v>
      </c>
      <c r="H575">
        <v>1447323</v>
      </c>
      <c r="I575" s="1">
        <v>44315.465277777781</v>
      </c>
      <c r="J575" s="3" t="s">
        <v>134</v>
      </c>
      <c r="K575" t="s">
        <v>49</v>
      </c>
      <c r="M575">
        <v>202104291581</v>
      </c>
      <c r="N575" s="1">
        <v>44315.465277777781</v>
      </c>
      <c r="O575" s="3" t="s">
        <v>134</v>
      </c>
      <c r="P575">
        <v>1447323</v>
      </c>
      <c r="Q575" s="2">
        <v>23693</v>
      </c>
      <c r="R575" t="s">
        <v>1345</v>
      </c>
      <c r="S575" t="s">
        <v>548</v>
      </c>
      <c r="U575" t="s">
        <v>61</v>
      </c>
      <c r="V575" t="s">
        <v>103</v>
      </c>
      <c r="W575" t="s">
        <v>2</v>
      </c>
      <c r="X575" t="s">
        <v>54</v>
      </c>
      <c r="Z575" t="s">
        <v>88</v>
      </c>
      <c r="AA575" t="s">
        <v>94</v>
      </c>
      <c r="AB575" t="s">
        <v>100</v>
      </c>
      <c r="AC575" t="s">
        <v>70</v>
      </c>
      <c r="AD575" t="s">
        <v>59</v>
      </c>
    </row>
    <row r="576" spans="1:30">
      <c r="A576">
        <f t="shared" si="28"/>
        <v>496</v>
      </c>
      <c r="B576">
        <f t="shared" si="26"/>
        <v>0</v>
      </c>
      <c r="C576" s="8">
        <f t="shared" si="27"/>
        <v>50.5</v>
      </c>
      <c r="D576">
        <v>50</v>
      </c>
      <c r="E576">
        <v>6</v>
      </c>
      <c r="G576" s="21">
        <v>0</v>
      </c>
      <c r="H576">
        <v>1450399</v>
      </c>
      <c r="I576" s="1">
        <v>44153.630497685182</v>
      </c>
      <c r="J576" s="3" t="s">
        <v>90</v>
      </c>
      <c r="K576" t="s">
        <v>49</v>
      </c>
      <c r="M576">
        <v>202011181930</v>
      </c>
      <c r="N576" s="1">
        <v>44153.630497685182</v>
      </c>
      <c r="O576" s="3" t="s">
        <v>90</v>
      </c>
      <c r="P576">
        <v>1450399</v>
      </c>
      <c r="Q576" s="2">
        <v>25696</v>
      </c>
      <c r="R576" t="s">
        <v>1346</v>
      </c>
      <c r="S576" t="s">
        <v>384</v>
      </c>
      <c r="U576" t="s">
        <v>52</v>
      </c>
      <c r="V576" t="s">
        <v>265</v>
      </c>
      <c r="W576" t="s">
        <v>2</v>
      </c>
      <c r="X576" t="s">
        <v>54</v>
      </c>
      <c r="Z576" t="s">
        <v>88</v>
      </c>
      <c r="AA576" t="s">
        <v>94</v>
      </c>
      <c r="AB576" t="s">
        <v>100</v>
      </c>
      <c r="AC576" t="s">
        <v>70</v>
      </c>
      <c r="AD576" t="s">
        <v>59</v>
      </c>
    </row>
    <row r="577" spans="1:30">
      <c r="A577">
        <f t="shared" si="28"/>
        <v>497</v>
      </c>
      <c r="B577">
        <f t="shared" si="26"/>
        <v>0</v>
      </c>
      <c r="C577" s="8">
        <f t="shared" si="27"/>
        <v>58.25</v>
      </c>
      <c r="D577">
        <v>58</v>
      </c>
      <c r="E577">
        <v>3</v>
      </c>
      <c r="G577" s="21">
        <v>0</v>
      </c>
      <c r="H577">
        <v>1453129</v>
      </c>
      <c r="I577" s="1">
        <v>44193.560532407406</v>
      </c>
      <c r="J577" s="3" t="s">
        <v>162</v>
      </c>
      <c r="K577" t="s">
        <v>49</v>
      </c>
      <c r="M577">
        <v>202010230189</v>
      </c>
      <c r="N577" s="1">
        <v>44193.560532407406</v>
      </c>
      <c r="O577" s="3" t="s">
        <v>162</v>
      </c>
      <c r="P577">
        <v>1453129</v>
      </c>
      <c r="Q577" s="2">
        <v>22917</v>
      </c>
      <c r="R577" t="s">
        <v>1347</v>
      </c>
      <c r="S577" t="s">
        <v>894</v>
      </c>
      <c r="U577" t="s">
        <v>52</v>
      </c>
      <c r="V577" t="s">
        <v>349</v>
      </c>
      <c r="W577" t="s">
        <v>2</v>
      </c>
      <c r="X577" t="s">
        <v>54</v>
      </c>
      <c r="Z577" t="s">
        <v>55</v>
      </c>
      <c r="AA577" t="s">
        <v>166</v>
      </c>
      <c r="AB577" t="s">
        <v>285</v>
      </c>
      <c r="AC577" t="s">
        <v>58</v>
      </c>
      <c r="AD577" t="s">
        <v>59</v>
      </c>
    </row>
    <row r="578" spans="1:30">
      <c r="A578">
        <f t="shared" si="28"/>
        <v>498</v>
      </c>
      <c r="B578">
        <f t="shared" si="26"/>
        <v>0</v>
      </c>
      <c r="C578" s="8">
        <f t="shared" si="27"/>
        <v>65.666666666666671</v>
      </c>
      <c r="D578">
        <v>65</v>
      </c>
      <c r="E578">
        <v>8</v>
      </c>
      <c r="G578" s="21">
        <v>0</v>
      </c>
      <c r="H578">
        <v>1454760</v>
      </c>
      <c r="I578" s="1">
        <v>43931.142835648148</v>
      </c>
      <c r="J578" s="3" t="s">
        <v>63</v>
      </c>
      <c r="K578" t="s">
        <v>49</v>
      </c>
      <c r="M578">
        <v>202004100620</v>
      </c>
      <c r="N578" s="1">
        <v>43931.142835648148</v>
      </c>
      <c r="O578" s="3" t="s">
        <v>63</v>
      </c>
      <c r="P578">
        <v>1454760</v>
      </c>
      <c r="Q578" s="2">
        <v>19917</v>
      </c>
      <c r="R578" t="s">
        <v>1348</v>
      </c>
      <c r="S578" t="s">
        <v>652</v>
      </c>
      <c r="U578" t="s">
        <v>149</v>
      </c>
      <c r="V578" t="s">
        <v>202</v>
      </c>
      <c r="W578" t="s">
        <v>2</v>
      </c>
      <c r="X578" t="s">
        <v>54</v>
      </c>
      <c r="Z578" t="s">
        <v>88</v>
      </c>
      <c r="AA578" t="s">
        <v>68</v>
      </c>
      <c r="AB578" t="s">
        <v>1349</v>
      </c>
      <c r="AC578" t="s">
        <v>70</v>
      </c>
      <c r="AD578" t="s">
        <v>59</v>
      </c>
    </row>
    <row r="579" spans="1:30">
      <c r="A579">
        <f t="shared" si="28"/>
        <v>499</v>
      </c>
      <c r="B579">
        <f t="shared" si="26"/>
        <v>0</v>
      </c>
      <c r="C579" s="8">
        <f t="shared" si="27"/>
        <v>39.666666666666664</v>
      </c>
      <c r="D579">
        <v>39</v>
      </c>
      <c r="E579">
        <v>8</v>
      </c>
      <c r="G579" s="21">
        <v>0</v>
      </c>
      <c r="H579">
        <v>1455622</v>
      </c>
      <c r="I579" s="1">
        <v>44258.429166666669</v>
      </c>
      <c r="J579" s="3" t="s">
        <v>76</v>
      </c>
      <c r="K579" t="s">
        <v>49</v>
      </c>
      <c r="M579">
        <v>202103030720</v>
      </c>
      <c r="N579" s="1">
        <v>44258.429166666669</v>
      </c>
      <c r="O579" s="3" t="s">
        <v>76</v>
      </c>
      <c r="P579">
        <v>1455622</v>
      </c>
      <c r="Q579" s="2">
        <v>29755</v>
      </c>
      <c r="R579" t="s">
        <v>1350</v>
      </c>
      <c r="S579" t="s">
        <v>1351</v>
      </c>
      <c r="U579" t="s">
        <v>73</v>
      </c>
      <c r="V579" t="s">
        <v>261</v>
      </c>
      <c r="W579" t="s">
        <v>10</v>
      </c>
      <c r="X579" t="s">
        <v>54</v>
      </c>
      <c r="Z579" t="s">
        <v>55</v>
      </c>
      <c r="AA579" t="s">
        <v>78</v>
      </c>
      <c r="AB579" t="s">
        <v>1352</v>
      </c>
      <c r="AC579" t="s">
        <v>70</v>
      </c>
      <c r="AD579" t="s">
        <v>59</v>
      </c>
    </row>
    <row r="580" spans="1:30">
      <c r="A580">
        <f t="shared" si="28"/>
        <v>500</v>
      </c>
      <c r="B580">
        <f t="shared" si="26"/>
        <v>0</v>
      </c>
      <c r="C580" s="8">
        <f t="shared" si="27"/>
        <v>49.25</v>
      </c>
      <c r="D580">
        <v>49</v>
      </c>
      <c r="E580">
        <v>3</v>
      </c>
      <c r="G580" s="21">
        <v>0</v>
      </c>
      <c r="H580">
        <v>1459496</v>
      </c>
      <c r="I580" s="1">
        <v>44191.619953703703</v>
      </c>
      <c r="J580" s="3" t="s">
        <v>63</v>
      </c>
      <c r="K580" t="s">
        <v>49</v>
      </c>
      <c r="M580">
        <v>202012260324</v>
      </c>
      <c r="N580" s="1">
        <v>44191.619953703703</v>
      </c>
      <c r="O580" s="3" t="s">
        <v>63</v>
      </c>
      <c r="P580">
        <v>1459496</v>
      </c>
      <c r="Q580" s="2">
        <v>26193</v>
      </c>
      <c r="R580" t="s">
        <v>1353</v>
      </c>
      <c r="S580" t="s">
        <v>1354</v>
      </c>
      <c r="U580" t="s">
        <v>132</v>
      </c>
      <c r="V580" t="s">
        <v>67</v>
      </c>
      <c r="W580" t="s">
        <v>10</v>
      </c>
      <c r="X580" t="s">
        <v>54</v>
      </c>
      <c r="Z580" t="s">
        <v>88</v>
      </c>
      <c r="AA580" t="s">
        <v>68</v>
      </c>
      <c r="AB580" t="s">
        <v>522</v>
      </c>
      <c r="AC580" t="s">
        <v>70</v>
      </c>
      <c r="AD580" t="s">
        <v>59</v>
      </c>
    </row>
    <row r="581" spans="1:30">
      <c r="A581">
        <f t="shared" si="28"/>
        <v>501</v>
      </c>
      <c r="B581">
        <f t="shared" si="26"/>
        <v>0</v>
      </c>
      <c r="C581" s="8">
        <f t="shared" si="27"/>
        <v>50.666666666666664</v>
      </c>
      <c r="D581">
        <v>50</v>
      </c>
      <c r="E581">
        <v>8</v>
      </c>
      <c r="G581" s="21">
        <v>0</v>
      </c>
      <c r="H581">
        <v>1459988</v>
      </c>
      <c r="I581" s="1">
        <v>43936.333182870374</v>
      </c>
      <c r="J581" s="3" t="s">
        <v>63</v>
      </c>
      <c r="K581" t="s">
        <v>49</v>
      </c>
      <c r="M581">
        <v>202004150584</v>
      </c>
      <c r="N581" s="1">
        <v>43936.333182870374</v>
      </c>
      <c r="O581" s="3" t="s">
        <v>63</v>
      </c>
      <c r="P581">
        <v>1459988</v>
      </c>
      <c r="Q581" s="2">
        <v>25412</v>
      </c>
      <c r="R581" t="s">
        <v>1355</v>
      </c>
      <c r="S581" t="s">
        <v>415</v>
      </c>
      <c r="U581" t="s">
        <v>61</v>
      </c>
      <c r="V581" t="s">
        <v>153</v>
      </c>
      <c r="W581" t="s">
        <v>2</v>
      </c>
      <c r="X581" t="s">
        <v>54</v>
      </c>
      <c r="Z581" t="s">
        <v>88</v>
      </c>
      <c r="AA581" t="s">
        <v>68</v>
      </c>
      <c r="AB581" t="s">
        <v>1356</v>
      </c>
      <c r="AC581" t="s">
        <v>70</v>
      </c>
      <c r="AD581" t="s">
        <v>59</v>
      </c>
    </row>
    <row r="582" spans="1:30">
      <c r="A582">
        <f t="shared" si="28"/>
        <v>502</v>
      </c>
      <c r="B582">
        <f t="shared" si="26"/>
        <v>0</v>
      </c>
      <c r="C582" s="8">
        <f t="shared" si="27"/>
        <v>62.25</v>
      </c>
      <c r="D582">
        <v>62</v>
      </c>
      <c r="E582">
        <v>3</v>
      </c>
      <c r="G582" s="21">
        <v>0</v>
      </c>
      <c r="H582">
        <v>1462047</v>
      </c>
      <c r="I582" s="1">
        <v>44189.281944444447</v>
      </c>
      <c r="J582" s="3" t="s">
        <v>90</v>
      </c>
      <c r="K582" t="s">
        <v>49</v>
      </c>
      <c r="M582">
        <v>202012240841</v>
      </c>
      <c r="N582" s="1">
        <v>44189.281944444447</v>
      </c>
      <c r="O582" s="3" t="s">
        <v>90</v>
      </c>
      <c r="P582">
        <v>1462047</v>
      </c>
      <c r="Q582" s="2">
        <v>21451</v>
      </c>
      <c r="R582" t="s">
        <v>1357</v>
      </c>
      <c r="S582" t="s">
        <v>394</v>
      </c>
      <c r="U582" t="s">
        <v>149</v>
      </c>
      <c r="V582" t="s">
        <v>281</v>
      </c>
      <c r="W582" t="s">
        <v>2</v>
      </c>
      <c r="X582" t="s">
        <v>54</v>
      </c>
      <c r="Z582" t="s">
        <v>88</v>
      </c>
      <c r="AA582" t="s">
        <v>94</v>
      </c>
      <c r="AB582" t="s">
        <v>116</v>
      </c>
      <c r="AC582" t="s">
        <v>70</v>
      </c>
      <c r="AD582" t="s">
        <v>59</v>
      </c>
    </row>
    <row r="583" spans="1:30">
      <c r="A583">
        <f t="shared" si="28"/>
        <v>503</v>
      </c>
      <c r="B583">
        <f t="shared" si="26"/>
        <v>0</v>
      </c>
      <c r="C583" s="8">
        <f t="shared" si="27"/>
        <v>50.833333333333336</v>
      </c>
      <c r="D583">
        <v>50</v>
      </c>
      <c r="E583">
        <v>10</v>
      </c>
      <c r="G583" s="21">
        <v>0</v>
      </c>
      <c r="H583">
        <v>1463453</v>
      </c>
      <c r="I583" s="1">
        <v>44174.652083333334</v>
      </c>
      <c r="J583" s="3" t="s">
        <v>90</v>
      </c>
      <c r="K583" t="s">
        <v>49</v>
      </c>
      <c r="M583">
        <v>202012092044</v>
      </c>
      <c r="N583" s="1">
        <v>44174.652083333334</v>
      </c>
      <c r="O583" s="3" t="s">
        <v>90</v>
      </c>
      <c r="P583">
        <v>1463453</v>
      </c>
      <c r="Q583" s="2">
        <v>25591</v>
      </c>
      <c r="R583" t="s">
        <v>1358</v>
      </c>
      <c r="S583" t="s">
        <v>748</v>
      </c>
      <c r="U583" t="s">
        <v>52</v>
      </c>
      <c r="V583" t="s">
        <v>417</v>
      </c>
      <c r="W583" t="s">
        <v>10</v>
      </c>
      <c r="X583" t="s">
        <v>54</v>
      </c>
      <c r="Z583" t="s">
        <v>88</v>
      </c>
      <c r="AA583" t="s">
        <v>94</v>
      </c>
      <c r="AB583" t="s">
        <v>100</v>
      </c>
      <c r="AC583" t="s">
        <v>70</v>
      </c>
      <c r="AD583" t="s">
        <v>59</v>
      </c>
    </row>
    <row r="584" spans="1:30">
      <c r="A584">
        <f t="shared" si="28"/>
        <v>504</v>
      </c>
      <c r="B584">
        <f t="shared" si="26"/>
        <v>0</v>
      </c>
      <c r="C584" s="8">
        <f t="shared" si="27"/>
        <v>56.5</v>
      </c>
      <c r="D584">
        <v>56</v>
      </c>
      <c r="E584">
        <v>6</v>
      </c>
      <c r="G584" s="21">
        <v>0</v>
      </c>
      <c r="H584">
        <v>1463532</v>
      </c>
      <c r="I584" s="1">
        <v>44252.600821759261</v>
      </c>
      <c r="J584" s="3" t="s">
        <v>76</v>
      </c>
      <c r="K584" t="s">
        <v>49</v>
      </c>
      <c r="M584">
        <v>202102160889</v>
      </c>
      <c r="N584" s="1">
        <v>44252.600821759261</v>
      </c>
      <c r="O584" s="3" t="s">
        <v>76</v>
      </c>
      <c r="P584">
        <v>1463532</v>
      </c>
      <c r="Q584" s="2">
        <v>23596</v>
      </c>
      <c r="R584" t="s">
        <v>1359</v>
      </c>
      <c r="S584" t="s">
        <v>442</v>
      </c>
      <c r="U584" t="s">
        <v>140</v>
      </c>
      <c r="V584" t="s">
        <v>141</v>
      </c>
      <c r="W584" t="s">
        <v>10</v>
      </c>
      <c r="X584" t="s">
        <v>54</v>
      </c>
      <c r="Z584" t="s">
        <v>55</v>
      </c>
      <c r="AA584" t="s">
        <v>78</v>
      </c>
      <c r="AB584" t="s">
        <v>1360</v>
      </c>
      <c r="AC584" t="s">
        <v>129</v>
      </c>
      <c r="AD584" t="s">
        <v>59</v>
      </c>
    </row>
    <row r="585" spans="1:30">
      <c r="A585">
        <f t="shared" si="28"/>
        <v>505</v>
      </c>
      <c r="B585">
        <f t="shared" si="26"/>
        <v>0</v>
      </c>
      <c r="C585" s="8">
        <f t="shared" si="27"/>
        <v>34.5</v>
      </c>
      <c r="D585">
        <v>34</v>
      </c>
      <c r="E585">
        <v>6</v>
      </c>
      <c r="G585" s="21">
        <v>0</v>
      </c>
      <c r="H585">
        <v>1466240</v>
      </c>
      <c r="I585" s="1">
        <v>43995.580196759256</v>
      </c>
      <c r="J585" s="3" t="s">
        <v>63</v>
      </c>
      <c r="K585" t="s">
        <v>49</v>
      </c>
      <c r="M585">
        <v>202006130341</v>
      </c>
      <c r="N585" s="1">
        <v>43995.580196759256</v>
      </c>
      <c r="O585" s="3" t="s">
        <v>63</v>
      </c>
      <c r="P585">
        <v>1466240</v>
      </c>
      <c r="Q585" s="2">
        <v>31370</v>
      </c>
      <c r="R585" t="s">
        <v>1361</v>
      </c>
      <c r="S585" t="s">
        <v>1362</v>
      </c>
      <c r="U585" t="s">
        <v>149</v>
      </c>
      <c r="V585" t="s">
        <v>87</v>
      </c>
      <c r="W585" t="s">
        <v>2</v>
      </c>
      <c r="X585" t="s">
        <v>54</v>
      </c>
      <c r="Z585" t="s">
        <v>88</v>
      </c>
      <c r="AA585" t="s">
        <v>68</v>
      </c>
      <c r="AB585" t="s">
        <v>83</v>
      </c>
      <c r="AC585" t="s">
        <v>70</v>
      </c>
      <c r="AD585" t="s">
        <v>59</v>
      </c>
    </row>
    <row r="586" spans="1:30">
      <c r="A586">
        <f t="shared" si="28"/>
        <v>506</v>
      </c>
      <c r="B586">
        <f t="shared" ref="B586:B649" si="29">IF(H586&lt;&gt;H585,0,IF(H586&lt;&gt;H584,1,IF(H586&lt;&gt;H583,2,IF(H586&lt;&gt;H582,3,IF(H586&lt;&gt;H581,4,IF(H586&lt;&gt;H580,5,IF(H586&lt;&gt;H579,6,"7+")))))))</f>
        <v>0</v>
      </c>
      <c r="C586" s="8">
        <f t="shared" si="27"/>
        <v>60.5</v>
      </c>
      <c r="D586">
        <v>60</v>
      </c>
      <c r="E586">
        <v>6</v>
      </c>
      <c r="G586" s="21">
        <v>0</v>
      </c>
      <c r="H586">
        <v>1467477</v>
      </c>
      <c r="I586" s="1">
        <v>44032.387766203705</v>
      </c>
      <c r="J586" s="3" t="s">
        <v>76</v>
      </c>
      <c r="K586" t="s">
        <v>49</v>
      </c>
      <c r="M586">
        <v>202007200228</v>
      </c>
      <c r="N586" s="1">
        <v>44032.387766203705</v>
      </c>
      <c r="O586" s="3" t="s">
        <v>76</v>
      </c>
      <c r="P586">
        <v>1467477</v>
      </c>
      <c r="Q586" s="2">
        <v>21919</v>
      </c>
      <c r="R586" t="s">
        <v>1363</v>
      </c>
      <c r="S586" t="s">
        <v>1364</v>
      </c>
      <c r="U586" t="s">
        <v>66</v>
      </c>
      <c r="V586" t="s">
        <v>324</v>
      </c>
      <c r="W586" t="s">
        <v>10</v>
      </c>
      <c r="X586" t="s">
        <v>54</v>
      </c>
      <c r="Z586" t="s">
        <v>55</v>
      </c>
      <c r="AA586" t="s">
        <v>78</v>
      </c>
      <c r="AB586" t="s">
        <v>1365</v>
      </c>
      <c r="AC586" t="s">
        <v>180</v>
      </c>
      <c r="AD586" t="s">
        <v>59</v>
      </c>
    </row>
    <row r="587" spans="1:30">
      <c r="A587">
        <f t="shared" si="28"/>
        <v>507</v>
      </c>
      <c r="B587">
        <f t="shared" si="29"/>
        <v>0</v>
      </c>
      <c r="C587" s="8">
        <f t="shared" si="27"/>
        <v>63.583333333333336</v>
      </c>
      <c r="D587">
        <v>63</v>
      </c>
      <c r="E587">
        <v>7</v>
      </c>
      <c r="G587" s="21">
        <v>0</v>
      </c>
      <c r="H587">
        <v>1467769</v>
      </c>
      <c r="I587" s="1">
        <v>44117.487256944441</v>
      </c>
      <c r="J587" s="3" t="s">
        <v>308</v>
      </c>
      <c r="K587" t="s">
        <v>49</v>
      </c>
      <c r="M587">
        <v>202010120635</v>
      </c>
      <c r="N587" s="1">
        <v>44117.487256944441</v>
      </c>
      <c r="O587" s="3" t="s">
        <v>308</v>
      </c>
      <c r="P587">
        <v>1467769</v>
      </c>
      <c r="Q587" s="2">
        <v>20880</v>
      </c>
      <c r="R587" t="s">
        <v>1366</v>
      </c>
      <c r="S587" t="s">
        <v>373</v>
      </c>
      <c r="U587" t="s">
        <v>73</v>
      </c>
      <c r="V587" t="s">
        <v>153</v>
      </c>
      <c r="W587" t="s">
        <v>10</v>
      </c>
      <c r="X587" t="s">
        <v>54</v>
      </c>
      <c r="Z587" t="s">
        <v>55</v>
      </c>
      <c r="AA587" t="s">
        <v>311</v>
      </c>
      <c r="AB587" t="s">
        <v>1367</v>
      </c>
      <c r="AC587" t="s">
        <v>70</v>
      </c>
      <c r="AD587" t="s">
        <v>59</v>
      </c>
    </row>
    <row r="588" spans="1:30">
      <c r="A588">
        <f t="shared" si="28"/>
        <v>508</v>
      </c>
      <c r="B588">
        <f t="shared" si="29"/>
        <v>0</v>
      </c>
      <c r="C588" s="8">
        <f t="shared" ref="C588:C651" si="30">D588+E588/12</f>
        <v>69.083333333333329</v>
      </c>
      <c r="D588">
        <v>69</v>
      </c>
      <c r="E588">
        <v>1</v>
      </c>
      <c r="G588" s="21">
        <v>0</v>
      </c>
      <c r="H588">
        <v>1469105</v>
      </c>
      <c r="I588" s="1">
        <v>44036.477210648147</v>
      </c>
      <c r="J588" s="3" t="s">
        <v>76</v>
      </c>
      <c r="K588" t="s">
        <v>49</v>
      </c>
      <c r="M588">
        <v>202007240181</v>
      </c>
      <c r="N588" s="1">
        <v>44036.477210648147</v>
      </c>
      <c r="O588" s="3" t="s">
        <v>76</v>
      </c>
      <c r="P588">
        <v>1469105</v>
      </c>
      <c r="Q588" s="2">
        <v>18780</v>
      </c>
      <c r="R588" t="s">
        <v>1368</v>
      </c>
      <c r="S588" t="s">
        <v>1017</v>
      </c>
      <c r="U588" t="s">
        <v>66</v>
      </c>
      <c r="V588" t="s">
        <v>1161</v>
      </c>
      <c r="W588" t="s">
        <v>10</v>
      </c>
      <c r="X588" t="s">
        <v>54</v>
      </c>
      <c r="Z588" t="s">
        <v>55</v>
      </c>
      <c r="AA588" t="s">
        <v>78</v>
      </c>
      <c r="AB588" t="s">
        <v>1369</v>
      </c>
      <c r="AC588" t="s">
        <v>253</v>
      </c>
      <c r="AD588" t="s">
        <v>59</v>
      </c>
    </row>
    <row r="589" spans="1:30">
      <c r="A589">
        <f t="shared" si="28"/>
        <v>509</v>
      </c>
      <c r="B589">
        <f t="shared" si="29"/>
        <v>0</v>
      </c>
      <c r="C589" s="8">
        <f t="shared" si="30"/>
        <v>37.916666666666664</v>
      </c>
      <c r="D589">
        <v>37</v>
      </c>
      <c r="E589">
        <v>11</v>
      </c>
      <c r="G589" s="21">
        <v>2</v>
      </c>
      <c r="H589" s="4">
        <v>1470603</v>
      </c>
      <c r="I589" s="1">
        <v>43995.619143518517</v>
      </c>
      <c r="J589" s="3" t="s">
        <v>76</v>
      </c>
      <c r="K589" t="s">
        <v>49</v>
      </c>
      <c r="M589">
        <v>202006130292</v>
      </c>
      <c r="N589" s="1">
        <v>43995.619143518517</v>
      </c>
      <c r="O589" s="3" t="s">
        <v>76</v>
      </c>
      <c r="P589">
        <v>1470603</v>
      </c>
      <c r="Q589" s="2">
        <v>30143</v>
      </c>
      <c r="R589" t="s">
        <v>1370</v>
      </c>
      <c r="S589" t="s">
        <v>1371</v>
      </c>
      <c r="U589" t="s">
        <v>149</v>
      </c>
      <c r="V589" t="s">
        <v>87</v>
      </c>
      <c r="W589" t="s">
        <v>10</v>
      </c>
      <c r="X589" t="s">
        <v>54</v>
      </c>
      <c r="Z589" t="s">
        <v>55</v>
      </c>
      <c r="AA589" t="s">
        <v>78</v>
      </c>
      <c r="AB589" t="s">
        <v>1372</v>
      </c>
      <c r="AC589" t="s">
        <v>70</v>
      </c>
      <c r="AD589" t="s">
        <v>59</v>
      </c>
    </row>
    <row r="590" spans="1:30">
      <c r="A590">
        <f t="shared" si="28"/>
        <v>509</v>
      </c>
      <c r="B590">
        <f t="shared" si="29"/>
        <v>1</v>
      </c>
      <c r="C590" s="8">
        <f t="shared" si="30"/>
        <v>37.916666666666664</v>
      </c>
      <c r="D590">
        <v>37</v>
      </c>
      <c r="E590">
        <v>11</v>
      </c>
      <c r="G590" s="21">
        <v>2</v>
      </c>
      <c r="H590" s="4">
        <v>1470603</v>
      </c>
      <c r="I590" s="1">
        <v>44014.717361111114</v>
      </c>
      <c r="J590" s="3" t="s">
        <v>90</v>
      </c>
      <c r="K590" t="s">
        <v>49</v>
      </c>
      <c r="M590">
        <v>202007021949</v>
      </c>
      <c r="N590" s="1">
        <v>44014.717361111114</v>
      </c>
      <c r="O590" s="3" t="s">
        <v>90</v>
      </c>
      <c r="P590">
        <v>1470603</v>
      </c>
      <c r="Q590" s="2">
        <v>30143</v>
      </c>
      <c r="R590" t="s">
        <v>1370</v>
      </c>
      <c r="S590" t="s">
        <v>1371</v>
      </c>
      <c r="U590" t="s">
        <v>170</v>
      </c>
      <c r="V590" t="s">
        <v>306</v>
      </c>
      <c r="W590" t="s">
        <v>10</v>
      </c>
      <c r="X590" t="s">
        <v>54</v>
      </c>
      <c r="Z590" t="s">
        <v>55</v>
      </c>
      <c r="AA590" t="s">
        <v>94</v>
      </c>
      <c r="AB590" t="s">
        <v>1373</v>
      </c>
      <c r="AC590" t="s">
        <v>70</v>
      </c>
      <c r="AD590" t="s">
        <v>59</v>
      </c>
    </row>
    <row r="591" spans="1:30">
      <c r="A591">
        <f t="shared" ref="A591:A654" si="31">IF(B591=0,A590+1,A590)</f>
        <v>510</v>
      </c>
      <c r="B591">
        <f t="shared" si="29"/>
        <v>0</v>
      </c>
      <c r="C591" s="8">
        <f t="shared" si="30"/>
        <v>67.416666666666671</v>
      </c>
      <c r="D591">
        <v>67</v>
      </c>
      <c r="E591">
        <v>5</v>
      </c>
      <c r="G591" s="21">
        <v>0</v>
      </c>
      <c r="H591">
        <v>1472537</v>
      </c>
      <c r="I591" s="1">
        <v>44143.378159722219</v>
      </c>
      <c r="J591" s="3" t="s">
        <v>90</v>
      </c>
      <c r="K591" t="s">
        <v>49</v>
      </c>
      <c r="M591">
        <v>202011080243</v>
      </c>
      <c r="N591" s="1">
        <v>44143.378159722219</v>
      </c>
      <c r="O591" s="3" t="s">
        <v>90</v>
      </c>
      <c r="P591">
        <v>1472537</v>
      </c>
      <c r="Q591" s="2">
        <v>19517</v>
      </c>
      <c r="R591" t="s">
        <v>1374</v>
      </c>
      <c r="S591" t="s">
        <v>1375</v>
      </c>
      <c r="U591" t="s">
        <v>66</v>
      </c>
      <c r="V591" t="s">
        <v>74</v>
      </c>
      <c r="W591" t="s">
        <v>2</v>
      </c>
      <c r="X591" t="s">
        <v>54</v>
      </c>
      <c r="Z591" t="s">
        <v>88</v>
      </c>
      <c r="AA591" t="s">
        <v>94</v>
      </c>
      <c r="AB591" t="s">
        <v>100</v>
      </c>
      <c r="AC591" t="s">
        <v>70</v>
      </c>
      <c r="AD591" t="s">
        <v>59</v>
      </c>
    </row>
    <row r="592" spans="1:30">
      <c r="A592">
        <f t="shared" si="31"/>
        <v>511</v>
      </c>
      <c r="B592">
        <f t="shared" si="29"/>
        <v>0</v>
      </c>
      <c r="C592" s="8">
        <f t="shared" si="30"/>
        <v>43.75</v>
      </c>
      <c r="D592">
        <v>43</v>
      </c>
      <c r="E592">
        <v>9</v>
      </c>
      <c r="G592" s="21">
        <v>0</v>
      </c>
      <c r="H592">
        <v>1473605</v>
      </c>
      <c r="I592" s="1">
        <v>43978.698645833334</v>
      </c>
      <c r="J592" s="3" t="s">
        <v>90</v>
      </c>
      <c r="K592" t="s">
        <v>49</v>
      </c>
      <c r="M592">
        <v>202005271661</v>
      </c>
      <c r="N592" s="1">
        <v>43978.698645833334</v>
      </c>
      <c r="O592" s="3" t="s">
        <v>90</v>
      </c>
      <c r="P592">
        <v>1473605</v>
      </c>
      <c r="Q592" s="2">
        <v>27992</v>
      </c>
      <c r="R592" t="s">
        <v>1376</v>
      </c>
      <c r="S592" t="s">
        <v>922</v>
      </c>
      <c r="U592" t="s">
        <v>140</v>
      </c>
      <c r="V592" t="s">
        <v>137</v>
      </c>
      <c r="W592" t="s">
        <v>10</v>
      </c>
      <c r="X592" t="s">
        <v>54</v>
      </c>
      <c r="Z592" t="s">
        <v>88</v>
      </c>
      <c r="AA592" t="s">
        <v>94</v>
      </c>
      <c r="AB592" t="s">
        <v>1377</v>
      </c>
      <c r="AC592" t="s">
        <v>70</v>
      </c>
      <c r="AD592" t="s">
        <v>59</v>
      </c>
    </row>
    <row r="593" spans="1:30">
      <c r="A593">
        <f t="shared" si="31"/>
        <v>512</v>
      </c>
      <c r="B593">
        <f t="shared" si="29"/>
        <v>0</v>
      </c>
      <c r="C593" s="8">
        <f t="shared" si="30"/>
        <v>58.666666666666664</v>
      </c>
      <c r="D593">
        <v>58</v>
      </c>
      <c r="E593">
        <v>8</v>
      </c>
      <c r="G593" s="21">
        <v>0</v>
      </c>
      <c r="H593">
        <v>1476344</v>
      </c>
      <c r="I593" s="1">
        <v>44245.599305555559</v>
      </c>
      <c r="J593" s="3" t="s">
        <v>90</v>
      </c>
      <c r="K593" t="s">
        <v>49</v>
      </c>
      <c r="M593">
        <v>202102180927</v>
      </c>
      <c r="N593" s="1">
        <v>44245.599305555559</v>
      </c>
      <c r="O593" s="3" t="s">
        <v>90</v>
      </c>
      <c r="P593">
        <v>1476344</v>
      </c>
      <c r="Q593" s="2">
        <v>22797</v>
      </c>
      <c r="R593" t="s">
        <v>1378</v>
      </c>
      <c r="S593" t="s">
        <v>603</v>
      </c>
      <c r="U593" t="s">
        <v>52</v>
      </c>
      <c r="V593" t="s">
        <v>141</v>
      </c>
      <c r="W593" t="s">
        <v>2</v>
      </c>
      <c r="X593" t="s">
        <v>54</v>
      </c>
      <c r="Z593" t="s">
        <v>88</v>
      </c>
      <c r="AA593" t="s">
        <v>94</v>
      </c>
      <c r="AB593" t="s">
        <v>100</v>
      </c>
      <c r="AC593" t="s">
        <v>129</v>
      </c>
      <c r="AD593" t="s">
        <v>59</v>
      </c>
    </row>
    <row r="594" spans="1:30">
      <c r="A594">
        <f t="shared" si="31"/>
        <v>513</v>
      </c>
      <c r="B594">
        <f t="shared" si="29"/>
        <v>0</v>
      </c>
      <c r="C594" s="8">
        <f t="shared" si="30"/>
        <v>67.583333333333329</v>
      </c>
      <c r="D594">
        <v>67</v>
      </c>
      <c r="E594">
        <v>7</v>
      </c>
      <c r="G594" s="21">
        <v>0</v>
      </c>
      <c r="H594">
        <v>1478020</v>
      </c>
      <c r="I594" s="1">
        <v>44095.747916666667</v>
      </c>
      <c r="J594" s="3" t="s">
        <v>63</v>
      </c>
      <c r="K594" t="s">
        <v>49</v>
      </c>
      <c r="M594">
        <v>202009212215</v>
      </c>
      <c r="N594" s="1">
        <v>44095.747916666667</v>
      </c>
      <c r="O594" s="3" t="s">
        <v>63</v>
      </c>
      <c r="P594">
        <v>1478020</v>
      </c>
      <c r="Q594" s="2">
        <v>19406</v>
      </c>
      <c r="R594" t="s">
        <v>1379</v>
      </c>
      <c r="S594" t="s">
        <v>1239</v>
      </c>
      <c r="U594" t="s">
        <v>149</v>
      </c>
      <c r="V594" t="s">
        <v>258</v>
      </c>
      <c r="W594" t="s">
        <v>2</v>
      </c>
      <c r="X594" t="s">
        <v>54</v>
      </c>
      <c r="Z594" t="s">
        <v>88</v>
      </c>
      <c r="AA594" t="s">
        <v>68</v>
      </c>
      <c r="AB594" t="s">
        <v>984</v>
      </c>
      <c r="AC594" t="s">
        <v>70</v>
      </c>
      <c r="AD594" t="s">
        <v>59</v>
      </c>
    </row>
    <row r="595" spans="1:30">
      <c r="A595">
        <f t="shared" si="31"/>
        <v>514</v>
      </c>
      <c r="B595">
        <f t="shared" si="29"/>
        <v>0</v>
      </c>
      <c r="C595" s="8">
        <f t="shared" si="30"/>
        <v>72.75</v>
      </c>
      <c r="D595">
        <v>72</v>
      </c>
      <c r="E595">
        <v>9</v>
      </c>
      <c r="G595" s="21">
        <v>0</v>
      </c>
      <c r="H595">
        <v>1478131</v>
      </c>
      <c r="I595" s="1">
        <v>44168.664664351854</v>
      </c>
      <c r="J595" s="3" t="s">
        <v>90</v>
      </c>
      <c r="K595" t="s">
        <v>49</v>
      </c>
      <c r="M595">
        <v>202012031773</v>
      </c>
      <c r="N595" s="1">
        <v>44168.664664351854</v>
      </c>
      <c r="O595" s="3" t="s">
        <v>90</v>
      </c>
      <c r="P595">
        <v>1478131</v>
      </c>
      <c r="Q595" s="2">
        <v>17576</v>
      </c>
      <c r="R595" t="s">
        <v>1380</v>
      </c>
      <c r="S595" t="s">
        <v>332</v>
      </c>
      <c r="U595" t="s">
        <v>170</v>
      </c>
      <c r="V595" t="s">
        <v>193</v>
      </c>
      <c r="W595" t="s">
        <v>10</v>
      </c>
      <c r="X595" t="s">
        <v>54</v>
      </c>
      <c r="Z595" t="s">
        <v>88</v>
      </c>
      <c r="AA595" t="s">
        <v>94</v>
      </c>
      <c r="AB595" t="s">
        <v>100</v>
      </c>
      <c r="AC595" t="s">
        <v>70</v>
      </c>
      <c r="AD595" t="s">
        <v>59</v>
      </c>
    </row>
    <row r="596" spans="1:30">
      <c r="A596">
        <f t="shared" si="31"/>
        <v>515</v>
      </c>
      <c r="B596">
        <f t="shared" si="29"/>
        <v>0</v>
      </c>
      <c r="C596" s="8">
        <f t="shared" si="30"/>
        <v>54.75</v>
      </c>
      <c r="D596">
        <v>54</v>
      </c>
      <c r="E596">
        <v>9</v>
      </c>
      <c r="G596" s="21">
        <v>0</v>
      </c>
      <c r="H596">
        <v>1478165</v>
      </c>
      <c r="I596" s="1">
        <v>44144.857638888891</v>
      </c>
      <c r="J596" s="3" t="s">
        <v>76</v>
      </c>
      <c r="K596" t="s">
        <v>49</v>
      </c>
      <c r="M596">
        <v>202011092370</v>
      </c>
      <c r="N596" s="1">
        <v>44144.857638888891</v>
      </c>
      <c r="O596" s="3" t="s">
        <v>76</v>
      </c>
      <c r="P596">
        <v>1478165</v>
      </c>
      <c r="Q596" s="2">
        <v>24139</v>
      </c>
      <c r="R596" t="s">
        <v>1381</v>
      </c>
      <c r="S596" t="s">
        <v>1382</v>
      </c>
      <c r="U596" t="s">
        <v>170</v>
      </c>
      <c r="V596" t="s">
        <v>157</v>
      </c>
      <c r="W596" t="s">
        <v>2</v>
      </c>
      <c r="X596" t="s">
        <v>54</v>
      </c>
      <c r="Z596" t="s">
        <v>55</v>
      </c>
      <c r="AA596" t="s">
        <v>78</v>
      </c>
      <c r="AB596" t="s">
        <v>116</v>
      </c>
      <c r="AC596" t="s">
        <v>70</v>
      </c>
      <c r="AD596" t="s">
        <v>59</v>
      </c>
    </row>
    <row r="597" spans="1:30">
      <c r="A597">
        <f t="shared" si="31"/>
        <v>516</v>
      </c>
      <c r="B597">
        <f t="shared" si="29"/>
        <v>0</v>
      </c>
      <c r="C597" s="8">
        <f t="shared" si="30"/>
        <v>65.916666666666671</v>
      </c>
      <c r="D597">
        <v>65</v>
      </c>
      <c r="E597">
        <v>11</v>
      </c>
      <c r="G597" s="21">
        <v>2</v>
      </c>
      <c r="H597" s="4">
        <v>1482084</v>
      </c>
      <c r="I597" s="1">
        <v>44137.703472222223</v>
      </c>
      <c r="J597" s="3" t="s">
        <v>90</v>
      </c>
      <c r="K597" t="s">
        <v>49</v>
      </c>
      <c r="M597">
        <v>202011022095</v>
      </c>
      <c r="N597" s="1">
        <v>44137.703472222223</v>
      </c>
      <c r="O597" s="3" t="s">
        <v>90</v>
      </c>
      <c r="P597">
        <v>1482084</v>
      </c>
      <c r="Q597" s="2">
        <v>20041</v>
      </c>
      <c r="R597" t="s">
        <v>1383</v>
      </c>
      <c r="S597" t="s">
        <v>399</v>
      </c>
      <c r="U597" t="s">
        <v>61</v>
      </c>
      <c r="V597" t="s">
        <v>157</v>
      </c>
      <c r="W597" t="s">
        <v>10</v>
      </c>
      <c r="X597" t="s">
        <v>54</v>
      </c>
      <c r="Z597" t="s">
        <v>88</v>
      </c>
      <c r="AA597" t="s">
        <v>94</v>
      </c>
      <c r="AB597" t="s">
        <v>100</v>
      </c>
      <c r="AC597" t="s">
        <v>70</v>
      </c>
      <c r="AD597" t="s">
        <v>59</v>
      </c>
    </row>
    <row r="598" spans="1:30">
      <c r="A598">
        <f t="shared" si="31"/>
        <v>516</v>
      </c>
      <c r="B598">
        <f t="shared" si="29"/>
        <v>1</v>
      </c>
      <c r="C598" s="8">
        <f t="shared" si="30"/>
        <v>66.083333333333329</v>
      </c>
      <c r="D598">
        <v>66</v>
      </c>
      <c r="E598">
        <v>1</v>
      </c>
      <c r="G598" s="21">
        <v>2</v>
      </c>
      <c r="H598" s="4">
        <v>1482084</v>
      </c>
      <c r="I598" s="1">
        <v>44183.446215277778</v>
      </c>
      <c r="J598" s="3" t="s">
        <v>63</v>
      </c>
      <c r="K598" t="s">
        <v>49</v>
      </c>
      <c r="M598">
        <v>202012180358</v>
      </c>
      <c r="N598" s="1">
        <v>44183.446215277778</v>
      </c>
      <c r="O598" s="3" t="s">
        <v>63</v>
      </c>
      <c r="P598">
        <v>1482084</v>
      </c>
      <c r="Q598" s="2">
        <v>20041</v>
      </c>
      <c r="R598" t="s">
        <v>1383</v>
      </c>
      <c r="S598" t="s">
        <v>199</v>
      </c>
      <c r="U598" t="s">
        <v>52</v>
      </c>
      <c r="V598" t="s">
        <v>388</v>
      </c>
      <c r="W598" t="s">
        <v>10</v>
      </c>
      <c r="X598" t="s">
        <v>54</v>
      </c>
      <c r="Z598" t="s">
        <v>55</v>
      </c>
      <c r="AA598" t="s">
        <v>68</v>
      </c>
      <c r="AB598" t="s">
        <v>801</v>
      </c>
      <c r="AC598" t="s">
        <v>390</v>
      </c>
      <c r="AD598" t="s">
        <v>59</v>
      </c>
    </row>
    <row r="599" spans="1:30">
      <c r="A599">
        <f t="shared" si="31"/>
        <v>517</v>
      </c>
      <c r="B599">
        <f t="shared" si="29"/>
        <v>0</v>
      </c>
      <c r="C599" s="8">
        <f t="shared" si="30"/>
        <v>61.083333333333336</v>
      </c>
      <c r="D599">
        <v>61</v>
      </c>
      <c r="E599">
        <v>1</v>
      </c>
      <c r="G599" s="21">
        <v>0</v>
      </c>
      <c r="H599">
        <v>1482094</v>
      </c>
      <c r="I599" s="1">
        <v>44204.342951388891</v>
      </c>
      <c r="J599" s="3" t="s">
        <v>63</v>
      </c>
      <c r="K599" t="s">
        <v>49</v>
      </c>
      <c r="M599">
        <v>202101081181</v>
      </c>
      <c r="N599" s="1">
        <v>44204.342951388891</v>
      </c>
      <c r="O599" s="3" t="s">
        <v>63</v>
      </c>
      <c r="P599">
        <v>1482094</v>
      </c>
      <c r="Q599" s="2">
        <v>21868</v>
      </c>
      <c r="R599" t="s">
        <v>1384</v>
      </c>
      <c r="S599" t="s">
        <v>249</v>
      </c>
      <c r="U599" t="s">
        <v>52</v>
      </c>
      <c r="V599" t="s">
        <v>157</v>
      </c>
      <c r="W599" t="s">
        <v>10</v>
      </c>
      <c r="X599" t="s">
        <v>54</v>
      </c>
      <c r="Z599" t="s">
        <v>88</v>
      </c>
      <c r="AA599" t="s">
        <v>68</v>
      </c>
      <c r="AB599" t="s">
        <v>146</v>
      </c>
      <c r="AC599" t="s">
        <v>70</v>
      </c>
      <c r="AD599" t="s">
        <v>59</v>
      </c>
    </row>
    <row r="600" spans="1:30">
      <c r="A600">
        <f t="shared" si="31"/>
        <v>518</v>
      </c>
      <c r="B600">
        <f t="shared" si="29"/>
        <v>0</v>
      </c>
      <c r="C600" s="8">
        <f t="shared" si="30"/>
        <v>86.666666666666671</v>
      </c>
      <c r="D600">
        <v>86</v>
      </c>
      <c r="E600">
        <v>8</v>
      </c>
      <c r="G600" s="21">
        <v>0</v>
      </c>
      <c r="H600">
        <v>1484860</v>
      </c>
      <c r="I600" s="1">
        <v>44096.613449074073</v>
      </c>
      <c r="J600" s="3" t="s">
        <v>63</v>
      </c>
      <c r="K600" t="s">
        <v>49</v>
      </c>
      <c r="M600">
        <v>202009221826</v>
      </c>
      <c r="N600" s="1">
        <v>44096.613449074073</v>
      </c>
      <c r="O600" s="3" t="s">
        <v>63</v>
      </c>
      <c r="P600">
        <v>1484860</v>
      </c>
      <c r="Q600" s="2">
        <v>12411</v>
      </c>
      <c r="R600" t="s">
        <v>1385</v>
      </c>
      <c r="S600" t="s">
        <v>1386</v>
      </c>
      <c r="U600" t="s">
        <v>61</v>
      </c>
      <c r="V600" t="s">
        <v>145</v>
      </c>
      <c r="W600" t="s">
        <v>10</v>
      </c>
      <c r="X600" t="s">
        <v>54</v>
      </c>
      <c r="Z600" t="s">
        <v>55</v>
      </c>
      <c r="AA600" t="s">
        <v>68</v>
      </c>
      <c r="AB600" t="s">
        <v>259</v>
      </c>
      <c r="AC600" t="s">
        <v>70</v>
      </c>
      <c r="AD600" t="s">
        <v>59</v>
      </c>
    </row>
    <row r="601" spans="1:30">
      <c r="A601">
        <f t="shared" si="31"/>
        <v>519</v>
      </c>
      <c r="B601">
        <f t="shared" si="29"/>
        <v>0</v>
      </c>
      <c r="C601" s="8">
        <f t="shared" si="30"/>
        <v>73.75</v>
      </c>
      <c r="D601">
        <v>73</v>
      </c>
      <c r="E601">
        <v>9</v>
      </c>
      <c r="G601" s="21">
        <v>0</v>
      </c>
      <c r="H601">
        <v>1486217</v>
      </c>
      <c r="I601" s="1">
        <v>44076.431840277779</v>
      </c>
      <c r="J601" s="3" t="s">
        <v>63</v>
      </c>
      <c r="K601" t="s">
        <v>49</v>
      </c>
      <c r="M601">
        <v>202009020045</v>
      </c>
      <c r="N601" s="1">
        <v>44076.431840277779</v>
      </c>
      <c r="O601" s="3" t="s">
        <v>63</v>
      </c>
      <c r="P601">
        <v>1486217</v>
      </c>
      <c r="Q601" s="2">
        <v>17133</v>
      </c>
      <c r="R601" t="s">
        <v>1387</v>
      </c>
      <c r="S601" t="s">
        <v>260</v>
      </c>
      <c r="U601" t="s">
        <v>61</v>
      </c>
      <c r="V601" t="s">
        <v>251</v>
      </c>
      <c r="W601" t="s">
        <v>2</v>
      </c>
      <c r="X601" t="s">
        <v>54</v>
      </c>
      <c r="Z601" t="s">
        <v>55</v>
      </c>
      <c r="AA601" t="s">
        <v>68</v>
      </c>
      <c r="AB601" t="s">
        <v>1388</v>
      </c>
      <c r="AC601" t="s">
        <v>390</v>
      </c>
      <c r="AD601" t="s">
        <v>59</v>
      </c>
    </row>
    <row r="602" spans="1:30">
      <c r="A602">
        <f t="shared" si="31"/>
        <v>520</v>
      </c>
      <c r="B602">
        <f t="shared" si="29"/>
        <v>0</v>
      </c>
      <c r="C602" s="8">
        <f t="shared" si="30"/>
        <v>69.166666666666671</v>
      </c>
      <c r="D602">
        <v>69</v>
      </c>
      <c r="E602">
        <v>2</v>
      </c>
      <c r="G602" s="21">
        <v>0</v>
      </c>
      <c r="H602">
        <v>1486301</v>
      </c>
      <c r="I602" s="1">
        <v>43931.946527777778</v>
      </c>
      <c r="J602" s="3" t="s">
        <v>90</v>
      </c>
      <c r="K602" t="s">
        <v>49</v>
      </c>
      <c r="M602">
        <v>202004101218</v>
      </c>
      <c r="N602" s="1">
        <v>43931.946527777778</v>
      </c>
      <c r="O602" s="3" t="s">
        <v>90</v>
      </c>
      <c r="P602">
        <v>1486301</v>
      </c>
      <c r="Q602" s="2">
        <v>18659</v>
      </c>
      <c r="R602" t="s">
        <v>1389</v>
      </c>
      <c r="S602" t="s">
        <v>1292</v>
      </c>
      <c r="U602" t="s">
        <v>149</v>
      </c>
      <c r="V602" t="s">
        <v>178</v>
      </c>
      <c r="W602" t="s">
        <v>10</v>
      </c>
      <c r="X602" t="s">
        <v>54</v>
      </c>
      <c r="Z602" t="s">
        <v>88</v>
      </c>
      <c r="AA602" t="s">
        <v>94</v>
      </c>
      <c r="AB602" t="s">
        <v>100</v>
      </c>
      <c r="AC602" t="s">
        <v>70</v>
      </c>
      <c r="AD602" t="s">
        <v>59</v>
      </c>
    </row>
    <row r="603" spans="1:30">
      <c r="A603">
        <f t="shared" si="31"/>
        <v>521</v>
      </c>
      <c r="B603">
        <f t="shared" si="29"/>
        <v>0</v>
      </c>
      <c r="C603" s="8">
        <f t="shared" si="30"/>
        <v>65.666666666666671</v>
      </c>
      <c r="D603">
        <v>65</v>
      </c>
      <c r="E603">
        <v>8</v>
      </c>
      <c r="G603" s="21">
        <v>0</v>
      </c>
      <c r="H603">
        <v>1487702</v>
      </c>
      <c r="I603" s="1">
        <v>43956.766180555554</v>
      </c>
      <c r="J603" s="3" t="s">
        <v>90</v>
      </c>
      <c r="K603" t="s">
        <v>49</v>
      </c>
      <c r="M603">
        <v>202005051360</v>
      </c>
      <c r="N603" s="1">
        <v>43956.766180555554</v>
      </c>
      <c r="O603" s="3" t="s">
        <v>90</v>
      </c>
      <c r="P603">
        <v>1487702</v>
      </c>
      <c r="Q603" s="2">
        <v>19961</v>
      </c>
      <c r="R603" t="s">
        <v>1390</v>
      </c>
      <c r="S603" t="s">
        <v>652</v>
      </c>
      <c r="U603" t="s">
        <v>149</v>
      </c>
      <c r="V603" t="s">
        <v>157</v>
      </c>
      <c r="W603" t="s">
        <v>2</v>
      </c>
      <c r="X603" t="s">
        <v>54</v>
      </c>
      <c r="Z603" t="s">
        <v>88</v>
      </c>
      <c r="AA603" t="s">
        <v>94</v>
      </c>
      <c r="AB603" t="s">
        <v>116</v>
      </c>
      <c r="AC603" t="s">
        <v>70</v>
      </c>
      <c r="AD603" t="s">
        <v>59</v>
      </c>
    </row>
    <row r="604" spans="1:30">
      <c r="A604">
        <f t="shared" si="31"/>
        <v>522</v>
      </c>
      <c r="B604">
        <f t="shared" si="29"/>
        <v>0</v>
      </c>
      <c r="C604" s="8">
        <f t="shared" si="30"/>
        <v>67.75</v>
      </c>
      <c r="D604">
        <v>67</v>
      </c>
      <c r="E604">
        <v>9</v>
      </c>
      <c r="G604" s="21">
        <v>0</v>
      </c>
      <c r="H604">
        <v>1489579</v>
      </c>
      <c r="I604" s="1">
        <v>44159.429386574076</v>
      </c>
      <c r="J604" s="3" t="s">
        <v>76</v>
      </c>
      <c r="K604" t="s">
        <v>49</v>
      </c>
      <c r="M604">
        <v>202012010258</v>
      </c>
      <c r="N604" s="1">
        <v>44159.429386574076</v>
      </c>
      <c r="O604" s="3" t="s">
        <v>76</v>
      </c>
      <c r="P604">
        <v>1489579</v>
      </c>
      <c r="Q604" s="2">
        <v>19403</v>
      </c>
      <c r="R604" t="s">
        <v>1391</v>
      </c>
      <c r="S604" t="s">
        <v>348</v>
      </c>
      <c r="U604" t="s">
        <v>613</v>
      </c>
      <c r="V604" t="s">
        <v>911</v>
      </c>
      <c r="W604" t="s">
        <v>2</v>
      </c>
      <c r="X604" t="s">
        <v>54</v>
      </c>
      <c r="Z604" t="s">
        <v>55</v>
      </c>
      <c r="AA604" t="s">
        <v>78</v>
      </c>
      <c r="AB604" t="s">
        <v>1392</v>
      </c>
      <c r="AC604" t="s">
        <v>913</v>
      </c>
      <c r="AD604" t="s">
        <v>59</v>
      </c>
    </row>
    <row r="605" spans="1:30">
      <c r="A605">
        <f t="shared" si="31"/>
        <v>523</v>
      </c>
      <c r="B605">
        <f t="shared" si="29"/>
        <v>0</v>
      </c>
      <c r="C605" s="8">
        <f t="shared" si="30"/>
        <v>74.916666666666671</v>
      </c>
      <c r="D605">
        <v>74</v>
      </c>
      <c r="E605">
        <v>11</v>
      </c>
      <c r="G605" s="21">
        <v>0</v>
      </c>
      <c r="H605">
        <v>1491174</v>
      </c>
      <c r="I605" s="1">
        <v>44271.371724537035</v>
      </c>
      <c r="J605" s="3" t="s">
        <v>90</v>
      </c>
      <c r="K605" t="s">
        <v>49</v>
      </c>
      <c r="M605">
        <v>202103160671</v>
      </c>
      <c r="N605" s="1">
        <v>44271.371724537035</v>
      </c>
      <c r="O605" s="3" t="s">
        <v>90</v>
      </c>
      <c r="P605">
        <v>1491174</v>
      </c>
      <c r="Q605" s="2">
        <v>16885</v>
      </c>
      <c r="R605" t="s">
        <v>1393</v>
      </c>
      <c r="S605" t="s">
        <v>454</v>
      </c>
      <c r="U605" t="s">
        <v>61</v>
      </c>
      <c r="V605" t="s">
        <v>193</v>
      </c>
      <c r="W605" t="s">
        <v>10</v>
      </c>
      <c r="X605" t="s">
        <v>54</v>
      </c>
      <c r="Z605" t="s">
        <v>88</v>
      </c>
      <c r="AA605" t="s">
        <v>94</v>
      </c>
      <c r="AC605" t="s">
        <v>70</v>
      </c>
      <c r="AD605" t="s">
        <v>59</v>
      </c>
    </row>
    <row r="606" spans="1:30">
      <c r="A606">
        <f t="shared" si="31"/>
        <v>524</v>
      </c>
      <c r="B606">
        <f t="shared" si="29"/>
        <v>0</v>
      </c>
      <c r="C606" s="8">
        <f t="shared" si="30"/>
        <v>70.416666666666671</v>
      </c>
      <c r="D606">
        <v>70</v>
      </c>
      <c r="E606">
        <v>5</v>
      </c>
      <c r="G606" s="21">
        <v>0</v>
      </c>
      <c r="H606">
        <v>1492800</v>
      </c>
      <c r="I606" s="1">
        <v>44228.994120370371</v>
      </c>
      <c r="J606" s="3" t="s">
        <v>90</v>
      </c>
      <c r="K606" t="s">
        <v>49</v>
      </c>
      <c r="M606">
        <v>202102012349</v>
      </c>
      <c r="N606" s="1">
        <v>44228.994120370371</v>
      </c>
      <c r="O606" s="3" t="s">
        <v>90</v>
      </c>
      <c r="P606">
        <v>1492800</v>
      </c>
      <c r="Q606" s="2">
        <v>18486</v>
      </c>
      <c r="R606" t="s">
        <v>1394</v>
      </c>
      <c r="S606" t="s">
        <v>1138</v>
      </c>
      <c r="U606" t="s">
        <v>149</v>
      </c>
      <c r="V606" t="s">
        <v>133</v>
      </c>
      <c r="W606" t="s">
        <v>10</v>
      </c>
      <c r="X606" t="s">
        <v>54</v>
      </c>
      <c r="Z606" t="s">
        <v>88</v>
      </c>
      <c r="AA606" t="s">
        <v>94</v>
      </c>
      <c r="AB606" t="s">
        <v>116</v>
      </c>
      <c r="AC606" t="s">
        <v>70</v>
      </c>
      <c r="AD606" t="s">
        <v>59</v>
      </c>
    </row>
    <row r="607" spans="1:30">
      <c r="A607">
        <f t="shared" si="31"/>
        <v>525</v>
      </c>
      <c r="B607">
        <f t="shared" si="29"/>
        <v>0</v>
      </c>
      <c r="C607" s="8">
        <f t="shared" si="30"/>
        <v>58.916666666666664</v>
      </c>
      <c r="D607">
        <v>58</v>
      </c>
      <c r="E607">
        <v>11</v>
      </c>
      <c r="G607" s="21">
        <v>2</v>
      </c>
      <c r="H607" s="4">
        <v>1493114</v>
      </c>
      <c r="I607" s="1">
        <v>44181.54420138889</v>
      </c>
      <c r="J607" s="3" t="s">
        <v>63</v>
      </c>
      <c r="K607" t="s">
        <v>49</v>
      </c>
      <c r="M607">
        <v>202012161594</v>
      </c>
      <c r="N607" s="1">
        <v>44181.54420138889</v>
      </c>
      <c r="O607" s="3" t="s">
        <v>63</v>
      </c>
      <c r="P607">
        <v>1493114</v>
      </c>
      <c r="Q607" s="2">
        <v>22648</v>
      </c>
      <c r="R607" t="s">
        <v>1395</v>
      </c>
      <c r="S607" t="s">
        <v>1279</v>
      </c>
      <c r="U607" t="s">
        <v>52</v>
      </c>
      <c r="V607" t="s">
        <v>153</v>
      </c>
      <c r="W607" t="s">
        <v>10</v>
      </c>
      <c r="X607" t="s">
        <v>54</v>
      </c>
      <c r="Z607" t="s">
        <v>55</v>
      </c>
      <c r="AA607" t="s">
        <v>68</v>
      </c>
      <c r="AB607" t="s">
        <v>1396</v>
      </c>
      <c r="AC607" t="s">
        <v>70</v>
      </c>
      <c r="AD607" t="s">
        <v>59</v>
      </c>
    </row>
    <row r="608" spans="1:30">
      <c r="A608">
        <f t="shared" si="31"/>
        <v>525</v>
      </c>
      <c r="B608">
        <f t="shared" si="29"/>
        <v>1</v>
      </c>
      <c r="C608" s="8">
        <f t="shared" si="30"/>
        <v>58.916666666666664</v>
      </c>
      <c r="D608">
        <v>58</v>
      </c>
      <c r="E608">
        <v>11</v>
      </c>
      <c r="G608" s="21" t="s">
        <v>1397</v>
      </c>
      <c r="H608" s="4">
        <v>1493114</v>
      </c>
      <c r="I608" s="1">
        <v>44186.534039351849</v>
      </c>
      <c r="J608" s="13" t="s">
        <v>63</v>
      </c>
      <c r="K608" t="s">
        <v>49</v>
      </c>
      <c r="M608">
        <v>202012211507</v>
      </c>
      <c r="N608" s="1">
        <v>44186.534039351849</v>
      </c>
      <c r="O608" s="3" t="s">
        <v>63</v>
      </c>
      <c r="P608">
        <v>1493114</v>
      </c>
      <c r="Q608" s="2">
        <v>22648</v>
      </c>
      <c r="R608" t="s">
        <v>1395</v>
      </c>
      <c r="S608" t="s">
        <v>1279</v>
      </c>
      <c r="U608" t="s">
        <v>277</v>
      </c>
      <c r="V608" t="s">
        <v>145</v>
      </c>
      <c r="W608" t="s">
        <v>10</v>
      </c>
      <c r="X608" t="s">
        <v>54</v>
      </c>
      <c r="Z608" t="s">
        <v>88</v>
      </c>
      <c r="AA608" t="s">
        <v>68</v>
      </c>
      <c r="AB608" t="s">
        <v>1398</v>
      </c>
      <c r="AC608" t="s">
        <v>70</v>
      </c>
      <c r="AD608" t="s">
        <v>59</v>
      </c>
    </row>
    <row r="609" spans="1:30">
      <c r="A609">
        <f t="shared" si="31"/>
        <v>526</v>
      </c>
      <c r="B609">
        <f t="shared" si="29"/>
        <v>0</v>
      </c>
      <c r="C609" s="8">
        <f t="shared" si="30"/>
        <v>80.166666666666671</v>
      </c>
      <c r="D609">
        <v>80</v>
      </c>
      <c r="E609">
        <v>2</v>
      </c>
      <c r="G609" s="21">
        <v>0</v>
      </c>
      <c r="H609">
        <v>1493212</v>
      </c>
      <c r="I609" s="1">
        <v>44064.940138888887</v>
      </c>
      <c r="J609" s="3" t="s">
        <v>63</v>
      </c>
      <c r="K609" t="s">
        <v>49</v>
      </c>
      <c r="M609">
        <v>202008212167</v>
      </c>
      <c r="N609" s="1">
        <v>44064.940138888887</v>
      </c>
      <c r="O609" s="3" t="s">
        <v>63</v>
      </c>
      <c r="P609">
        <v>1493212</v>
      </c>
      <c r="Q609" s="2">
        <v>14760</v>
      </c>
      <c r="R609" t="s">
        <v>1399</v>
      </c>
      <c r="S609" t="s">
        <v>246</v>
      </c>
      <c r="U609" t="s">
        <v>149</v>
      </c>
      <c r="V609" t="s">
        <v>578</v>
      </c>
      <c r="W609" t="s">
        <v>2</v>
      </c>
      <c r="X609" t="s">
        <v>54</v>
      </c>
      <c r="Z609" t="s">
        <v>88</v>
      </c>
      <c r="AA609" t="s">
        <v>68</v>
      </c>
      <c r="AB609" t="s">
        <v>1400</v>
      </c>
      <c r="AC609" t="s">
        <v>70</v>
      </c>
      <c r="AD609" t="s">
        <v>59</v>
      </c>
    </row>
    <row r="610" spans="1:30">
      <c r="A610">
        <f t="shared" si="31"/>
        <v>527</v>
      </c>
      <c r="B610">
        <f t="shared" si="29"/>
        <v>0</v>
      </c>
      <c r="C610" s="8">
        <f t="shared" si="30"/>
        <v>59.75</v>
      </c>
      <c r="D610">
        <v>59</v>
      </c>
      <c r="E610">
        <v>9</v>
      </c>
      <c r="G610" s="21">
        <v>2</v>
      </c>
      <c r="H610" s="4">
        <v>1496086</v>
      </c>
      <c r="I610" s="1">
        <v>44178.629861111112</v>
      </c>
      <c r="J610" s="3" t="s">
        <v>90</v>
      </c>
      <c r="K610" t="s">
        <v>49</v>
      </c>
      <c r="M610">
        <v>202012130378</v>
      </c>
      <c r="N610" s="1">
        <v>44178.629861111112</v>
      </c>
      <c r="O610" s="3" t="s">
        <v>90</v>
      </c>
      <c r="P610">
        <v>1496086</v>
      </c>
      <c r="Q610" s="2">
        <v>22341</v>
      </c>
      <c r="R610" t="s">
        <v>1401</v>
      </c>
      <c r="S610" t="s">
        <v>850</v>
      </c>
      <c r="U610" t="s">
        <v>110</v>
      </c>
      <c r="V610" t="s">
        <v>87</v>
      </c>
      <c r="W610" t="s">
        <v>2</v>
      </c>
      <c r="X610" t="s">
        <v>54</v>
      </c>
      <c r="Z610" t="s">
        <v>88</v>
      </c>
      <c r="AA610" t="s">
        <v>94</v>
      </c>
      <c r="AB610" t="s">
        <v>100</v>
      </c>
      <c r="AC610" t="s">
        <v>70</v>
      </c>
      <c r="AD610" t="s">
        <v>59</v>
      </c>
    </row>
    <row r="611" spans="1:30">
      <c r="A611">
        <f t="shared" si="31"/>
        <v>527</v>
      </c>
      <c r="B611">
        <f t="shared" si="29"/>
        <v>1</v>
      </c>
      <c r="C611" s="8">
        <f t="shared" si="30"/>
        <v>59.75</v>
      </c>
      <c r="D611">
        <v>59</v>
      </c>
      <c r="E611">
        <v>9</v>
      </c>
      <c r="G611" s="21">
        <v>2</v>
      </c>
      <c r="H611" s="4">
        <v>1496086</v>
      </c>
      <c r="I611" s="1">
        <v>44192.299305555556</v>
      </c>
      <c r="J611" s="3" t="s">
        <v>90</v>
      </c>
      <c r="K611" t="s">
        <v>49</v>
      </c>
      <c r="M611">
        <v>202012270127</v>
      </c>
      <c r="N611" s="1">
        <v>44192.299305555556</v>
      </c>
      <c r="O611" s="3" t="s">
        <v>90</v>
      </c>
      <c r="P611">
        <v>1496086</v>
      </c>
      <c r="Q611" s="2">
        <v>22341</v>
      </c>
      <c r="R611" t="s">
        <v>1401</v>
      </c>
      <c r="S611" t="s">
        <v>850</v>
      </c>
      <c r="U611" t="s">
        <v>381</v>
      </c>
      <c r="V611" t="s">
        <v>178</v>
      </c>
      <c r="W611" t="s">
        <v>2</v>
      </c>
      <c r="X611" t="s">
        <v>54</v>
      </c>
      <c r="Z611" t="s">
        <v>88</v>
      </c>
      <c r="AA611" t="s">
        <v>94</v>
      </c>
      <c r="AB611" t="s">
        <v>116</v>
      </c>
      <c r="AC611" t="s">
        <v>70</v>
      </c>
      <c r="AD611" t="s">
        <v>59</v>
      </c>
    </row>
    <row r="612" spans="1:30">
      <c r="A612">
        <f t="shared" si="31"/>
        <v>528</v>
      </c>
      <c r="B612">
        <f t="shared" si="29"/>
        <v>0</v>
      </c>
      <c r="C612" s="8">
        <f t="shared" si="30"/>
        <v>56.583333333333336</v>
      </c>
      <c r="D612">
        <v>56</v>
      </c>
      <c r="E612">
        <v>7</v>
      </c>
      <c r="G612" s="21">
        <v>0</v>
      </c>
      <c r="H612">
        <v>1497155</v>
      </c>
      <c r="I612" s="1">
        <v>44128.479942129627</v>
      </c>
      <c r="J612" s="3" t="s">
        <v>63</v>
      </c>
      <c r="K612" t="s">
        <v>49</v>
      </c>
      <c r="M612">
        <v>202010240114</v>
      </c>
      <c r="N612" s="1">
        <v>44128.479942129627</v>
      </c>
      <c r="O612" s="3" t="s">
        <v>63</v>
      </c>
      <c r="P612">
        <v>1497155</v>
      </c>
      <c r="Q612" s="2">
        <v>23448</v>
      </c>
      <c r="R612" t="s">
        <v>1402</v>
      </c>
      <c r="S612" t="s">
        <v>231</v>
      </c>
      <c r="U612" t="s">
        <v>52</v>
      </c>
      <c r="V612" t="s">
        <v>193</v>
      </c>
      <c r="W612" t="s">
        <v>10</v>
      </c>
      <c r="X612" t="s">
        <v>54</v>
      </c>
      <c r="Z612" t="s">
        <v>55</v>
      </c>
      <c r="AA612" t="s">
        <v>68</v>
      </c>
      <c r="AB612" t="s">
        <v>1403</v>
      </c>
      <c r="AC612" t="s">
        <v>70</v>
      </c>
      <c r="AD612" t="s">
        <v>59</v>
      </c>
    </row>
    <row r="613" spans="1:30">
      <c r="A613">
        <f t="shared" si="31"/>
        <v>529</v>
      </c>
      <c r="B613">
        <f t="shared" si="29"/>
        <v>0</v>
      </c>
      <c r="C613" s="8">
        <f t="shared" si="30"/>
        <v>86.583333333333329</v>
      </c>
      <c r="D613">
        <v>86</v>
      </c>
      <c r="E613">
        <v>7</v>
      </c>
      <c r="G613" s="21">
        <v>0</v>
      </c>
      <c r="H613">
        <v>1497457</v>
      </c>
      <c r="I613" s="1">
        <v>44209.591666666667</v>
      </c>
      <c r="J613" s="3" t="s">
        <v>90</v>
      </c>
      <c r="K613" t="s">
        <v>49</v>
      </c>
      <c r="M613">
        <v>202101131742</v>
      </c>
      <c r="N613" s="1">
        <v>44209.591666666667</v>
      </c>
      <c r="O613" s="3" t="s">
        <v>90</v>
      </c>
      <c r="P613">
        <v>1497457</v>
      </c>
      <c r="Q613" s="2">
        <v>12575</v>
      </c>
      <c r="R613" t="s">
        <v>1404</v>
      </c>
      <c r="S613" t="s">
        <v>1405</v>
      </c>
      <c r="U613" t="s">
        <v>277</v>
      </c>
      <c r="V613" t="s">
        <v>157</v>
      </c>
      <c r="W613" t="s">
        <v>2</v>
      </c>
      <c r="X613" t="s">
        <v>54</v>
      </c>
      <c r="Z613" t="s">
        <v>88</v>
      </c>
      <c r="AA613" t="s">
        <v>94</v>
      </c>
      <c r="AB613" t="s">
        <v>116</v>
      </c>
      <c r="AC613" t="s">
        <v>70</v>
      </c>
      <c r="AD613" t="s">
        <v>59</v>
      </c>
    </row>
    <row r="614" spans="1:30">
      <c r="A614">
        <f t="shared" si="31"/>
        <v>530</v>
      </c>
      <c r="B614">
        <f t="shared" si="29"/>
        <v>0</v>
      </c>
      <c r="C614" s="8">
        <f t="shared" si="30"/>
        <v>64.5</v>
      </c>
      <c r="D614">
        <v>64</v>
      </c>
      <c r="E614">
        <v>6</v>
      </c>
      <c r="G614" s="21">
        <v>0</v>
      </c>
      <c r="H614">
        <v>1497878</v>
      </c>
      <c r="I614" s="1">
        <v>44179.713194444441</v>
      </c>
      <c r="J614" s="3" t="s">
        <v>63</v>
      </c>
      <c r="K614" t="s">
        <v>49</v>
      </c>
      <c r="M614">
        <v>202012140847</v>
      </c>
      <c r="N614" s="1">
        <v>44179.713194444441</v>
      </c>
      <c r="O614" s="3" t="s">
        <v>63</v>
      </c>
      <c r="P614">
        <v>1497878</v>
      </c>
      <c r="Q614" s="2">
        <v>20594</v>
      </c>
      <c r="R614" t="s">
        <v>1406</v>
      </c>
      <c r="S614" t="s">
        <v>953</v>
      </c>
      <c r="U614" t="s">
        <v>140</v>
      </c>
      <c r="V614" t="s">
        <v>228</v>
      </c>
      <c r="W614" t="s">
        <v>10</v>
      </c>
      <c r="X614" t="s">
        <v>54</v>
      </c>
      <c r="Z614" t="s">
        <v>55</v>
      </c>
      <c r="AA614" t="s">
        <v>68</v>
      </c>
      <c r="AB614" t="s">
        <v>1407</v>
      </c>
      <c r="AC614" t="s">
        <v>129</v>
      </c>
      <c r="AD614" t="s">
        <v>59</v>
      </c>
    </row>
    <row r="615" spans="1:30">
      <c r="A615">
        <f t="shared" si="31"/>
        <v>531</v>
      </c>
      <c r="B615">
        <f t="shared" si="29"/>
        <v>0</v>
      </c>
      <c r="C615" s="8">
        <f t="shared" si="30"/>
        <v>41.083333333333336</v>
      </c>
      <c r="D615">
        <v>41</v>
      </c>
      <c r="E615">
        <v>1</v>
      </c>
      <c r="G615" s="21">
        <v>0</v>
      </c>
      <c r="H615">
        <v>1498950</v>
      </c>
      <c r="I615" s="1">
        <v>43971.550694444442</v>
      </c>
      <c r="J615" s="3" t="s">
        <v>76</v>
      </c>
      <c r="K615" t="s">
        <v>49</v>
      </c>
      <c r="M615">
        <v>202005200028</v>
      </c>
      <c r="N615" s="1">
        <v>43971.550694444442</v>
      </c>
      <c r="O615" s="3" t="s">
        <v>76</v>
      </c>
      <c r="P615">
        <v>1498950</v>
      </c>
      <c r="Q615" s="2">
        <v>28954</v>
      </c>
      <c r="R615" t="s">
        <v>1408</v>
      </c>
      <c r="S615" t="s">
        <v>1409</v>
      </c>
      <c r="U615" t="s">
        <v>52</v>
      </c>
      <c r="V615" t="s">
        <v>53</v>
      </c>
      <c r="W615" t="s">
        <v>10</v>
      </c>
      <c r="X615" t="s">
        <v>54</v>
      </c>
      <c r="Z615" t="s">
        <v>55</v>
      </c>
      <c r="AA615" t="s">
        <v>78</v>
      </c>
      <c r="AB615" t="s">
        <v>1410</v>
      </c>
      <c r="AC615" t="s">
        <v>58</v>
      </c>
      <c r="AD615" t="s">
        <v>59</v>
      </c>
    </row>
    <row r="616" spans="1:30">
      <c r="A616">
        <f t="shared" si="31"/>
        <v>532</v>
      </c>
      <c r="B616">
        <f t="shared" si="29"/>
        <v>0</v>
      </c>
      <c r="C616" s="8">
        <f t="shared" si="30"/>
        <v>41.666666666666664</v>
      </c>
      <c r="D616">
        <v>41</v>
      </c>
      <c r="E616">
        <v>8</v>
      </c>
      <c r="G616" s="21">
        <v>0</v>
      </c>
      <c r="H616">
        <v>1501920</v>
      </c>
      <c r="I616" s="1">
        <v>44087.605231481481</v>
      </c>
      <c r="J616" s="3" t="s">
        <v>90</v>
      </c>
      <c r="K616" t="s">
        <v>49</v>
      </c>
      <c r="M616">
        <v>202009130186</v>
      </c>
      <c r="N616" s="1">
        <v>44087.605231481481</v>
      </c>
      <c r="O616" s="3" t="s">
        <v>90</v>
      </c>
      <c r="P616">
        <v>1501920</v>
      </c>
      <c r="Q616" s="2">
        <v>28866</v>
      </c>
      <c r="R616" t="s">
        <v>1411</v>
      </c>
      <c r="S616" t="s">
        <v>826</v>
      </c>
      <c r="U616" t="s">
        <v>149</v>
      </c>
      <c r="V616" t="s">
        <v>103</v>
      </c>
      <c r="W616" t="s">
        <v>2</v>
      </c>
      <c r="X616" t="s">
        <v>54</v>
      </c>
      <c r="Z616" t="s">
        <v>88</v>
      </c>
      <c r="AA616" t="s">
        <v>94</v>
      </c>
      <c r="AB616" t="s">
        <v>100</v>
      </c>
      <c r="AC616" t="s">
        <v>70</v>
      </c>
      <c r="AD616" t="s">
        <v>59</v>
      </c>
    </row>
    <row r="617" spans="1:30">
      <c r="A617">
        <f t="shared" si="31"/>
        <v>533</v>
      </c>
      <c r="B617">
        <f t="shared" si="29"/>
        <v>0</v>
      </c>
      <c r="C617" s="8">
        <f t="shared" si="30"/>
        <v>71.166666666666671</v>
      </c>
      <c r="D617">
        <v>71</v>
      </c>
      <c r="E617">
        <v>2</v>
      </c>
      <c r="G617" s="21">
        <v>0</v>
      </c>
      <c r="H617">
        <v>1504652</v>
      </c>
      <c r="I617" s="1">
        <v>43907.97246527778</v>
      </c>
      <c r="J617" s="3" t="s">
        <v>63</v>
      </c>
      <c r="K617" t="s">
        <v>49</v>
      </c>
      <c r="M617">
        <v>202003171843</v>
      </c>
      <c r="N617" s="1">
        <v>43907.97246527778</v>
      </c>
      <c r="O617" s="3" t="s">
        <v>63</v>
      </c>
      <c r="P617">
        <v>1504652</v>
      </c>
      <c r="Q617" s="2">
        <v>17894</v>
      </c>
      <c r="R617" t="s">
        <v>1412</v>
      </c>
      <c r="S617" t="s">
        <v>1413</v>
      </c>
      <c r="U617" t="s">
        <v>98</v>
      </c>
      <c r="V617" t="s">
        <v>416</v>
      </c>
      <c r="W617" t="s">
        <v>2</v>
      </c>
      <c r="X617" t="s">
        <v>54</v>
      </c>
      <c r="Z617" t="s">
        <v>88</v>
      </c>
      <c r="AA617" t="s">
        <v>68</v>
      </c>
      <c r="AB617" t="s">
        <v>1414</v>
      </c>
      <c r="AC617" t="s">
        <v>70</v>
      </c>
      <c r="AD617" t="s">
        <v>59</v>
      </c>
    </row>
    <row r="618" spans="1:30">
      <c r="A618">
        <f t="shared" si="31"/>
        <v>534</v>
      </c>
      <c r="B618">
        <f t="shared" si="29"/>
        <v>0</v>
      </c>
      <c r="C618" s="8">
        <f t="shared" si="30"/>
        <v>94.416666666666671</v>
      </c>
      <c r="D618">
        <v>94</v>
      </c>
      <c r="E618">
        <v>5</v>
      </c>
      <c r="G618" s="21">
        <v>0</v>
      </c>
      <c r="H618">
        <v>1505530</v>
      </c>
      <c r="I618" s="1">
        <v>44166.548611111109</v>
      </c>
      <c r="J618" s="3" t="s">
        <v>90</v>
      </c>
      <c r="K618" t="s">
        <v>49</v>
      </c>
      <c r="M618">
        <v>202012011935</v>
      </c>
      <c r="N618" s="1">
        <v>44166.548611111109</v>
      </c>
      <c r="O618" s="3" t="s">
        <v>90</v>
      </c>
      <c r="P618">
        <v>1505530</v>
      </c>
      <c r="Q618" s="2">
        <v>9679</v>
      </c>
      <c r="R618" t="s">
        <v>1415</v>
      </c>
      <c r="S618" t="s">
        <v>1416</v>
      </c>
      <c r="U618" t="s">
        <v>52</v>
      </c>
      <c r="V618" t="s">
        <v>103</v>
      </c>
      <c r="W618" t="s">
        <v>2</v>
      </c>
      <c r="X618" t="s">
        <v>54</v>
      </c>
      <c r="Z618" t="s">
        <v>88</v>
      </c>
      <c r="AA618" t="s">
        <v>94</v>
      </c>
      <c r="AB618" t="s">
        <v>100</v>
      </c>
      <c r="AC618" t="s">
        <v>70</v>
      </c>
      <c r="AD618" t="s">
        <v>59</v>
      </c>
    </row>
    <row r="619" spans="1:30">
      <c r="A619">
        <f t="shared" si="31"/>
        <v>535</v>
      </c>
      <c r="B619">
        <f t="shared" si="29"/>
        <v>0</v>
      </c>
      <c r="C619" s="8">
        <f t="shared" si="30"/>
        <v>66.916666666666671</v>
      </c>
      <c r="D619">
        <v>66</v>
      </c>
      <c r="E619">
        <v>11</v>
      </c>
      <c r="G619" s="21">
        <v>0</v>
      </c>
      <c r="H619">
        <v>1508754</v>
      </c>
      <c r="I619" s="1">
        <v>44321.569444444445</v>
      </c>
      <c r="J619" s="3" t="s">
        <v>63</v>
      </c>
      <c r="K619" t="s">
        <v>49</v>
      </c>
      <c r="M619">
        <v>202105051014</v>
      </c>
      <c r="N619" s="1">
        <v>44321.569444444445</v>
      </c>
      <c r="O619" s="3" t="s">
        <v>63</v>
      </c>
      <c r="P619">
        <v>1508754</v>
      </c>
      <c r="Q619" s="2">
        <v>19850</v>
      </c>
      <c r="R619" t="s">
        <v>1417</v>
      </c>
      <c r="S619" t="s">
        <v>977</v>
      </c>
      <c r="U619" t="s">
        <v>52</v>
      </c>
      <c r="V619" t="s">
        <v>240</v>
      </c>
      <c r="W619" t="s">
        <v>2</v>
      </c>
      <c r="X619" t="s">
        <v>54</v>
      </c>
      <c r="Z619" t="s">
        <v>88</v>
      </c>
      <c r="AA619" t="s">
        <v>68</v>
      </c>
      <c r="AB619" t="s">
        <v>1418</v>
      </c>
      <c r="AC619" t="s">
        <v>70</v>
      </c>
      <c r="AD619" t="s">
        <v>59</v>
      </c>
    </row>
    <row r="620" spans="1:30">
      <c r="A620">
        <f t="shared" si="31"/>
        <v>536</v>
      </c>
      <c r="B620">
        <f t="shared" si="29"/>
        <v>0</v>
      </c>
      <c r="C620" s="8">
        <f t="shared" si="30"/>
        <v>79.833333333333329</v>
      </c>
      <c r="D620">
        <v>79</v>
      </c>
      <c r="E620">
        <v>10</v>
      </c>
      <c r="G620" s="21">
        <v>0</v>
      </c>
      <c r="H620">
        <v>1509532</v>
      </c>
      <c r="I620" s="1">
        <v>44185.748611111114</v>
      </c>
      <c r="J620" s="3" t="s">
        <v>90</v>
      </c>
      <c r="K620" t="s">
        <v>49</v>
      </c>
      <c r="M620">
        <v>202012200384</v>
      </c>
      <c r="N620" s="1">
        <v>44185.748611111114</v>
      </c>
      <c r="O620" s="3" t="s">
        <v>90</v>
      </c>
      <c r="P620">
        <v>1509532</v>
      </c>
      <c r="Q620" s="2">
        <v>15014</v>
      </c>
      <c r="R620" t="s">
        <v>1419</v>
      </c>
      <c r="S620" t="s">
        <v>979</v>
      </c>
      <c r="U620" t="s">
        <v>149</v>
      </c>
      <c r="V620" t="s">
        <v>74</v>
      </c>
      <c r="W620" t="s">
        <v>10</v>
      </c>
      <c r="X620" t="s">
        <v>54</v>
      </c>
      <c r="Z620" t="s">
        <v>88</v>
      </c>
      <c r="AA620" t="s">
        <v>94</v>
      </c>
      <c r="AB620" t="s">
        <v>1420</v>
      </c>
      <c r="AC620" t="s">
        <v>70</v>
      </c>
      <c r="AD620" t="s">
        <v>59</v>
      </c>
    </row>
    <row r="621" spans="1:30">
      <c r="A621">
        <f t="shared" si="31"/>
        <v>537</v>
      </c>
      <c r="B621">
        <f t="shared" si="29"/>
        <v>0</v>
      </c>
      <c r="C621" s="8">
        <f t="shared" si="30"/>
        <v>48.75</v>
      </c>
      <c r="D621">
        <v>48</v>
      </c>
      <c r="E621">
        <v>9</v>
      </c>
      <c r="G621" s="21">
        <v>0</v>
      </c>
      <c r="H621">
        <v>1510937</v>
      </c>
      <c r="I621" s="1">
        <v>43968.85</v>
      </c>
      <c r="J621" s="3" t="s">
        <v>90</v>
      </c>
      <c r="K621" t="s">
        <v>49</v>
      </c>
      <c r="M621">
        <v>202005170306</v>
      </c>
      <c r="N621" s="1">
        <v>43968.85</v>
      </c>
      <c r="O621" s="3" t="s">
        <v>90</v>
      </c>
      <c r="P621">
        <v>1510937</v>
      </c>
      <c r="Q621" s="2">
        <v>26152</v>
      </c>
      <c r="R621" t="s">
        <v>1421</v>
      </c>
      <c r="S621" t="s">
        <v>1422</v>
      </c>
      <c r="U621" t="s">
        <v>98</v>
      </c>
      <c r="V621" t="s">
        <v>364</v>
      </c>
      <c r="W621" t="s">
        <v>10</v>
      </c>
      <c r="X621" t="s">
        <v>54</v>
      </c>
      <c r="Z621" t="s">
        <v>88</v>
      </c>
      <c r="AA621" t="s">
        <v>94</v>
      </c>
      <c r="AB621" t="s">
        <v>100</v>
      </c>
      <c r="AC621" t="s">
        <v>70</v>
      </c>
      <c r="AD621" t="s">
        <v>59</v>
      </c>
    </row>
    <row r="622" spans="1:30">
      <c r="A622">
        <f t="shared" si="31"/>
        <v>538</v>
      </c>
      <c r="B622">
        <f t="shared" si="29"/>
        <v>0</v>
      </c>
      <c r="C622" s="8">
        <f t="shared" si="30"/>
        <v>69.833333333333329</v>
      </c>
      <c r="D622">
        <v>69</v>
      </c>
      <c r="E622">
        <v>10</v>
      </c>
      <c r="G622" s="21">
        <v>0</v>
      </c>
      <c r="H622">
        <v>1511493</v>
      </c>
      <c r="I622" s="1">
        <v>43936.574432870373</v>
      </c>
      <c r="J622" s="3" t="s">
        <v>63</v>
      </c>
      <c r="K622" t="s">
        <v>49</v>
      </c>
      <c r="M622">
        <v>202004150862</v>
      </c>
      <c r="N622" s="1">
        <v>43936.574432870373</v>
      </c>
      <c r="O622" s="3" t="s">
        <v>63</v>
      </c>
      <c r="P622">
        <v>1511493</v>
      </c>
      <c r="Q622" s="2">
        <v>18411</v>
      </c>
      <c r="R622" t="s">
        <v>1423</v>
      </c>
      <c r="S622" t="s">
        <v>1424</v>
      </c>
      <c r="U622" t="s">
        <v>61</v>
      </c>
      <c r="V622" t="s">
        <v>153</v>
      </c>
      <c r="W622" t="s">
        <v>2</v>
      </c>
      <c r="X622" t="s">
        <v>54</v>
      </c>
      <c r="Z622" t="s">
        <v>55</v>
      </c>
      <c r="AA622" t="s">
        <v>68</v>
      </c>
      <c r="AB622" t="s">
        <v>468</v>
      </c>
      <c r="AC622" t="s">
        <v>70</v>
      </c>
      <c r="AD622" t="s">
        <v>59</v>
      </c>
    </row>
    <row r="623" spans="1:30">
      <c r="A623">
        <f t="shared" si="31"/>
        <v>539</v>
      </c>
      <c r="B623">
        <f t="shared" si="29"/>
        <v>0</v>
      </c>
      <c r="C623" s="8">
        <f t="shared" si="30"/>
        <v>69.416666666666671</v>
      </c>
      <c r="D623">
        <v>69</v>
      </c>
      <c r="E623">
        <v>5</v>
      </c>
      <c r="G623" s="21">
        <v>0</v>
      </c>
      <c r="H623">
        <v>1515812</v>
      </c>
      <c r="I623" s="1">
        <v>44033.748611111114</v>
      </c>
      <c r="J623" s="3" t="s">
        <v>90</v>
      </c>
      <c r="K623" t="s">
        <v>49</v>
      </c>
      <c r="M623">
        <v>202007212072</v>
      </c>
      <c r="N623" s="1">
        <v>44033.748611111114</v>
      </c>
      <c r="O623" s="3" t="s">
        <v>90</v>
      </c>
      <c r="P623">
        <v>1515812</v>
      </c>
      <c r="Q623" s="2">
        <v>18662</v>
      </c>
      <c r="R623" t="s">
        <v>1425</v>
      </c>
      <c r="S623" t="s">
        <v>1426</v>
      </c>
      <c r="U623" t="s">
        <v>149</v>
      </c>
      <c r="V623" t="s">
        <v>145</v>
      </c>
      <c r="W623" t="s">
        <v>2</v>
      </c>
      <c r="X623" t="s">
        <v>54</v>
      </c>
      <c r="Z623" t="s">
        <v>88</v>
      </c>
      <c r="AA623" t="s">
        <v>94</v>
      </c>
      <c r="AB623" t="s">
        <v>100</v>
      </c>
      <c r="AC623" t="s">
        <v>70</v>
      </c>
      <c r="AD623" t="s">
        <v>59</v>
      </c>
    </row>
    <row r="624" spans="1:30">
      <c r="A624">
        <f t="shared" si="31"/>
        <v>540</v>
      </c>
      <c r="B624">
        <f t="shared" si="29"/>
        <v>0</v>
      </c>
      <c r="C624" s="8">
        <f t="shared" si="30"/>
        <v>50.666666666666664</v>
      </c>
      <c r="D624">
        <v>50</v>
      </c>
      <c r="E624">
        <v>8</v>
      </c>
      <c r="G624" s="21">
        <v>0</v>
      </c>
      <c r="H624">
        <v>1519432</v>
      </c>
      <c r="I624" s="1">
        <v>44256.405659722222</v>
      </c>
      <c r="J624" s="3" t="s">
        <v>63</v>
      </c>
      <c r="K624" t="s">
        <v>49</v>
      </c>
      <c r="M624">
        <v>202103010071</v>
      </c>
      <c r="N624" s="1">
        <v>44256.405659722222</v>
      </c>
      <c r="O624" s="3" t="s">
        <v>63</v>
      </c>
      <c r="P624">
        <v>1519432</v>
      </c>
      <c r="Q624" s="2">
        <v>25734</v>
      </c>
      <c r="R624" t="s">
        <v>1427</v>
      </c>
      <c r="S624" t="s">
        <v>415</v>
      </c>
      <c r="U624" t="s">
        <v>140</v>
      </c>
      <c r="V624" t="s">
        <v>53</v>
      </c>
      <c r="W624" t="s">
        <v>10</v>
      </c>
      <c r="X624" t="s">
        <v>54</v>
      </c>
      <c r="Z624" t="s">
        <v>55</v>
      </c>
      <c r="AA624" t="s">
        <v>68</v>
      </c>
      <c r="AB624" t="s">
        <v>1428</v>
      </c>
      <c r="AC624" t="s">
        <v>58</v>
      </c>
      <c r="AD624" t="s">
        <v>59</v>
      </c>
    </row>
    <row r="625" spans="1:30">
      <c r="A625">
        <f t="shared" si="31"/>
        <v>541</v>
      </c>
      <c r="B625">
        <f t="shared" si="29"/>
        <v>0</v>
      </c>
      <c r="C625" s="8">
        <f t="shared" si="30"/>
        <v>81.083333333333329</v>
      </c>
      <c r="D625">
        <v>81</v>
      </c>
      <c r="E625">
        <v>1</v>
      </c>
      <c r="G625" s="21">
        <v>0</v>
      </c>
      <c r="H625">
        <v>1522526</v>
      </c>
      <c r="I625" s="1">
        <v>43964.519120370373</v>
      </c>
      <c r="J625" s="3" t="s">
        <v>76</v>
      </c>
      <c r="K625" t="s">
        <v>49</v>
      </c>
      <c r="M625">
        <v>202003240091</v>
      </c>
      <c r="N625" s="1">
        <v>43964.519120370373</v>
      </c>
      <c r="O625" s="3" t="s">
        <v>76</v>
      </c>
      <c r="P625">
        <v>1522526</v>
      </c>
      <c r="Q625" s="2">
        <v>14330</v>
      </c>
      <c r="R625" t="s">
        <v>1429</v>
      </c>
      <c r="S625" t="s">
        <v>1430</v>
      </c>
      <c r="U625" t="s">
        <v>61</v>
      </c>
      <c r="V625" t="s">
        <v>1161</v>
      </c>
      <c r="W625" t="s">
        <v>10</v>
      </c>
      <c r="X625" t="s">
        <v>54</v>
      </c>
      <c r="Z625" t="s">
        <v>55</v>
      </c>
      <c r="AA625" t="s">
        <v>78</v>
      </c>
      <c r="AB625" t="s">
        <v>333</v>
      </c>
      <c r="AC625" t="s">
        <v>253</v>
      </c>
      <c r="AD625" t="s">
        <v>59</v>
      </c>
    </row>
    <row r="626" spans="1:30">
      <c r="A626">
        <f t="shared" si="31"/>
        <v>542</v>
      </c>
      <c r="B626">
        <f t="shared" si="29"/>
        <v>0</v>
      </c>
      <c r="C626" s="8">
        <f t="shared" si="30"/>
        <v>42.416666666666664</v>
      </c>
      <c r="D626">
        <v>42</v>
      </c>
      <c r="E626">
        <v>5</v>
      </c>
      <c r="G626" s="21">
        <v>0</v>
      </c>
      <c r="H626">
        <v>1525739</v>
      </c>
      <c r="I626" s="1">
        <v>44230.525694444441</v>
      </c>
      <c r="J626" s="3" t="s">
        <v>76</v>
      </c>
      <c r="K626" t="s">
        <v>49</v>
      </c>
      <c r="M626">
        <v>202102031692</v>
      </c>
      <c r="N626" s="1">
        <v>44230.525694444441</v>
      </c>
      <c r="O626" s="3" t="s">
        <v>76</v>
      </c>
      <c r="P626">
        <v>1525739</v>
      </c>
      <c r="Q626" s="2">
        <v>28712</v>
      </c>
      <c r="R626" t="s">
        <v>1431</v>
      </c>
      <c r="S626" t="s">
        <v>273</v>
      </c>
      <c r="U626" t="s">
        <v>61</v>
      </c>
      <c r="V626" t="s">
        <v>183</v>
      </c>
      <c r="W626" t="s">
        <v>10</v>
      </c>
      <c r="X626" t="s">
        <v>54</v>
      </c>
      <c r="Z626" t="s">
        <v>55</v>
      </c>
      <c r="AA626" t="s">
        <v>78</v>
      </c>
      <c r="AB626" t="s">
        <v>1432</v>
      </c>
      <c r="AC626" t="s">
        <v>129</v>
      </c>
      <c r="AD626" t="s">
        <v>59</v>
      </c>
    </row>
    <row r="627" spans="1:30">
      <c r="A627">
        <f t="shared" si="31"/>
        <v>543</v>
      </c>
      <c r="B627">
        <f t="shared" si="29"/>
        <v>0</v>
      </c>
      <c r="C627" s="8">
        <f t="shared" si="30"/>
        <v>77.416666666666671</v>
      </c>
      <c r="D627">
        <v>77</v>
      </c>
      <c r="E627">
        <v>5</v>
      </c>
      <c r="G627" s="21">
        <v>0</v>
      </c>
      <c r="H627">
        <v>1526602</v>
      </c>
      <c r="I627" s="1">
        <v>44173.691516203704</v>
      </c>
      <c r="J627" s="3" t="s">
        <v>63</v>
      </c>
      <c r="K627" t="s">
        <v>49</v>
      </c>
      <c r="M627">
        <v>202012081994</v>
      </c>
      <c r="N627" s="1">
        <v>44173.691516203704</v>
      </c>
      <c r="O627" s="3" t="s">
        <v>63</v>
      </c>
      <c r="P627">
        <v>1526602</v>
      </c>
      <c r="Q627" s="2">
        <v>15874</v>
      </c>
      <c r="R627" t="s">
        <v>1433</v>
      </c>
      <c r="S627" t="s">
        <v>366</v>
      </c>
      <c r="U627" t="s">
        <v>61</v>
      </c>
      <c r="V627" t="s">
        <v>193</v>
      </c>
      <c r="W627" t="s">
        <v>10</v>
      </c>
      <c r="X627" t="s">
        <v>54</v>
      </c>
      <c r="Z627" t="s">
        <v>88</v>
      </c>
      <c r="AA627" t="s">
        <v>68</v>
      </c>
      <c r="AB627" t="s">
        <v>1434</v>
      </c>
      <c r="AC627" t="s">
        <v>70</v>
      </c>
      <c r="AD627" t="s">
        <v>59</v>
      </c>
    </row>
    <row r="628" spans="1:30">
      <c r="A628">
        <f t="shared" si="31"/>
        <v>544</v>
      </c>
      <c r="B628">
        <f t="shared" si="29"/>
        <v>0</v>
      </c>
      <c r="C628" s="8">
        <f t="shared" si="30"/>
        <v>22.333333333333332</v>
      </c>
      <c r="D628">
        <v>22</v>
      </c>
      <c r="E628">
        <v>4</v>
      </c>
      <c r="G628" s="21">
        <v>0</v>
      </c>
      <c r="H628">
        <v>1527493</v>
      </c>
      <c r="I628" s="1">
        <v>43998.750439814816</v>
      </c>
      <c r="J628" s="3" t="s">
        <v>90</v>
      </c>
      <c r="K628" t="s">
        <v>49</v>
      </c>
      <c r="M628">
        <v>202006161982</v>
      </c>
      <c r="N628" s="1">
        <v>43998.750439814816</v>
      </c>
      <c r="O628" s="3" t="s">
        <v>90</v>
      </c>
      <c r="P628">
        <v>1527493</v>
      </c>
      <c r="Q628" s="2">
        <v>35823</v>
      </c>
      <c r="R628" t="s">
        <v>1435</v>
      </c>
      <c r="S628" t="s">
        <v>1436</v>
      </c>
      <c r="U628" t="s">
        <v>149</v>
      </c>
      <c r="V628" t="s">
        <v>281</v>
      </c>
      <c r="W628" t="s">
        <v>10</v>
      </c>
      <c r="X628" t="s">
        <v>54</v>
      </c>
      <c r="Z628" t="s">
        <v>88</v>
      </c>
      <c r="AA628" t="s">
        <v>94</v>
      </c>
      <c r="AB628" t="s">
        <v>100</v>
      </c>
      <c r="AC628" t="s">
        <v>70</v>
      </c>
      <c r="AD628" t="s">
        <v>59</v>
      </c>
    </row>
    <row r="629" spans="1:30">
      <c r="A629">
        <f t="shared" si="31"/>
        <v>545</v>
      </c>
      <c r="B629">
        <f t="shared" si="29"/>
        <v>0</v>
      </c>
      <c r="C629" s="8">
        <f t="shared" si="30"/>
        <v>61.166666666666664</v>
      </c>
      <c r="D629">
        <v>61</v>
      </c>
      <c r="E629">
        <v>2</v>
      </c>
      <c r="G629" s="21">
        <v>2</v>
      </c>
      <c r="H629" s="4">
        <v>1528039</v>
      </c>
      <c r="I629" s="1">
        <v>44188.397303240738</v>
      </c>
      <c r="J629" s="3" t="s">
        <v>76</v>
      </c>
      <c r="K629" t="s">
        <v>49</v>
      </c>
      <c r="M629">
        <v>202011100594</v>
      </c>
      <c r="N629" s="1">
        <v>44188.397303240738</v>
      </c>
      <c r="O629" s="3" t="s">
        <v>76</v>
      </c>
      <c r="P629">
        <v>1528039</v>
      </c>
      <c r="Q629" s="2">
        <v>21826</v>
      </c>
      <c r="R629" t="s">
        <v>1437</v>
      </c>
      <c r="S629" t="s">
        <v>1143</v>
      </c>
      <c r="U629" t="s">
        <v>86</v>
      </c>
      <c r="V629" t="s">
        <v>388</v>
      </c>
      <c r="W629" t="s">
        <v>10</v>
      </c>
      <c r="X629" t="s">
        <v>54</v>
      </c>
      <c r="Z629" t="s">
        <v>55</v>
      </c>
      <c r="AA629" t="s">
        <v>78</v>
      </c>
      <c r="AB629" t="s">
        <v>1438</v>
      </c>
      <c r="AC629" t="s">
        <v>390</v>
      </c>
      <c r="AD629" t="s">
        <v>59</v>
      </c>
    </row>
    <row r="630" spans="1:30">
      <c r="A630">
        <f t="shared" si="31"/>
        <v>545</v>
      </c>
      <c r="B630">
        <f t="shared" si="29"/>
        <v>1</v>
      </c>
      <c r="C630" s="8">
        <f t="shared" si="30"/>
        <v>61.5</v>
      </c>
      <c r="D630">
        <v>61</v>
      </c>
      <c r="E630">
        <v>6</v>
      </c>
      <c r="G630" s="21">
        <v>2</v>
      </c>
      <c r="H630" s="4">
        <v>1528039</v>
      </c>
      <c r="I630" s="1">
        <v>44292.574861111112</v>
      </c>
      <c r="J630" s="3" t="s">
        <v>90</v>
      </c>
      <c r="K630" t="s">
        <v>49</v>
      </c>
      <c r="M630">
        <v>202104061939</v>
      </c>
      <c r="N630" s="1">
        <v>44292.574861111112</v>
      </c>
      <c r="O630" s="3" t="s">
        <v>90</v>
      </c>
      <c r="P630">
        <v>1528039</v>
      </c>
      <c r="Q630" s="2">
        <v>21826</v>
      </c>
      <c r="R630" t="s">
        <v>1437</v>
      </c>
      <c r="S630" t="s">
        <v>1439</v>
      </c>
      <c r="U630" t="s">
        <v>140</v>
      </c>
      <c r="V630" t="s">
        <v>738</v>
      </c>
      <c r="W630" t="s">
        <v>10</v>
      </c>
      <c r="X630" t="s">
        <v>54</v>
      </c>
      <c r="Z630" t="s">
        <v>55</v>
      </c>
      <c r="AA630" t="s">
        <v>94</v>
      </c>
      <c r="AB630" t="s">
        <v>116</v>
      </c>
      <c r="AC630" t="s">
        <v>390</v>
      </c>
      <c r="AD630" t="s">
        <v>59</v>
      </c>
    </row>
    <row r="631" spans="1:30">
      <c r="A631">
        <f t="shared" si="31"/>
        <v>546</v>
      </c>
      <c r="B631">
        <f t="shared" si="29"/>
        <v>0</v>
      </c>
      <c r="C631" s="8">
        <f t="shared" si="30"/>
        <v>68.25</v>
      </c>
      <c r="D631">
        <v>68</v>
      </c>
      <c r="E631">
        <v>3</v>
      </c>
      <c r="G631" s="21">
        <v>0</v>
      </c>
      <c r="H631">
        <v>1528262</v>
      </c>
      <c r="I631" s="1">
        <v>44194.113194444442</v>
      </c>
      <c r="J631" s="3" t="s">
        <v>63</v>
      </c>
      <c r="K631" t="s">
        <v>49</v>
      </c>
      <c r="M631">
        <v>202012291160</v>
      </c>
      <c r="N631" s="1">
        <v>44194.113194444442</v>
      </c>
      <c r="O631" s="3" t="s">
        <v>63</v>
      </c>
      <c r="P631">
        <v>1528262</v>
      </c>
      <c r="Q631" s="2">
        <v>19245</v>
      </c>
      <c r="R631" t="s">
        <v>1440</v>
      </c>
      <c r="S631" t="s">
        <v>843</v>
      </c>
      <c r="U631" t="s">
        <v>98</v>
      </c>
      <c r="V631" t="s">
        <v>133</v>
      </c>
      <c r="W631" t="s">
        <v>2</v>
      </c>
      <c r="X631" t="s">
        <v>54</v>
      </c>
      <c r="Z631" t="s">
        <v>88</v>
      </c>
      <c r="AA631" t="s">
        <v>68</v>
      </c>
      <c r="AB631" t="s">
        <v>1441</v>
      </c>
      <c r="AC631" t="s">
        <v>70</v>
      </c>
      <c r="AD631" t="s">
        <v>59</v>
      </c>
    </row>
    <row r="632" spans="1:30">
      <c r="A632">
        <f t="shared" si="31"/>
        <v>547</v>
      </c>
      <c r="B632">
        <f t="shared" si="29"/>
        <v>0</v>
      </c>
      <c r="C632" s="8">
        <f t="shared" si="30"/>
        <v>64.083333333333329</v>
      </c>
      <c r="D632">
        <v>64</v>
      </c>
      <c r="E632">
        <v>1</v>
      </c>
      <c r="G632" s="21">
        <v>0</v>
      </c>
      <c r="H632">
        <v>1529170</v>
      </c>
      <c r="I632" s="1">
        <v>44106.058020833334</v>
      </c>
      <c r="J632" s="3" t="s">
        <v>90</v>
      </c>
      <c r="K632" t="s">
        <v>49</v>
      </c>
      <c r="M632">
        <v>202010021087</v>
      </c>
      <c r="N632" s="1">
        <v>44106.058020833334</v>
      </c>
      <c r="O632" s="3" t="s">
        <v>90</v>
      </c>
      <c r="P632">
        <v>1529170</v>
      </c>
      <c r="Q632" s="2">
        <v>20681</v>
      </c>
      <c r="R632" t="s">
        <v>1442</v>
      </c>
      <c r="S632" t="s">
        <v>950</v>
      </c>
      <c r="U632" t="s">
        <v>149</v>
      </c>
      <c r="V632" t="s">
        <v>133</v>
      </c>
      <c r="W632" t="s">
        <v>10</v>
      </c>
      <c r="X632" t="s">
        <v>54</v>
      </c>
      <c r="Z632" t="s">
        <v>88</v>
      </c>
      <c r="AA632" t="s">
        <v>94</v>
      </c>
      <c r="AB632" t="s">
        <v>1443</v>
      </c>
      <c r="AC632" t="s">
        <v>70</v>
      </c>
      <c r="AD632" t="s">
        <v>59</v>
      </c>
    </row>
    <row r="633" spans="1:30">
      <c r="A633">
        <f t="shared" si="31"/>
        <v>548</v>
      </c>
      <c r="B633">
        <f t="shared" si="29"/>
        <v>0</v>
      </c>
      <c r="C633" s="8">
        <f t="shared" si="30"/>
        <v>86.833333333333329</v>
      </c>
      <c r="D633">
        <v>86</v>
      </c>
      <c r="E633">
        <v>10</v>
      </c>
      <c r="G633" s="21">
        <v>0</v>
      </c>
      <c r="H633">
        <v>1529320</v>
      </c>
      <c r="I633" s="1">
        <v>44181.953645833331</v>
      </c>
      <c r="J633" s="3" t="s">
        <v>90</v>
      </c>
      <c r="K633" t="s">
        <v>49</v>
      </c>
      <c r="M633">
        <v>202012162313</v>
      </c>
      <c r="N633" s="1">
        <v>44181.953645833331</v>
      </c>
      <c r="O633" s="3" t="s">
        <v>90</v>
      </c>
      <c r="P633">
        <v>1529320</v>
      </c>
      <c r="Q633" s="2">
        <v>12440</v>
      </c>
      <c r="R633" t="s">
        <v>1444</v>
      </c>
      <c r="S633" t="s">
        <v>1445</v>
      </c>
      <c r="U633" t="s">
        <v>98</v>
      </c>
      <c r="V633" t="s">
        <v>202</v>
      </c>
      <c r="W633" t="s">
        <v>10</v>
      </c>
      <c r="X633" t="s">
        <v>54</v>
      </c>
      <c r="Z633" t="s">
        <v>88</v>
      </c>
      <c r="AA633" t="s">
        <v>94</v>
      </c>
      <c r="AB633" t="s">
        <v>100</v>
      </c>
      <c r="AC633" t="s">
        <v>70</v>
      </c>
      <c r="AD633" t="s">
        <v>59</v>
      </c>
    </row>
    <row r="634" spans="1:30">
      <c r="A634">
        <f t="shared" si="31"/>
        <v>549</v>
      </c>
      <c r="B634">
        <f t="shared" si="29"/>
        <v>0</v>
      </c>
      <c r="C634" s="8">
        <f t="shared" si="30"/>
        <v>57.916666666666664</v>
      </c>
      <c r="D634">
        <v>57</v>
      </c>
      <c r="E634">
        <v>11</v>
      </c>
      <c r="G634" s="21">
        <v>2</v>
      </c>
      <c r="H634" s="4">
        <v>1529589</v>
      </c>
      <c r="I634" s="1">
        <v>44202.313888888886</v>
      </c>
      <c r="J634" s="3" t="s">
        <v>76</v>
      </c>
      <c r="K634" t="s">
        <v>49</v>
      </c>
      <c r="M634">
        <v>202101060064</v>
      </c>
      <c r="N634" s="1">
        <v>44202.313888888886</v>
      </c>
      <c r="O634" s="3" t="s">
        <v>76</v>
      </c>
      <c r="P634">
        <v>1529589</v>
      </c>
      <c r="Q634" s="2">
        <v>23048</v>
      </c>
      <c r="R634" t="s">
        <v>1446</v>
      </c>
      <c r="S634" t="s">
        <v>216</v>
      </c>
      <c r="U634" t="s">
        <v>140</v>
      </c>
      <c r="V634" t="s">
        <v>183</v>
      </c>
      <c r="W634" t="s">
        <v>10</v>
      </c>
      <c r="X634" t="s">
        <v>54</v>
      </c>
      <c r="Z634" t="s">
        <v>55</v>
      </c>
      <c r="AA634" t="s">
        <v>78</v>
      </c>
      <c r="AB634" t="s">
        <v>333</v>
      </c>
      <c r="AC634" t="s">
        <v>129</v>
      </c>
      <c r="AD634" t="s">
        <v>59</v>
      </c>
    </row>
    <row r="635" spans="1:30">
      <c r="A635">
        <f t="shared" si="31"/>
        <v>549</v>
      </c>
      <c r="B635">
        <f t="shared" si="29"/>
        <v>1</v>
      </c>
      <c r="C635" s="8">
        <f t="shared" si="30"/>
        <v>58</v>
      </c>
      <c r="D635">
        <v>58</v>
      </c>
      <c r="E635">
        <v>0</v>
      </c>
      <c r="G635" s="21">
        <v>2</v>
      </c>
      <c r="H635" s="4">
        <v>1529589</v>
      </c>
      <c r="I635" s="1">
        <v>44256.586111111108</v>
      </c>
      <c r="J635" s="3" t="s">
        <v>76</v>
      </c>
      <c r="K635" t="s">
        <v>49</v>
      </c>
      <c r="M635">
        <v>202103010562</v>
      </c>
      <c r="N635" s="1">
        <v>44256.586111111108</v>
      </c>
      <c r="O635" s="3" t="s">
        <v>76</v>
      </c>
      <c r="P635">
        <v>1529589</v>
      </c>
      <c r="Q635" s="2">
        <v>23048</v>
      </c>
      <c r="R635" t="s">
        <v>1446</v>
      </c>
      <c r="S635" t="s">
        <v>1093</v>
      </c>
      <c r="U635" t="s">
        <v>295</v>
      </c>
      <c r="V635" t="s">
        <v>178</v>
      </c>
      <c r="W635" t="s">
        <v>10</v>
      </c>
      <c r="X635" t="s">
        <v>54</v>
      </c>
      <c r="Z635" t="s">
        <v>55</v>
      </c>
      <c r="AA635" t="s">
        <v>78</v>
      </c>
      <c r="AB635" t="s">
        <v>1447</v>
      </c>
      <c r="AC635" t="s">
        <v>180</v>
      </c>
      <c r="AD635" t="s">
        <v>59</v>
      </c>
    </row>
    <row r="636" spans="1:30">
      <c r="A636">
        <f t="shared" si="31"/>
        <v>550</v>
      </c>
      <c r="B636">
        <f t="shared" si="29"/>
        <v>0</v>
      </c>
      <c r="C636" s="8">
        <f t="shared" si="30"/>
        <v>50.166666666666664</v>
      </c>
      <c r="D636">
        <v>50</v>
      </c>
      <c r="E636">
        <v>2</v>
      </c>
      <c r="G636" s="21">
        <v>0</v>
      </c>
      <c r="H636">
        <v>1530573</v>
      </c>
      <c r="I636" s="1">
        <v>44229.697222222225</v>
      </c>
      <c r="J636" s="3" t="s">
        <v>90</v>
      </c>
      <c r="K636" t="s">
        <v>49</v>
      </c>
      <c r="M636">
        <v>202102022008</v>
      </c>
      <c r="N636" s="1">
        <v>44229.697222222225</v>
      </c>
      <c r="O636" s="3" t="s">
        <v>90</v>
      </c>
      <c r="P636">
        <v>1530573</v>
      </c>
      <c r="Q636" s="2">
        <v>25902</v>
      </c>
      <c r="R636" t="s">
        <v>1448</v>
      </c>
      <c r="S636" t="s">
        <v>822</v>
      </c>
      <c r="U636" t="s">
        <v>140</v>
      </c>
      <c r="V636" t="s">
        <v>306</v>
      </c>
      <c r="W636" t="s">
        <v>10</v>
      </c>
      <c r="X636" t="s">
        <v>54</v>
      </c>
      <c r="Z636" t="s">
        <v>88</v>
      </c>
      <c r="AA636" t="s">
        <v>94</v>
      </c>
      <c r="AB636" t="s">
        <v>100</v>
      </c>
      <c r="AC636" t="s">
        <v>70</v>
      </c>
      <c r="AD636" t="s">
        <v>59</v>
      </c>
    </row>
    <row r="637" spans="1:30">
      <c r="A637">
        <f t="shared" si="31"/>
        <v>551</v>
      </c>
      <c r="B637">
        <f t="shared" si="29"/>
        <v>0</v>
      </c>
      <c r="C637" s="8">
        <f t="shared" si="30"/>
        <v>71.416666666666671</v>
      </c>
      <c r="D637">
        <v>71</v>
      </c>
      <c r="E637">
        <v>5</v>
      </c>
      <c r="G637" s="21">
        <v>0</v>
      </c>
      <c r="H637">
        <v>1531693</v>
      </c>
      <c r="I637" s="1">
        <v>44287.516701388886</v>
      </c>
      <c r="J637" s="3" t="s">
        <v>76</v>
      </c>
      <c r="K637" t="s">
        <v>49</v>
      </c>
      <c r="M637">
        <v>202104010347</v>
      </c>
      <c r="N637" s="1">
        <v>44287.516701388886</v>
      </c>
      <c r="O637" s="3" t="s">
        <v>76</v>
      </c>
      <c r="P637">
        <v>1531693</v>
      </c>
      <c r="Q637" s="2">
        <v>18191</v>
      </c>
      <c r="R637" t="s">
        <v>1449</v>
      </c>
      <c r="S637" t="s">
        <v>833</v>
      </c>
      <c r="U637" t="s">
        <v>613</v>
      </c>
      <c r="V637" t="s">
        <v>119</v>
      </c>
      <c r="W637" t="s">
        <v>2</v>
      </c>
      <c r="X637" t="s">
        <v>54</v>
      </c>
      <c r="Z637" t="s">
        <v>55</v>
      </c>
      <c r="AA637" t="s">
        <v>78</v>
      </c>
      <c r="AB637" t="s">
        <v>1450</v>
      </c>
      <c r="AC637" t="s">
        <v>58</v>
      </c>
      <c r="AD637" t="s">
        <v>59</v>
      </c>
    </row>
    <row r="638" spans="1:30">
      <c r="A638">
        <f t="shared" si="31"/>
        <v>552</v>
      </c>
      <c r="B638">
        <f t="shared" si="29"/>
        <v>0</v>
      </c>
      <c r="C638" s="8">
        <f t="shared" si="30"/>
        <v>49.416666666666664</v>
      </c>
      <c r="D638">
        <v>49</v>
      </c>
      <c r="E638">
        <v>5</v>
      </c>
      <c r="G638" s="21">
        <v>0</v>
      </c>
      <c r="H638">
        <v>1532508</v>
      </c>
      <c r="I638" s="1">
        <v>44164.771527777775</v>
      </c>
      <c r="J638" s="3" t="s">
        <v>90</v>
      </c>
      <c r="K638" t="s">
        <v>49</v>
      </c>
      <c r="M638">
        <v>202011290415</v>
      </c>
      <c r="N638" s="1">
        <v>44164.771527777775</v>
      </c>
      <c r="O638" s="3" t="s">
        <v>90</v>
      </c>
      <c r="P638">
        <v>1532508</v>
      </c>
      <c r="Q638" s="2">
        <v>26109</v>
      </c>
      <c r="R638" t="s">
        <v>1451</v>
      </c>
      <c r="S638" t="s">
        <v>988</v>
      </c>
      <c r="U638" t="s">
        <v>98</v>
      </c>
      <c r="V638" t="s">
        <v>67</v>
      </c>
      <c r="W638" t="s">
        <v>10</v>
      </c>
      <c r="X638" t="s">
        <v>54</v>
      </c>
      <c r="Z638" t="s">
        <v>88</v>
      </c>
      <c r="AA638" t="s">
        <v>94</v>
      </c>
      <c r="AB638" t="s">
        <v>116</v>
      </c>
      <c r="AC638" t="s">
        <v>70</v>
      </c>
      <c r="AD638" t="s">
        <v>59</v>
      </c>
    </row>
    <row r="639" spans="1:30">
      <c r="A639">
        <f t="shared" si="31"/>
        <v>553</v>
      </c>
      <c r="B639">
        <f t="shared" si="29"/>
        <v>0</v>
      </c>
      <c r="C639" s="8">
        <f t="shared" si="30"/>
        <v>53.75</v>
      </c>
      <c r="D639">
        <v>53</v>
      </c>
      <c r="E639">
        <v>9</v>
      </c>
      <c r="G639" s="21">
        <v>0</v>
      </c>
      <c r="H639">
        <v>1533857</v>
      </c>
      <c r="I639" s="1">
        <v>44081.14166666667</v>
      </c>
      <c r="J639" s="3" t="s">
        <v>63</v>
      </c>
      <c r="K639" t="s">
        <v>49</v>
      </c>
      <c r="M639">
        <v>202009070107</v>
      </c>
      <c r="N639" s="1">
        <v>44081.14166666667</v>
      </c>
      <c r="O639" s="3" t="s">
        <v>63</v>
      </c>
      <c r="P639">
        <v>1533857</v>
      </c>
      <c r="Q639" s="2">
        <v>24433</v>
      </c>
      <c r="R639" t="s">
        <v>1452</v>
      </c>
      <c r="S639" t="s">
        <v>1453</v>
      </c>
      <c r="U639" t="s">
        <v>170</v>
      </c>
      <c r="V639" t="s">
        <v>178</v>
      </c>
      <c r="W639" t="s">
        <v>10</v>
      </c>
      <c r="X639" t="s">
        <v>54</v>
      </c>
      <c r="Z639" t="s">
        <v>88</v>
      </c>
      <c r="AA639" t="s">
        <v>68</v>
      </c>
      <c r="AB639" t="s">
        <v>868</v>
      </c>
      <c r="AC639" t="s">
        <v>70</v>
      </c>
      <c r="AD639" t="s">
        <v>59</v>
      </c>
    </row>
    <row r="640" spans="1:30">
      <c r="A640">
        <f t="shared" si="31"/>
        <v>554</v>
      </c>
      <c r="B640">
        <f t="shared" si="29"/>
        <v>0</v>
      </c>
      <c r="C640" s="8">
        <f t="shared" si="30"/>
        <v>49.75</v>
      </c>
      <c r="D640">
        <v>49</v>
      </c>
      <c r="E640">
        <v>9</v>
      </c>
      <c r="G640" s="21">
        <v>0</v>
      </c>
      <c r="H640">
        <v>1534341</v>
      </c>
      <c r="I640" s="1">
        <v>44047.6721412037</v>
      </c>
      <c r="J640" s="3" t="s">
        <v>90</v>
      </c>
      <c r="K640" t="s">
        <v>49</v>
      </c>
      <c r="M640">
        <v>202008041848</v>
      </c>
      <c r="N640" s="1">
        <v>44047.6721412037</v>
      </c>
      <c r="O640" s="3" t="s">
        <v>90</v>
      </c>
      <c r="P640">
        <v>1534341</v>
      </c>
      <c r="Q640" s="2">
        <v>25856</v>
      </c>
      <c r="R640" t="s">
        <v>1454</v>
      </c>
      <c r="S640" t="s">
        <v>524</v>
      </c>
      <c r="U640" t="s">
        <v>61</v>
      </c>
      <c r="V640" t="s">
        <v>178</v>
      </c>
      <c r="W640" t="s">
        <v>10</v>
      </c>
      <c r="X640" t="s">
        <v>54</v>
      </c>
      <c r="Z640" t="s">
        <v>88</v>
      </c>
      <c r="AA640" t="s">
        <v>94</v>
      </c>
      <c r="AB640" t="s">
        <v>292</v>
      </c>
      <c r="AC640" t="s">
        <v>70</v>
      </c>
      <c r="AD640" t="s">
        <v>59</v>
      </c>
    </row>
    <row r="641" spans="1:30">
      <c r="A641">
        <f t="shared" si="31"/>
        <v>555</v>
      </c>
      <c r="B641">
        <f t="shared" si="29"/>
        <v>0</v>
      </c>
      <c r="C641" s="8">
        <f t="shared" si="30"/>
        <v>38.416666666666664</v>
      </c>
      <c r="D641">
        <v>38</v>
      </c>
      <c r="E641">
        <v>5</v>
      </c>
      <c r="G641" s="21">
        <v>0</v>
      </c>
      <c r="H641">
        <v>1537105</v>
      </c>
      <c r="I641" s="1">
        <v>43922.561597222222</v>
      </c>
      <c r="J641" s="3" t="s">
        <v>63</v>
      </c>
      <c r="K641" t="s">
        <v>49</v>
      </c>
      <c r="M641">
        <v>202004010930</v>
      </c>
      <c r="N641" s="1">
        <v>43922.561597222222</v>
      </c>
      <c r="O641" s="3" t="s">
        <v>63</v>
      </c>
      <c r="P641">
        <v>1537105</v>
      </c>
      <c r="Q641" s="2">
        <v>29870</v>
      </c>
      <c r="R641" t="s">
        <v>1455</v>
      </c>
      <c r="S641" t="s">
        <v>1456</v>
      </c>
      <c r="U641" t="s">
        <v>61</v>
      </c>
      <c r="V641" t="s">
        <v>103</v>
      </c>
      <c r="W641" t="s">
        <v>10</v>
      </c>
      <c r="X641" t="s">
        <v>54</v>
      </c>
      <c r="Z641" t="s">
        <v>88</v>
      </c>
      <c r="AA641" t="s">
        <v>68</v>
      </c>
      <c r="AB641" t="s">
        <v>1457</v>
      </c>
      <c r="AC641" t="s">
        <v>129</v>
      </c>
      <c r="AD641" t="s">
        <v>59</v>
      </c>
    </row>
    <row r="642" spans="1:30">
      <c r="A642">
        <f t="shared" si="31"/>
        <v>556</v>
      </c>
      <c r="B642">
        <f t="shared" si="29"/>
        <v>0</v>
      </c>
      <c r="C642" s="8">
        <f t="shared" si="30"/>
        <v>69.75</v>
      </c>
      <c r="D642">
        <v>69</v>
      </c>
      <c r="E642">
        <v>9</v>
      </c>
      <c r="G642" s="21">
        <v>0</v>
      </c>
      <c r="H642">
        <v>1537479</v>
      </c>
      <c r="I642" s="1">
        <v>44154.643055555556</v>
      </c>
      <c r="J642" s="3" t="s">
        <v>63</v>
      </c>
      <c r="K642" t="s">
        <v>49</v>
      </c>
      <c r="M642">
        <v>202011192130</v>
      </c>
      <c r="N642" s="1">
        <v>44154.643055555556</v>
      </c>
      <c r="O642" s="3" t="s">
        <v>63</v>
      </c>
      <c r="P642">
        <v>1537479</v>
      </c>
      <c r="Q642" s="2">
        <v>18662</v>
      </c>
      <c r="R642" t="s">
        <v>1458</v>
      </c>
      <c r="S642" t="s">
        <v>1459</v>
      </c>
      <c r="U642" t="s">
        <v>52</v>
      </c>
      <c r="V642" t="s">
        <v>349</v>
      </c>
      <c r="W642" t="s">
        <v>2</v>
      </c>
      <c r="X642" t="s">
        <v>54</v>
      </c>
      <c r="Z642" t="s">
        <v>88</v>
      </c>
      <c r="AA642" t="s">
        <v>68</v>
      </c>
      <c r="AB642" t="s">
        <v>1460</v>
      </c>
      <c r="AC642" t="s">
        <v>58</v>
      </c>
      <c r="AD642" t="s">
        <v>59</v>
      </c>
    </row>
    <row r="643" spans="1:30">
      <c r="A643">
        <f t="shared" si="31"/>
        <v>557</v>
      </c>
      <c r="B643">
        <f t="shared" si="29"/>
        <v>0</v>
      </c>
      <c r="C643" s="8">
        <f t="shared" si="30"/>
        <v>70.75</v>
      </c>
      <c r="D643">
        <v>70</v>
      </c>
      <c r="E643">
        <v>9</v>
      </c>
      <c r="G643" s="21">
        <v>0</v>
      </c>
      <c r="H643">
        <v>1539480</v>
      </c>
      <c r="I643" s="1">
        <v>44192.44767361111</v>
      </c>
      <c r="J643" s="3" t="s">
        <v>90</v>
      </c>
      <c r="K643" t="s">
        <v>49</v>
      </c>
      <c r="M643">
        <v>202012270197</v>
      </c>
      <c r="N643" s="1">
        <v>44192.44767361111</v>
      </c>
      <c r="O643" s="3" t="s">
        <v>90</v>
      </c>
      <c r="P643">
        <v>1539480</v>
      </c>
      <c r="Q643" s="2">
        <v>18348</v>
      </c>
      <c r="R643" t="s">
        <v>1461</v>
      </c>
      <c r="S643" t="s">
        <v>800</v>
      </c>
      <c r="U643" t="s">
        <v>381</v>
      </c>
      <c r="V643" t="s">
        <v>87</v>
      </c>
      <c r="W643" t="s">
        <v>2</v>
      </c>
      <c r="X643" t="s">
        <v>54</v>
      </c>
      <c r="Z643" t="s">
        <v>88</v>
      </c>
      <c r="AA643" t="s">
        <v>94</v>
      </c>
      <c r="AB643" t="s">
        <v>100</v>
      </c>
      <c r="AC643" t="s">
        <v>70</v>
      </c>
      <c r="AD643" t="s">
        <v>59</v>
      </c>
    </row>
    <row r="644" spans="1:30">
      <c r="A644">
        <f t="shared" si="31"/>
        <v>558</v>
      </c>
      <c r="B644">
        <f t="shared" si="29"/>
        <v>0</v>
      </c>
      <c r="C644" s="8">
        <f t="shared" si="30"/>
        <v>62.833333333333336</v>
      </c>
      <c r="D644">
        <v>62</v>
      </c>
      <c r="E644">
        <v>10</v>
      </c>
      <c r="G644" s="21">
        <v>2</v>
      </c>
      <c r="H644" s="4">
        <v>1540323</v>
      </c>
      <c r="I644" s="1">
        <v>44166.166666666664</v>
      </c>
      <c r="J644" s="3" t="s">
        <v>63</v>
      </c>
      <c r="K644" t="s">
        <v>49</v>
      </c>
      <c r="M644">
        <v>202011302415</v>
      </c>
      <c r="N644" s="1">
        <v>44166.166666666664</v>
      </c>
      <c r="O644" s="3" t="s">
        <v>63</v>
      </c>
      <c r="P644">
        <v>1540323</v>
      </c>
      <c r="Q644" s="2">
        <v>21206</v>
      </c>
      <c r="R644" t="s">
        <v>1462</v>
      </c>
      <c r="S644" t="s">
        <v>1463</v>
      </c>
      <c r="U644" t="s">
        <v>140</v>
      </c>
      <c r="V644" t="s">
        <v>133</v>
      </c>
      <c r="W644" t="s">
        <v>10</v>
      </c>
      <c r="X644" t="s">
        <v>54</v>
      </c>
      <c r="Z644" t="s">
        <v>55</v>
      </c>
      <c r="AA644" t="s">
        <v>68</v>
      </c>
      <c r="AB644" t="s">
        <v>529</v>
      </c>
      <c r="AC644" t="s">
        <v>70</v>
      </c>
      <c r="AD644" t="s">
        <v>59</v>
      </c>
    </row>
    <row r="645" spans="1:30">
      <c r="A645">
        <f t="shared" si="31"/>
        <v>558</v>
      </c>
      <c r="B645">
        <f t="shared" si="29"/>
        <v>1</v>
      </c>
      <c r="C645" s="8">
        <f t="shared" si="30"/>
        <v>63.166666666666664</v>
      </c>
      <c r="D645">
        <v>63</v>
      </c>
      <c r="E645">
        <v>2</v>
      </c>
      <c r="G645" s="21">
        <v>2</v>
      </c>
      <c r="H645" s="4">
        <v>1540323</v>
      </c>
      <c r="I645" s="1">
        <v>44295.582025462965</v>
      </c>
      <c r="J645" s="3" t="s">
        <v>63</v>
      </c>
      <c r="K645" t="s">
        <v>49</v>
      </c>
      <c r="M645">
        <v>202104091827</v>
      </c>
      <c r="N645" s="1">
        <v>44295.582025462965</v>
      </c>
      <c r="O645" s="3" t="s">
        <v>63</v>
      </c>
      <c r="P645">
        <v>1540323</v>
      </c>
      <c r="Q645" s="2">
        <v>21206</v>
      </c>
      <c r="R645" t="s">
        <v>1462</v>
      </c>
      <c r="S645" t="s">
        <v>1191</v>
      </c>
      <c r="U645" t="s">
        <v>66</v>
      </c>
      <c r="V645" t="s">
        <v>153</v>
      </c>
      <c r="W645" t="s">
        <v>10</v>
      </c>
      <c r="X645" t="s">
        <v>54</v>
      </c>
      <c r="Z645" t="s">
        <v>55</v>
      </c>
      <c r="AA645" t="s">
        <v>68</v>
      </c>
      <c r="AB645" t="s">
        <v>1464</v>
      </c>
      <c r="AC645" t="s">
        <v>70</v>
      </c>
      <c r="AD645" t="s">
        <v>59</v>
      </c>
    </row>
    <row r="646" spans="1:30">
      <c r="A646">
        <f t="shared" si="31"/>
        <v>559</v>
      </c>
      <c r="B646">
        <f t="shared" si="29"/>
        <v>0</v>
      </c>
      <c r="C646" s="8">
        <f t="shared" si="30"/>
        <v>26.916666666666668</v>
      </c>
      <c r="D646">
        <v>26</v>
      </c>
      <c r="E646">
        <v>11</v>
      </c>
      <c r="G646" s="21">
        <v>2</v>
      </c>
      <c r="H646" s="4">
        <v>1540459</v>
      </c>
      <c r="I646" s="1">
        <v>43919.099456018521</v>
      </c>
      <c r="J646" s="3" t="s">
        <v>90</v>
      </c>
      <c r="K646" t="s">
        <v>49</v>
      </c>
      <c r="M646">
        <v>202003290073</v>
      </c>
      <c r="N646" s="1">
        <v>43919.099456018521</v>
      </c>
      <c r="O646" s="3" t="s">
        <v>90</v>
      </c>
      <c r="P646">
        <v>1540459</v>
      </c>
      <c r="Q646" s="2">
        <v>34065</v>
      </c>
      <c r="R646" t="s">
        <v>1465</v>
      </c>
      <c r="S646" t="s">
        <v>1466</v>
      </c>
      <c r="U646" t="s">
        <v>110</v>
      </c>
      <c r="V646" t="s">
        <v>202</v>
      </c>
      <c r="W646" t="s">
        <v>10</v>
      </c>
      <c r="X646" t="s">
        <v>54</v>
      </c>
      <c r="Z646" t="s">
        <v>88</v>
      </c>
      <c r="AA646" t="s">
        <v>94</v>
      </c>
      <c r="AB646" t="s">
        <v>100</v>
      </c>
      <c r="AC646" t="s">
        <v>70</v>
      </c>
      <c r="AD646" t="s">
        <v>59</v>
      </c>
    </row>
    <row r="647" spans="1:30">
      <c r="A647">
        <f t="shared" si="31"/>
        <v>559</v>
      </c>
      <c r="B647">
        <f t="shared" si="29"/>
        <v>1</v>
      </c>
      <c r="C647" s="8">
        <f t="shared" si="30"/>
        <v>27.583333333333332</v>
      </c>
      <c r="D647">
        <v>27</v>
      </c>
      <c r="E647">
        <v>7</v>
      </c>
      <c r="G647" s="21">
        <v>2</v>
      </c>
      <c r="H647" s="4">
        <v>1540459</v>
      </c>
      <c r="I647" s="1">
        <v>44150.534456018519</v>
      </c>
      <c r="J647" s="3" t="s">
        <v>90</v>
      </c>
      <c r="K647" t="s">
        <v>49</v>
      </c>
      <c r="M647">
        <v>202011150262</v>
      </c>
      <c r="N647" s="1">
        <v>44150.534456018519</v>
      </c>
      <c r="O647" s="3" t="s">
        <v>90</v>
      </c>
      <c r="P647">
        <v>1540459</v>
      </c>
      <c r="Q647" s="2">
        <v>34065</v>
      </c>
      <c r="R647" t="s">
        <v>1465</v>
      </c>
      <c r="S647" t="s">
        <v>1467</v>
      </c>
      <c r="U647" t="s">
        <v>170</v>
      </c>
      <c r="V647" t="s">
        <v>87</v>
      </c>
      <c r="W647" t="s">
        <v>10</v>
      </c>
      <c r="X647" t="s">
        <v>54</v>
      </c>
      <c r="Z647" t="s">
        <v>88</v>
      </c>
      <c r="AA647" t="s">
        <v>94</v>
      </c>
      <c r="AB647" t="s">
        <v>116</v>
      </c>
      <c r="AC647" t="s">
        <v>70</v>
      </c>
      <c r="AD647" t="s">
        <v>59</v>
      </c>
    </row>
    <row r="648" spans="1:30">
      <c r="A648">
        <f t="shared" si="31"/>
        <v>560</v>
      </c>
      <c r="B648">
        <f t="shared" si="29"/>
        <v>0</v>
      </c>
      <c r="C648" s="8">
        <f t="shared" si="30"/>
        <v>52.333333333333336</v>
      </c>
      <c r="D648">
        <v>52</v>
      </c>
      <c r="E648">
        <v>4</v>
      </c>
      <c r="G648" s="21">
        <v>2</v>
      </c>
      <c r="H648" s="4">
        <v>1541812</v>
      </c>
      <c r="I648" s="1">
        <v>44135.485995370371</v>
      </c>
      <c r="J648" s="3" t="s">
        <v>90</v>
      </c>
      <c r="K648" t="s">
        <v>49</v>
      </c>
      <c r="M648">
        <v>202010310353</v>
      </c>
      <c r="N648" s="1">
        <v>44135.485995370371</v>
      </c>
      <c r="O648" s="3" t="s">
        <v>90</v>
      </c>
      <c r="P648">
        <v>1541812</v>
      </c>
      <c r="Q648" s="2">
        <v>24997</v>
      </c>
      <c r="R648" t="s">
        <v>1468</v>
      </c>
      <c r="S648" t="s">
        <v>1469</v>
      </c>
      <c r="U648" t="s">
        <v>73</v>
      </c>
      <c r="V648" t="s">
        <v>87</v>
      </c>
      <c r="W648" t="s">
        <v>2</v>
      </c>
      <c r="X648" t="s">
        <v>54</v>
      </c>
      <c r="Z648" t="s">
        <v>88</v>
      </c>
      <c r="AA648" t="s">
        <v>94</v>
      </c>
      <c r="AB648" t="s">
        <v>100</v>
      </c>
      <c r="AC648" t="s">
        <v>70</v>
      </c>
      <c r="AD648" t="s">
        <v>59</v>
      </c>
    </row>
    <row r="649" spans="1:30">
      <c r="A649">
        <f t="shared" si="31"/>
        <v>560</v>
      </c>
      <c r="B649">
        <f t="shared" si="29"/>
        <v>1</v>
      </c>
      <c r="C649" s="8">
        <f t="shared" si="30"/>
        <v>52.416666666666664</v>
      </c>
      <c r="D649">
        <v>52</v>
      </c>
      <c r="E649">
        <v>5</v>
      </c>
      <c r="G649" s="21">
        <v>2</v>
      </c>
      <c r="H649" s="4">
        <v>1541812</v>
      </c>
      <c r="I649" s="1">
        <v>44144.609849537039</v>
      </c>
      <c r="J649" s="3" t="s">
        <v>90</v>
      </c>
      <c r="K649" t="s">
        <v>49</v>
      </c>
      <c r="M649">
        <v>202011091888</v>
      </c>
      <c r="N649" s="1">
        <v>44144.609849537039</v>
      </c>
      <c r="O649" s="3" t="s">
        <v>90</v>
      </c>
      <c r="P649">
        <v>1541812</v>
      </c>
      <c r="Q649" s="2">
        <v>24997</v>
      </c>
      <c r="R649" t="s">
        <v>1468</v>
      </c>
      <c r="S649" t="s">
        <v>1470</v>
      </c>
      <c r="U649" t="s">
        <v>52</v>
      </c>
      <c r="V649" t="s">
        <v>306</v>
      </c>
      <c r="W649" t="s">
        <v>2</v>
      </c>
      <c r="X649" t="s">
        <v>54</v>
      </c>
      <c r="Z649" t="s">
        <v>88</v>
      </c>
      <c r="AA649" t="s">
        <v>94</v>
      </c>
      <c r="AB649" t="s">
        <v>116</v>
      </c>
      <c r="AC649" t="s">
        <v>70</v>
      </c>
      <c r="AD649" t="s">
        <v>59</v>
      </c>
    </row>
    <row r="650" spans="1:30">
      <c r="A650">
        <f t="shared" si="31"/>
        <v>561</v>
      </c>
      <c r="B650">
        <f t="shared" ref="B650:B713" si="32">IF(H650&lt;&gt;H649,0,IF(H650&lt;&gt;H648,1,IF(H650&lt;&gt;H647,2,IF(H650&lt;&gt;H646,3,IF(H650&lt;&gt;H645,4,IF(H650&lt;&gt;H644,5,IF(H650&lt;&gt;H643,6,"7+")))))))</f>
        <v>0</v>
      </c>
      <c r="C650" s="8">
        <f t="shared" si="30"/>
        <v>73.416666666666671</v>
      </c>
      <c r="D650">
        <v>73</v>
      </c>
      <c r="E650">
        <v>5</v>
      </c>
      <c r="G650" s="21">
        <v>2</v>
      </c>
      <c r="H650" s="4">
        <v>1543245</v>
      </c>
      <c r="I650" s="1">
        <v>44163.741168981483</v>
      </c>
      <c r="J650" s="3" t="s">
        <v>90</v>
      </c>
      <c r="K650" t="s">
        <v>49</v>
      </c>
      <c r="M650">
        <v>202011280430</v>
      </c>
      <c r="N650" s="1">
        <v>44163.741168981483</v>
      </c>
      <c r="O650" s="3" t="s">
        <v>90</v>
      </c>
      <c r="P650">
        <v>1543245</v>
      </c>
      <c r="Q650" s="2">
        <v>17337</v>
      </c>
      <c r="R650" t="s">
        <v>1471</v>
      </c>
      <c r="S650" t="s">
        <v>1472</v>
      </c>
      <c r="U650" t="s">
        <v>110</v>
      </c>
      <c r="V650" t="s">
        <v>1473</v>
      </c>
      <c r="W650" t="s">
        <v>2</v>
      </c>
      <c r="X650" t="s">
        <v>54</v>
      </c>
      <c r="Z650" t="s">
        <v>55</v>
      </c>
      <c r="AA650" t="s">
        <v>94</v>
      </c>
      <c r="AB650" t="s">
        <v>100</v>
      </c>
      <c r="AC650" t="s">
        <v>474</v>
      </c>
      <c r="AD650" t="s">
        <v>59</v>
      </c>
    </row>
    <row r="651" spans="1:30">
      <c r="A651">
        <f t="shared" si="31"/>
        <v>561</v>
      </c>
      <c r="B651">
        <f t="shared" si="32"/>
        <v>1</v>
      </c>
      <c r="C651" s="8">
        <f t="shared" si="30"/>
        <v>73.416666666666671</v>
      </c>
      <c r="D651">
        <v>73</v>
      </c>
      <c r="E651">
        <v>5</v>
      </c>
      <c r="G651" s="21">
        <v>2</v>
      </c>
      <c r="H651" s="4">
        <v>1543245</v>
      </c>
      <c r="I651" s="1">
        <v>44171.34375</v>
      </c>
      <c r="J651" s="3" t="s">
        <v>553</v>
      </c>
      <c r="K651" t="s">
        <v>49</v>
      </c>
      <c r="M651">
        <v>202012060158</v>
      </c>
      <c r="N651" s="1">
        <v>44171.34375</v>
      </c>
      <c r="O651" s="3" t="s">
        <v>553</v>
      </c>
      <c r="P651">
        <v>1543245</v>
      </c>
      <c r="Q651" s="2">
        <v>17337</v>
      </c>
      <c r="R651" t="s">
        <v>1471</v>
      </c>
      <c r="S651" t="s">
        <v>1472</v>
      </c>
      <c r="U651" t="s">
        <v>1474</v>
      </c>
      <c r="V651" t="s">
        <v>1475</v>
      </c>
      <c r="W651" t="s">
        <v>2</v>
      </c>
      <c r="X651" t="s">
        <v>54</v>
      </c>
      <c r="Z651" t="s">
        <v>55</v>
      </c>
      <c r="AA651" t="s">
        <v>556</v>
      </c>
      <c r="AB651" t="s">
        <v>1476</v>
      </c>
      <c r="AC651" t="s">
        <v>474</v>
      </c>
      <c r="AD651" t="s">
        <v>59</v>
      </c>
    </row>
    <row r="652" spans="1:30">
      <c r="A652">
        <f t="shared" si="31"/>
        <v>562</v>
      </c>
      <c r="B652">
        <f t="shared" si="32"/>
        <v>0</v>
      </c>
      <c r="C652" s="8">
        <f t="shared" ref="C652:C715" si="33">D652+E652/12</f>
        <v>51.583333333333336</v>
      </c>
      <c r="D652">
        <v>51</v>
      </c>
      <c r="E652">
        <v>7</v>
      </c>
      <c r="G652" s="21">
        <v>0</v>
      </c>
      <c r="H652">
        <v>1545126</v>
      </c>
      <c r="I652" s="1">
        <v>43922.435289351852</v>
      </c>
      <c r="J652" s="3" t="s">
        <v>63</v>
      </c>
      <c r="K652" t="s">
        <v>49</v>
      </c>
      <c r="M652">
        <v>202003311107</v>
      </c>
      <c r="N652" s="1">
        <v>43922.435289351852</v>
      </c>
      <c r="O652" s="3" t="s">
        <v>63</v>
      </c>
      <c r="P652">
        <v>1545126</v>
      </c>
      <c r="Q652" s="2">
        <v>25053</v>
      </c>
      <c r="R652" t="s">
        <v>1477</v>
      </c>
      <c r="S652" t="s">
        <v>1286</v>
      </c>
      <c r="U652" t="s">
        <v>61</v>
      </c>
      <c r="V652" t="s">
        <v>153</v>
      </c>
      <c r="W652" t="s">
        <v>2</v>
      </c>
      <c r="X652" t="s">
        <v>54</v>
      </c>
      <c r="Z652" t="s">
        <v>88</v>
      </c>
      <c r="AA652" t="s">
        <v>68</v>
      </c>
      <c r="AB652" t="s">
        <v>259</v>
      </c>
      <c r="AC652" t="s">
        <v>70</v>
      </c>
      <c r="AD652" t="s">
        <v>59</v>
      </c>
    </row>
    <row r="653" spans="1:30">
      <c r="A653">
        <f t="shared" si="31"/>
        <v>563</v>
      </c>
      <c r="B653">
        <f t="shared" si="32"/>
        <v>0</v>
      </c>
      <c r="C653" s="8">
        <f t="shared" si="33"/>
        <v>43</v>
      </c>
      <c r="D653">
        <v>43</v>
      </c>
      <c r="E653">
        <v>0</v>
      </c>
      <c r="G653" s="21">
        <v>0</v>
      </c>
      <c r="H653">
        <v>1545136</v>
      </c>
      <c r="I653" s="1">
        <v>44005.040972222225</v>
      </c>
      <c r="J653" s="3" t="s">
        <v>90</v>
      </c>
      <c r="K653" t="s">
        <v>49</v>
      </c>
      <c r="M653">
        <v>202006222184</v>
      </c>
      <c r="N653" s="1">
        <v>44005.040972222225</v>
      </c>
      <c r="O653" s="3" t="s">
        <v>90</v>
      </c>
      <c r="P653">
        <v>1545136</v>
      </c>
      <c r="Q653" s="2">
        <v>28285</v>
      </c>
      <c r="R653" t="s">
        <v>1478</v>
      </c>
      <c r="S653" t="s">
        <v>1479</v>
      </c>
      <c r="U653" t="s">
        <v>132</v>
      </c>
      <c r="V653" t="s">
        <v>133</v>
      </c>
      <c r="W653" t="s">
        <v>2</v>
      </c>
      <c r="X653" t="s">
        <v>54</v>
      </c>
      <c r="Z653" t="s">
        <v>88</v>
      </c>
      <c r="AA653" t="s">
        <v>94</v>
      </c>
      <c r="AB653" t="s">
        <v>100</v>
      </c>
      <c r="AC653" t="s">
        <v>70</v>
      </c>
      <c r="AD653" t="s">
        <v>59</v>
      </c>
    </row>
    <row r="654" spans="1:30">
      <c r="A654">
        <f t="shared" si="31"/>
        <v>564</v>
      </c>
      <c r="B654">
        <f t="shared" si="32"/>
        <v>0</v>
      </c>
      <c r="C654" s="8">
        <f t="shared" si="33"/>
        <v>58.666666666666664</v>
      </c>
      <c r="D654">
        <v>58</v>
      </c>
      <c r="E654">
        <v>8</v>
      </c>
      <c r="G654" s="21">
        <v>2</v>
      </c>
      <c r="H654" s="4">
        <v>1545700</v>
      </c>
      <c r="I654" s="1">
        <v>44029.510972222219</v>
      </c>
      <c r="J654" s="3" t="s">
        <v>90</v>
      </c>
      <c r="K654" t="s">
        <v>49</v>
      </c>
      <c r="M654">
        <v>202007171413</v>
      </c>
      <c r="N654" s="1">
        <v>44029.510972222219</v>
      </c>
      <c r="O654" s="3" t="s">
        <v>90</v>
      </c>
      <c r="P654">
        <v>1545700</v>
      </c>
      <c r="Q654" s="2">
        <v>22588</v>
      </c>
      <c r="R654" t="s">
        <v>1480</v>
      </c>
      <c r="S654" t="s">
        <v>603</v>
      </c>
      <c r="U654" t="s">
        <v>52</v>
      </c>
      <c r="V654" t="s">
        <v>157</v>
      </c>
      <c r="W654" t="s">
        <v>2</v>
      </c>
      <c r="X654" t="s">
        <v>54</v>
      </c>
      <c r="Z654" t="s">
        <v>88</v>
      </c>
      <c r="AA654" t="s">
        <v>94</v>
      </c>
      <c r="AB654" t="s">
        <v>116</v>
      </c>
      <c r="AC654" t="s">
        <v>70</v>
      </c>
      <c r="AD654" t="s">
        <v>59</v>
      </c>
    </row>
    <row r="655" spans="1:30">
      <c r="A655">
        <f t="shared" ref="A655:A718" si="34">IF(B655=0,A654+1,A654)</f>
        <v>564</v>
      </c>
      <c r="B655">
        <f t="shared" si="32"/>
        <v>1</v>
      </c>
      <c r="C655" s="8">
        <f t="shared" si="33"/>
        <v>59.25</v>
      </c>
      <c r="D655">
        <v>59</v>
      </c>
      <c r="E655">
        <v>3</v>
      </c>
      <c r="G655" s="21">
        <v>2</v>
      </c>
      <c r="H655" s="4">
        <v>1545700</v>
      </c>
      <c r="I655" s="1">
        <v>44235.731030092589</v>
      </c>
      <c r="J655" s="3" t="s">
        <v>63</v>
      </c>
      <c r="K655" t="s">
        <v>49</v>
      </c>
      <c r="M655">
        <v>202101080710</v>
      </c>
      <c r="N655" s="1">
        <v>44235.731030092589</v>
      </c>
      <c r="O655" s="3" t="s">
        <v>63</v>
      </c>
      <c r="P655">
        <v>1545700</v>
      </c>
      <c r="Q655" s="2">
        <v>22588</v>
      </c>
      <c r="R655" t="s">
        <v>1480</v>
      </c>
      <c r="S655" t="s">
        <v>118</v>
      </c>
      <c r="U655" t="s">
        <v>52</v>
      </c>
      <c r="V655" t="s">
        <v>74</v>
      </c>
      <c r="W655" t="s">
        <v>2</v>
      </c>
      <c r="X655" t="s">
        <v>54</v>
      </c>
      <c r="Z655" t="s">
        <v>55</v>
      </c>
      <c r="AA655" t="s">
        <v>68</v>
      </c>
      <c r="AB655" t="s">
        <v>104</v>
      </c>
      <c r="AC655" t="s">
        <v>70</v>
      </c>
      <c r="AD655" t="s">
        <v>59</v>
      </c>
    </row>
    <row r="656" spans="1:30">
      <c r="A656">
        <f t="shared" si="34"/>
        <v>565</v>
      </c>
      <c r="B656">
        <f t="shared" si="32"/>
        <v>0</v>
      </c>
      <c r="C656" s="8">
        <f t="shared" si="33"/>
        <v>37.333333333333336</v>
      </c>
      <c r="D656">
        <v>37</v>
      </c>
      <c r="E656">
        <v>4</v>
      </c>
      <c r="G656" s="21">
        <v>0</v>
      </c>
      <c r="H656">
        <v>1546153</v>
      </c>
      <c r="I656" s="1">
        <v>44275.90902777778</v>
      </c>
      <c r="J656" s="3" t="s">
        <v>90</v>
      </c>
      <c r="K656" t="s">
        <v>49</v>
      </c>
      <c r="M656">
        <v>202103200535</v>
      </c>
      <c r="N656" s="1">
        <v>44275.90902777778</v>
      </c>
      <c r="O656" s="3" t="s">
        <v>90</v>
      </c>
      <c r="P656">
        <v>1546153</v>
      </c>
      <c r="Q656" s="2">
        <v>30631</v>
      </c>
      <c r="R656" t="s">
        <v>1481</v>
      </c>
      <c r="S656" t="s">
        <v>1482</v>
      </c>
      <c r="U656" t="s">
        <v>170</v>
      </c>
      <c r="V656" t="s">
        <v>364</v>
      </c>
      <c r="W656" t="s">
        <v>10</v>
      </c>
      <c r="X656" t="s">
        <v>54</v>
      </c>
      <c r="Z656" t="s">
        <v>88</v>
      </c>
      <c r="AA656" t="s">
        <v>94</v>
      </c>
      <c r="AB656" t="s">
        <v>116</v>
      </c>
      <c r="AC656" t="s">
        <v>70</v>
      </c>
      <c r="AD656" t="s">
        <v>59</v>
      </c>
    </row>
    <row r="657" spans="1:30">
      <c r="A657">
        <f t="shared" si="34"/>
        <v>566</v>
      </c>
      <c r="B657">
        <f t="shared" si="32"/>
        <v>0</v>
      </c>
      <c r="C657" s="8">
        <f t="shared" si="33"/>
        <v>72.333333333333329</v>
      </c>
      <c r="D657">
        <v>72</v>
      </c>
      <c r="E657">
        <v>4</v>
      </c>
      <c r="G657" s="21">
        <v>2</v>
      </c>
      <c r="H657" s="4">
        <v>1547424</v>
      </c>
      <c r="I657" s="1">
        <v>44213.451585648145</v>
      </c>
      <c r="J657" s="3" t="s">
        <v>63</v>
      </c>
      <c r="K657" t="s">
        <v>49</v>
      </c>
      <c r="M657">
        <v>202101170223</v>
      </c>
      <c r="N657" s="1">
        <v>44213.451585648145</v>
      </c>
      <c r="O657" s="3" t="s">
        <v>63</v>
      </c>
      <c r="P657">
        <v>1547424</v>
      </c>
      <c r="Q657" s="2">
        <v>17770</v>
      </c>
      <c r="R657" t="s">
        <v>1483</v>
      </c>
      <c r="S657" t="s">
        <v>1484</v>
      </c>
      <c r="U657" t="s">
        <v>61</v>
      </c>
      <c r="V657" t="s">
        <v>74</v>
      </c>
      <c r="W657" t="s">
        <v>2</v>
      </c>
      <c r="X657" t="s">
        <v>54</v>
      </c>
      <c r="Z657" t="s">
        <v>55</v>
      </c>
      <c r="AA657" t="s">
        <v>68</v>
      </c>
      <c r="AB657" t="s">
        <v>1485</v>
      </c>
      <c r="AC657" t="s">
        <v>70</v>
      </c>
      <c r="AD657" t="s">
        <v>59</v>
      </c>
    </row>
    <row r="658" spans="1:30">
      <c r="A658">
        <f t="shared" si="34"/>
        <v>566</v>
      </c>
      <c r="B658">
        <f t="shared" si="32"/>
        <v>1</v>
      </c>
      <c r="C658" s="8">
        <f t="shared" si="33"/>
        <v>72.583333333333329</v>
      </c>
      <c r="D658">
        <v>72</v>
      </c>
      <c r="E658">
        <v>7</v>
      </c>
      <c r="G658" s="21">
        <v>2</v>
      </c>
      <c r="H658" s="4">
        <v>1547424</v>
      </c>
      <c r="I658" s="1">
        <v>44292.560416666667</v>
      </c>
      <c r="J658" s="3" t="s">
        <v>63</v>
      </c>
      <c r="K658" t="s">
        <v>49</v>
      </c>
      <c r="M658">
        <v>202104061094</v>
      </c>
      <c r="N658" s="1">
        <v>44292.560416666667</v>
      </c>
      <c r="O658" s="3" t="s">
        <v>63</v>
      </c>
      <c r="P658">
        <v>1547424</v>
      </c>
      <c r="Q658" s="2">
        <v>17770</v>
      </c>
      <c r="R658" t="s">
        <v>1483</v>
      </c>
      <c r="S658" t="s">
        <v>1486</v>
      </c>
      <c r="U658" t="s">
        <v>61</v>
      </c>
      <c r="V658" t="s">
        <v>127</v>
      </c>
      <c r="W658" t="s">
        <v>2</v>
      </c>
      <c r="X658" t="s">
        <v>54</v>
      </c>
      <c r="Z658" t="s">
        <v>55</v>
      </c>
      <c r="AA658" t="s">
        <v>68</v>
      </c>
      <c r="AB658" t="s">
        <v>83</v>
      </c>
      <c r="AC658" t="s">
        <v>129</v>
      </c>
      <c r="AD658" t="s">
        <v>59</v>
      </c>
    </row>
    <row r="659" spans="1:30">
      <c r="A659">
        <f t="shared" si="34"/>
        <v>567</v>
      </c>
      <c r="B659">
        <f t="shared" si="32"/>
        <v>0</v>
      </c>
      <c r="C659" s="8">
        <f t="shared" si="33"/>
        <v>53.5</v>
      </c>
      <c r="D659">
        <v>53</v>
      </c>
      <c r="E659">
        <v>6</v>
      </c>
      <c r="G659" s="21">
        <v>0</v>
      </c>
      <c r="H659">
        <v>1547984</v>
      </c>
      <c r="I659" s="1">
        <v>44298.426493055558</v>
      </c>
      <c r="J659" s="3" t="s">
        <v>76</v>
      </c>
      <c r="K659" t="s">
        <v>49</v>
      </c>
      <c r="M659">
        <v>202104120365</v>
      </c>
      <c r="N659" s="1">
        <v>44298.426493055558</v>
      </c>
      <c r="O659" s="3" t="s">
        <v>76</v>
      </c>
      <c r="P659">
        <v>1547984</v>
      </c>
      <c r="Q659" s="2">
        <v>24731</v>
      </c>
      <c r="R659" t="s">
        <v>1487</v>
      </c>
      <c r="S659" t="s">
        <v>491</v>
      </c>
      <c r="U659" t="s">
        <v>140</v>
      </c>
      <c r="V659" t="s">
        <v>251</v>
      </c>
      <c r="W659" t="s">
        <v>10</v>
      </c>
      <c r="X659" t="s">
        <v>54</v>
      </c>
      <c r="Z659" t="s">
        <v>55</v>
      </c>
      <c r="AA659" t="s">
        <v>78</v>
      </c>
      <c r="AB659" t="s">
        <v>1488</v>
      </c>
      <c r="AC659" t="s">
        <v>253</v>
      </c>
      <c r="AD659" t="s">
        <v>59</v>
      </c>
    </row>
    <row r="660" spans="1:30">
      <c r="A660">
        <f t="shared" si="34"/>
        <v>568</v>
      </c>
      <c r="B660">
        <f t="shared" si="32"/>
        <v>0</v>
      </c>
      <c r="C660" s="8">
        <f t="shared" si="33"/>
        <v>60.166666666666664</v>
      </c>
      <c r="D660">
        <v>60</v>
      </c>
      <c r="E660">
        <v>2</v>
      </c>
      <c r="G660" s="21">
        <v>0</v>
      </c>
      <c r="H660">
        <v>1548599</v>
      </c>
      <c r="I660" s="1">
        <v>44326.326192129629</v>
      </c>
      <c r="J660" s="3" t="s">
        <v>76</v>
      </c>
      <c r="K660" t="s">
        <v>49</v>
      </c>
      <c r="M660">
        <v>202105100392</v>
      </c>
      <c r="N660" s="1">
        <v>44326.326192129629</v>
      </c>
      <c r="O660" s="3" t="s">
        <v>76</v>
      </c>
      <c r="P660">
        <v>1548599</v>
      </c>
      <c r="Q660" s="2">
        <v>22339</v>
      </c>
      <c r="R660" t="s">
        <v>1489</v>
      </c>
      <c r="S660" t="s">
        <v>543</v>
      </c>
      <c r="U660" t="s">
        <v>381</v>
      </c>
      <c r="V660" t="s">
        <v>614</v>
      </c>
      <c r="W660" t="s">
        <v>10</v>
      </c>
      <c r="X660" t="s">
        <v>54</v>
      </c>
      <c r="Z660" t="s">
        <v>55</v>
      </c>
      <c r="AA660" t="s">
        <v>78</v>
      </c>
      <c r="AB660" t="s">
        <v>1490</v>
      </c>
      <c r="AC660" t="s">
        <v>129</v>
      </c>
      <c r="AD660" t="s">
        <v>59</v>
      </c>
    </row>
    <row r="661" spans="1:30">
      <c r="A661">
        <f t="shared" si="34"/>
        <v>569</v>
      </c>
      <c r="B661">
        <f t="shared" si="32"/>
        <v>0</v>
      </c>
      <c r="C661" s="8">
        <f t="shared" si="33"/>
        <v>65.083333333333329</v>
      </c>
      <c r="D661">
        <v>65</v>
      </c>
      <c r="E661">
        <v>1</v>
      </c>
      <c r="G661" s="21">
        <v>0</v>
      </c>
      <c r="H661">
        <v>1548982</v>
      </c>
      <c r="I661" s="1">
        <v>43932.693749999999</v>
      </c>
      <c r="J661" s="3" t="s">
        <v>63</v>
      </c>
      <c r="K661" t="s">
        <v>49</v>
      </c>
      <c r="M661">
        <v>202004110234</v>
      </c>
      <c r="N661" s="1">
        <v>43932.693749999999</v>
      </c>
      <c r="O661" s="3" t="s">
        <v>63</v>
      </c>
      <c r="P661">
        <v>1548982</v>
      </c>
      <c r="Q661" s="2">
        <v>20146</v>
      </c>
      <c r="R661" t="s">
        <v>1491</v>
      </c>
      <c r="S661" t="s">
        <v>102</v>
      </c>
      <c r="U661" t="s">
        <v>149</v>
      </c>
      <c r="V661" t="s">
        <v>87</v>
      </c>
      <c r="W661" t="s">
        <v>10</v>
      </c>
      <c r="X661" t="s">
        <v>54</v>
      </c>
      <c r="Z661" t="s">
        <v>88</v>
      </c>
      <c r="AA661" t="s">
        <v>68</v>
      </c>
      <c r="AB661" t="s">
        <v>1492</v>
      </c>
      <c r="AC661" t="s">
        <v>70</v>
      </c>
      <c r="AD661" t="s">
        <v>59</v>
      </c>
    </row>
    <row r="662" spans="1:30">
      <c r="A662">
        <f t="shared" si="34"/>
        <v>570</v>
      </c>
      <c r="B662">
        <f t="shared" si="32"/>
        <v>0</v>
      </c>
      <c r="C662" s="8">
        <f t="shared" si="33"/>
        <v>67.666666666666671</v>
      </c>
      <c r="D662">
        <v>67</v>
      </c>
      <c r="E662">
        <v>8</v>
      </c>
      <c r="G662" s="21">
        <v>0</v>
      </c>
      <c r="H662">
        <v>1550937</v>
      </c>
      <c r="I662" s="1">
        <v>43914.947916666664</v>
      </c>
      <c r="J662" s="3" t="s">
        <v>90</v>
      </c>
      <c r="K662" t="s">
        <v>49</v>
      </c>
      <c r="M662">
        <v>202003241401</v>
      </c>
      <c r="N662" s="1">
        <v>43914.947916666664</v>
      </c>
      <c r="O662" s="3" t="s">
        <v>90</v>
      </c>
      <c r="P662">
        <v>1550937</v>
      </c>
      <c r="Q662" s="2">
        <v>19170</v>
      </c>
      <c r="R662" t="s">
        <v>1493</v>
      </c>
      <c r="S662" t="s">
        <v>829</v>
      </c>
      <c r="U662" t="s">
        <v>149</v>
      </c>
      <c r="V662" t="s">
        <v>133</v>
      </c>
      <c r="W662" t="s">
        <v>10</v>
      </c>
      <c r="X662" t="s">
        <v>54</v>
      </c>
      <c r="Z662" t="s">
        <v>88</v>
      </c>
      <c r="AA662" t="s">
        <v>94</v>
      </c>
      <c r="AB662" t="s">
        <v>292</v>
      </c>
      <c r="AC662" t="s">
        <v>70</v>
      </c>
      <c r="AD662" t="s">
        <v>59</v>
      </c>
    </row>
    <row r="663" spans="1:30">
      <c r="A663">
        <f t="shared" si="34"/>
        <v>571</v>
      </c>
      <c r="B663">
        <f t="shared" si="32"/>
        <v>0</v>
      </c>
      <c r="C663" s="8">
        <f t="shared" si="33"/>
        <v>76</v>
      </c>
      <c r="D663">
        <v>76</v>
      </c>
      <c r="E663">
        <v>0</v>
      </c>
      <c r="G663" s="21">
        <v>0</v>
      </c>
      <c r="H663">
        <v>1551383</v>
      </c>
      <c r="I663" s="1">
        <v>44313.392361111109</v>
      </c>
      <c r="J663" s="3" t="s">
        <v>63</v>
      </c>
      <c r="K663" t="s">
        <v>49</v>
      </c>
      <c r="M663">
        <v>202012160379</v>
      </c>
      <c r="N663" s="1">
        <v>44313.392361111109</v>
      </c>
      <c r="O663" s="3" t="s">
        <v>63</v>
      </c>
      <c r="P663">
        <v>1551383</v>
      </c>
      <c r="Q663" s="2">
        <v>16547</v>
      </c>
      <c r="R663" t="s">
        <v>1494</v>
      </c>
      <c r="S663" t="s">
        <v>1495</v>
      </c>
      <c r="U663" t="s">
        <v>61</v>
      </c>
      <c r="V663" t="s">
        <v>193</v>
      </c>
      <c r="W663" t="s">
        <v>2</v>
      </c>
      <c r="X663" t="s">
        <v>54</v>
      </c>
      <c r="Z663" t="s">
        <v>55</v>
      </c>
      <c r="AA663" t="s">
        <v>68</v>
      </c>
      <c r="AB663" t="s">
        <v>1496</v>
      </c>
      <c r="AC663" t="s">
        <v>70</v>
      </c>
      <c r="AD663" t="s">
        <v>59</v>
      </c>
    </row>
    <row r="664" spans="1:30">
      <c r="A664">
        <f t="shared" si="34"/>
        <v>572</v>
      </c>
      <c r="B664">
        <f t="shared" si="32"/>
        <v>0</v>
      </c>
      <c r="C664" s="8">
        <f t="shared" si="33"/>
        <v>44.666666666666664</v>
      </c>
      <c r="D664">
        <v>44</v>
      </c>
      <c r="E664">
        <v>8</v>
      </c>
      <c r="G664" s="21">
        <v>0</v>
      </c>
      <c r="H664">
        <v>1552593</v>
      </c>
      <c r="I664" s="1">
        <v>44231.140023148146</v>
      </c>
      <c r="J664" s="3" t="s">
        <v>90</v>
      </c>
      <c r="K664" t="s">
        <v>49</v>
      </c>
      <c r="M664">
        <v>202102041146</v>
      </c>
      <c r="N664" s="1">
        <v>44231.140023148146</v>
      </c>
      <c r="O664" s="3" t="s">
        <v>90</v>
      </c>
      <c r="P664">
        <v>1552593</v>
      </c>
      <c r="Q664" s="2">
        <v>27891</v>
      </c>
      <c r="R664" t="s">
        <v>1497</v>
      </c>
      <c r="S664" t="s">
        <v>966</v>
      </c>
      <c r="U664" t="s">
        <v>110</v>
      </c>
      <c r="V664" t="s">
        <v>281</v>
      </c>
      <c r="W664" t="s">
        <v>10</v>
      </c>
      <c r="X664" t="s">
        <v>54</v>
      </c>
      <c r="Z664" t="s">
        <v>88</v>
      </c>
      <c r="AA664" t="s">
        <v>94</v>
      </c>
      <c r="AB664" t="s">
        <v>116</v>
      </c>
      <c r="AC664" t="s">
        <v>70</v>
      </c>
      <c r="AD664" t="s">
        <v>59</v>
      </c>
    </row>
    <row r="665" spans="1:30">
      <c r="A665">
        <f t="shared" si="34"/>
        <v>573</v>
      </c>
      <c r="B665">
        <f t="shared" si="32"/>
        <v>0</v>
      </c>
      <c r="C665" s="8">
        <f t="shared" si="33"/>
        <v>48.083333333333336</v>
      </c>
      <c r="D665">
        <v>48</v>
      </c>
      <c r="E665">
        <v>1</v>
      </c>
      <c r="G665" s="21">
        <v>0</v>
      </c>
      <c r="H665">
        <v>1552957</v>
      </c>
      <c r="I665" s="1">
        <v>44250.83153935185</v>
      </c>
      <c r="J665" s="3" t="s">
        <v>76</v>
      </c>
      <c r="K665" t="s">
        <v>49</v>
      </c>
      <c r="M665">
        <v>202102231893</v>
      </c>
      <c r="N665" s="1">
        <v>44250.83153935185</v>
      </c>
      <c r="O665" s="3" t="s">
        <v>76</v>
      </c>
      <c r="P665">
        <v>1552957</v>
      </c>
      <c r="Q665" s="2">
        <v>26685</v>
      </c>
      <c r="R665" t="s">
        <v>1498</v>
      </c>
      <c r="S665" t="s">
        <v>1499</v>
      </c>
      <c r="U665" t="s">
        <v>288</v>
      </c>
      <c r="V665" t="s">
        <v>306</v>
      </c>
      <c r="W665" t="s">
        <v>2</v>
      </c>
      <c r="X665" t="s">
        <v>54</v>
      </c>
      <c r="Z665" t="s">
        <v>88</v>
      </c>
      <c r="AA665" t="s">
        <v>78</v>
      </c>
      <c r="AB665" t="s">
        <v>112</v>
      </c>
      <c r="AC665" t="s">
        <v>70</v>
      </c>
      <c r="AD665" t="s">
        <v>59</v>
      </c>
    </row>
    <row r="666" spans="1:30">
      <c r="A666">
        <f t="shared" si="34"/>
        <v>574</v>
      </c>
      <c r="B666">
        <f t="shared" si="32"/>
        <v>0</v>
      </c>
      <c r="C666" s="8">
        <f t="shared" si="33"/>
        <v>60.833333333333336</v>
      </c>
      <c r="D666">
        <v>60</v>
      </c>
      <c r="E666">
        <v>10</v>
      </c>
      <c r="G666" s="21">
        <v>0</v>
      </c>
      <c r="H666">
        <v>1556107</v>
      </c>
      <c r="I666" s="1">
        <v>44187.211724537039</v>
      </c>
      <c r="J666" s="3" t="s">
        <v>90</v>
      </c>
      <c r="K666" t="s">
        <v>49</v>
      </c>
      <c r="M666">
        <v>202012221295</v>
      </c>
      <c r="N666" s="1">
        <v>44187.211724537039</v>
      </c>
      <c r="O666" s="3" t="s">
        <v>90</v>
      </c>
      <c r="P666">
        <v>1556107</v>
      </c>
      <c r="Q666" s="2">
        <v>21958</v>
      </c>
      <c r="R666" t="s">
        <v>1500</v>
      </c>
      <c r="S666" t="s">
        <v>1501</v>
      </c>
      <c r="U666" t="s">
        <v>149</v>
      </c>
      <c r="V666" t="s">
        <v>202</v>
      </c>
      <c r="W666" t="s">
        <v>10</v>
      </c>
      <c r="X666" t="s">
        <v>54</v>
      </c>
      <c r="Z666" t="s">
        <v>88</v>
      </c>
      <c r="AA666" t="s">
        <v>94</v>
      </c>
      <c r="AB666" t="s">
        <v>292</v>
      </c>
      <c r="AC666" t="s">
        <v>70</v>
      </c>
      <c r="AD666" t="s">
        <v>59</v>
      </c>
    </row>
    <row r="667" spans="1:30">
      <c r="A667">
        <f t="shared" si="34"/>
        <v>575</v>
      </c>
      <c r="B667">
        <f t="shared" si="32"/>
        <v>0</v>
      </c>
      <c r="C667" s="8">
        <f t="shared" si="33"/>
        <v>72.166666666666671</v>
      </c>
      <c r="D667">
        <v>72</v>
      </c>
      <c r="E667">
        <v>2</v>
      </c>
      <c r="G667" s="21">
        <v>0</v>
      </c>
      <c r="H667">
        <v>1556715</v>
      </c>
      <c r="I667" s="1">
        <v>44292.613738425927</v>
      </c>
      <c r="J667" s="3" t="s">
        <v>76</v>
      </c>
      <c r="K667" t="s">
        <v>49</v>
      </c>
      <c r="M667">
        <v>202104060412</v>
      </c>
      <c r="N667" s="1">
        <v>44292.613738425927</v>
      </c>
      <c r="O667" s="3" t="s">
        <v>76</v>
      </c>
      <c r="P667">
        <v>1556715</v>
      </c>
      <c r="Q667" s="2">
        <v>17905</v>
      </c>
      <c r="R667" t="s">
        <v>1502</v>
      </c>
      <c r="S667" t="s">
        <v>633</v>
      </c>
      <c r="U667" t="s">
        <v>381</v>
      </c>
      <c r="V667" t="s">
        <v>764</v>
      </c>
      <c r="W667" t="s">
        <v>2</v>
      </c>
      <c r="X667" t="s">
        <v>54</v>
      </c>
      <c r="Z667" t="s">
        <v>55</v>
      </c>
      <c r="AA667" t="s">
        <v>78</v>
      </c>
      <c r="AB667" t="s">
        <v>1503</v>
      </c>
      <c r="AC667" t="s">
        <v>253</v>
      </c>
      <c r="AD667" t="s">
        <v>59</v>
      </c>
    </row>
    <row r="668" spans="1:30">
      <c r="A668">
        <f t="shared" si="34"/>
        <v>576</v>
      </c>
      <c r="B668">
        <f t="shared" si="32"/>
        <v>0</v>
      </c>
      <c r="C668" s="8">
        <f t="shared" si="33"/>
        <v>56.833333333333336</v>
      </c>
      <c r="D668">
        <v>56</v>
      </c>
      <c r="E668">
        <v>10</v>
      </c>
      <c r="G668" s="21">
        <v>0</v>
      </c>
      <c r="H668">
        <v>1557644</v>
      </c>
      <c r="I668" s="1">
        <v>44204.681215277778</v>
      </c>
      <c r="J668" s="3" t="s">
        <v>90</v>
      </c>
      <c r="K668" t="s">
        <v>49</v>
      </c>
      <c r="M668">
        <v>202101081781</v>
      </c>
      <c r="N668" s="1">
        <v>44204.681215277778</v>
      </c>
      <c r="O668" s="3" t="s">
        <v>90</v>
      </c>
      <c r="P668">
        <v>1557644</v>
      </c>
      <c r="Q668" s="2">
        <v>23419</v>
      </c>
      <c r="R668" t="s">
        <v>1504</v>
      </c>
      <c r="S668" t="s">
        <v>1013</v>
      </c>
      <c r="U668" t="s">
        <v>52</v>
      </c>
      <c r="V668" t="s">
        <v>137</v>
      </c>
      <c r="W668" t="s">
        <v>10</v>
      </c>
      <c r="X668" t="s">
        <v>54</v>
      </c>
      <c r="Z668" t="s">
        <v>55</v>
      </c>
      <c r="AA668" t="s">
        <v>94</v>
      </c>
      <c r="AB668" t="s">
        <v>1505</v>
      </c>
      <c r="AC668" t="s">
        <v>70</v>
      </c>
      <c r="AD668" t="s">
        <v>59</v>
      </c>
    </row>
    <row r="669" spans="1:30">
      <c r="A669">
        <f t="shared" si="34"/>
        <v>577</v>
      </c>
      <c r="B669">
        <f t="shared" si="32"/>
        <v>0</v>
      </c>
      <c r="C669" s="8">
        <f t="shared" si="33"/>
        <v>52.166666666666664</v>
      </c>
      <c r="D669">
        <v>52</v>
      </c>
      <c r="E669">
        <v>2</v>
      </c>
      <c r="G669" s="21">
        <v>0</v>
      </c>
      <c r="H669">
        <v>1559990</v>
      </c>
      <c r="I669" s="1">
        <v>44202.723553240743</v>
      </c>
      <c r="J669" s="3" t="s">
        <v>90</v>
      </c>
      <c r="K669" t="s">
        <v>49</v>
      </c>
      <c r="M669">
        <v>202101061800</v>
      </c>
      <c r="N669" s="1">
        <v>44202.723553240743</v>
      </c>
      <c r="O669" s="3" t="s">
        <v>90</v>
      </c>
      <c r="P669">
        <v>1559990</v>
      </c>
      <c r="Q669" s="2">
        <v>25128</v>
      </c>
      <c r="R669" t="s">
        <v>1506</v>
      </c>
      <c r="S669" t="s">
        <v>1507</v>
      </c>
      <c r="U669" t="s">
        <v>110</v>
      </c>
      <c r="V669" t="s">
        <v>157</v>
      </c>
      <c r="W669" t="s">
        <v>10</v>
      </c>
      <c r="X669" t="s">
        <v>54</v>
      </c>
      <c r="Z669" t="s">
        <v>88</v>
      </c>
      <c r="AA669" t="s">
        <v>94</v>
      </c>
      <c r="AB669" t="s">
        <v>1508</v>
      </c>
      <c r="AC669" t="s">
        <v>70</v>
      </c>
      <c r="AD669" t="s">
        <v>59</v>
      </c>
    </row>
    <row r="670" spans="1:30">
      <c r="A670">
        <f t="shared" si="34"/>
        <v>578</v>
      </c>
      <c r="B670">
        <f t="shared" si="32"/>
        <v>0</v>
      </c>
      <c r="C670" s="8">
        <f t="shared" si="33"/>
        <v>33.416666666666664</v>
      </c>
      <c r="D670">
        <v>33</v>
      </c>
      <c r="E670">
        <v>5</v>
      </c>
      <c r="G670" s="21">
        <v>0</v>
      </c>
      <c r="H670">
        <v>1560019</v>
      </c>
      <c r="I670" s="1">
        <v>44084.610300925924</v>
      </c>
      <c r="J670" s="3" t="s">
        <v>63</v>
      </c>
      <c r="K670" t="s">
        <v>49</v>
      </c>
      <c r="M670">
        <v>202009101675</v>
      </c>
      <c r="N670" s="1">
        <v>44084.610300925924</v>
      </c>
      <c r="O670" s="3" t="s">
        <v>63</v>
      </c>
      <c r="P670">
        <v>1560019</v>
      </c>
      <c r="Q670" s="2">
        <v>31861</v>
      </c>
      <c r="R670" t="s">
        <v>1509</v>
      </c>
      <c r="S670" t="s">
        <v>934</v>
      </c>
      <c r="U670" t="s">
        <v>52</v>
      </c>
      <c r="V670" t="s">
        <v>228</v>
      </c>
      <c r="W670" t="s">
        <v>10</v>
      </c>
      <c r="X670" t="s">
        <v>54</v>
      </c>
      <c r="Z670" t="s">
        <v>55</v>
      </c>
      <c r="AA670" t="s">
        <v>68</v>
      </c>
      <c r="AB670" t="s">
        <v>1510</v>
      </c>
      <c r="AC670" t="s">
        <v>129</v>
      </c>
      <c r="AD670" t="s">
        <v>59</v>
      </c>
    </row>
    <row r="671" spans="1:30">
      <c r="A671">
        <f t="shared" si="34"/>
        <v>579</v>
      </c>
      <c r="B671">
        <f t="shared" si="32"/>
        <v>0</v>
      </c>
      <c r="C671" s="8">
        <f t="shared" si="33"/>
        <v>47.666666666666664</v>
      </c>
      <c r="D671">
        <v>47</v>
      </c>
      <c r="E671">
        <v>8</v>
      </c>
      <c r="G671" s="21">
        <v>0</v>
      </c>
      <c r="H671">
        <v>1560119</v>
      </c>
      <c r="I671" s="1">
        <v>43985.507962962962</v>
      </c>
      <c r="J671" s="3" t="s">
        <v>76</v>
      </c>
      <c r="K671" t="s">
        <v>49</v>
      </c>
      <c r="M671">
        <v>202006030134</v>
      </c>
      <c r="N671" s="1">
        <v>43985.507962962962</v>
      </c>
      <c r="O671" s="3" t="s">
        <v>76</v>
      </c>
      <c r="P671">
        <v>1560119</v>
      </c>
      <c r="Q671" s="2">
        <v>26561</v>
      </c>
      <c r="R671" t="s">
        <v>1511</v>
      </c>
      <c r="S671" t="s">
        <v>1047</v>
      </c>
      <c r="U671" t="s">
        <v>86</v>
      </c>
      <c r="V671" t="s">
        <v>324</v>
      </c>
      <c r="W671" t="s">
        <v>10</v>
      </c>
      <c r="X671" t="s">
        <v>54</v>
      </c>
      <c r="Z671" t="s">
        <v>55</v>
      </c>
      <c r="AA671" t="s">
        <v>78</v>
      </c>
      <c r="AB671" t="s">
        <v>1300</v>
      </c>
      <c r="AC671" t="s">
        <v>180</v>
      </c>
      <c r="AD671" t="s">
        <v>59</v>
      </c>
    </row>
    <row r="672" spans="1:30">
      <c r="A672">
        <f t="shared" si="34"/>
        <v>580</v>
      </c>
      <c r="B672">
        <f t="shared" si="32"/>
        <v>0</v>
      </c>
      <c r="C672" s="8">
        <f t="shared" si="33"/>
        <v>63.666666666666664</v>
      </c>
      <c r="D672">
        <v>63</v>
      </c>
      <c r="E672">
        <v>8</v>
      </c>
      <c r="G672" s="21">
        <v>0</v>
      </c>
      <c r="H672">
        <v>1560309</v>
      </c>
      <c r="I672" s="1">
        <v>44250.569155092591</v>
      </c>
      <c r="J672" s="3" t="s">
        <v>63</v>
      </c>
      <c r="K672" t="s">
        <v>49</v>
      </c>
      <c r="M672">
        <v>202102230264</v>
      </c>
      <c r="N672" s="1">
        <v>44250.569155092591</v>
      </c>
      <c r="O672" s="3" t="s">
        <v>63</v>
      </c>
      <c r="P672">
        <v>1560309</v>
      </c>
      <c r="Q672" s="2">
        <v>20976</v>
      </c>
      <c r="R672" t="s">
        <v>1512</v>
      </c>
      <c r="S672" t="s">
        <v>1513</v>
      </c>
      <c r="U672" t="s">
        <v>61</v>
      </c>
      <c r="V672" t="s">
        <v>261</v>
      </c>
      <c r="W672" t="s">
        <v>2</v>
      </c>
      <c r="X672" t="s">
        <v>54</v>
      </c>
      <c r="Z672" t="s">
        <v>55</v>
      </c>
      <c r="AA672" t="s">
        <v>68</v>
      </c>
      <c r="AB672" t="s">
        <v>1514</v>
      </c>
      <c r="AC672" t="s">
        <v>70</v>
      </c>
      <c r="AD672" t="s">
        <v>59</v>
      </c>
    </row>
    <row r="673" spans="1:30">
      <c r="A673">
        <f t="shared" si="34"/>
        <v>581</v>
      </c>
      <c r="B673">
        <f t="shared" si="32"/>
        <v>0</v>
      </c>
      <c r="C673" s="8">
        <f t="shared" si="33"/>
        <v>69.333333333333329</v>
      </c>
      <c r="D673">
        <v>69</v>
      </c>
      <c r="E673">
        <v>4</v>
      </c>
      <c r="G673" s="21">
        <v>2</v>
      </c>
      <c r="H673" s="4">
        <v>1561224</v>
      </c>
      <c r="I673" s="1">
        <v>44154.507557870369</v>
      </c>
      <c r="J673" s="3" t="s">
        <v>76</v>
      </c>
      <c r="K673" t="s">
        <v>49</v>
      </c>
      <c r="M673">
        <v>202011190104</v>
      </c>
      <c r="N673" s="1">
        <v>44154.507557870369</v>
      </c>
      <c r="O673" s="3" t="s">
        <v>76</v>
      </c>
      <c r="P673">
        <v>1561224</v>
      </c>
      <c r="Q673" s="2">
        <v>18802</v>
      </c>
      <c r="R673" t="s">
        <v>1515</v>
      </c>
      <c r="S673" t="s">
        <v>1516</v>
      </c>
      <c r="U673" t="s">
        <v>61</v>
      </c>
      <c r="V673" t="s">
        <v>324</v>
      </c>
      <c r="W673" t="s">
        <v>2</v>
      </c>
      <c r="X673" t="s">
        <v>54</v>
      </c>
      <c r="Z673" t="s">
        <v>55</v>
      </c>
      <c r="AA673" t="s">
        <v>78</v>
      </c>
      <c r="AB673" t="s">
        <v>1517</v>
      </c>
      <c r="AC673" t="s">
        <v>180</v>
      </c>
      <c r="AD673" t="s">
        <v>59</v>
      </c>
    </row>
    <row r="674" spans="1:30">
      <c r="A674">
        <f t="shared" si="34"/>
        <v>581</v>
      </c>
      <c r="B674">
        <f t="shared" si="32"/>
        <v>1</v>
      </c>
      <c r="C674" s="8">
        <f t="shared" si="33"/>
        <v>69.416666666666671</v>
      </c>
      <c r="D674">
        <v>69</v>
      </c>
      <c r="E674">
        <v>5</v>
      </c>
      <c r="G674" s="21">
        <v>2</v>
      </c>
      <c r="H674" s="4">
        <v>1561224</v>
      </c>
      <c r="I674" s="1">
        <v>44182.492361111108</v>
      </c>
      <c r="J674" s="3" t="s">
        <v>63</v>
      </c>
      <c r="K674" t="s">
        <v>49</v>
      </c>
      <c r="M674">
        <v>202012171384</v>
      </c>
      <c r="N674" s="1">
        <v>44182.492361111108</v>
      </c>
      <c r="O674" s="3" t="s">
        <v>63</v>
      </c>
      <c r="P674">
        <v>1561224</v>
      </c>
      <c r="Q674" s="2">
        <v>18802</v>
      </c>
      <c r="R674" t="s">
        <v>1515</v>
      </c>
      <c r="S674" t="s">
        <v>1426</v>
      </c>
      <c r="U674" t="s">
        <v>61</v>
      </c>
      <c r="V674" t="s">
        <v>145</v>
      </c>
      <c r="W674" t="s">
        <v>2</v>
      </c>
      <c r="X674" t="s">
        <v>54</v>
      </c>
      <c r="Z674" t="s">
        <v>88</v>
      </c>
      <c r="AA674" t="s">
        <v>68</v>
      </c>
      <c r="AB674" t="s">
        <v>146</v>
      </c>
      <c r="AC674" t="s">
        <v>70</v>
      </c>
      <c r="AD674" t="s">
        <v>59</v>
      </c>
    </row>
    <row r="675" spans="1:30">
      <c r="A675">
        <f t="shared" si="34"/>
        <v>582</v>
      </c>
      <c r="B675">
        <f t="shared" si="32"/>
        <v>0</v>
      </c>
      <c r="C675" s="8">
        <f t="shared" si="33"/>
        <v>55.75</v>
      </c>
      <c r="D675">
        <v>55</v>
      </c>
      <c r="E675">
        <v>9</v>
      </c>
      <c r="G675" s="21">
        <v>0</v>
      </c>
      <c r="H675">
        <v>1563502</v>
      </c>
      <c r="I675" s="1">
        <v>43952.029305555552</v>
      </c>
      <c r="J675" s="3" t="s">
        <v>90</v>
      </c>
      <c r="K675" t="s">
        <v>49</v>
      </c>
      <c r="M675">
        <v>202004301340</v>
      </c>
      <c r="N675" s="1">
        <v>43952.029305555552</v>
      </c>
      <c r="O675" s="3" t="s">
        <v>90</v>
      </c>
      <c r="P675">
        <v>1563502</v>
      </c>
      <c r="Q675" s="2">
        <v>23574</v>
      </c>
      <c r="R675" t="s">
        <v>1518</v>
      </c>
      <c r="S675" t="s">
        <v>1519</v>
      </c>
      <c r="U675" t="s">
        <v>149</v>
      </c>
      <c r="V675" t="s">
        <v>111</v>
      </c>
      <c r="W675" t="s">
        <v>10</v>
      </c>
      <c r="X675" t="s">
        <v>54</v>
      </c>
      <c r="Z675" t="s">
        <v>88</v>
      </c>
      <c r="AA675" t="s">
        <v>94</v>
      </c>
      <c r="AB675" t="s">
        <v>100</v>
      </c>
      <c r="AC675" t="s">
        <v>70</v>
      </c>
      <c r="AD675" t="s">
        <v>59</v>
      </c>
    </row>
    <row r="676" spans="1:30">
      <c r="A676">
        <f t="shared" si="34"/>
        <v>583</v>
      </c>
      <c r="B676">
        <f t="shared" si="32"/>
        <v>0</v>
      </c>
      <c r="C676" s="8">
        <f t="shared" si="33"/>
        <v>54.083333333333336</v>
      </c>
      <c r="D676">
        <v>54</v>
      </c>
      <c r="E676">
        <v>1</v>
      </c>
      <c r="G676" s="21">
        <v>0</v>
      </c>
      <c r="H676">
        <v>1564441</v>
      </c>
      <c r="I676" s="1">
        <v>43970.775081018517</v>
      </c>
      <c r="J676" s="3" t="s">
        <v>63</v>
      </c>
      <c r="K676" t="s">
        <v>49</v>
      </c>
      <c r="M676">
        <v>202005191638</v>
      </c>
      <c r="N676" s="1">
        <v>43970.775081018517</v>
      </c>
      <c r="O676" s="3" t="s">
        <v>63</v>
      </c>
      <c r="P676">
        <v>1564441</v>
      </c>
      <c r="Q676" s="2">
        <v>24210</v>
      </c>
      <c r="R676" t="s">
        <v>1520</v>
      </c>
      <c r="S676" t="s">
        <v>1311</v>
      </c>
      <c r="U676" t="s">
        <v>98</v>
      </c>
      <c r="V676" t="s">
        <v>157</v>
      </c>
      <c r="W676" t="s">
        <v>2</v>
      </c>
      <c r="X676" t="s">
        <v>54</v>
      </c>
      <c r="Z676" t="s">
        <v>88</v>
      </c>
      <c r="AA676" t="s">
        <v>68</v>
      </c>
      <c r="AB676" t="s">
        <v>1521</v>
      </c>
      <c r="AC676" t="s">
        <v>70</v>
      </c>
      <c r="AD676" t="s">
        <v>59</v>
      </c>
    </row>
    <row r="677" spans="1:30">
      <c r="A677">
        <f t="shared" si="34"/>
        <v>584</v>
      </c>
      <c r="B677">
        <f t="shared" si="32"/>
        <v>0</v>
      </c>
      <c r="C677" s="8">
        <f t="shared" si="33"/>
        <v>51.666666666666664</v>
      </c>
      <c r="D677">
        <v>51</v>
      </c>
      <c r="E677">
        <v>8</v>
      </c>
      <c r="G677" s="21">
        <v>0</v>
      </c>
      <c r="H677">
        <v>1566331</v>
      </c>
      <c r="I677" s="1">
        <v>43957.528240740743</v>
      </c>
      <c r="J677" s="3" t="s">
        <v>63</v>
      </c>
      <c r="K677" t="s">
        <v>49</v>
      </c>
      <c r="M677">
        <v>202005060934</v>
      </c>
      <c r="N677" s="1">
        <v>43957.528240740743</v>
      </c>
      <c r="O677" s="3" t="s">
        <v>63</v>
      </c>
      <c r="P677">
        <v>1566331</v>
      </c>
      <c r="Q677" s="2">
        <v>25061</v>
      </c>
      <c r="R677" t="s">
        <v>1522</v>
      </c>
      <c r="S677" t="s">
        <v>126</v>
      </c>
      <c r="U677" t="s">
        <v>140</v>
      </c>
      <c r="V677" t="s">
        <v>137</v>
      </c>
      <c r="W677" t="s">
        <v>2</v>
      </c>
      <c r="X677" t="s">
        <v>54</v>
      </c>
      <c r="Z677" t="s">
        <v>55</v>
      </c>
      <c r="AA677" t="s">
        <v>68</v>
      </c>
      <c r="AB677" t="s">
        <v>907</v>
      </c>
      <c r="AC677" t="s">
        <v>70</v>
      </c>
      <c r="AD677" t="s">
        <v>59</v>
      </c>
    </row>
    <row r="678" spans="1:30">
      <c r="A678">
        <f t="shared" si="34"/>
        <v>585</v>
      </c>
      <c r="B678">
        <f t="shared" si="32"/>
        <v>0</v>
      </c>
      <c r="C678" s="8">
        <f t="shared" si="33"/>
        <v>41.416666666666664</v>
      </c>
      <c r="D678">
        <v>41</v>
      </c>
      <c r="E678">
        <v>5</v>
      </c>
      <c r="G678" s="21">
        <v>0</v>
      </c>
      <c r="H678">
        <v>1566930</v>
      </c>
      <c r="I678" s="1">
        <v>44171.491666666669</v>
      </c>
      <c r="J678" s="3" t="s">
        <v>90</v>
      </c>
      <c r="K678" t="s">
        <v>49</v>
      </c>
      <c r="M678">
        <v>202012060253</v>
      </c>
      <c r="N678" s="1">
        <v>44171.491666666669</v>
      </c>
      <c r="O678" s="3" t="s">
        <v>90</v>
      </c>
      <c r="P678">
        <v>1566930</v>
      </c>
      <c r="Q678" s="2">
        <v>29029</v>
      </c>
      <c r="R678" t="s">
        <v>1523</v>
      </c>
      <c r="S678" t="s">
        <v>1524</v>
      </c>
      <c r="U678" t="s">
        <v>277</v>
      </c>
      <c r="V678" t="s">
        <v>115</v>
      </c>
      <c r="W678" t="s">
        <v>10</v>
      </c>
      <c r="X678" t="s">
        <v>54</v>
      </c>
      <c r="Z678" t="s">
        <v>88</v>
      </c>
      <c r="AA678" t="s">
        <v>94</v>
      </c>
      <c r="AB678" t="s">
        <v>100</v>
      </c>
      <c r="AC678" t="s">
        <v>70</v>
      </c>
      <c r="AD678" t="s">
        <v>59</v>
      </c>
    </row>
    <row r="679" spans="1:30">
      <c r="A679">
        <f t="shared" si="34"/>
        <v>586</v>
      </c>
      <c r="B679">
        <f t="shared" si="32"/>
        <v>0</v>
      </c>
      <c r="C679" s="8">
        <f t="shared" si="33"/>
        <v>38</v>
      </c>
      <c r="D679">
        <v>38</v>
      </c>
      <c r="E679">
        <v>0</v>
      </c>
      <c r="G679" s="21">
        <v>0</v>
      </c>
      <c r="H679">
        <v>1568926</v>
      </c>
      <c r="I679" s="1">
        <v>43960.475694444445</v>
      </c>
      <c r="J679" s="3" t="s">
        <v>90</v>
      </c>
      <c r="K679" t="s">
        <v>49</v>
      </c>
      <c r="M679">
        <v>202005080936</v>
      </c>
      <c r="N679" s="1">
        <v>43960.475694444445</v>
      </c>
      <c r="O679" s="3" t="s">
        <v>90</v>
      </c>
      <c r="P679">
        <v>1568926</v>
      </c>
      <c r="Q679" s="2">
        <v>30073</v>
      </c>
      <c r="R679" t="s">
        <v>1525</v>
      </c>
      <c r="S679" t="s">
        <v>1526</v>
      </c>
      <c r="U679" t="s">
        <v>73</v>
      </c>
      <c r="V679" t="s">
        <v>74</v>
      </c>
      <c r="W679" t="s">
        <v>10</v>
      </c>
      <c r="X679" t="s">
        <v>54</v>
      </c>
      <c r="Z679" t="s">
        <v>88</v>
      </c>
      <c r="AA679" t="s">
        <v>94</v>
      </c>
      <c r="AB679" t="s">
        <v>1527</v>
      </c>
      <c r="AC679" t="s">
        <v>70</v>
      </c>
      <c r="AD679" t="s">
        <v>59</v>
      </c>
    </row>
    <row r="680" spans="1:30">
      <c r="A680">
        <f t="shared" si="34"/>
        <v>587</v>
      </c>
      <c r="B680">
        <f t="shared" si="32"/>
        <v>0</v>
      </c>
      <c r="C680" s="8">
        <f t="shared" si="33"/>
        <v>49.666666666666664</v>
      </c>
      <c r="D680">
        <v>49</v>
      </c>
      <c r="E680">
        <v>8</v>
      </c>
      <c r="G680" s="21">
        <v>0</v>
      </c>
      <c r="H680">
        <v>1569297</v>
      </c>
      <c r="I680" s="1">
        <v>43926.506249999999</v>
      </c>
      <c r="J680" s="3" t="s">
        <v>90</v>
      </c>
      <c r="K680" t="s">
        <v>49</v>
      </c>
      <c r="M680">
        <v>202004050168</v>
      </c>
      <c r="N680" s="1">
        <v>43926.506249999999</v>
      </c>
      <c r="O680" s="3" t="s">
        <v>90</v>
      </c>
      <c r="P680">
        <v>1569297</v>
      </c>
      <c r="Q680" s="2">
        <v>25756</v>
      </c>
      <c r="R680" t="s">
        <v>1528</v>
      </c>
      <c r="S680" t="s">
        <v>1529</v>
      </c>
      <c r="U680" t="s">
        <v>98</v>
      </c>
      <c r="V680" t="s">
        <v>316</v>
      </c>
      <c r="W680" t="s">
        <v>10</v>
      </c>
      <c r="X680" t="s">
        <v>54</v>
      </c>
      <c r="Z680" t="s">
        <v>88</v>
      </c>
      <c r="AA680" t="s">
        <v>94</v>
      </c>
      <c r="AB680" t="s">
        <v>100</v>
      </c>
      <c r="AC680" t="s">
        <v>70</v>
      </c>
      <c r="AD680" t="s">
        <v>59</v>
      </c>
    </row>
    <row r="681" spans="1:30">
      <c r="A681">
        <f t="shared" si="34"/>
        <v>588</v>
      </c>
      <c r="B681">
        <f t="shared" si="32"/>
        <v>0</v>
      </c>
      <c r="C681" s="8">
        <f t="shared" si="33"/>
        <v>49</v>
      </c>
      <c r="D681">
        <v>49</v>
      </c>
      <c r="E681">
        <v>0</v>
      </c>
      <c r="G681" s="21">
        <v>0</v>
      </c>
      <c r="H681">
        <v>1569312</v>
      </c>
      <c r="I681" s="1">
        <v>44276.89166666667</v>
      </c>
      <c r="J681" s="3" t="s">
        <v>90</v>
      </c>
      <c r="K681" t="s">
        <v>49</v>
      </c>
      <c r="M681">
        <v>202103210508</v>
      </c>
      <c r="N681" s="1">
        <v>44276.89166666667</v>
      </c>
      <c r="O681" s="3" t="s">
        <v>90</v>
      </c>
      <c r="P681">
        <v>1569312</v>
      </c>
      <c r="Q681" s="2">
        <v>26366</v>
      </c>
      <c r="R681" t="s">
        <v>1530</v>
      </c>
      <c r="S681" t="s">
        <v>380</v>
      </c>
      <c r="U681" t="s">
        <v>170</v>
      </c>
      <c r="V681" t="s">
        <v>416</v>
      </c>
      <c r="W681" t="s">
        <v>10</v>
      </c>
      <c r="X681" t="s">
        <v>54</v>
      </c>
      <c r="Z681" t="s">
        <v>88</v>
      </c>
      <c r="AA681" t="s">
        <v>94</v>
      </c>
      <c r="AB681" t="s">
        <v>100</v>
      </c>
      <c r="AC681" t="s">
        <v>70</v>
      </c>
      <c r="AD681" t="s">
        <v>59</v>
      </c>
    </row>
    <row r="682" spans="1:30">
      <c r="A682">
        <f t="shared" si="34"/>
        <v>589</v>
      </c>
      <c r="B682">
        <f t="shared" si="32"/>
        <v>0</v>
      </c>
      <c r="C682" s="8">
        <f t="shared" si="33"/>
        <v>62.333333333333336</v>
      </c>
      <c r="D682">
        <v>62</v>
      </c>
      <c r="E682">
        <v>4</v>
      </c>
      <c r="G682" s="21">
        <v>0</v>
      </c>
      <c r="H682">
        <v>1570620</v>
      </c>
      <c r="I682" s="1">
        <v>44291.54583333333</v>
      </c>
      <c r="J682" s="3" t="s">
        <v>76</v>
      </c>
      <c r="K682" t="s">
        <v>49</v>
      </c>
      <c r="M682">
        <v>202104050225</v>
      </c>
      <c r="N682" s="1">
        <v>44291.54583333333</v>
      </c>
      <c r="O682" s="3" t="s">
        <v>76</v>
      </c>
      <c r="P682">
        <v>1570620</v>
      </c>
      <c r="Q682" s="2">
        <v>21504</v>
      </c>
      <c r="R682" t="s">
        <v>1531</v>
      </c>
      <c r="S682" t="s">
        <v>227</v>
      </c>
      <c r="U682" t="s">
        <v>381</v>
      </c>
      <c r="V682" t="s">
        <v>178</v>
      </c>
      <c r="W682" t="s">
        <v>10</v>
      </c>
      <c r="X682" t="s">
        <v>54</v>
      </c>
      <c r="Z682" t="s">
        <v>55</v>
      </c>
      <c r="AA682" t="s">
        <v>78</v>
      </c>
      <c r="AB682" t="s">
        <v>1532</v>
      </c>
      <c r="AC682" t="s">
        <v>180</v>
      </c>
      <c r="AD682" t="s">
        <v>59</v>
      </c>
    </row>
    <row r="683" spans="1:30">
      <c r="A683">
        <f t="shared" si="34"/>
        <v>590</v>
      </c>
      <c r="B683">
        <f t="shared" si="32"/>
        <v>0</v>
      </c>
      <c r="C683" s="8">
        <f t="shared" si="33"/>
        <v>40.666666666666664</v>
      </c>
      <c r="D683">
        <v>40</v>
      </c>
      <c r="E683">
        <v>8</v>
      </c>
      <c r="G683" s="21">
        <v>0</v>
      </c>
      <c r="H683">
        <v>1570645</v>
      </c>
      <c r="I683" s="1">
        <v>44215.817361111112</v>
      </c>
      <c r="J683" s="3" t="s">
        <v>90</v>
      </c>
      <c r="K683" t="s">
        <v>49</v>
      </c>
      <c r="M683">
        <v>202101192358</v>
      </c>
      <c r="N683" s="1">
        <v>44215.817361111112</v>
      </c>
      <c r="O683" s="3" t="s">
        <v>90</v>
      </c>
      <c r="P683">
        <v>1570645</v>
      </c>
      <c r="Q683" s="2">
        <v>29338</v>
      </c>
      <c r="R683" t="s">
        <v>1533</v>
      </c>
      <c r="S683" t="s">
        <v>1534</v>
      </c>
      <c r="U683" t="s">
        <v>110</v>
      </c>
      <c r="V683" t="s">
        <v>281</v>
      </c>
      <c r="W683" t="s">
        <v>2</v>
      </c>
      <c r="X683" t="s">
        <v>54</v>
      </c>
      <c r="Z683" t="s">
        <v>88</v>
      </c>
      <c r="AA683" t="s">
        <v>94</v>
      </c>
      <c r="AB683" t="s">
        <v>1535</v>
      </c>
      <c r="AC683" t="s">
        <v>70</v>
      </c>
      <c r="AD683" t="s">
        <v>59</v>
      </c>
    </row>
    <row r="684" spans="1:30">
      <c r="A684">
        <f t="shared" si="34"/>
        <v>591</v>
      </c>
      <c r="B684">
        <f t="shared" si="32"/>
        <v>0</v>
      </c>
      <c r="C684" s="8">
        <f t="shared" si="33"/>
        <v>45.666666666666664</v>
      </c>
      <c r="D684">
        <v>45</v>
      </c>
      <c r="E684">
        <v>8</v>
      </c>
      <c r="G684" s="21">
        <v>0</v>
      </c>
      <c r="H684">
        <v>1571257</v>
      </c>
      <c r="I684" s="1">
        <v>44272.876388888886</v>
      </c>
      <c r="J684" s="3" t="s">
        <v>90</v>
      </c>
      <c r="K684" t="s">
        <v>49</v>
      </c>
      <c r="M684">
        <v>202103172194</v>
      </c>
      <c r="N684" s="1">
        <v>44272.876388888886</v>
      </c>
      <c r="O684" s="3" t="s">
        <v>90</v>
      </c>
      <c r="P684">
        <v>1571257</v>
      </c>
      <c r="Q684" s="2">
        <v>27581</v>
      </c>
      <c r="R684" t="s">
        <v>1536</v>
      </c>
      <c r="S684" t="s">
        <v>1229</v>
      </c>
      <c r="U684" t="s">
        <v>288</v>
      </c>
      <c r="V684" t="s">
        <v>67</v>
      </c>
      <c r="W684" t="s">
        <v>2</v>
      </c>
      <c r="X684" t="s">
        <v>54</v>
      </c>
      <c r="Z684" t="s">
        <v>88</v>
      </c>
      <c r="AA684" t="s">
        <v>94</v>
      </c>
      <c r="AB684" t="s">
        <v>100</v>
      </c>
      <c r="AC684" t="s">
        <v>70</v>
      </c>
      <c r="AD684" t="s">
        <v>59</v>
      </c>
    </row>
    <row r="685" spans="1:30">
      <c r="A685">
        <f t="shared" si="34"/>
        <v>592</v>
      </c>
      <c r="B685">
        <f t="shared" si="32"/>
        <v>0</v>
      </c>
      <c r="C685" s="8">
        <f t="shared" si="33"/>
        <v>36.25</v>
      </c>
      <c r="D685">
        <v>36</v>
      </c>
      <c r="E685">
        <v>3</v>
      </c>
      <c r="G685" s="21">
        <v>0</v>
      </c>
      <c r="H685">
        <v>1571281</v>
      </c>
      <c r="I685" s="1">
        <v>44250.411111111112</v>
      </c>
      <c r="J685" s="3" t="s">
        <v>90</v>
      </c>
      <c r="K685" t="s">
        <v>49</v>
      </c>
      <c r="M685">
        <v>202102231330</v>
      </c>
      <c r="N685" s="1">
        <v>44250.411111111112</v>
      </c>
      <c r="O685" s="3" t="s">
        <v>90</v>
      </c>
      <c r="P685">
        <v>1571281</v>
      </c>
      <c r="Q685" s="2">
        <v>30987</v>
      </c>
      <c r="R685" t="s">
        <v>1537</v>
      </c>
      <c r="S685" t="s">
        <v>1538</v>
      </c>
      <c r="U685" t="s">
        <v>277</v>
      </c>
      <c r="V685" t="s">
        <v>193</v>
      </c>
      <c r="W685" t="s">
        <v>2</v>
      </c>
      <c r="X685" t="s">
        <v>54</v>
      </c>
      <c r="Z685" t="s">
        <v>88</v>
      </c>
      <c r="AA685" t="s">
        <v>94</v>
      </c>
      <c r="AB685" t="s">
        <v>116</v>
      </c>
      <c r="AC685" t="s">
        <v>70</v>
      </c>
      <c r="AD685" t="s">
        <v>59</v>
      </c>
    </row>
    <row r="686" spans="1:30">
      <c r="A686">
        <f t="shared" si="34"/>
        <v>593</v>
      </c>
      <c r="B686">
        <f t="shared" si="32"/>
        <v>0</v>
      </c>
      <c r="C686" s="8">
        <f t="shared" si="33"/>
        <v>46</v>
      </c>
      <c r="D686">
        <v>46</v>
      </c>
      <c r="E686">
        <v>0</v>
      </c>
      <c r="G686" s="21">
        <v>0</v>
      </c>
      <c r="H686">
        <v>1572811</v>
      </c>
      <c r="I686" s="1">
        <v>44028.524942129632</v>
      </c>
      <c r="J686" s="3" t="s">
        <v>76</v>
      </c>
      <c r="K686" t="s">
        <v>49</v>
      </c>
      <c r="M686">
        <v>202007161594</v>
      </c>
      <c r="N686" s="1">
        <v>44028.524942129632</v>
      </c>
      <c r="O686" s="3" t="s">
        <v>76</v>
      </c>
      <c r="P686">
        <v>1572811</v>
      </c>
      <c r="Q686" s="2">
        <v>27204</v>
      </c>
      <c r="R686" t="s">
        <v>1539</v>
      </c>
      <c r="S686" t="s">
        <v>1540</v>
      </c>
      <c r="U686" t="s">
        <v>61</v>
      </c>
      <c r="V686" t="s">
        <v>261</v>
      </c>
      <c r="W686" t="s">
        <v>10</v>
      </c>
      <c r="X686" t="s">
        <v>54</v>
      </c>
      <c r="Z686" t="s">
        <v>55</v>
      </c>
      <c r="AA686" t="s">
        <v>78</v>
      </c>
      <c r="AB686" t="s">
        <v>1541</v>
      </c>
      <c r="AC686" t="s">
        <v>70</v>
      </c>
      <c r="AD686" t="s">
        <v>59</v>
      </c>
    </row>
    <row r="687" spans="1:30">
      <c r="A687">
        <f t="shared" si="34"/>
        <v>594</v>
      </c>
      <c r="B687">
        <f t="shared" si="32"/>
        <v>0</v>
      </c>
      <c r="C687" s="8">
        <f t="shared" si="33"/>
        <v>50.25</v>
      </c>
      <c r="D687">
        <v>50</v>
      </c>
      <c r="E687">
        <v>3</v>
      </c>
      <c r="G687" s="21">
        <v>0</v>
      </c>
      <c r="H687">
        <v>1574736</v>
      </c>
      <c r="I687" s="1">
        <v>43962.400000000001</v>
      </c>
      <c r="J687" s="3" t="s">
        <v>76</v>
      </c>
      <c r="K687" t="s">
        <v>49</v>
      </c>
      <c r="M687">
        <v>202005120527</v>
      </c>
      <c r="N687" s="1">
        <v>43962.400000000001</v>
      </c>
      <c r="O687" s="3" t="s">
        <v>76</v>
      </c>
      <c r="P687">
        <v>1574736</v>
      </c>
      <c r="Q687" s="2">
        <v>25604</v>
      </c>
      <c r="R687" t="s">
        <v>1542</v>
      </c>
      <c r="S687" t="s">
        <v>1543</v>
      </c>
      <c r="U687" t="s">
        <v>61</v>
      </c>
      <c r="V687" t="s">
        <v>193</v>
      </c>
      <c r="W687" t="s">
        <v>10</v>
      </c>
      <c r="X687" t="s">
        <v>54</v>
      </c>
      <c r="Z687" t="s">
        <v>55</v>
      </c>
      <c r="AA687" t="s">
        <v>78</v>
      </c>
      <c r="AB687" t="s">
        <v>1544</v>
      </c>
      <c r="AC687" t="s">
        <v>70</v>
      </c>
      <c r="AD687" t="s">
        <v>59</v>
      </c>
    </row>
    <row r="688" spans="1:30">
      <c r="A688">
        <f t="shared" si="34"/>
        <v>595</v>
      </c>
      <c r="B688">
        <f t="shared" si="32"/>
        <v>0</v>
      </c>
      <c r="C688" s="8">
        <f t="shared" si="33"/>
        <v>76.333333333333329</v>
      </c>
      <c r="D688">
        <v>76</v>
      </c>
      <c r="E688">
        <v>4</v>
      </c>
      <c r="G688" s="21">
        <v>0</v>
      </c>
      <c r="H688">
        <v>1576765</v>
      </c>
      <c r="I688" s="1">
        <v>44119.777083333334</v>
      </c>
      <c r="J688" s="3" t="s">
        <v>63</v>
      </c>
      <c r="K688" t="s">
        <v>49</v>
      </c>
      <c r="M688">
        <v>202010152211</v>
      </c>
      <c r="N688" s="1">
        <v>44119.777083333334</v>
      </c>
      <c r="O688" s="3" t="s">
        <v>63</v>
      </c>
      <c r="P688">
        <v>1576765</v>
      </c>
      <c r="Q688" s="2">
        <v>16228</v>
      </c>
      <c r="R688" t="s">
        <v>1545</v>
      </c>
      <c r="S688" t="s">
        <v>1546</v>
      </c>
      <c r="U688" t="s">
        <v>110</v>
      </c>
      <c r="V688" t="s">
        <v>240</v>
      </c>
      <c r="W688" t="s">
        <v>2</v>
      </c>
      <c r="X688" t="s">
        <v>54</v>
      </c>
      <c r="Z688" t="s">
        <v>88</v>
      </c>
      <c r="AA688" t="s">
        <v>68</v>
      </c>
      <c r="AB688" t="s">
        <v>1547</v>
      </c>
      <c r="AC688" t="s">
        <v>70</v>
      </c>
      <c r="AD688" t="s">
        <v>59</v>
      </c>
    </row>
    <row r="689" spans="1:30">
      <c r="A689">
        <f t="shared" si="34"/>
        <v>596</v>
      </c>
      <c r="B689">
        <f t="shared" si="32"/>
        <v>0</v>
      </c>
      <c r="C689" s="8">
        <f t="shared" si="33"/>
        <v>74.416666666666671</v>
      </c>
      <c r="D689">
        <v>74</v>
      </c>
      <c r="E689">
        <v>5</v>
      </c>
      <c r="G689" s="21">
        <v>0</v>
      </c>
      <c r="H689">
        <v>1579996</v>
      </c>
      <c r="I689" s="1">
        <v>44266.401736111111</v>
      </c>
      <c r="J689" s="3" t="s">
        <v>76</v>
      </c>
      <c r="K689" t="s">
        <v>49</v>
      </c>
      <c r="M689">
        <v>202103120265</v>
      </c>
      <c r="N689" s="1">
        <v>44266.401736111111</v>
      </c>
      <c r="O689" s="3" t="s">
        <v>76</v>
      </c>
      <c r="P689">
        <v>1579996</v>
      </c>
      <c r="Q689" s="2">
        <v>17066</v>
      </c>
      <c r="R689" t="s">
        <v>1548</v>
      </c>
      <c r="S689" t="s">
        <v>387</v>
      </c>
      <c r="U689" t="s">
        <v>140</v>
      </c>
      <c r="V689" t="s">
        <v>451</v>
      </c>
      <c r="W689" t="s">
        <v>10</v>
      </c>
      <c r="X689" t="s">
        <v>54</v>
      </c>
      <c r="Z689" t="s">
        <v>55</v>
      </c>
      <c r="AA689" t="s">
        <v>78</v>
      </c>
      <c r="AB689" t="s">
        <v>1549</v>
      </c>
      <c r="AC689" t="s">
        <v>390</v>
      </c>
      <c r="AD689" t="s">
        <v>59</v>
      </c>
    </row>
    <row r="690" spans="1:30">
      <c r="A690">
        <f t="shared" si="34"/>
        <v>597</v>
      </c>
      <c r="B690">
        <f t="shared" si="32"/>
        <v>0</v>
      </c>
      <c r="C690" s="8">
        <f t="shared" si="33"/>
        <v>75.75</v>
      </c>
      <c r="D690">
        <v>75</v>
      </c>
      <c r="E690">
        <v>9</v>
      </c>
      <c r="G690" s="21">
        <v>0</v>
      </c>
      <c r="H690">
        <v>1580136</v>
      </c>
      <c r="I690" s="1">
        <v>44212.595138888886</v>
      </c>
      <c r="J690" s="3" t="s">
        <v>90</v>
      </c>
      <c r="K690" t="s">
        <v>49</v>
      </c>
      <c r="M690">
        <v>202101160435</v>
      </c>
      <c r="N690" s="1">
        <v>44212.595138888886</v>
      </c>
      <c r="O690" s="3" t="s">
        <v>90</v>
      </c>
      <c r="P690">
        <v>1580136</v>
      </c>
      <c r="Q690" s="2">
        <v>16540</v>
      </c>
      <c r="R690" t="s">
        <v>1550</v>
      </c>
      <c r="S690" t="s">
        <v>746</v>
      </c>
      <c r="U690" t="s">
        <v>288</v>
      </c>
      <c r="V690" t="s">
        <v>74</v>
      </c>
      <c r="W690" t="s">
        <v>10</v>
      </c>
      <c r="X690" t="s">
        <v>54</v>
      </c>
      <c r="Z690" t="s">
        <v>88</v>
      </c>
      <c r="AA690" t="s">
        <v>94</v>
      </c>
      <c r="AB690" t="s">
        <v>100</v>
      </c>
      <c r="AC690" t="s">
        <v>70</v>
      </c>
      <c r="AD690" t="s">
        <v>59</v>
      </c>
    </row>
    <row r="691" spans="1:30">
      <c r="A691">
        <f t="shared" si="34"/>
        <v>598</v>
      </c>
      <c r="B691">
        <f t="shared" si="32"/>
        <v>0</v>
      </c>
      <c r="C691" s="8">
        <f t="shared" si="33"/>
        <v>36.5</v>
      </c>
      <c r="D691">
        <v>36</v>
      </c>
      <c r="E691">
        <v>6</v>
      </c>
      <c r="G691" s="21">
        <v>0</v>
      </c>
      <c r="H691">
        <v>1580650</v>
      </c>
      <c r="I691" s="1">
        <v>44315.490277777775</v>
      </c>
      <c r="J691" s="3" t="s">
        <v>134</v>
      </c>
      <c r="K691" t="s">
        <v>49</v>
      </c>
      <c r="M691">
        <v>202104291685</v>
      </c>
      <c r="N691" s="1">
        <v>44315.490277777775</v>
      </c>
      <c r="O691" s="3" t="s">
        <v>134</v>
      </c>
      <c r="P691">
        <v>1580650</v>
      </c>
      <c r="Q691" s="2">
        <v>30979</v>
      </c>
      <c r="R691" t="s">
        <v>1551</v>
      </c>
      <c r="S691" t="s">
        <v>1552</v>
      </c>
      <c r="U691" t="s">
        <v>52</v>
      </c>
      <c r="V691" t="s">
        <v>103</v>
      </c>
      <c r="W691" t="s">
        <v>2</v>
      </c>
      <c r="X691" t="s">
        <v>54</v>
      </c>
      <c r="Z691" t="s">
        <v>88</v>
      </c>
      <c r="AA691" t="s">
        <v>94</v>
      </c>
      <c r="AB691" t="s">
        <v>100</v>
      </c>
      <c r="AC691" t="s">
        <v>70</v>
      </c>
      <c r="AD691" t="s">
        <v>59</v>
      </c>
    </row>
    <row r="692" spans="1:30">
      <c r="A692">
        <f t="shared" si="34"/>
        <v>599</v>
      </c>
      <c r="B692">
        <f t="shared" si="32"/>
        <v>0</v>
      </c>
      <c r="C692" s="8">
        <f t="shared" si="33"/>
        <v>61.833333333333336</v>
      </c>
      <c r="D692">
        <v>61</v>
      </c>
      <c r="E692">
        <v>10</v>
      </c>
      <c r="G692" s="25">
        <v>2</v>
      </c>
      <c r="H692" s="26">
        <v>1582198</v>
      </c>
      <c r="I692" s="1">
        <v>44133.568344907406</v>
      </c>
      <c r="J692" s="3" t="s">
        <v>63</v>
      </c>
      <c r="K692" t="s">
        <v>49</v>
      </c>
      <c r="M692">
        <v>202010291718</v>
      </c>
      <c r="N692" s="1">
        <v>44133.568344907406</v>
      </c>
      <c r="O692" s="3" t="s">
        <v>63</v>
      </c>
      <c r="P692">
        <v>1582198</v>
      </c>
      <c r="Q692" s="2">
        <v>21537</v>
      </c>
      <c r="R692" t="s">
        <v>1553</v>
      </c>
      <c r="S692" t="s">
        <v>672</v>
      </c>
      <c r="U692" t="s">
        <v>61</v>
      </c>
      <c r="V692" t="s">
        <v>193</v>
      </c>
      <c r="W692" t="s">
        <v>2</v>
      </c>
      <c r="X692" t="s">
        <v>54</v>
      </c>
      <c r="Z692" t="s">
        <v>88</v>
      </c>
      <c r="AA692" t="s">
        <v>68</v>
      </c>
      <c r="AB692" t="s">
        <v>1554</v>
      </c>
      <c r="AC692" t="s">
        <v>70</v>
      </c>
      <c r="AD692" t="s">
        <v>59</v>
      </c>
    </row>
    <row r="693" spans="1:30">
      <c r="A693">
        <f t="shared" si="34"/>
        <v>599</v>
      </c>
      <c r="B693">
        <f t="shared" si="32"/>
        <v>1</v>
      </c>
      <c r="C693" s="8">
        <f t="shared" si="33"/>
        <v>61.833333333333336</v>
      </c>
      <c r="D693">
        <v>61</v>
      </c>
      <c r="E693">
        <v>10</v>
      </c>
      <c r="G693" s="25">
        <v>2</v>
      </c>
      <c r="H693" s="26">
        <v>1582198</v>
      </c>
      <c r="I693" s="1">
        <v>44146.847650462965</v>
      </c>
      <c r="J693" s="3" t="s">
        <v>63</v>
      </c>
      <c r="K693" t="s">
        <v>49</v>
      </c>
      <c r="M693">
        <v>202011112350</v>
      </c>
      <c r="N693" s="1">
        <v>44146.847650462965</v>
      </c>
      <c r="O693" s="3" t="s">
        <v>63</v>
      </c>
      <c r="P693">
        <v>1582198</v>
      </c>
      <c r="Q693" s="2">
        <v>21537</v>
      </c>
      <c r="R693" t="s">
        <v>1553</v>
      </c>
      <c r="S693" t="s">
        <v>672</v>
      </c>
      <c r="U693" t="s">
        <v>170</v>
      </c>
      <c r="V693" t="s">
        <v>416</v>
      </c>
      <c r="W693" t="s">
        <v>2</v>
      </c>
      <c r="X693" t="s">
        <v>54</v>
      </c>
      <c r="Z693" t="s">
        <v>55</v>
      </c>
      <c r="AA693" t="s">
        <v>68</v>
      </c>
      <c r="AB693" t="e">
        <f ca="1">+ COVID, requiring more oxygen, febrile</f>
        <v>#NAME?</v>
      </c>
      <c r="AC693" t="s">
        <v>70</v>
      </c>
      <c r="AD693" t="s">
        <v>59</v>
      </c>
    </row>
    <row r="694" spans="1:30">
      <c r="A694">
        <f t="shared" si="34"/>
        <v>600</v>
      </c>
      <c r="B694">
        <f t="shared" si="32"/>
        <v>0</v>
      </c>
      <c r="C694" s="8">
        <f t="shared" si="33"/>
        <v>38.666666666666664</v>
      </c>
      <c r="D694">
        <v>38</v>
      </c>
      <c r="E694">
        <v>8</v>
      </c>
      <c r="G694" s="21">
        <v>0</v>
      </c>
      <c r="H694">
        <v>1583752</v>
      </c>
      <c r="I694" s="1">
        <v>43910.914293981485</v>
      </c>
      <c r="J694" s="3" t="s">
        <v>90</v>
      </c>
      <c r="K694" t="s">
        <v>49</v>
      </c>
      <c r="M694">
        <v>202003201383</v>
      </c>
      <c r="N694" s="1">
        <v>43910.914293981485</v>
      </c>
      <c r="O694" s="3" t="s">
        <v>90</v>
      </c>
      <c r="P694">
        <v>1583752</v>
      </c>
      <c r="Q694" s="2">
        <v>29787</v>
      </c>
      <c r="R694" t="s">
        <v>1555</v>
      </c>
      <c r="S694" t="s">
        <v>1556</v>
      </c>
      <c r="U694" t="s">
        <v>149</v>
      </c>
      <c r="V694" t="s">
        <v>364</v>
      </c>
      <c r="W694" t="s">
        <v>2</v>
      </c>
      <c r="X694" t="s">
        <v>54</v>
      </c>
      <c r="Z694" t="s">
        <v>88</v>
      </c>
      <c r="AA694" t="s">
        <v>94</v>
      </c>
      <c r="AB694" t="s">
        <v>1557</v>
      </c>
      <c r="AC694" t="s">
        <v>70</v>
      </c>
      <c r="AD694" t="s">
        <v>59</v>
      </c>
    </row>
    <row r="695" spans="1:30">
      <c r="A695">
        <f t="shared" si="34"/>
        <v>601</v>
      </c>
      <c r="B695">
        <f t="shared" si="32"/>
        <v>0</v>
      </c>
      <c r="C695" s="8">
        <f t="shared" si="33"/>
        <v>73.916666666666671</v>
      </c>
      <c r="D695">
        <v>73</v>
      </c>
      <c r="E695">
        <v>11</v>
      </c>
      <c r="G695" s="21">
        <v>0</v>
      </c>
      <c r="H695">
        <v>1586520</v>
      </c>
      <c r="I695" s="1">
        <v>44320.706250000003</v>
      </c>
      <c r="J695" s="3" t="s">
        <v>76</v>
      </c>
      <c r="K695" t="s">
        <v>49</v>
      </c>
      <c r="M695">
        <v>202105041043</v>
      </c>
      <c r="N695" s="1">
        <v>44320.706250000003</v>
      </c>
      <c r="O695" s="3" t="s">
        <v>76</v>
      </c>
      <c r="P695">
        <v>1586520</v>
      </c>
      <c r="Q695" s="2">
        <v>17314</v>
      </c>
      <c r="R695" t="s">
        <v>1558</v>
      </c>
      <c r="S695" t="s">
        <v>1559</v>
      </c>
      <c r="U695" t="s">
        <v>61</v>
      </c>
      <c r="V695" t="s">
        <v>123</v>
      </c>
      <c r="W695" t="s">
        <v>2</v>
      </c>
      <c r="X695" t="s">
        <v>54</v>
      </c>
      <c r="Z695" t="s">
        <v>55</v>
      </c>
      <c r="AA695" t="s">
        <v>78</v>
      </c>
      <c r="AB695" t="s">
        <v>173</v>
      </c>
      <c r="AC695" t="s">
        <v>70</v>
      </c>
      <c r="AD695" t="s">
        <v>59</v>
      </c>
    </row>
    <row r="696" spans="1:30">
      <c r="A696">
        <f t="shared" si="34"/>
        <v>602</v>
      </c>
      <c r="B696">
        <f t="shared" si="32"/>
        <v>0</v>
      </c>
      <c r="C696" s="8">
        <f t="shared" si="33"/>
        <v>50.166666666666664</v>
      </c>
      <c r="D696">
        <v>50</v>
      </c>
      <c r="E696">
        <v>2</v>
      </c>
      <c r="G696" s="21">
        <v>0</v>
      </c>
      <c r="H696">
        <v>1589732</v>
      </c>
      <c r="I696" s="1">
        <v>44092.913194444445</v>
      </c>
      <c r="J696" s="3" t="s">
        <v>90</v>
      </c>
      <c r="K696" t="s">
        <v>49</v>
      </c>
      <c r="M696">
        <v>202009181944</v>
      </c>
      <c r="N696" s="1">
        <v>44092.913194444445</v>
      </c>
      <c r="O696" s="3" t="s">
        <v>90</v>
      </c>
      <c r="P696">
        <v>1589732</v>
      </c>
      <c r="Q696" s="2">
        <v>25745</v>
      </c>
      <c r="R696" t="s">
        <v>1560</v>
      </c>
      <c r="S696" t="s">
        <v>822</v>
      </c>
      <c r="U696" t="s">
        <v>170</v>
      </c>
      <c r="V696" t="s">
        <v>289</v>
      </c>
      <c r="W696" t="s">
        <v>10</v>
      </c>
      <c r="X696" t="s">
        <v>54</v>
      </c>
      <c r="Z696" t="s">
        <v>88</v>
      </c>
      <c r="AA696" t="s">
        <v>94</v>
      </c>
      <c r="AB696" t="s">
        <v>116</v>
      </c>
      <c r="AC696" t="s">
        <v>70</v>
      </c>
      <c r="AD696" t="s">
        <v>59</v>
      </c>
    </row>
    <row r="697" spans="1:30">
      <c r="A697">
        <f t="shared" si="34"/>
        <v>603</v>
      </c>
      <c r="B697">
        <f t="shared" si="32"/>
        <v>0</v>
      </c>
      <c r="C697" s="8">
        <f t="shared" si="33"/>
        <v>61.25</v>
      </c>
      <c r="D697">
        <v>61</v>
      </c>
      <c r="E697">
        <v>3</v>
      </c>
      <c r="G697" s="21">
        <v>0</v>
      </c>
      <c r="H697">
        <v>1590495</v>
      </c>
      <c r="I697" s="1">
        <v>44322.440324074072</v>
      </c>
      <c r="J697" s="3" t="s">
        <v>308</v>
      </c>
      <c r="K697" t="s">
        <v>49</v>
      </c>
      <c r="M697">
        <v>202105061542</v>
      </c>
      <c r="N697" s="1">
        <v>44322.440324074072</v>
      </c>
      <c r="O697" s="3" t="s">
        <v>308</v>
      </c>
      <c r="P697">
        <v>1590495</v>
      </c>
      <c r="Q697" s="2">
        <v>21944</v>
      </c>
      <c r="R697" t="s">
        <v>1561</v>
      </c>
      <c r="S697" t="s">
        <v>1562</v>
      </c>
      <c r="U697" t="s">
        <v>140</v>
      </c>
      <c r="V697" t="s">
        <v>507</v>
      </c>
      <c r="W697" t="s">
        <v>10</v>
      </c>
      <c r="X697" t="s">
        <v>54</v>
      </c>
      <c r="Z697" t="s">
        <v>55</v>
      </c>
      <c r="AA697" t="s">
        <v>311</v>
      </c>
      <c r="AB697" t="s">
        <v>689</v>
      </c>
      <c r="AC697" t="s">
        <v>70</v>
      </c>
      <c r="AD697" t="s">
        <v>59</v>
      </c>
    </row>
    <row r="698" spans="1:30">
      <c r="A698">
        <f t="shared" si="34"/>
        <v>604</v>
      </c>
      <c r="B698">
        <f t="shared" si="32"/>
        <v>0</v>
      </c>
      <c r="C698" s="8">
        <f t="shared" si="33"/>
        <v>41</v>
      </c>
      <c r="D698">
        <v>41</v>
      </c>
      <c r="E698">
        <v>0</v>
      </c>
      <c r="G698" s="21">
        <v>0</v>
      </c>
      <c r="H698">
        <v>1591341</v>
      </c>
      <c r="I698" s="1">
        <v>44312.505046296297</v>
      </c>
      <c r="J698" s="3" t="s">
        <v>76</v>
      </c>
      <c r="K698" t="s">
        <v>49</v>
      </c>
      <c r="M698">
        <v>202104260148</v>
      </c>
      <c r="N698" s="1">
        <v>44312.505046296297</v>
      </c>
      <c r="O698" s="3" t="s">
        <v>76</v>
      </c>
      <c r="P698">
        <v>1591341</v>
      </c>
      <c r="Q698" s="2">
        <v>29307</v>
      </c>
      <c r="R698" t="s">
        <v>1563</v>
      </c>
      <c r="S698" t="s">
        <v>1564</v>
      </c>
      <c r="U698" t="s">
        <v>140</v>
      </c>
      <c r="V698" t="s">
        <v>1565</v>
      </c>
      <c r="W698" t="s">
        <v>10</v>
      </c>
      <c r="X698" t="s">
        <v>54</v>
      </c>
      <c r="Z698" t="s">
        <v>55</v>
      </c>
      <c r="AA698" t="s">
        <v>78</v>
      </c>
      <c r="AB698" t="s">
        <v>1566</v>
      </c>
      <c r="AC698" t="s">
        <v>390</v>
      </c>
      <c r="AD698" t="s">
        <v>59</v>
      </c>
    </row>
    <row r="699" spans="1:30">
      <c r="A699">
        <f t="shared" si="34"/>
        <v>605</v>
      </c>
      <c r="B699">
        <f t="shared" si="32"/>
        <v>0</v>
      </c>
      <c r="C699" s="8">
        <f t="shared" si="33"/>
        <v>70.666666666666671</v>
      </c>
      <c r="D699">
        <v>70</v>
      </c>
      <c r="E699">
        <v>8</v>
      </c>
      <c r="G699" s="21">
        <v>0</v>
      </c>
      <c r="H699">
        <v>1593598</v>
      </c>
      <c r="I699" s="1">
        <v>44270.56689814815</v>
      </c>
      <c r="J699" s="3" t="s">
        <v>76</v>
      </c>
      <c r="K699" t="s">
        <v>49</v>
      </c>
      <c r="M699">
        <v>202103150199</v>
      </c>
      <c r="N699" s="1">
        <v>44270.56689814815</v>
      </c>
      <c r="O699" s="3" t="s">
        <v>76</v>
      </c>
      <c r="P699">
        <v>1593598</v>
      </c>
      <c r="Q699" s="2">
        <v>18439</v>
      </c>
      <c r="R699" t="s">
        <v>1567</v>
      </c>
      <c r="S699" t="s">
        <v>706</v>
      </c>
      <c r="U699" t="s">
        <v>61</v>
      </c>
      <c r="V699" t="s">
        <v>764</v>
      </c>
      <c r="W699" t="s">
        <v>10</v>
      </c>
      <c r="X699" t="s">
        <v>54</v>
      </c>
      <c r="Z699" t="s">
        <v>55</v>
      </c>
      <c r="AA699" t="s">
        <v>78</v>
      </c>
      <c r="AB699" t="s">
        <v>333</v>
      </c>
      <c r="AC699" t="s">
        <v>253</v>
      </c>
      <c r="AD699" t="s">
        <v>59</v>
      </c>
    </row>
    <row r="700" spans="1:30">
      <c r="A700">
        <f t="shared" si="34"/>
        <v>606</v>
      </c>
      <c r="B700">
        <f t="shared" si="32"/>
        <v>0</v>
      </c>
      <c r="C700" s="8">
        <f t="shared" si="33"/>
        <v>68.833333333333329</v>
      </c>
      <c r="D700">
        <v>68</v>
      </c>
      <c r="E700">
        <v>10</v>
      </c>
      <c r="G700" s="21">
        <v>0</v>
      </c>
      <c r="H700">
        <v>1595206</v>
      </c>
      <c r="I700" s="1">
        <v>44225.509722222225</v>
      </c>
      <c r="J700" s="3" t="s">
        <v>90</v>
      </c>
      <c r="K700" t="s">
        <v>49</v>
      </c>
      <c r="M700">
        <v>202101291656</v>
      </c>
      <c r="N700" s="1">
        <v>44225.509722222225</v>
      </c>
      <c r="O700" s="3" t="s">
        <v>90</v>
      </c>
      <c r="P700">
        <v>1595206</v>
      </c>
      <c r="Q700" s="2">
        <v>19054</v>
      </c>
      <c r="R700" t="s">
        <v>1568</v>
      </c>
      <c r="S700" t="s">
        <v>805</v>
      </c>
      <c r="U700" t="s">
        <v>140</v>
      </c>
      <c r="V700" t="s">
        <v>193</v>
      </c>
      <c r="W700" t="s">
        <v>2</v>
      </c>
      <c r="X700" t="s">
        <v>54</v>
      </c>
      <c r="Z700" t="s">
        <v>88</v>
      </c>
      <c r="AA700" t="s">
        <v>94</v>
      </c>
      <c r="AB700" t="s">
        <v>100</v>
      </c>
      <c r="AC700" t="s">
        <v>70</v>
      </c>
      <c r="AD700" t="s">
        <v>59</v>
      </c>
    </row>
    <row r="701" spans="1:30">
      <c r="A701">
        <f t="shared" si="34"/>
        <v>607</v>
      </c>
      <c r="B701">
        <f t="shared" si="32"/>
        <v>0</v>
      </c>
      <c r="C701" s="8">
        <f t="shared" si="33"/>
        <v>81.916666666666671</v>
      </c>
      <c r="D701">
        <v>81</v>
      </c>
      <c r="E701">
        <v>11</v>
      </c>
      <c r="G701" s="21">
        <v>0</v>
      </c>
      <c r="H701">
        <v>1595414</v>
      </c>
      <c r="I701" s="1">
        <v>44278.879861111112</v>
      </c>
      <c r="J701" s="3" t="s">
        <v>90</v>
      </c>
      <c r="K701" t="s">
        <v>49</v>
      </c>
      <c r="M701">
        <v>202103232406</v>
      </c>
      <c r="N701" s="1">
        <v>44278.879861111112</v>
      </c>
      <c r="O701" s="3" t="s">
        <v>90</v>
      </c>
      <c r="P701">
        <v>1595414</v>
      </c>
      <c r="Q701" s="2">
        <v>14339</v>
      </c>
      <c r="R701" t="s">
        <v>1569</v>
      </c>
      <c r="S701" t="s">
        <v>1570</v>
      </c>
      <c r="U701" t="s">
        <v>170</v>
      </c>
      <c r="V701" t="s">
        <v>74</v>
      </c>
      <c r="W701" t="s">
        <v>2</v>
      </c>
      <c r="X701" t="s">
        <v>54</v>
      </c>
      <c r="Z701" t="s">
        <v>88</v>
      </c>
      <c r="AA701" t="s">
        <v>94</v>
      </c>
      <c r="AB701" t="s">
        <v>116</v>
      </c>
      <c r="AC701" t="s">
        <v>70</v>
      </c>
      <c r="AD701" t="s">
        <v>59</v>
      </c>
    </row>
    <row r="702" spans="1:30">
      <c r="A702">
        <f t="shared" si="34"/>
        <v>608</v>
      </c>
      <c r="B702">
        <f t="shared" si="32"/>
        <v>0</v>
      </c>
      <c r="C702" s="8">
        <f t="shared" si="33"/>
        <v>70.5</v>
      </c>
      <c r="D702">
        <v>70</v>
      </c>
      <c r="E702">
        <v>6</v>
      </c>
      <c r="G702" s="21">
        <v>0</v>
      </c>
      <c r="H702">
        <v>1596513</v>
      </c>
      <c r="I702" s="1">
        <v>44005.453472222223</v>
      </c>
      <c r="J702" s="3" t="s">
        <v>90</v>
      </c>
      <c r="K702" t="s">
        <v>49</v>
      </c>
      <c r="M702">
        <v>202006231372</v>
      </c>
      <c r="N702" s="1">
        <v>44005.453472222223</v>
      </c>
      <c r="O702" s="3" t="s">
        <v>90</v>
      </c>
      <c r="P702">
        <v>1596513</v>
      </c>
      <c r="Q702" s="2">
        <v>18238</v>
      </c>
      <c r="R702" t="s">
        <v>1571</v>
      </c>
      <c r="S702" t="s">
        <v>1572</v>
      </c>
      <c r="U702" t="s">
        <v>52</v>
      </c>
      <c r="V702" t="s">
        <v>240</v>
      </c>
      <c r="W702" t="s">
        <v>2</v>
      </c>
      <c r="X702" t="s">
        <v>54</v>
      </c>
      <c r="Z702" t="s">
        <v>88</v>
      </c>
      <c r="AA702" t="s">
        <v>94</v>
      </c>
      <c r="AB702" t="s">
        <v>292</v>
      </c>
      <c r="AC702" t="s">
        <v>70</v>
      </c>
      <c r="AD702" t="s">
        <v>59</v>
      </c>
    </row>
    <row r="703" spans="1:30">
      <c r="A703">
        <f t="shared" si="34"/>
        <v>609</v>
      </c>
      <c r="B703">
        <f t="shared" si="32"/>
        <v>0</v>
      </c>
      <c r="C703" s="8">
        <f t="shared" si="33"/>
        <v>47.75</v>
      </c>
      <c r="D703">
        <v>47</v>
      </c>
      <c r="E703">
        <v>9</v>
      </c>
      <c r="G703" s="21">
        <v>0</v>
      </c>
      <c r="H703">
        <v>1599350</v>
      </c>
      <c r="I703" s="1">
        <v>43991.493750000001</v>
      </c>
      <c r="J703" s="3" t="s">
        <v>76</v>
      </c>
      <c r="K703" t="s">
        <v>49</v>
      </c>
      <c r="M703">
        <v>202006091372</v>
      </c>
      <c r="N703" s="1">
        <v>43991.493750000001</v>
      </c>
      <c r="O703" s="3" t="s">
        <v>76</v>
      </c>
      <c r="P703">
        <v>1599350</v>
      </c>
      <c r="Q703" s="2">
        <v>26528</v>
      </c>
      <c r="R703" t="s">
        <v>1573</v>
      </c>
      <c r="S703" t="s">
        <v>1574</v>
      </c>
      <c r="U703" t="s">
        <v>61</v>
      </c>
      <c r="V703" t="s">
        <v>193</v>
      </c>
      <c r="W703" t="s">
        <v>2</v>
      </c>
      <c r="X703" t="s">
        <v>54</v>
      </c>
      <c r="Z703" t="s">
        <v>88</v>
      </c>
      <c r="AA703" t="s">
        <v>78</v>
      </c>
      <c r="AB703" t="s">
        <v>83</v>
      </c>
      <c r="AC703" t="s">
        <v>70</v>
      </c>
      <c r="AD703" t="s">
        <v>59</v>
      </c>
    </row>
    <row r="704" spans="1:30">
      <c r="A704">
        <f t="shared" si="34"/>
        <v>610</v>
      </c>
      <c r="B704">
        <f t="shared" si="32"/>
        <v>0</v>
      </c>
      <c r="C704" s="8">
        <f t="shared" si="33"/>
        <v>39.75</v>
      </c>
      <c r="D704">
        <v>39</v>
      </c>
      <c r="E704">
        <v>9</v>
      </c>
      <c r="G704" s="21">
        <v>2</v>
      </c>
      <c r="H704" s="4">
        <v>1599514</v>
      </c>
      <c r="I704" s="1">
        <v>44157.760416666664</v>
      </c>
      <c r="J704" s="3" t="s">
        <v>90</v>
      </c>
      <c r="K704" t="s">
        <v>49</v>
      </c>
      <c r="M704">
        <v>202011220402</v>
      </c>
      <c r="N704" s="1">
        <v>44157.760416666664</v>
      </c>
      <c r="O704" s="3" t="s">
        <v>90</v>
      </c>
      <c r="P704">
        <v>1599514</v>
      </c>
      <c r="Q704" s="2">
        <v>29609</v>
      </c>
      <c r="R704" t="s">
        <v>1575</v>
      </c>
      <c r="S704" t="s">
        <v>1105</v>
      </c>
      <c r="U704" t="s">
        <v>149</v>
      </c>
      <c r="V704" t="s">
        <v>578</v>
      </c>
      <c r="W704" t="s">
        <v>2</v>
      </c>
      <c r="X704" t="s">
        <v>54</v>
      </c>
      <c r="Z704" t="s">
        <v>88</v>
      </c>
      <c r="AA704" t="s">
        <v>94</v>
      </c>
      <c r="AB704" t="s">
        <v>100</v>
      </c>
      <c r="AC704" t="s">
        <v>70</v>
      </c>
      <c r="AD704" t="s">
        <v>59</v>
      </c>
    </row>
    <row r="705" spans="1:30">
      <c r="A705">
        <f t="shared" si="34"/>
        <v>610</v>
      </c>
      <c r="B705">
        <f t="shared" si="32"/>
        <v>1</v>
      </c>
      <c r="C705" s="8">
        <f t="shared" si="33"/>
        <v>39.833333333333336</v>
      </c>
      <c r="D705">
        <v>39</v>
      </c>
      <c r="E705">
        <v>10</v>
      </c>
      <c r="G705" s="21">
        <v>2</v>
      </c>
      <c r="H705" s="4">
        <v>1599514</v>
      </c>
      <c r="I705" s="1">
        <v>44167.291018518517</v>
      </c>
      <c r="J705" s="3" t="s">
        <v>76</v>
      </c>
      <c r="K705" t="s">
        <v>49</v>
      </c>
      <c r="M705">
        <v>202012021301</v>
      </c>
      <c r="N705" s="1">
        <v>44167.291018518517</v>
      </c>
      <c r="O705" s="3" t="s">
        <v>76</v>
      </c>
      <c r="P705">
        <v>1599514</v>
      </c>
      <c r="Q705" s="2">
        <v>29609</v>
      </c>
      <c r="R705" t="s">
        <v>1575</v>
      </c>
      <c r="S705" t="s">
        <v>1149</v>
      </c>
      <c r="U705" t="s">
        <v>110</v>
      </c>
      <c r="V705" t="s">
        <v>133</v>
      </c>
      <c r="W705" t="s">
        <v>2</v>
      </c>
      <c r="X705" t="s">
        <v>54</v>
      </c>
      <c r="Z705" t="s">
        <v>88</v>
      </c>
      <c r="AA705" t="s">
        <v>78</v>
      </c>
      <c r="AB705" t="s">
        <v>1576</v>
      </c>
      <c r="AC705" t="s">
        <v>70</v>
      </c>
      <c r="AD705" t="s">
        <v>59</v>
      </c>
    </row>
    <row r="706" spans="1:30">
      <c r="A706">
        <f t="shared" si="34"/>
        <v>611</v>
      </c>
      <c r="B706">
        <f t="shared" si="32"/>
        <v>0</v>
      </c>
      <c r="C706" s="8">
        <f t="shared" si="33"/>
        <v>54.5</v>
      </c>
      <c r="D706">
        <v>54</v>
      </c>
      <c r="E706">
        <v>6</v>
      </c>
      <c r="G706" s="21">
        <v>0</v>
      </c>
      <c r="H706">
        <v>1600036</v>
      </c>
      <c r="I706" s="1">
        <v>43906.932164351849</v>
      </c>
      <c r="J706" s="3" t="s">
        <v>90</v>
      </c>
      <c r="K706" t="s">
        <v>49</v>
      </c>
      <c r="M706">
        <v>202003161918</v>
      </c>
      <c r="N706" s="1">
        <v>43906.932164351849</v>
      </c>
      <c r="O706" s="3" t="s">
        <v>90</v>
      </c>
      <c r="P706">
        <v>1600036</v>
      </c>
      <c r="Q706" s="2">
        <v>23980</v>
      </c>
      <c r="R706" t="s">
        <v>1577</v>
      </c>
      <c r="S706" t="s">
        <v>620</v>
      </c>
      <c r="U706" t="s">
        <v>98</v>
      </c>
      <c r="V706" t="s">
        <v>416</v>
      </c>
      <c r="W706" t="s">
        <v>2</v>
      </c>
      <c r="X706" t="s">
        <v>54</v>
      </c>
      <c r="Z706" t="s">
        <v>88</v>
      </c>
      <c r="AA706" t="s">
        <v>94</v>
      </c>
      <c r="AB706" t="s">
        <v>100</v>
      </c>
      <c r="AC706" t="s">
        <v>70</v>
      </c>
      <c r="AD706" t="s">
        <v>59</v>
      </c>
    </row>
    <row r="707" spans="1:30">
      <c r="A707">
        <f t="shared" si="34"/>
        <v>612</v>
      </c>
      <c r="B707">
        <f t="shared" si="32"/>
        <v>0</v>
      </c>
      <c r="C707" s="8">
        <f t="shared" si="33"/>
        <v>73.583333333333329</v>
      </c>
      <c r="D707">
        <v>73</v>
      </c>
      <c r="E707">
        <v>7</v>
      </c>
      <c r="G707" s="21">
        <v>0</v>
      </c>
      <c r="H707">
        <v>1600549</v>
      </c>
      <c r="I707" s="1">
        <v>44286.100300925929</v>
      </c>
      <c r="J707" s="3" t="s">
        <v>90</v>
      </c>
      <c r="K707" t="s">
        <v>49</v>
      </c>
      <c r="M707">
        <v>202103311193</v>
      </c>
      <c r="N707" s="1">
        <v>44286.100300925929</v>
      </c>
      <c r="O707" s="3" t="s">
        <v>90</v>
      </c>
      <c r="P707">
        <v>1600549</v>
      </c>
      <c r="Q707" s="2">
        <v>17385</v>
      </c>
      <c r="R707" t="s">
        <v>1578</v>
      </c>
      <c r="S707" t="s">
        <v>257</v>
      </c>
      <c r="U707" t="s">
        <v>110</v>
      </c>
      <c r="V707" t="s">
        <v>111</v>
      </c>
      <c r="W707" t="s">
        <v>10</v>
      </c>
      <c r="X707" t="s">
        <v>54</v>
      </c>
      <c r="Z707" t="s">
        <v>55</v>
      </c>
      <c r="AA707" t="s">
        <v>94</v>
      </c>
      <c r="AB707" t="s">
        <v>100</v>
      </c>
      <c r="AC707" t="s">
        <v>70</v>
      </c>
      <c r="AD707" t="s">
        <v>59</v>
      </c>
    </row>
    <row r="708" spans="1:30">
      <c r="A708">
        <f t="shared" si="34"/>
        <v>613</v>
      </c>
      <c r="B708">
        <f t="shared" si="32"/>
        <v>0</v>
      </c>
      <c r="C708" s="8">
        <f t="shared" si="33"/>
        <v>27.75</v>
      </c>
      <c r="D708">
        <v>27</v>
      </c>
      <c r="E708">
        <v>9</v>
      </c>
      <c r="G708" s="21">
        <v>0</v>
      </c>
      <c r="H708">
        <v>1601427</v>
      </c>
      <c r="I708" s="1">
        <v>44182.570138888892</v>
      </c>
      <c r="J708" s="3" t="s">
        <v>90</v>
      </c>
      <c r="K708" t="s">
        <v>49</v>
      </c>
      <c r="M708">
        <v>202012171772</v>
      </c>
      <c r="N708" s="1">
        <v>44182.570138888892</v>
      </c>
      <c r="O708" s="3" t="s">
        <v>90</v>
      </c>
      <c r="P708">
        <v>1601427</v>
      </c>
      <c r="Q708" s="2">
        <v>34029</v>
      </c>
      <c r="R708" t="s">
        <v>1579</v>
      </c>
      <c r="S708" t="s">
        <v>1580</v>
      </c>
      <c r="U708" t="s">
        <v>140</v>
      </c>
      <c r="V708" t="s">
        <v>240</v>
      </c>
      <c r="W708" t="s">
        <v>10</v>
      </c>
      <c r="X708" t="s">
        <v>54</v>
      </c>
      <c r="Z708" t="s">
        <v>88</v>
      </c>
      <c r="AA708" t="s">
        <v>94</v>
      </c>
      <c r="AB708" t="s">
        <v>116</v>
      </c>
      <c r="AC708" t="s">
        <v>70</v>
      </c>
      <c r="AD708" t="s">
        <v>59</v>
      </c>
    </row>
    <row r="709" spans="1:30">
      <c r="A709">
        <f t="shared" si="34"/>
        <v>614</v>
      </c>
      <c r="B709">
        <f t="shared" si="32"/>
        <v>0</v>
      </c>
      <c r="C709" s="8">
        <f t="shared" si="33"/>
        <v>62.166666666666664</v>
      </c>
      <c r="D709">
        <v>62</v>
      </c>
      <c r="E709">
        <v>2</v>
      </c>
      <c r="G709" s="21">
        <v>0</v>
      </c>
      <c r="H709">
        <v>1601574</v>
      </c>
      <c r="I709" s="1">
        <v>44046.544444444444</v>
      </c>
      <c r="J709" s="3" t="s">
        <v>76</v>
      </c>
      <c r="K709" t="s">
        <v>49</v>
      </c>
      <c r="M709">
        <v>202008050572</v>
      </c>
      <c r="N709" s="1">
        <v>44046.544444444444</v>
      </c>
      <c r="O709" s="3" t="s">
        <v>76</v>
      </c>
      <c r="P709">
        <v>1601574</v>
      </c>
      <c r="Q709" s="2">
        <v>21330</v>
      </c>
      <c r="R709" t="s">
        <v>1581</v>
      </c>
      <c r="S709" t="s">
        <v>1582</v>
      </c>
      <c r="U709" t="s">
        <v>250</v>
      </c>
      <c r="V709" t="s">
        <v>183</v>
      </c>
      <c r="W709" t="s">
        <v>10</v>
      </c>
      <c r="X709" t="s">
        <v>54</v>
      </c>
      <c r="Z709" t="s">
        <v>55</v>
      </c>
      <c r="AA709" t="s">
        <v>78</v>
      </c>
      <c r="AB709" t="s">
        <v>1583</v>
      </c>
      <c r="AC709" t="s">
        <v>129</v>
      </c>
      <c r="AD709" t="s">
        <v>59</v>
      </c>
    </row>
    <row r="710" spans="1:30">
      <c r="A710">
        <f t="shared" si="34"/>
        <v>615</v>
      </c>
      <c r="B710">
        <f t="shared" si="32"/>
        <v>0</v>
      </c>
      <c r="C710" s="8">
        <f t="shared" si="33"/>
        <v>18.833333333333332</v>
      </c>
      <c r="D710">
        <v>18</v>
      </c>
      <c r="E710">
        <v>10</v>
      </c>
      <c r="G710" s="21">
        <v>0</v>
      </c>
      <c r="H710">
        <v>1604604</v>
      </c>
      <c r="I710" s="1">
        <v>44018.477083333331</v>
      </c>
      <c r="J710" s="3" t="s">
        <v>90</v>
      </c>
      <c r="K710" t="s">
        <v>49</v>
      </c>
      <c r="M710">
        <v>202007061561</v>
      </c>
      <c r="N710" s="1">
        <v>44018.477083333331</v>
      </c>
      <c r="O710" s="3" t="s">
        <v>90</v>
      </c>
      <c r="P710">
        <v>1604604</v>
      </c>
      <c r="Q710" s="2">
        <v>37121</v>
      </c>
      <c r="R710" t="s">
        <v>1584</v>
      </c>
      <c r="S710" t="s">
        <v>1585</v>
      </c>
      <c r="U710" t="s">
        <v>295</v>
      </c>
      <c r="V710" t="s">
        <v>93</v>
      </c>
      <c r="W710" t="s">
        <v>10</v>
      </c>
      <c r="X710" t="s">
        <v>54</v>
      </c>
      <c r="Z710" t="s">
        <v>88</v>
      </c>
      <c r="AA710" t="s">
        <v>94</v>
      </c>
      <c r="AB710" t="s">
        <v>100</v>
      </c>
      <c r="AC710" t="s">
        <v>70</v>
      </c>
      <c r="AD710" t="s">
        <v>59</v>
      </c>
    </row>
    <row r="711" spans="1:30">
      <c r="A711">
        <f t="shared" si="34"/>
        <v>616</v>
      </c>
      <c r="B711">
        <f t="shared" si="32"/>
        <v>0</v>
      </c>
      <c r="C711" s="8">
        <f t="shared" si="33"/>
        <v>59.916666666666664</v>
      </c>
      <c r="D711">
        <v>59</v>
      </c>
      <c r="E711">
        <v>11</v>
      </c>
      <c r="G711" s="21">
        <v>0</v>
      </c>
      <c r="H711">
        <v>1610603</v>
      </c>
      <c r="I711" s="1">
        <v>44157.900694444441</v>
      </c>
      <c r="J711" s="3" t="s">
        <v>90</v>
      </c>
      <c r="K711" t="s">
        <v>49</v>
      </c>
      <c r="M711">
        <v>202011220534</v>
      </c>
      <c r="N711" s="1">
        <v>44157.900694444441</v>
      </c>
      <c r="O711" s="3" t="s">
        <v>90</v>
      </c>
      <c r="P711">
        <v>1610603</v>
      </c>
      <c r="Q711" s="2">
        <v>22244</v>
      </c>
      <c r="R711" t="s">
        <v>1586</v>
      </c>
      <c r="S711" t="s">
        <v>437</v>
      </c>
      <c r="U711" t="s">
        <v>110</v>
      </c>
      <c r="V711" t="s">
        <v>364</v>
      </c>
      <c r="W711" t="s">
        <v>10</v>
      </c>
      <c r="X711" t="s">
        <v>54</v>
      </c>
      <c r="Z711" t="s">
        <v>88</v>
      </c>
      <c r="AA711" t="s">
        <v>94</v>
      </c>
      <c r="AB711" t="s">
        <v>100</v>
      </c>
      <c r="AC711" t="s">
        <v>70</v>
      </c>
      <c r="AD711" t="s">
        <v>59</v>
      </c>
    </row>
    <row r="712" spans="1:30">
      <c r="A712">
        <f t="shared" si="34"/>
        <v>617</v>
      </c>
      <c r="B712">
        <f t="shared" si="32"/>
        <v>0</v>
      </c>
      <c r="C712" s="8">
        <f t="shared" si="33"/>
        <v>29.833333333333332</v>
      </c>
      <c r="D712">
        <v>29</v>
      </c>
      <c r="E712">
        <v>10</v>
      </c>
      <c r="G712" s="21">
        <v>0</v>
      </c>
      <c r="H712">
        <v>1611466</v>
      </c>
      <c r="I712" s="1">
        <v>44159.474074074074</v>
      </c>
      <c r="J712" s="3" t="s">
        <v>90</v>
      </c>
      <c r="K712" t="s">
        <v>49</v>
      </c>
      <c r="M712">
        <v>202011241507</v>
      </c>
      <c r="N712" s="1">
        <v>44159.474074074074</v>
      </c>
      <c r="O712" s="3" t="s">
        <v>90</v>
      </c>
      <c r="P712">
        <v>1611466</v>
      </c>
      <c r="Q712" s="2">
        <v>33249</v>
      </c>
      <c r="R712" t="s">
        <v>1587</v>
      </c>
      <c r="S712" t="s">
        <v>1588</v>
      </c>
      <c r="U712" t="s">
        <v>61</v>
      </c>
      <c r="V712" t="s">
        <v>240</v>
      </c>
      <c r="W712" t="s">
        <v>2</v>
      </c>
      <c r="X712" t="s">
        <v>54</v>
      </c>
      <c r="Z712" t="s">
        <v>55</v>
      </c>
      <c r="AA712" t="s">
        <v>94</v>
      </c>
      <c r="AB712" t="s">
        <v>116</v>
      </c>
      <c r="AC712" t="s">
        <v>70</v>
      </c>
      <c r="AD712" t="s">
        <v>59</v>
      </c>
    </row>
    <row r="713" spans="1:30">
      <c r="A713">
        <f t="shared" si="34"/>
        <v>618</v>
      </c>
      <c r="B713">
        <f t="shared" si="32"/>
        <v>0</v>
      </c>
      <c r="C713" s="8">
        <f t="shared" si="33"/>
        <v>63.75</v>
      </c>
      <c r="D713">
        <v>63</v>
      </c>
      <c r="E713">
        <v>9</v>
      </c>
      <c r="G713" s="21">
        <v>0</v>
      </c>
      <c r="H713">
        <v>1611605</v>
      </c>
      <c r="I713" s="1">
        <v>44110.059027777781</v>
      </c>
      <c r="J713" s="3" t="s">
        <v>90</v>
      </c>
      <c r="K713" t="s">
        <v>49</v>
      </c>
      <c r="M713">
        <v>202010052492</v>
      </c>
      <c r="N713" s="1">
        <v>44110.059027777781</v>
      </c>
      <c r="O713" s="3" t="s">
        <v>90</v>
      </c>
      <c r="P713">
        <v>1611605</v>
      </c>
      <c r="Q713" s="2">
        <v>20796</v>
      </c>
      <c r="R713" t="s">
        <v>1589</v>
      </c>
      <c r="S713" t="s">
        <v>396</v>
      </c>
      <c r="U713" t="s">
        <v>149</v>
      </c>
      <c r="V713" t="s">
        <v>178</v>
      </c>
      <c r="W713" t="s">
        <v>2</v>
      </c>
      <c r="X713" t="s">
        <v>54</v>
      </c>
      <c r="Z713" t="s">
        <v>88</v>
      </c>
      <c r="AA713" t="s">
        <v>94</v>
      </c>
      <c r="AB713" t="s">
        <v>100</v>
      </c>
      <c r="AC713" t="s">
        <v>70</v>
      </c>
      <c r="AD713" t="s">
        <v>59</v>
      </c>
    </row>
    <row r="714" spans="1:30">
      <c r="A714">
        <f t="shared" si="34"/>
        <v>619</v>
      </c>
      <c r="B714">
        <f t="shared" ref="B714:B777" si="35">IF(H714&lt;&gt;H713,0,IF(H714&lt;&gt;H712,1,IF(H714&lt;&gt;H711,2,IF(H714&lt;&gt;H710,3,IF(H714&lt;&gt;H709,4,IF(H714&lt;&gt;H708,5,IF(H714&lt;&gt;H707,6,"7+")))))))</f>
        <v>0</v>
      </c>
      <c r="C714" s="8">
        <f t="shared" si="33"/>
        <v>59</v>
      </c>
      <c r="D714">
        <v>59</v>
      </c>
      <c r="E714">
        <v>0</v>
      </c>
      <c r="G714" s="21">
        <v>2</v>
      </c>
      <c r="H714" s="4">
        <v>1613632</v>
      </c>
      <c r="I714" s="1">
        <v>44218.598506944443</v>
      </c>
      <c r="J714" s="3" t="s">
        <v>63</v>
      </c>
      <c r="K714" t="s">
        <v>49</v>
      </c>
      <c r="M714">
        <v>202101220443</v>
      </c>
      <c r="N714" s="1">
        <v>44218.598506944443</v>
      </c>
      <c r="O714" s="3" t="s">
        <v>63</v>
      </c>
      <c r="P714">
        <v>1613632</v>
      </c>
      <c r="Q714" s="2">
        <v>22664</v>
      </c>
      <c r="R714" t="s">
        <v>1590</v>
      </c>
      <c r="S714" t="s">
        <v>526</v>
      </c>
      <c r="U714" t="s">
        <v>61</v>
      </c>
      <c r="V714" t="s">
        <v>258</v>
      </c>
      <c r="W714" t="s">
        <v>10</v>
      </c>
      <c r="X714" t="s">
        <v>54</v>
      </c>
      <c r="Z714" t="s">
        <v>55</v>
      </c>
      <c r="AA714" t="s">
        <v>68</v>
      </c>
      <c r="AB714" t="s">
        <v>1591</v>
      </c>
      <c r="AC714" t="s">
        <v>70</v>
      </c>
      <c r="AD714" t="s">
        <v>59</v>
      </c>
    </row>
    <row r="715" spans="1:30">
      <c r="A715">
        <f t="shared" si="34"/>
        <v>619</v>
      </c>
      <c r="B715">
        <f t="shared" si="35"/>
        <v>1</v>
      </c>
      <c r="C715" s="8">
        <f t="shared" si="33"/>
        <v>59.083333333333336</v>
      </c>
      <c r="D715">
        <v>59</v>
      </c>
      <c r="E715">
        <v>1</v>
      </c>
      <c r="G715" s="21">
        <v>2</v>
      </c>
      <c r="H715" s="4">
        <v>1613632</v>
      </c>
      <c r="I715" s="1">
        <v>44272.528391203705</v>
      </c>
      <c r="J715" s="3" t="s">
        <v>63</v>
      </c>
      <c r="K715" t="s">
        <v>49</v>
      </c>
      <c r="M715">
        <v>202103170196</v>
      </c>
      <c r="N715" s="1">
        <v>44272.528391203705</v>
      </c>
      <c r="O715" s="3" t="s">
        <v>63</v>
      </c>
      <c r="P715">
        <v>1613632</v>
      </c>
      <c r="Q715" s="2">
        <v>22664</v>
      </c>
      <c r="R715" t="s">
        <v>1590</v>
      </c>
      <c r="S715" t="s">
        <v>769</v>
      </c>
      <c r="U715" t="s">
        <v>61</v>
      </c>
      <c r="V715" t="s">
        <v>764</v>
      </c>
      <c r="W715" t="s">
        <v>10</v>
      </c>
      <c r="X715" t="s">
        <v>54</v>
      </c>
      <c r="Z715" t="s">
        <v>55</v>
      </c>
      <c r="AA715" t="s">
        <v>68</v>
      </c>
      <c r="AB715" t="s">
        <v>1592</v>
      </c>
      <c r="AC715" t="s">
        <v>253</v>
      </c>
      <c r="AD715" t="s">
        <v>59</v>
      </c>
    </row>
    <row r="716" spans="1:30">
      <c r="A716">
        <f t="shared" si="34"/>
        <v>620</v>
      </c>
      <c r="B716">
        <f t="shared" si="35"/>
        <v>0</v>
      </c>
      <c r="C716" s="8">
        <f t="shared" ref="C716:C779" si="36">D716+E716/12</f>
        <v>25.833333333333332</v>
      </c>
      <c r="D716">
        <v>25</v>
      </c>
      <c r="E716">
        <v>10</v>
      </c>
      <c r="G716" s="21">
        <v>0</v>
      </c>
      <c r="H716">
        <v>1615066</v>
      </c>
      <c r="I716" s="1">
        <v>44160.93472222222</v>
      </c>
      <c r="J716" s="3" t="s">
        <v>90</v>
      </c>
      <c r="K716" t="s">
        <v>49</v>
      </c>
      <c r="M716">
        <v>202011252095</v>
      </c>
      <c r="N716" s="1">
        <v>44160.93472222222</v>
      </c>
      <c r="O716" s="3" t="s">
        <v>90</v>
      </c>
      <c r="P716">
        <v>1615066</v>
      </c>
      <c r="Q716" s="2">
        <v>34716</v>
      </c>
      <c r="R716" t="s">
        <v>1593</v>
      </c>
      <c r="S716" t="s">
        <v>1594</v>
      </c>
      <c r="U716" t="s">
        <v>110</v>
      </c>
      <c r="V716" t="s">
        <v>202</v>
      </c>
      <c r="W716" t="s">
        <v>10</v>
      </c>
      <c r="X716" t="s">
        <v>54</v>
      </c>
      <c r="Z716" t="s">
        <v>88</v>
      </c>
      <c r="AA716" t="s">
        <v>94</v>
      </c>
      <c r="AB716" t="s">
        <v>100</v>
      </c>
      <c r="AC716" t="s">
        <v>70</v>
      </c>
      <c r="AD716" t="s">
        <v>59</v>
      </c>
    </row>
    <row r="717" spans="1:30">
      <c r="A717">
        <f t="shared" si="34"/>
        <v>621</v>
      </c>
      <c r="B717">
        <f t="shared" si="35"/>
        <v>0</v>
      </c>
      <c r="C717" s="8">
        <f t="shared" si="36"/>
        <v>45.166666666666664</v>
      </c>
      <c r="D717">
        <v>45</v>
      </c>
      <c r="E717">
        <v>2</v>
      </c>
      <c r="G717" s="21">
        <v>2</v>
      </c>
      <c r="H717" s="4">
        <v>1615316</v>
      </c>
      <c r="I717" s="1">
        <v>44173.928472222222</v>
      </c>
      <c r="J717" s="3" t="s">
        <v>90</v>
      </c>
      <c r="K717" t="s">
        <v>49</v>
      </c>
      <c r="M717">
        <v>202012082457</v>
      </c>
      <c r="N717" s="1">
        <v>44173.928472222222</v>
      </c>
      <c r="O717" s="3" t="s">
        <v>90</v>
      </c>
      <c r="P717">
        <v>1615316</v>
      </c>
      <c r="Q717" s="2">
        <v>27663</v>
      </c>
      <c r="R717" t="s">
        <v>1595</v>
      </c>
      <c r="S717" t="s">
        <v>1596</v>
      </c>
      <c r="U717" t="s">
        <v>149</v>
      </c>
      <c r="V717" t="s">
        <v>133</v>
      </c>
      <c r="W717" t="s">
        <v>2</v>
      </c>
      <c r="X717" t="s">
        <v>54</v>
      </c>
      <c r="Z717" t="s">
        <v>88</v>
      </c>
      <c r="AA717" t="s">
        <v>94</v>
      </c>
      <c r="AB717" t="s">
        <v>100</v>
      </c>
      <c r="AC717" t="s">
        <v>70</v>
      </c>
      <c r="AD717" t="s">
        <v>59</v>
      </c>
    </row>
    <row r="718" spans="1:30">
      <c r="A718">
        <f t="shared" si="34"/>
        <v>621</v>
      </c>
      <c r="B718">
        <f t="shared" si="35"/>
        <v>1</v>
      </c>
      <c r="C718" s="8">
        <f t="shared" si="36"/>
        <v>45.166666666666664</v>
      </c>
      <c r="D718">
        <v>45</v>
      </c>
      <c r="E718">
        <v>2</v>
      </c>
      <c r="G718" s="21">
        <v>2</v>
      </c>
      <c r="H718" s="4">
        <v>1615316</v>
      </c>
      <c r="I718" s="1">
        <v>44179.494143518517</v>
      </c>
      <c r="J718" s="3" t="s">
        <v>90</v>
      </c>
      <c r="K718" t="s">
        <v>49</v>
      </c>
      <c r="M718">
        <v>202012141753</v>
      </c>
      <c r="N718" s="1">
        <v>44179.494143518517</v>
      </c>
      <c r="O718" s="3" t="s">
        <v>90</v>
      </c>
      <c r="P718">
        <v>1615316</v>
      </c>
      <c r="Q718" s="2">
        <v>27663</v>
      </c>
      <c r="R718" t="s">
        <v>1595</v>
      </c>
      <c r="S718" t="s">
        <v>1596</v>
      </c>
      <c r="U718" t="s">
        <v>140</v>
      </c>
      <c r="V718" t="s">
        <v>153</v>
      </c>
      <c r="W718" t="s">
        <v>2</v>
      </c>
      <c r="X718" t="s">
        <v>54</v>
      </c>
      <c r="Z718" t="s">
        <v>88</v>
      </c>
      <c r="AA718" t="s">
        <v>94</v>
      </c>
      <c r="AB718" t="s">
        <v>100</v>
      </c>
      <c r="AC718" t="s">
        <v>70</v>
      </c>
      <c r="AD718" t="s">
        <v>59</v>
      </c>
    </row>
    <row r="719" spans="1:30">
      <c r="A719">
        <f t="shared" ref="A719:A782" si="37">IF(B719=0,A718+1,A718)</f>
        <v>622</v>
      </c>
      <c r="B719">
        <f t="shared" si="35"/>
        <v>0</v>
      </c>
      <c r="C719" s="8">
        <f t="shared" si="36"/>
        <v>20.833333333333332</v>
      </c>
      <c r="D719">
        <v>20</v>
      </c>
      <c r="E719">
        <v>10</v>
      </c>
      <c r="G719" s="21">
        <v>0</v>
      </c>
      <c r="H719">
        <v>1615819</v>
      </c>
      <c r="I719" s="1">
        <v>44028.581250000003</v>
      </c>
      <c r="J719" s="3" t="s">
        <v>63</v>
      </c>
      <c r="K719" t="s">
        <v>49</v>
      </c>
      <c r="M719">
        <v>202007160090</v>
      </c>
      <c r="N719" s="1">
        <v>44028.581250000003</v>
      </c>
      <c r="O719" s="3" t="s">
        <v>63</v>
      </c>
      <c r="P719">
        <v>1615819</v>
      </c>
      <c r="Q719" s="2">
        <v>36410</v>
      </c>
      <c r="R719" t="s">
        <v>1597</v>
      </c>
      <c r="S719" t="s">
        <v>1598</v>
      </c>
      <c r="U719" t="s">
        <v>277</v>
      </c>
      <c r="V719" t="s">
        <v>349</v>
      </c>
      <c r="W719" t="s">
        <v>10</v>
      </c>
      <c r="X719" t="s">
        <v>54</v>
      </c>
      <c r="Z719" t="s">
        <v>55</v>
      </c>
      <c r="AA719" t="s">
        <v>68</v>
      </c>
      <c r="AB719" t="s">
        <v>1599</v>
      </c>
      <c r="AC719" t="s">
        <v>58</v>
      </c>
      <c r="AD719" t="s">
        <v>59</v>
      </c>
    </row>
    <row r="720" spans="1:30">
      <c r="A720">
        <f t="shared" si="37"/>
        <v>623</v>
      </c>
      <c r="B720">
        <f t="shared" si="35"/>
        <v>0</v>
      </c>
      <c r="C720" s="8">
        <f t="shared" si="36"/>
        <v>70.916666666666671</v>
      </c>
      <c r="D720">
        <v>70</v>
      </c>
      <c r="E720">
        <v>11</v>
      </c>
      <c r="G720" s="21">
        <v>0</v>
      </c>
      <c r="H720">
        <v>1616546</v>
      </c>
      <c r="I720" s="1">
        <v>44200.412048611113</v>
      </c>
      <c r="J720" s="3" t="s">
        <v>63</v>
      </c>
      <c r="K720" t="s">
        <v>49</v>
      </c>
      <c r="M720">
        <v>202101041419</v>
      </c>
      <c r="N720" s="1">
        <v>44200.412048611113</v>
      </c>
      <c r="O720" s="3" t="s">
        <v>63</v>
      </c>
      <c r="P720">
        <v>1616546</v>
      </c>
      <c r="Q720" s="2">
        <v>18286</v>
      </c>
      <c r="R720" t="s">
        <v>1600</v>
      </c>
      <c r="S720" t="s">
        <v>1601</v>
      </c>
      <c r="U720" t="s">
        <v>52</v>
      </c>
      <c r="V720" t="s">
        <v>157</v>
      </c>
      <c r="W720" t="s">
        <v>10</v>
      </c>
      <c r="X720" t="s">
        <v>54</v>
      </c>
      <c r="Z720" t="s">
        <v>88</v>
      </c>
      <c r="AA720" t="s">
        <v>68</v>
      </c>
      <c r="AB720" t="s">
        <v>1602</v>
      </c>
      <c r="AC720" t="s">
        <v>70</v>
      </c>
      <c r="AD720" t="s">
        <v>59</v>
      </c>
    </row>
    <row r="721" spans="1:30">
      <c r="A721">
        <f t="shared" si="37"/>
        <v>624</v>
      </c>
      <c r="B721">
        <f t="shared" si="35"/>
        <v>0</v>
      </c>
      <c r="C721" s="8">
        <f t="shared" si="36"/>
        <v>58.5</v>
      </c>
      <c r="D721">
        <v>58</v>
      </c>
      <c r="E721">
        <v>6</v>
      </c>
      <c r="G721" s="21">
        <v>0</v>
      </c>
      <c r="H721">
        <v>1616628</v>
      </c>
      <c r="I721" s="1">
        <v>44131.51666666667</v>
      </c>
      <c r="J721" s="3" t="s">
        <v>63</v>
      </c>
      <c r="K721" t="s">
        <v>49</v>
      </c>
      <c r="M721">
        <v>202010271505</v>
      </c>
      <c r="N721" s="1">
        <v>44131.51666666667</v>
      </c>
      <c r="O721" s="3" t="s">
        <v>63</v>
      </c>
      <c r="P721">
        <v>1616628</v>
      </c>
      <c r="Q721" s="2">
        <v>22755</v>
      </c>
      <c r="R721" t="s">
        <v>1603</v>
      </c>
      <c r="S721" t="s">
        <v>677</v>
      </c>
      <c r="U721" t="s">
        <v>61</v>
      </c>
      <c r="V721" t="s">
        <v>228</v>
      </c>
      <c r="W721" t="s">
        <v>2</v>
      </c>
      <c r="X721" t="s">
        <v>54</v>
      </c>
      <c r="Z721" t="s">
        <v>88</v>
      </c>
      <c r="AA721" t="s">
        <v>68</v>
      </c>
      <c r="AB721" t="s">
        <v>1604</v>
      </c>
      <c r="AC721" t="s">
        <v>129</v>
      </c>
      <c r="AD721" t="s">
        <v>59</v>
      </c>
    </row>
    <row r="722" spans="1:30">
      <c r="A722">
        <f t="shared" si="37"/>
        <v>625</v>
      </c>
      <c r="B722">
        <f t="shared" si="35"/>
        <v>0</v>
      </c>
      <c r="C722" s="8">
        <f t="shared" si="36"/>
        <v>59.083333333333336</v>
      </c>
      <c r="D722">
        <v>59</v>
      </c>
      <c r="E722">
        <v>1</v>
      </c>
      <c r="G722" s="21">
        <v>0</v>
      </c>
      <c r="H722">
        <v>1617890</v>
      </c>
      <c r="I722" s="1">
        <v>44308.643750000003</v>
      </c>
      <c r="J722" s="3" t="s">
        <v>63</v>
      </c>
      <c r="K722" t="s">
        <v>49</v>
      </c>
      <c r="M722">
        <v>202104220437</v>
      </c>
      <c r="N722" s="1">
        <v>44308.643750000003</v>
      </c>
      <c r="O722" s="3" t="s">
        <v>63</v>
      </c>
      <c r="P722">
        <v>1617890</v>
      </c>
      <c r="Q722" s="2">
        <v>22716</v>
      </c>
      <c r="R722" t="s">
        <v>1605</v>
      </c>
      <c r="S722" t="s">
        <v>769</v>
      </c>
      <c r="U722" t="s">
        <v>140</v>
      </c>
      <c r="V722" t="s">
        <v>123</v>
      </c>
      <c r="W722" t="s">
        <v>10</v>
      </c>
      <c r="X722" t="s">
        <v>54</v>
      </c>
      <c r="Z722" t="s">
        <v>55</v>
      </c>
      <c r="AA722" t="s">
        <v>68</v>
      </c>
      <c r="AB722" t="s">
        <v>1606</v>
      </c>
      <c r="AC722" t="s">
        <v>70</v>
      </c>
      <c r="AD722" t="s">
        <v>59</v>
      </c>
    </row>
    <row r="723" spans="1:30">
      <c r="A723">
        <f t="shared" si="37"/>
        <v>626</v>
      </c>
      <c r="B723">
        <f t="shared" si="35"/>
        <v>0</v>
      </c>
      <c r="C723" s="8">
        <f t="shared" si="36"/>
        <v>46.583333333333336</v>
      </c>
      <c r="D723">
        <v>46</v>
      </c>
      <c r="E723">
        <v>7</v>
      </c>
      <c r="G723" s="21">
        <v>0</v>
      </c>
      <c r="H723">
        <v>1620374</v>
      </c>
      <c r="I723" s="1">
        <v>44312.475694444445</v>
      </c>
      <c r="J723" s="3" t="s">
        <v>76</v>
      </c>
      <c r="K723" t="s">
        <v>49</v>
      </c>
      <c r="M723">
        <v>202104260328</v>
      </c>
      <c r="N723" s="1">
        <v>44312.475694444445</v>
      </c>
      <c r="O723" s="3" t="s">
        <v>76</v>
      </c>
      <c r="P723">
        <v>1620374</v>
      </c>
      <c r="Q723" s="2">
        <v>27277</v>
      </c>
      <c r="R723" t="s">
        <v>1607</v>
      </c>
      <c r="S723" t="s">
        <v>377</v>
      </c>
      <c r="U723" t="s">
        <v>140</v>
      </c>
      <c r="V723" t="s">
        <v>614</v>
      </c>
      <c r="W723" t="s">
        <v>2</v>
      </c>
      <c r="X723" t="s">
        <v>54</v>
      </c>
      <c r="Z723" t="s">
        <v>55</v>
      </c>
      <c r="AA723" t="s">
        <v>78</v>
      </c>
      <c r="AB723" t="s">
        <v>1608</v>
      </c>
      <c r="AC723" t="s">
        <v>129</v>
      </c>
      <c r="AD723" t="s">
        <v>59</v>
      </c>
    </row>
    <row r="724" spans="1:30">
      <c r="A724">
        <f t="shared" si="37"/>
        <v>627</v>
      </c>
      <c r="B724">
        <f t="shared" si="35"/>
        <v>0</v>
      </c>
      <c r="C724" s="8">
        <f t="shared" si="36"/>
        <v>81.5</v>
      </c>
      <c r="D724">
        <v>81</v>
      </c>
      <c r="E724">
        <v>6</v>
      </c>
      <c r="G724" s="21">
        <v>0</v>
      </c>
      <c r="H724">
        <v>1621239</v>
      </c>
      <c r="I724" s="1">
        <v>43979.53402777778</v>
      </c>
      <c r="J724" s="3" t="s">
        <v>76</v>
      </c>
      <c r="K724" t="s">
        <v>49</v>
      </c>
      <c r="M724">
        <v>202005280305</v>
      </c>
      <c r="N724" s="1">
        <v>43979.53402777778</v>
      </c>
      <c r="O724" s="3" t="s">
        <v>76</v>
      </c>
      <c r="P724">
        <v>1621239</v>
      </c>
      <c r="Q724" s="2">
        <v>14192</v>
      </c>
      <c r="R724" t="s">
        <v>1609</v>
      </c>
      <c r="S724" t="s">
        <v>1610</v>
      </c>
      <c r="U724" t="s">
        <v>381</v>
      </c>
      <c r="V724" t="s">
        <v>614</v>
      </c>
      <c r="W724" t="s">
        <v>2</v>
      </c>
      <c r="X724" t="s">
        <v>54</v>
      </c>
      <c r="Z724" t="s">
        <v>55</v>
      </c>
      <c r="AA724" t="s">
        <v>78</v>
      </c>
      <c r="AB724" t="s">
        <v>1611</v>
      </c>
      <c r="AC724" t="s">
        <v>129</v>
      </c>
      <c r="AD724" t="s">
        <v>59</v>
      </c>
    </row>
    <row r="725" spans="1:30">
      <c r="A725">
        <f t="shared" si="37"/>
        <v>628</v>
      </c>
      <c r="B725">
        <f t="shared" si="35"/>
        <v>0</v>
      </c>
      <c r="C725" s="8">
        <f t="shared" si="36"/>
        <v>71.833333333333329</v>
      </c>
      <c r="D725">
        <v>71</v>
      </c>
      <c r="E725">
        <v>10</v>
      </c>
      <c r="G725" s="21">
        <v>0</v>
      </c>
      <c r="H725">
        <v>1621484</v>
      </c>
      <c r="I725" s="1">
        <v>44160.783773148149</v>
      </c>
      <c r="J725" s="3" t="s">
        <v>90</v>
      </c>
      <c r="K725" t="s">
        <v>49</v>
      </c>
      <c r="M725">
        <v>202011251773</v>
      </c>
      <c r="N725" s="1">
        <v>44160.783773148149</v>
      </c>
      <c r="O725" s="3" t="s">
        <v>90</v>
      </c>
      <c r="P725">
        <v>1621484</v>
      </c>
      <c r="Q725" s="2">
        <v>17922</v>
      </c>
      <c r="R725" t="s">
        <v>1612</v>
      </c>
      <c r="S725" t="s">
        <v>1613</v>
      </c>
      <c r="U725" t="s">
        <v>110</v>
      </c>
      <c r="V725" t="s">
        <v>115</v>
      </c>
      <c r="W725" t="s">
        <v>10</v>
      </c>
      <c r="X725" t="s">
        <v>54</v>
      </c>
      <c r="Z725" t="s">
        <v>88</v>
      </c>
      <c r="AA725" t="s">
        <v>94</v>
      </c>
      <c r="AB725" t="s">
        <v>116</v>
      </c>
      <c r="AC725" t="s">
        <v>70</v>
      </c>
      <c r="AD725" t="s">
        <v>59</v>
      </c>
    </row>
    <row r="726" spans="1:30">
      <c r="A726">
        <f t="shared" si="37"/>
        <v>629</v>
      </c>
      <c r="B726">
        <f t="shared" si="35"/>
        <v>0</v>
      </c>
      <c r="C726" s="8">
        <f t="shared" si="36"/>
        <v>68.583333333333329</v>
      </c>
      <c r="D726">
        <v>68</v>
      </c>
      <c r="E726">
        <v>7</v>
      </c>
      <c r="G726" s="21">
        <v>0</v>
      </c>
      <c r="H726">
        <v>1621930</v>
      </c>
      <c r="I726" s="1">
        <v>44203.640277777777</v>
      </c>
      <c r="J726" s="3" t="s">
        <v>90</v>
      </c>
      <c r="K726" t="s">
        <v>49</v>
      </c>
      <c r="M726">
        <v>202101071912</v>
      </c>
      <c r="N726" s="1">
        <v>44203.640277777777</v>
      </c>
      <c r="O726" s="3" t="s">
        <v>90</v>
      </c>
      <c r="P726">
        <v>1621930</v>
      </c>
      <c r="Q726" s="2">
        <v>19124</v>
      </c>
      <c r="R726" t="s">
        <v>1614</v>
      </c>
      <c r="S726" t="s">
        <v>928</v>
      </c>
      <c r="U726" t="s">
        <v>61</v>
      </c>
      <c r="V726" t="s">
        <v>153</v>
      </c>
      <c r="W726" t="s">
        <v>2</v>
      </c>
      <c r="X726" t="s">
        <v>54</v>
      </c>
      <c r="Z726" t="s">
        <v>55</v>
      </c>
      <c r="AA726" t="s">
        <v>94</v>
      </c>
      <c r="AB726" t="s">
        <v>100</v>
      </c>
      <c r="AC726" t="s">
        <v>70</v>
      </c>
      <c r="AD726" t="s">
        <v>59</v>
      </c>
    </row>
    <row r="727" spans="1:30">
      <c r="A727">
        <f t="shared" si="37"/>
        <v>630</v>
      </c>
      <c r="B727">
        <f t="shared" si="35"/>
        <v>0</v>
      </c>
      <c r="C727" s="8">
        <f t="shared" si="36"/>
        <v>60.25</v>
      </c>
      <c r="D727">
        <v>60</v>
      </c>
      <c r="E727">
        <v>3</v>
      </c>
      <c r="G727" s="21">
        <v>0</v>
      </c>
      <c r="H727">
        <v>1622378</v>
      </c>
      <c r="I727" s="1">
        <v>44309.456944444442</v>
      </c>
      <c r="J727" s="3" t="s">
        <v>162</v>
      </c>
      <c r="K727" t="s">
        <v>49</v>
      </c>
      <c r="M727">
        <v>202102050280</v>
      </c>
      <c r="N727" s="1">
        <v>44309.456944444442</v>
      </c>
      <c r="O727" s="3" t="s">
        <v>162</v>
      </c>
      <c r="P727">
        <v>1622378</v>
      </c>
      <c r="Q727" s="2">
        <v>22291</v>
      </c>
      <c r="R727" t="s">
        <v>1615</v>
      </c>
      <c r="S727" t="s">
        <v>660</v>
      </c>
      <c r="U727" t="s">
        <v>140</v>
      </c>
      <c r="V727" t="s">
        <v>53</v>
      </c>
      <c r="W727" t="s">
        <v>10</v>
      </c>
      <c r="X727" t="s">
        <v>54</v>
      </c>
      <c r="Z727" t="s">
        <v>55</v>
      </c>
      <c r="AA727" t="s">
        <v>166</v>
      </c>
      <c r="AB727" t="s">
        <v>285</v>
      </c>
      <c r="AC727" t="s">
        <v>58</v>
      </c>
      <c r="AD727" t="s">
        <v>59</v>
      </c>
    </row>
    <row r="728" spans="1:30">
      <c r="A728">
        <f t="shared" si="37"/>
        <v>631</v>
      </c>
      <c r="B728">
        <f t="shared" si="35"/>
        <v>0</v>
      </c>
      <c r="C728" s="8">
        <f t="shared" si="36"/>
        <v>67</v>
      </c>
      <c r="D728">
        <v>67</v>
      </c>
      <c r="E728">
        <v>0</v>
      </c>
      <c r="G728" s="21">
        <v>0</v>
      </c>
      <c r="H728">
        <v>1623349</v>
      </c>
      <c r="I728" s="1">
        <v>44263.396527777775</v>
      </c>
      <c r="J728" s="3" t="s">
        <v>76</v>
      </c>
      <c r="K728" t="s">
        <v>49</v>
      </c>
      <c r="M728">
        <v>202103080652</v>
      </c>
      <c r="N728" s="1">
        <v>44263.396527777775</v>
      </c>
      <c r="O728" s="3" t="s">
        <v>76</v>
      </c>
      <c r="P728">
        <v>1623349</v>
      </c>
      <c r="Q728" s="2">
        <v>19776</v>
      </c>
      <c r="R728" t="s">
        <v>1616</v>
      </c>
      <c r="S728" t="s">
        <v>496</v>
      </c>
      <c r="U728" t="s">
        <v>73</v>
      </c>
      <c r="V728" t="s">
        <v>661</v>
      </c>
      <c r="W728" t="s">
        <v>10</v>
      </c>
      <c r="X728" t="s">
        <v>54</v>
      </c>
      <c r="Z728" t="s">
        <v>55</v>
      </c>
      <c r="AA728" t="s">
        <v>78</v>
      </c>
      <c r="AB728" t="s">
        <v>1617</v>
      </c>
      <c r="AC728" t="s">
        <v>70</v>
      </c>
      <c r="AD728" t="s">
        <v>59</v>
      </c>
    </row>
    <row r="729" spans="1:30">
      <c r="A729">
        <f t="shared" si="37"/>
        <v>632</v>
      </c>
      <c r="B729">
        <f t="shared" si="35"/>
        <v>0</v>
      </c>
      <c r="C729" s="8">
        <f t="shared" si="36"/>
        <v>41.416666666666664</v>
      </c>
      <c r="D729">
        <v>41</v>
      </c>
      <c r="E729">
        <v>5</v>
      </c>
      <c r="G729" s="21">
        <v>0</v>
      </c>
      <c r="H729">
        <v>1624696</v>
      </c>
      <c r="I729" s="1">
        <v>44251.436585648145</v>
      </c>
      <c r="J729" s="3" t="s">
        <v>76</v>
      </c>
      <c r="K729" t="s">
        <v>49</v>
      </c>
      <c r="M729">
        <v>202102240229</v>
      </c>
      <c r="N729" s="1">
        <v>44251.436585648145</v>
      </c>
      <c r="O729" s="3" t="s">
        <v>76</v>
      </c>
      <c r="P729">
        <v>1624696</v>
      </c>
      <c r="Q729" s="2">
        <v>29102</v>
      </c>
      <c r="R729" t="s">
        <v>1618</v>
      </c>
      <c r="S729" t="s">
        <v>1524</v>
      </c>
      <c r="U729" t="s">
        <v>277</v>
      </c>
      <c r="V729" t="s">
        <v>157</v>
      </c>
      <c r="W729" t="s">
        <v>2</v>
      </c>
      <c r="X729" t="s">
        <v>54</v>
      </c>
      <c r="Z729" t="s">
        <v>55</v>
      </c>
      <c r="AA729" t="s">
        <v>78</v>
      </c>
      <c r="AB729" t="s">
        <v>1619</v>
      </c>
      <c r="AC729" t="s">
        <v>70</v>
      </c>
      <c r="AD729" t="s">
        <v>59</v>
      </c>
    </row>
    <row r="730" spans="1:30">
      <c r="A730">
        <f t="shared" si="37"/>
        <v>633</v>
      </c>
      <c r="B730">
        <f t="shared" si="35"/>
        <v>0</v>
      </c>
      <c r="C730" s="8">
        <f t="shared" si="36"/>
        <v>47.5</v>
      </c>
      <c r="D730">
        <v>47</v>
      </c>
      <c r="E730">
        <v>6</v>
      </c>
      <c r="G730" s="21">
        <v>0</v>
      </c>
      <c r="H730">
        <v>1625894</v>
      </c>
      <c r="I730" s="1">
        <v>44291.397916666669</v>
      </c>
      <c r="J730" s="3" t="s">
        <v>76</v>
      </c>
      <c r="K730" t="s">
        <v>49</v>
      </c>
      <c r="M730">
        <v>202104050032</v>
      </c>
      <c r="N730" s="1">
        <v>44291.397916666669</v>
      </c>
      <c r="O730" s="3" t="s">
        <v>76</v>
      </c>
      <c r="P730">
        <v>1625894</v>
      </c>
      <c r="Q730" s="2">
        <v>26935</v>
      </c>
      <c r="R730" t="s">
        <v>1620</v>
      </c>
      <c r="S730" t="s">
        <v>1621</v>
      </c>
      <c r="U730" t="s">
        <v>295</v>
      </c>
      <c r="V730" t="s">
        <v>127</v>
      </c>
      <c r="W730" t="s">
        <v>10</v>
      </c>
      <c r="X730" t="s">
        <v>54</v>
      </c>
      <c r="Z730" t="s">
        <v>55</v>
      </c>
      <c r="AA730" t="s">
        <v>78</v>
      </c>
      <c r="AB730" t="s">
        <v>1300</v>
      </c>
      <c r="AC730" t="s">
        <v>129</v>
      </c>
      <c r="AD730" t="s">
        <v>59</v>
      </c>
    </row>
    <row r="731" spans="1:30">
      <c r="A731">
        <f t="shared" si="37"/>
        <v>634</v>
      </c>
      <c r="B731">
        <f t="shared" si="35"/>
        <v>0</v>
      </c>
      <c r="C731" s="8">
        <f t="shared" si="36"/>
        <v>59</v>
      </c>
      <c r="D731">
        <v>59</v>
      </c>
      <c r="E731">
        <v>0</v>
      </c>
      <c r="G731" s="21">
        <v>0</v>
      </c>
      <c r="H731">
        <v>1627037</v>
      </c>
      <c r="I731" s="1">
        <v>44222.378472222219</v>
      </c>
      <c r="J731" s="3" t="s">
        <v>90</v>
      </c>
      <c r="K731" t="s">
        <v>49</v>
      </c>
      <c r="M731">
        <v>202101260913</v>
      </c>
      <c r="N731" s="1">
        <v>44222.378472222219</v>
      </c>
      <c r="O731" s="3" t="s">
        <v>90</v>
      </c>
      <c r="P731">
        <v>1627037</v>
      </c>
      <c r="Q731" s="2">
        <v>22650</v>
      </c>
      <c r="R731" t="s">
        <v>1622</v>
      </c>
      <c r="S731" t="s">
        <v>526</v>
      </c>
      <c r="U731" t="s">
        <v>52</v>
      </c>
      <c r="V731" t="s">
        <v>178</v>
      </c>
      <c r="W731" t="s">
        <v>10</v>
      </c>
      <c r="X731" t="s">
        <v>54</v>
      </c>
      <c r="Z731" t="s">
        <v>55</v>
      </c>
      <c r="AA731" t="s">
        <v>94</v>
      </c>
      <c r="AB731" t="s">
        <v>100</v>
      </c>
      <c r="AC731" t="s">
        <v>180</v>
      </c>
      <c r="AD731" t="s">
        <v>59</v>
      </c>
    </row>
    <row r="732" spans="1:30">
      <c r="A732">
        <f t="shared" si="37"/>
        <v>635</v>
      </c>
      <c r="B732">
        <f t="shared" si="35"/>
        <v>0</v>
      </c>
      <c r="C732" s="8">
        <f t="shared" si="36"/>
        <v>25.25</v>
      </c>
      <c r="D732">
        <v>25</v>
      </c>
      <c r="E732">
        <v>3</v>
      </c>
      <c r="G732" s="21">
        <v>0</v>
      </c>
      <c r="H732">
        <v>1627128</v>
      </c>
      <c r="I732" s="1">
        <v>44134.075856481482</v>
      </c>
      <c r="J732" s="3" t="s">
        <v>90</v>
      </c>
      <c r="K732" t="s">
        <v>49</v>
      </c>
      <c r="M732">
        <v>202010292307</v>
      </c>
      <c r="N732" s="1">
        <v>44134.075856481482</v>
      </c>
      <c r="O732" s="3" t="s">
        <v>90</v>
      </c>
      <c r="P732">
        <v>1627128</v>
      </c>
      <c r="Q732" s="2">
        <v>34893</v>
      </c>
      <c r="R732" t="s">
        <v>1623</v>
      </c>
      <c r="S732" t="s">
        <v>1624</v>
      </c>
      <c r="U732" t="s">
        <v>98</v>
      </c>
      <c r="V732" t="s">
        <v>111</v>
      </c>
      <c r="W732" t="s">
        <v>10</v>
      </c>
      <c r="X732" t="s">
        <v>54</v>
      </c>
      <c r="Z732" t="s">
        <v>88</v>
      </c>
      <c r="AA732" t="s">
        <v>94</v>
      </c>
      <c r="AB732" t="s">
        <v>100</v>
      </c>
      <c r="AC732" t="s">
        <v>70</v>
      </c>
      <c r="AD732" t="s">
        <v>59</v>
      </c>
    </row>
    <row r="733" spans="1:30">
      <c r="A733">
        <f t="shared" si="37"/>
        <v>636</v>
      </c>
      <c r="B733">
        <f t="shared" si="35"/>
        <v>0</v>
      </c>
      <c r="C733" s="8">
        <f t="shared" si="36"/>
        <v>34.583333333333336</v>
      </c>
      <c r="D733">
        <v>34</v>
      </c>
      <c r="E733">
        <v>7</v>
      </c>
      <c r="G733" s="21">
        <v>0</v>
      </c>
      <c r="H733">
        <v>1628403</v>
      </c>
      <c r="I733" s="1">
        <v>44313.720358796294</v>
      </c>
      <c r="J733" s="3" t="s">
        <v>63</v>
      </c>
      <c r="K733" t="s">
        <v>49</v>
      </c>
      <c r="M733">
        <v>202104270402</v>
      </c>
      <c r="N733" s="1">
        <v>44313.720358796294</v>
      </c>
      <c r="O733" s="3" t="s">
        <v>63</v>
      </c>
      <c r="P733">
        <v>1628403</v>
      </c>
      <c r="Q733" s="2">
        <v>31675</v>
      </c>
      <c r="R733" t="s">
        <v>1625</v>
      </c>
      <c r="S733" t="s">
        <v>1626</v>
      </c>
      <c r="U733" t="s">
        <v>61</v>
      </c>
      <c r="V733" t="s">
        <v>193</v>
      </c>
      <c r="W733" t="s">
        <v>10</v>
      </c>
      <c r="X733" t="s">
        <v>54</v>
      </c>
      <c r="Z733" t="s">
        <v>55</v>
      </c>
      <c r="AA733" t="s">
        <v>68</v>
      </c>
      <c r="AB733" t="s">
        <v>1627</v>
      </c>
      <c r="AC733" t="s">
        <v>70</v>
      </c>
      <c r="AD733" t="s">
        <v>59</v>
      </c>
    </row>
    <row r="734" spans="1:30">
      <c r="A734">
        <f t="shared" si="37"/>
        <v>637</v>
      </c>
      <c r="B734">
        <f t="shared" si="35"/>
        <v>0</v>
      </c>
      <c r="C734" s="8">
        <f t="shared" si="36"/>
        <v>67.916666666666671</v>
      </c>
      <c r="D734">
        <v>67</v>
      </c>
      <c r="E734">
        <v>11</v>
      </c>
      <c r="G734" s="21">
        <v>0</v>
      </c>
      <c r="H734">
        <v>1628519</v>
      </c>
      <c r="I734" s="1">
        <v>44178.65625</v>
      </c>
      <c r="J734" s="3" t="s">
        <v>90</v>
      </c>
      <c r="K734" t="s">
        <v>49</v>
      </c>
      <c r="M734">
        <v>202012130347</v>
      </c>
      <c r="N734" s="1">
        <v>44178.65625</v>
      </c>
      <c r="O734" s="3" t="s">
        <v>90</v>
      </c>
      <c r="P734">
        <v>1628519</v>
      </c>
      <c r="Q734" s="2">
        <v>19345</v>
      </c>
      <c r="R734" t="s">
        <v>1628</v>
      </c>
      <c r="S734" t="s">
        <v>225</v>
      </c>
      <c r="U734" t="s">
        <v>110</v>
      </c>
      <c r="V734" t="s">
        <v>316</v>
      </c>
      <c r="W734" t="s">
        <v>2</v>
      </c>
      <c r="X734" t="s">
        <v>54</v>
      </c>
      <c r="Z734" t="s">
        <v>88</v>
      </c>
      <c r="AA734" t="s">
        <v>94</v>
      </c>
      <c r="AB734" t="s">
        <v>1629</v>
      </c>
      <c r="AC734" t="s">
        <v>70</v>
      </c>
      <c r="AD734" t="s">
        <v>59</v>
      </c>
    </row>
    <row r="735" spans="1:30">
      <c r="A735">
        <f t="shared" si="37"/>
        <v>638</v>
      </c>
      <c r="B735">
        <f t="shared" si="35"/>
        <v>0</v>
      </c>
      <c r="C735" s="8">
        <f t="shared" si="36"/>
        <v>38.916666666666664</v>
      </c>
      <c r="D735">
        <v>38</v>
      </c>
      <c r="E735">
        <v>11</v>
      </c>
      <c r="G735" s="21">
        <v>0</v>
      </c>
      <c r="H735">
        <v>1629997</v>
      </c>
      <c r="I735" s="1">
        <v>44052.947222222225</v>
      </c>
      <c r="J735" s="3" t="s">
        <v>90</v>
      </c>
      <c r="K735" t="s">
        <v>49</v>
      </c>
      <c r="M735">
        <v>202008090413</v>
      </c>
      <c r="N735" s="1">
        <v>44052.947222222225</v>
      </c>
      <c r="O735" s="3" t="s">
        <v>90</v>
      </c>
      <c r="P735">
        <v>1629997</v>
      </c>
      <c r="Q735" s="2">
        <v>29825</v>
      </c>
      <c r="R735" t="s">
        <v>1630</v>
      </c>
      <c r="S735" t="s">
        <v>1631</v>
      </c>
      <c r="U735" t="s">
        <v>110</v>
      </c>
      <c r="V735" t="s">
        <v>289</v>
      </c>
      <c r="W735" t="s">
        <v>10</v>
      </c>
      <c r="X735" t="s">
        <v>54</v>
      </c>
      <c r="Z735" t="s">
        <v>88</v>
      </c>
      <c r="AA735" t="s">
        <v>94</v>
      </c>
      <c r="AB735" t="s">
        <v>100</v>
      </c>
      <c r="AC735" t="s">
        <v>70</v>
      </c>
      <c r="AD735" t="s">
        <v>59</v>
      </c>
    </row>
    <row r="736" spans="1:30">
      <c r="A736">
        <f t="shared" si="37"/>
        <v>639</v>
      </c>
      <c r="B736">
        <f t="shared" si="35"/>
        <v>0</v>
      </c>
      <c r="C736" s="8">
        <f t="shared" si="36"/>
        <v>43.333333333333336</v>
      </c>
      <c r="D736">
        <v>43</v>
      </c>
      <c r="E736">
        <v>4</v>
      </c>
      <c r="G736" s="21">
        <v>0</v>
      </c>
      <c r="H736">
        <v>1630046</v>
      </c>
      <c r="I736" s="1">
        <v>44162.935416666667</v>
      </c>
      <c r="J736" s="3" t="s">
        <v>90</v>
      </c>
      <c r="K736" t="s">
        <v>49</v>
      </c>
      <c r="M736">
        <v>202011270448</v>
      </c>
      <c r="N736" s="1">
        <v>44162.935416666667</v>
      </c>
      <c r="O736" s="3" t="s">
        <v>90</v>
      </c>
      <c r="P736">
        <v>1630046</v>
      </c>
      <c r="Q736" s="2">
        <v>28311</v>
      </c>
      <c r="R736" t="s">
        <v>1632</v>
      </c>
      <c r="S736" t="s">
        <v>431</v>
      </c>
      <c r="U736" t="s">
        <v>110</v>
      </c>
      <c r="V736" t="s">
        <v>364</v>
      </c>
      <c r="W736" t="s">
        <v>10</v>
      </c>
      <c r="X736" t="s">
        <v>54</v>
      </c>
      <c r="Z736" t="s">
        <v>88</v>
      </c>
      <c r="AA736" t="s">
        <v>94</v>
      </c>
      <c r="AB736" t="s">
        <v>100</v>
      </c>
      <c r="AC736" t="s">
        <v>70</v>
      </c>
      <c r="AD736" t="s">
        <v>59</v>
      </c>
    </row>
    <row r="737" spans="1:30">
      <c r="A737">
        <f t="shared" si="37"/>
        <v>640</v>
      </c>
      <c r="B737">
        <f t="shared" si="35"/>
        <v>0</v>
      </c>
      <c r="C737" s="8">
        <f t="shared" si="36"/>
        <v>64.75</v>
      </c>
      <c r="D737">
        <v>64</v>
      </c>
      <c r="E737">
        <v>9</v>
      </c>
      <c r="G737" s="21">
        <v>0</v>
      </c>
      <c r="H737">
        <v>1631630</v>
      </c>
      <c r="I737" s="1">
        <v>44310.613888888889</v>
      </c>
      <c r="J737" s="3" t="s">
        <v>134</v>
      </c>
      <c r="K737" t="s">
        <v>49</v>
      </c>
      <c r="M737">
        <v>202104240399</v>
      </c>
      <c r="N737" s="1">
        <v>44310.613888888889</v>
      </c>
      <c r="O737" s="3" t="s">
        <v>134</v>
      </c>
      <c r="P737">
        <v>1631630</v>
      </c>
      <c r="Q737" s="2">
        <v>20652</v>
      </c>
      <c r="R737" t="s">
        <v>1633</v>
      </c>
      <c r="S737" t="s">
        <v>936</v>
      </c>
      <c r="U737" t="s">
        <v>132</v>
      </c>
      <c r="V737" t="s">
        <v>74</v>
      </c>
      <c r="W737" t="s">
        <v>2</v>
      </c>
      <c r="X737" t="s">
        <v>54</v>
      </c>
      <c r="Z737" t="s">
        <v>88</v>
      </c>
      <c r="AA737" t="s">
        <v>94</v>
      </c>
      <c r="AB737" t="s">
        <v>100</v>
      </c>
      <c r="AC737" t="s">
        <v>70</v>
      </c>
      <c r="AD737" t="s">
        <v>59</v>
      </c>
    </row>
    <row r="738" spans="1:30">
      <c r="A738">
        <f t="shared" si="37"/>
        <v>641</v>
      </c>
      <c r="B738">
        <f t="shared" si="35"/>
        <v>0</v>
      </c>
      <c r="C738" s="8">
        <f t="shared" si="36"/>
        <v>68.083333333333329</v>
      </c>
      <c r="D738">
        <v>68</v>
      </c>
      <c r="E738">
        <v>1</v>
      </c>
      <c r="G738" s="21">
        <v>0</v>
      </c>
      <c r="H738">
        <v>1631973</v>
      </c>
      <c r="I738" s="1">
        <v>44191.71597222222</v>
      </c>
      <c r="J738" s="3" t="s">
        <v>90</v>
      </c>
      <c r="K738" t="s">
        <v>49</v>
      </c>
      <c r="M738">
        <v>202012260433</v>
      </c>
      <c r="N738" s="1">
        <v>44191.71597222222</v>
      </c>
      <c r="O738" s="3" t="s">
        <v>90</v>
      </c>
      <c r="P738">
        <v>1631973</v>
      </c>
      <c r="Q738" s="2">
        <v>19305</v>
      </c>
      <c r="R738" t="s">
        <v>1634</v>
      </c>
      <c r="S738" t="s">
        <v>841</v>
      </c>
      <c r="U738" t="s">
        <v>132</v>
      </c>
      <c r="V738" t="s">
        <v>316</v>
      </c>
      <c r="W738" t="s">
        <v>10</v>
      </c>
      <c r="X738" t="s">
        <v>54</v>
      </c>
      <c r="Z738" t="s">
        <v>88</v>
      </c>
      <c r="AA738" t="s">
        <v>94</v>
      </c>
      <c r="AB738" t="s">
        <v>116</v>
      </c>
      <c r="AC738" t="s">
        <v>70</v>
      </c>
      <c r="AD738" t="s">
        <v>59</v>
      </c>
    </row>
    <row r="739" spans="1:30">
      <c r="A739">
        <f t="shared" si="37"/>
        <v>642</v>
      </c>
      <c r="B739">
        <f t="shared" si="35"/>
        <v>0</v>
      </c>
      <c r="C739" s="8">
        <f t="shared" si="36"/>
        <v>26.333333333333332</v>
      </c>
      <c r="D739">
        <v>26</v>
      </c>
      <c r="E739">
        <v>4</v>
      </c>
      <c r="G739" s="21">
        <v>0</v>
      </c>
      <c r="H739">
        <v>1632721</v>
      </c>
      <c r="I739" s="1">
        <v>44195.401574074072</v>
      </c>
      <c r="J739" s="3" t="s">
        <v>63</v>
      </c>
      <c r="K739" t="s">
        <v>49</v>
      </c>
      <c r="M739">
        <v>202012300308</v>
      </c>
      <c r="N739" s="1">
        <v>44195.401574074072</v>
      </c>
      <c r="O739" s="3" t="s">
        <v>63</v>
      </c>
      <c r="P739">
        <v>1632721</v>
      </c>
      <c r="Q739" s="2">
        <v>34552</v>
      </c>
      <c r="R739" t="s">
        <v>1635</v>
      </c>
      <c r="S739" t="s">
        <v>1636</v>
      </c>
      <c r="U739" t="s">
        <v>52</v>
      </c>
      <c r="V739" t="s">
        <v>157</v>
      </c>
      <c r="W739" t="s">
        <v>10</v>
      </c>
      <c r="X739" t="s">
        <v>54</v>
      </c>
      <c r="Z739" t="s">
        <v>55</v>
      </c>
      <c r="AA739" t="s">
        <v>68</v>
      </c>
      <c r="AB739" t="s">
        <v>1637</v>
      </c>
      <c r="AC739" t="s">
        <v>70</v>
      </c>
      <c r="AD739" t="s">
        <v>59</v>
      </c>
    </row>
    <row r="740" spans="1:30">
      <c r="A740">
        <f t="shared" si="37"/>
        <v>643</v>
      </c>
      <c r="B740">
        <f t="shared" si="35"/>
        <v>0</v>
      </c>
      <c r="C740" s="8">
        <f t="shared" si="36"/>
        <v>65.916666666666671</v>
      </c>
      <c r="D740">
        <v>65</v>
      </c>
      <c r="E740">
        <v>11</v>
      </c>
      <c r="G740" s="21">
        <v>0</v>
      </c>
      <c r="H740">
        <v>1633185</v>
      </c>
      <c r="I740" s="1">
        <v>44085.436111111114</v>
      </c>
      <c r="J740" s="3" t="s">
        <v>63</v>
      </c>
      <c r="K740" t="s">
        <v>49</v>
      </c>
      <c r="M740">
        <v>202009110096</v>
      </c>
      <c r="N740" s="1">
        <v>44085.436111111114</v>
      </c>
      <c r="O740" s="3" t="s">
        <v>63</v>
      </c>
      <c r="P740">
        <v>1633185</v>
      </c>
      <c r="Q740" s="2">
        <v>19988</v>
      </c>
      <c r="R740" t="s">
        <v>1638</v>
      </c>
      <c r="S740" t="s">
        <v>399</v>
      </c>
      <c r="U740" t="s">
        <v>52</v>
      </c>
      <c r="V740" t="s">
        <v>87</v>
      </c>
      <c r="W740" t="s">
        <v>2</v>
      </c>
      <c r="X740" t="s">
        <v>54</v>
      </c>
      <c r="Z740" t="s">
        <v>55</v>
      </c>
      <c r="AA740" t="s">
        <v>68</v>
      </c>
      <c r="AB740" t="s">
        <v>1639</v>
      </c>
      <c r="AC740" t="s">
        <v>70</v>
      </c>
      <c r="AD740" t="s">
        <v>59</v>
      </c>
    </row>
    <row r="741" spans="1:30">
      <c r="A741">
        <f t="shared" si="37"/>
        <v>644</v>
      </c>
      <c r="B741">
        <f t="shared" si="35"/>
        <v>0</v>
      </c>
      <c r="C741" s="8">
        <f t="shared" si="36"/>
        <v>65</v>
      </c>
      <c r="D741">
        <v>65</v>
      </c>
      <c r="E741">
        <v>0</v>
      </c>
      <c r="G741" s="21">
        <v>0</v>
      </c>
      <c r="H741">
        <v>1633617</v>
      </c>
      <c r="I741" s="1">
        <v>44179.497511574074</v>
      </c>
      <c r="J741" s="3" t="s">
        <v>76</v>
      </c>
      <c r="K741" t="s">
        <v>49</v>
      </c>
      <c r="M741">
        <v>202012140182</v>
      </c>
      <c r="N741" s="1">
        <v>44179.497511574074</v>
      </c>
      <c r="O741" s="3" t="s">
        <v>76</v>
      </c>
      <c r="P741">
        <v>1633617</v>
      </c>
      <c r="Q741" s="2">
        <v>20433</v>
      </c>
      <c r="R741" t="s">
        <v>1640</v>
      </c>
      <c r="S741" t="s">
        <v>51</v>
      </c>
      <c r="U741" t="s">
        <v>61</v>
      </c>
      <c r="V741" t="s">
        <v>451</v>
      </c>
      <c r="W741" t="s">
        <v>10</v>
      </c>
      <c r="X741" t="s">
        <v>54</v>
      </c>
      <c r="Z741" t="s">
        <v>55</v>
      </c>
      <c r="AA741" t="s">
        <v>78</v>
      </c>
      <c r="AB741" t="s">
        <v>1641</v>
      </c>
      <c r="AC741" t="s">
        <v>390</v>
      </c>
      <c r="AD741" t="s">
        <v>59</v>
      </c>
    </row>
    <row r="742" spans="1:30">
      <c r="A742">
        <f t="shared" si="37"/>
        <v>645</v>
      </c>
      <c r="B742">
        <f t="shared" si="35"/>
        <v>0</v>
      </c>
      <c r="C742" s="8">
        <f t="shared" si="36"/>
        <v>80.333333333333329</v>
      </c>
      <c r="D742">
        <v>80</v>
      </c>
      <c r="E742">
        <v>4</v>
      </c>
      <c r="G742" s="21">
        <v>0</v>
      </c>
      <c r="H742">
        <v>1637493</v>
      </c>
      <c r="I742" s="1">
        <v>44097.915127314816</v>
      </c>
      <c r="J742" s="3" t="s">
        <v>63</v>
      </c>
      <c r="K742" t="s">
        <v>49</v>
      </c>
      <c r="M742">
        <v>202009232291</v>
      </c>
      <c r="N742" s="1">
        <v>44097.915127314816</v>
      </c>
      <c r="O742" s="3" t="s">
        <v>63</v>
      </c>
      <c r="P742">
        <v>1637493</v>
      </c>
      <c r="Q742" s="2">
        <v>14738</v>
      </c>
      <c r="R742" t="s">
        <v>1642</v>
      </c>
      <c r="S742" t="s">
        <v>589</v>
      </c>
      <c r="U742" t="s">
        <v>52</v>
      </c>
      <c r="V742" t="s">
        <v>111</v>
      </c>
      <c r="W742" t="s">
        <v>10</v>
      </c>
      <c r="X742" t="s">
        <v>54</v>
      </c>
      <c r="Z742" t="s">
        <v>55</v>
      </c>
      <c r="AA742" t="s">
        <v>68</v>
      </c>
      <c r="AB742" t="s">
        <v>1643</v>
      </c>
      <c r="AC742" t="s">
        <v>70</v>
      </c>
      <c r="AD742" t="s">
        <v>59</v>
      </c>
    </row>
    <row r="743" spans="1:30">
      <c r="A743">
        <f t="shared" si="37"/>
        <v>646</v>
      </c>
      <c r="B743">
        <f t="shared" si="35"/>
        <v>0</v>
      </c>
      <c r="C743" s="8">
        <f t="shared" si="36"/>
        <v>56.166666666666664</v>
      </c>
      <c r="D743">
        <v>56</v>
      </c>
      <c r="E743">
        <v>2</v>
      </c>
      <c r="G743" s="21">
        <v>0</v>
      </c>
      <c r="H743">
        <v>1639927</v>
      </c>
      <c r="I743" s="1">
        <v>44218.588888888888</v>
      </c>
      <c r="J743" s="3" t="s">
        <v>90</v>
      </c>
      <c r="K743" t="s">
        <v>49</v>
      </c>
      <c r="M743">
        <v>202101221905</v>
      </c>
      <c r="N743" s="1">
        <v>44218.588888888888</v>
      </c>
      <c r="O743" s="3" t="s">
        <v>90</v>
      </c>
      <c r="P743">
        <v>1639927</v>
      </c>
      <c r="Q743" s="2">
        <v>23676</v>
      </c>
      <c r="R743" t="s">
        <v>1644</v>
      </c>
      <c r="S743" t="s">
        <v>1003</v>
      </c>
      <c r="U743" t="s">
        <v>52</v>
      </c>
      <c r="V743" t="s">
        <v>93</v>
      </c>
      <c r="W743" t="s">
        <v>10</v>
      </c>
      <c r="X743" t="s">
        <v>54</v>
      </c>
      <c r="Z743" t="s">
        <v>88</v>
      </c>
      <c r="AA743" t="s">
        <v>94</v>
      </c>
      <c r="AB743" t="s">
        <v>100</v>
      </c>
      <c r="AC743" t="s">
        <v>70</v>
      </c>
      <c r="AD743" t="s">
        <v>59</v>
      </c>
    </row>
    <row r="744" spans="1:30">
      <c r="A744">
        <f t="shared" si="37"/>
        <v>647</v>
      </c>
      <c r="B744">
        <f t="shared" si="35"/>
        <v>0</v>
      </c>
      <c r="C744" s="8">
        <f t="shared" si="36"/>
        <v>81.333333333333329</v>
      </c>
      <c r="D744">
        <v>81</v>
      </c>
      <c r="E744">
        <v>4</v>
      </c>
      <c r="G744" s="21">
        <v>0</v>
      </c>
      <c r="H744">
        <v>1640015</v>
      </c>
      <c r="I744" s="1">
        <v>44252.483541666668</v>
      </c>
      <c r="J744" s="3" t="s">
        <v>63</v>
      </c>
      <c r="K744" t="s">
        <v>49</v>
      </c>
      <c r="M744">
        <v>202102251320</v>
      </c>
      <c r="N744" s="1">
        <v>44252.483541666668</v>
      </c>
      <c r="O744" s="3" t="s">
        <v>63</v>
      </c>
      <c r="P744">
        <v>1640015</v>
      </c>
      <c r="Q744" s="2">
        <v>14517</v>
      </c>
      <c r="R744" t="s">
        <v>1645</v>
      </c>
      <c r="S744" t="s">
        <v>1646</v>
      </c>
      <c r="U744" t="s">
        <v>73</v>
      </c>
      <c r="V744" t="s">
        <v>507</v>
      </c>
      <c r="W744" t="s">
        <v>2</v>
      </c>
      <c r="X744" t="s">
        <v>54</v>
      </c>
      <c r="Z744" t="s">
        <v>88</v>
      </c>
      <c r="AA744" t="s">
        <v>68</v>
      </c>
      <c r="AB744" t="s">
        <v>1647</v>
      </c>
      <c r="AC744" t="s">
        <v>70</v>
      </c>
      <c r="AD744" t="s">
        <v>59</v>
      </c>
    </row>
    <row r="745" spans="1:30">
      <c r="A745">
        <f t="shared" si="37"/>
        <v>648</v>
      </c>
      <c r="B745">
        <f t="shared" si="35"/>
        <v>0</v>
      </c>
      <c r="C745" s="8">
        <f t="shared" si="36"/>
        <v>52.333333333333336</v>
      </c>
      <c r="D745">
        <v>52</v>
      </c>
      <c r="E745">
        <v>4</v>
      </c>
      <c r="G745" s="21">
        <v>0</v>
      </c>
      <c r="H745">
        <v>1641197</v>
      </c>
      <c r="I745" s="1">
        <v>44145.002372685187</v>
      </c>
      <c r="J745" s="3" t="s">
        <v>90</v>
      </c>
      <c r="K745" t="s">
        <v>49</v>
      </c>
      <c r="M745">
        <v>202011092502</v>
      </c>
      <c r="N745" s="1">
        <v>44145.002372685187</v>
      </c>
      <c r="O745" s="3" t="s">
        <v>90</v>
      </c>
      <c r="P745">
        <v>1641197</v>
      </c>
      <c r="Q745" s="2">
        <v>25015</v>
      </c>
      <c r="R745" t="s">
        <v>1648</v>
      </c>
      <c r="S745" t="s">
        <v>1469</v>
      </c>
      <c r="U745" t="s">
        <v>149</v>
      </c>
      <c r="V745" t="s">
        <v>202</v>
      </c>
      <c r="W745" t="s">
        <v>2</v>
      </c>
      <c r="X745" t="s">
        <v>54</v>
      </c>
      <c r="Z745" t="s">
        <v>88</v>
      </c>
      <c r="AA745" t="s">
        <v>94</v>
      </c>
      <c r="AB745" t="s">
        <v>1649</v>
      </c>
      <c r="AC745" t="s">
        <v>70</v>
      </c>
      <c r="AD745" t="s">
        <v>59</v>
      </c>
    </row>
    <row r="746" spans="1:30">
      <c r="A746">
        <f t="shared" si="37"/>
        <v>649</v>
      </c>
      <c r="B746">
        <f t="shared" si="35"/>
        <v>0</v>
      </c>
      <c r="C746" s="8">
        <f t="shared" si="36"/>
        <v>79.583333333333329</v>
      </c>
      <c r="D746">
        <v>79</v>
      </c>
      <c r="E746">
        <v>7</v>
      </c>
      <c r="G746" s="21">
        <v>0</v>
      </c>
      <c r="H746">
        <v>1641719</v>
      </c>
      <c r="I746" s="1">
        <v>44214.57916666667</v>
      </c>
      <c r="J746" s="3" t="s">
        <v>63</v>
      </c>
      <c r="K746" t="s">
        <v>49</v>
      </c>
      <c r="M746">
        <v>202101180243</v>
      </c>
      <c r="N746" s="1">
        <v>44214.57916666667</v>
      </c>
      <c r="O746" s="3" t="s">
        <v>63</v>
      </c>
      <c r="P746">
        <v>1641719</v>
      </c>
      <c r="Q746" s="2">
        <v>15116</v>
      </c>
      <c r="R746" t="s">
        <v>1650</v>
      </c>
      <c r="S746" t="s">
        <v>1651</v>
      </c>
      <c r="U746" t="s">
        <v>288</v>
      </c>
      <c r="V746" t="s">
        <v>82</v>
      </c>
      <c r="W746" t="s">
        <v>2</v>
      </c>
      <c r="X746" t="s">
        <v>54</v>
      </c>
      <c r="Z746" t="s">
        <v>88</v>
      </c>
      <c r="AA746" t="s">
        <v>68</v>
      </c>
      <c r="AB746" t="s">
        <v>1287</v>
      </c>
      <c r="AC746" t="s">
        <v>70</v>
      </c>
      <c r="AD746" t="s">
        <v>59</v>
      </c>
    </row>
    <row r="747" spans="1:30">
      <c r="A747">
        <f t="shared" si="37"/>
        <v>650</v>
      </c>
      <c r="B747">
        <f t="shared" si="35"/>
        <v>0</v>
      </c>
      <c r="C747" s="8">
        <f t="shared" si="36"/>
        <v>50.416666666666664</v>
      </c>
      <c r="D747">
        <v>50</v>
      </c>
      <c r="E747">
        <v>5</v>
      </c>
      <c r="G747" s="21">
        <v>0</v>
      </c>
      <c r="H747">
        <v>1643535</v>
      </c>
      <c r="I747" s="1">
        <v>44159.533333333333</v>
      </c>
      <c r="J747" s="3" t="s">
        <v>90</v>
      </c>
      <c r="K747" t="s">
        <v>49</v>
      </c>
      <c r="M747">
        <v>202011241671</v>
      </c>
      <c r="N747" s="1">
        <v>44159.533333333333</v>
      </c>
      <c r="O747" s="3" t="s">
        <v>90</v>
      </c>
      <c r="P747">
        <v>1643535</v>
      </c>
      <c r="Q747" s="2">
        <v>25715</v>
      </c>
      <c r="R747" t="s">
        <v>1652</v>
      </c>
      <c r="S747" t="s">
        <v>1221</v>
      </c>
      <c r="U747" t="s">
        <v>140</v>
      </c>
      <c r="V747" t="s">
        <v>157</v>
      </c>
      <c r="W747" t="s">
        <v>2</v>
      </c>
      <c r="X747" t="s">
        <v>54</v>
      </c>
      <c r="Z747" t="s">
        <v>88</v>
      </c>
      <c r="AA747" t="s">
        <v>94</v>
      </c>
      <c r="AB747" t="s">
        <v>100</v>
      </c>
      <c r="AC747" t="s">
        <v>70</v>
      </c>
      <c r="AD747" t="s">
        <v>59</v>
      </c>
    </row>
    <row r="748" spans="1:30">
      <c r="A748">
        <f t="shared" si="37"/>
        <v>651</v>
      </c>
      <c r="B748">
        <f t="shared" si="35"/>
        <v>0</v>
      </c>
      <c r="C748" s="8">
        <f t="shared" si="36"/>
        <v>60.666666666666664</v>
      </c>
      <c r="D748">
        <v>60</v>
      </c>
      <c r="E748">
        <v>8</v>
      </c>
      <c r="G748" s="21">
        <v>2</v>
      </c>
      <c r="H748" s="4">
        <v>1646720</v>
      </c>
      <c r="I748" s="1">
        <v>44121.110625000001</v>
      </c>
      <c r="J748" s="3" t="s">
        <v>76</v>
      </c>
      <c r="K748" t="s">
        <v>49</v>
      </c>
      <c r="M748">
        <v>202010162104</v>
      </c>
      <c r="N748" s="1">
        <v>44121.110625000001</v>
      </c>
      <c r="O748" s="3" t="s">
        <v>76</v>
      </c>
      <c r="P748">
        <v>1646720</v>
      </c>
      <c r="Q748" s="2">
        <v>21949</v>
      </c>
      <c r="R748" t="s">
        <v>1653</v>
      </c>
      <c r="S748" t="s">
        <v>743</v>
      </c>
      <c r="U748" t="s">
        <v>295</v>
      </c>
      <c r="V748" t="s">
        <v>364</v>
      </c>
      <c r="W748" t="s">
        <v>10</v>
      </c>
      <c r="X748" t="s">
        <v>54</v>
      </c>
      <c r="Z748" t="s">
        <v>55</v>
      </c>
      <c r="AA748" t="s">
        <v>78</v>
      </c>
      <c r="AB748" t="s">
        <v>1654</v>
      </c>
      <c r="AC748" t="s">
        <v>70</v>
      </c>
      <c r="AD748" t="s">
        <v>59</v>
      </c>
    </row>
    <row r="749" spans="1:30">
      <c r="A749">
        <f t="shared" si="37"/>
        <v>651</v>
      </c>
      <c r="B749">
        <f t="shared" si="35"/>
        <v>1</v>
      </c>
      <c r="C749" s="8">
        <f t="shared" si="36"/>
        <v>60.916666666666664</v>
      </c>
      <c r="D749">
        <v>60</v>
      </c>
      <c r="E749">
        <v>11</v>
      </c>
      <c r="G749" s="21">
        <v>2</v>
      </c>
      <c r="H749" s="4">
        <v>1646720</v>
      </c>
      <c r="I749" s="1">
        <v>44208.561111111114</v>
      </c>
      <c r="J749" s="3" t="s">
        <v>63</v>
      </c>
      <c r="K749" t="s">
        <v>49</v>
      </c>
      <c r="M749">
        <v>202101121789</v>
      </c>
      <c r="N749" s="1">
        <v>44208.561111111114</v>
      </c>
      <c r="O749" s="3" t="s">
        <v>63</v>
      </c>
      <c r="P749">
        <v>1646720</v>
      </c>
      <c r="Q749" s="2">
        <v>21949</v>
      </c>
      <c r="R749" t="s">
        <v>1653</v>
      </c>
      <c r="S749" t="s">
        <v>1655</v>
      </c>
      <c r="U749" t="s">
        <v>52</v>
      </c>
      <c r="V749" t="s">
        <v>228</v>
      </c>
      <c r="W749" t="s">
        <v>10</v>
      </c>
      <c r="X749" t="s">
        <v>54</v>
      </c>
      <c r="Z749" t="s">
        <v>55</v>
      </c>
      <c r="AA749" t="s">
        <v>68</v>
      </c>
      <c r="AB749" t="s">
        <v>1656</v>
      </c>
      <c r="AC749" t="s">
        <v>129</v>
      </c>
      <c r="AD749" t="s">
        <v>59</v>
      </c>
    </row>
    <row r="750" spans="1:30">
      <c r="A750">
        <f t="shared" si="37"/>
        <v>652</v>
      </c>
      <c r="B750">
        <f t="shared" si="35"/>
        <v>0</v>
      </c>
      <c r="C750" s="8">
        <f t="shared" si="36"/>
        <v>65.5</v>
      </c>
      <c r="D750">
        <v>65</v>
      </c>
      <c r="E750">
        <v>6</v>
      </c>
      <c r="G750" s="21">
        <v>0</v>
      </c>
      <c r="H750">
        <v>1646876</v>
      </c>
      <c r="I750" s="1">
        <v>44237.654050925928</v>
      </c>
      <c r="J750" s="3" t="s">
        <v>90</v>
      </c>
      <c r="K750" t="s">
        <v>49</v>
      </c>
      <c r="M750">
        <v>202102101751</v>
      </c>
      <c r="N750" s="1">
        <v>44237.654050925928</v>
      </c>
      <c r="O750" s="3" t="s">
        <v>90</v>
      </c>
      <c r="P750">
        <v>1646876</v>
      </c>
      <c r="Q750" s="2">
        <v>20285</v>
      </c>
      <c r="R750" t="s">
        <v>1657</v>
      </c>
      <c r="S750" t="s">
        <v>60</v>
      </c>
      <c r="U750" t="s">
        <v>61</v>
      </c>
      <c r="V750" t="s">
        <v>93</v>
      </c>
      <c r="W750" t="s">
        <v>2</v>
      </c>
      <c r="X750" t="s">
        <v>54</v>
      </c>
      <c r="Z750" t="s">
        <v>88</v>
      </c>
      <c r="AA750" t="s">
        <v>94</v>
      </c>
      <c r="AB750" t="s">
        <v>1658</v>
      </c>
      <c r="AC750" t="s">
        <v>70</v>
      </c>
      <c r="AD750" t="s">
        <v>59</v>
      </c>
    </row>
    <row r="751" spans="1:30">
      <c r="A751">
        <f t="shared" si="37"/>
        <v>653</v>
      </c>
      <c r="B751">
        <f t="shared" si="35"/>
        <v>0</v>
      </c>
      <c r="C751" s="8">
        <f t="shared" si="36"/>
        <v>63.583333333333336</v>
      </c>
      <c r="D751">
        <v>63</v>
      </c>
      <c r="E751">
        <v>7</v>
      </c>
      <c r="G751" s="21">
        <v>0</v>
      </c>
      <c r="H751">
        <v>1647571</v>
      </c>
      <c r="I751" s="1">
        <v>44127.399965277778</v>
      </c>
      <c r="J751" s="3" t="s">
        <v>76</v>
      </c>
      <c r="K751" t="s">
        <v>49</v>
      </c>
      <c r="M751">
        <v>202010230318</v>
      </c>
      <c r="N751" s="1">
        <v>44127.399965277778</v>
      </c>
      <c r="O751" s="3" t="s">
        <v>76</v>
      </c>
      <c r="P751">
        <v>1647571</v>
      </c>
      <c r="Q751" s="2">
        <v>20899</v>
      </c>
      <c r="R751" t="s">
        <v>1659</v>
      </c>
      <c r="S751" t="s">
        <v>373</v>
      </c>
      <c r="U751" t="s">
        <v>86</v>
      </c>
      <c r="V751" t="s">
        <v>451</v>
      </c>
      <c r="W751" t="s">
        <v>10</v>
      </c>
      <c r="X751" t="s">
        <v>54</v>
      </c>
      <c r="Z751" t="s">
        <v>55</v>
      </c>
      <c r="AA751" t="s">
        <v>78</v>
      </c>
      <c r="AB751" t="s">
        <v>1660</v>
      </c>
      <c r="AC751" t="s">
        <v>390</v>
      </c>
      <c r="AD751" t="s">
        <v>59</v>
      </c>
    </row>
    <row r="752" spans="1:30">
      <c r="A752">
        <f t="shared" si="37"/>
        <v>654</v>
      </c>
      <c r="B752">
        <f t="shared" si="35"/>
        <v>0</v>
      </c>
      <c r="C752" s="8">
        <f t="shared" si="36"/>
        <v>92.25</v>
      </c>
      <c r="D752">
        <v>92</v>
      </c>
      <c r="E752">
        <v>3</v>
      </c>
      <c r="G752" s="21">
        <v>0</v>
      </c>
      <c r="H752">
        <v>1648929</v>
      </c>
      <c r="I752" s="1">
        <v>44054.655555555553</v>
      </c>
      <c r="J752" s="3" t="s">
        <v>76</v>
      </c>
      <c r="K752" t="s">
        <v>49</v>
      </c>
      <c r="M752">
        <v>202003190093</v>
      </c>
      <c r="N752" s="1">
        <v>44054.655555555553</v>
      </c>
      <c r="O752" s="3" t="s">
        <v>76</v>
      </c>
      <c r="P752">
        <v>1648929</v>
      </c>
      <c r="Q752" s="2">
        <v>10346</v>
      </c>
      <c r="R752" t="s">
        <v>1661</v>
      </c>
      <c r="S752" t="s">
        <v>1662</v>
      </c>
      <c r="U752" t="s">
        <v>61</v>
      </c>
      <c r="V752" t="s">
        <v>127</v>
      </c>
      <c r="W752" t="s">
        <v>10</v>
      </c>
      <c r="X752" t="s">
        <v>54</v>
      </c>
      <c r="Z752" t="s">
        <v>55</v>
      </c>
      <c r="AA752" t="s">
        <v>78</v>
      </c>
      <c r="AB752" t="s">
        <v>1663</v>
      </c>
      <c r="AC752" t="s">
        <v>129</v>
      </c>
      <c r="AD752" t="s">
        <v>59</v>
      </c>
    </row>
    <row r="753" spans="1:30">
      <c r="A753">
        <f t="shared" si="37"/>
        <v>655</v>
      </c>
      <c r="B753">
        <f t="shared" si="35"/>
        <v>0</v>
      </c>
      <c r="C753" s="8">
        <f t="shared" si="36"/>
        <v>19.25</v>
      </c>
      <c r="D753">
        <v>19</v>
      </c>
      <c r="E753">
        <v>3</v>
      </c>
      <c r="G753" s="21">
        <v>0</v>
      </c>
      <c r="H753">
        <v>1650005</v>
      </c>
      <c r="I753" s="1">
        <v>44180.413969907408</v>
      </c>
      <c r="J753" s="3" t="s">
        <v>90</v>
      </c>
      <c r="K753" t="s">
        <v>49</v>
      </c>
      <c r="M753">
        <v>202012151510</v>
      </c>
      <c r="N753" s="1">
        <v>44180.413969907408</v>
      </c>
      <c r="O753" s="3" t="s">
        <v>90</v>
      </c>
      <c r="P753">
        <v>1650005</v>
      </c>
      <c r="Q753" s="2">
        <v>37128</v>
      </c>
      <c r="R753" t="s">
        <v>1664</v>
      </c>
      <c r="S753" t="s">
        <v>1665</v>
      </c>
      <c r="U753" t="s">
        <v>1474</v>
      </c>
      <c r="V753" t="s">
        <v>473</v>
      </c>
      <c r="W753" t="s">
        <v>2</v>
      </c>
      <c r="X753" t="s">
        <v>54</v>
      </c>
      <c r="Z753" t="s">
        <v>88</v>
      </c>
      <c r="AA753" t="s">
        <v>94</v>
      </c>
      <c r="AB753" t="s">
        <v>1666</v>
      </c>
      <c r="AC753" t="s">
        <v>474</v>
      </c>
      <c r="AD753" t="s">
        <v>59</v>
      </c>
    </row>
    <row r="754" spans="1:30">
      <c r="A754">
        <f t="shared" si="37"/>
        <v>656</v>
      </c>
      <c r="B754">
        <f t="shared" si="35"/>
        <v>0</v>
      </c>
      <c r="C754" s="8">
        <f t="shared" si="36"/>
        <v>71.583333333333329</v>
      </c>
      <c r="D754">
        <v>71</v>
      </c>
      <c r="E754">
        <v>7</v>
      </c>
      <c r="G754" s="21">
        <v>0</v>
      </c>
      <c r="H754">
        <v>1652083</v>
      </c>
      <c r="I754" s="1">
        <v>44314.628472222219</v>
      </c>
      <c r="J754" s="3" t="s">
        <v>76</v>
      </c>
      <c r="K754" t="s">
        <v>49</v>
      </c>
      <c r="M754">
        <v>202104281993</v>
      </c>
      <c r="N754" s="1">
        <v>44314.628472222219</v>
      </c>
      <c r="O754" s="3" t="s">
        <v>76</v>
      </c>
      <c r="P754">
        <v>1652083</v>
      </c>
      <c r="Q754" s="2">
        <v>18149</v>
      </c>
      <c r="R754" t="s">
        <v>1667</v>
      </c>
      <c r="S754" t="s">
        <v>65</v>
      </c>
      <c r="U754" t="s">
        <v>61</v>
      </c>
      <c r="V754" t="s">
        <v>228</v>
      </c>
      <c r="W754" t="s">
        <v>2</v>
      </c>
      <c r="X754" t="s">
        <v>54</v>
      </c>
      <c r="Z754" t="s">
        <v>55</v>
      </c>
      <c r="AA754" t="s">
        <v>78</v>
      </c>
      <c r="AB754" t="s">
        <v>1668</v>
      </c>
      <c r="AC754" t="s">
        <v>129</v>
      </c>
      <c r="AD754" t="s">
        <v>59</v>
      </c>
    </row>
    <row r="755" spans="1:30">
      <c r="A755">
        <f t="shared" si="37"/>
        <v>657</v>
      </c>
      <c r="B755">
        <f t="shared" si="35"/>
        <v>0</v>
      </c>
      <c r="C755" s="8">
        <f t="shared" si="36"/>
        <v>69.833333333333329</v>
      </c>
      <c r="D755">
        <v>69</v>
      </c>
      <c r="E755">
        <v>10</v>
      </c>
      <c r="G755" s="21">
        <v>0</v>
      </c>
      <c r="H755">
        <v>1652696</v>
      </c>
      <c r="I755" s="1">
        <v>44215.270138888889</v>
      </c>
      <c r="J755" s="3" t="s">
        <v>90</v>
      </c>
      <c r="K755" t="s">
        <v>49</v>
      </c>
      <c r="M755">
        <v>202101191182</v>
      </c>
      <c r="N755" s="1">
        <v>44215.270138888889</v>
      </c>
      <c r="O755" s="3" t="s">
        <v>90</v>
      </c>
      <c r="P755">
        <v>1652696</v>
      </c>
      <c r="Q755" s="2">
        <v>18694</v>
      </c>
      <c r="R755" t="s">
        <v>1669</v>
      </c>
      <c r="S755" t="s">
        <v>1424</v>
      </c>
      <c r="U755" t="s">
        <v>110</v>
      </c>
      <c r="V755" t="s">
        <v>82</v>
      </c>
      <c r="W755" t="s">
        <v>10</v>
      </c>
      <c r="X755" t="s">
        <v>54</v>
      </c>
      <c r="Z755" t="s">
        <v>88</v>
      </c>
      <c r="AA755" t="s">
        <v>94</v>
      </c>
      <c r="AB755" t="s">
        <v>100</v>
      </c>
      <c r="AC755" t="s">
        <v>70</v>
      </c>
      <c r="AD755" t="s">
        <v>59</v>
      </c>
    </row>
    <row r="756" spans="1:30">
      <c r="A756">
        <f t="shared" si="37"/>
        <v>658</v>
      </c>
      <c r="B756">
        <f t="shared" si="35"/>
        <v>0</v>
      </c>
      <c r="C756" s="8">
        <f t="shared" si="36"/>
        <v>72.5</v>
      </c>
      <c r="D756">
        <v>72</v>
      </c>
      <c r="E756">
        <v>6</v>
      </c>
      <c r="G756" s="21">
        <v>0</v>
      </c>
      <c r="H756">
        <v>1652994</v>
      </c>
      <c r="I756" s="1">
        <v>44215.6562962963</v>
      </c>
      <c r="J756" s="3" t="s">
        <v>90</v>
      </c>
      <c r="K756" t="s">
        <v>49</v>
      </c>
      <c r="M756">
        <v>202101191873</v>
      </c>
      <c r="N756" s="1">
        <v>44215.6562962963</v>
      </c>
      <c r="O756" s="3" t="s">
        <v>90</v>
      </c>
      <c r="P756">
        <v>1652994</v>
      </c>
      <c r="Q756" s="2">
        <v>17726</v>
      </c>
      <c r="R756" t="s">
        <v>1670</v>
      </c>
      <c r="S756" t="s">
        <v>574</v>
      </c>
      <c r="U756" t="s">
        <v>277</v>
      </c>
      <c r="V756" t="s">
        <v>137</v>
      </c>
      <c r="W756" t="s">
        <v>10</v>
      </c>
      <c r="X756" t="s">
        <v>54</v>
      </c>
      <c r="Z756" t="s">
        <v>55</v>
      </c>
      <c r="AA756" t="s">
        <v>94</v>
      </c>
      <c r="AB756" t="s">
        <v>1287</v>
      </c>
      <c r="AC756" t="s">
        <v>70</v>
      </c>
      <c r="AD756" t="s">
        <v>59</v>
      </c>
    </row>
    <row r="757" spans="1:30">
      <c r="A757">
        <f t="shared" si="37"/>
        <v>659</v>
      </c>
      <c r="B757">
        <f t="shared" si="35"/>
        <v>0</v>
      </c>
      <c r="C757" s="8">
        <f t="shared" si="36"/>
        <v>78.583333333333329</v>
      </c>
      <c r="D757">
        <v>78</v>
      </c>
      <c r="E757">
        <v>7</v>
      </c>
      <c r="G757" s="21">
        <v>0</v>
      </c>
      <c r="H757">
        <v>1654717</v>
      </c>
      <c r="I757" s="1">
        <v>44145.002696759257</v>
      </c>
      <c r="J757" s="3" t="s">
        <v>90</v>
      </c>
      <c r="K757" t="s">
        <v>49</v>
      </c>
      <c r="M757">
        <v>202011092414</v>
      </c>
      <c r="N757" s="1">
        <v>44145.002696759257</v>
      </c>
      <c r="O757" s="3" t="s">
        <v>90</v>
      </c>
      <c r="P757">
        <v>1654717</v>
      </c>
      <c r="Q757" s="2">
        <v>15411</v>
      </c>
      <c r="R757" t="s">
        <v>1671</v>
      </c>
      <c r="S757" t="s">
        <v>1672</v>
      </c>
      <c r="U757" t="s">
        <v>170</v>
      </c>
      <c r="V757" t="s">
        <v>111</v>
      </c>
      <c r="W757" t="s">
        <v>10</v>
      </c>
      <c r="X757" t="s">
        <v>54</v>
      </c>
      <c r="Z757" t="s">
        <v>88</v>
      </c>
      <c r="AA757" t="s">
        <v>94</v>
      </c>
      <c r="AB757" t="s">
        <v>100</v>
      </c>
      <c r="AC757" t="s">
        <v>70</v>
      </c>
      <c r="AD757" t="s">
        <v>59</v>
      </c>
    </row>
    <row r="758" spans="1:30">
      <c r="A758">
        <f t="shared" si="37"/>
        <v>660</v>
      </c>
      <c r="B758">
        <f t="shared" si="35"/>
        <v>0</v>
      </c>
      <c r="C758" s="8">
        <f t="shared" si="36"/>
        <v>26.416666666666668</v>
      </c>
      <c r="D758">
        <v>26</v>
      </c>
      <c r="E758">
        <v>5</v>
      </c>
      <c r="G758" s="21">
        <v>0</v>
      </c>
      <c r="H758">
        <v>1655501</v>
      </c>
      <c r="I758" s="1">
        <v>44099.730706018519</v>
      </c>
      <c r="J758" s="3" t="s">
        <v>90</v>
      </c>
      <c r="K758" t="s">
        <v>49</v>
      </c>
      <c r="M758">
        <v>202009252086</v>
      </c>
      <c r="N758" s="1">
        <v>44099.730706018519</v>
      </c>
      <c r="O758" s="3" t="s">
        <v>90</v>
      </c>
      <c r="P758">
        <v>1655501</v>
      </c>
      <c r="Q758" s="2">
        <v>34439</v>
      </c>
      <c r="R758" t="s">
        <v>1673</v>
      </c>
      <c r="S758" t="s">
        <v>1674</v>
      </c>
      <c r="U758" t="s">
        <v>110</v>
      </c>
      <c r="V758" t="s">
        <v>157</v>
      </c>
      <c r="W758" t="s">
        <v>10</v>
      </c>
      <c r="X758" t="s">
        <v>54</v>
      </c>
      <c r="Z758" t="s">
        <v>88</v>
      </c>
      <c r="AA758" t="s">
        <v>94</v>
      </c>
      <c r="AB758" t="s">
        <v>100</v>
      </c>
      <c r="AC758" t="s">
        <v>70</v>
      </c>
      <c r="AD758" t="s">
        <v>59</v>
      </c>
    </row>
    <row r="759" spans="1:30">
      <c r="A759">
        <f t="shared" si="37"/>
        <v>661</v>
      </c>
      <c r="B759">
        <f t="shared" si="35"/>
        <v>0</v>
      </c>
      <c r="C759" s="8">
        <f t="shared" si="36"/>
        <v>52.75</v>
      </c>
      <c r="D759">
        <v>52</v>
      </c>
      <c r="E759">
        <v>9</v>
      </c>
      <c r="G759" s="21">
        <v>0</v>
      </c>
      <c r="H759">
        <v>1655738</v>
      </c>
      <c r="I759" s="1">
        <v>44295.518483796295</v>
      </c>
      <c r="J759" s="3" t="s">
        <v>63</v>
      </c>
      <c r="K759" t="s">
        <v>49</v>
      </c>
      <c r="M759">
        <v>202104090360</v>
      </c>
      <c r="N759" s="1">
        <v>44295.518483796295</v>
      </c>
      <c r="O759" s="3" t="s">
        <v>63</v>
      </c>
      <c r="P759">
        <v>1655738</v>
      </c>
      <c r="Q759" s="2">
        <v>25000</v>
      </c>
      <c r="R759" t="s">
        <v>1675</v>
      </c>
      <c r="S759" t="s">
        <v>712</v>
      </c>
      <c r="U759" t="s">
        <v>66</v>
      </c>
      <c r="V759" t="s">
        <v>265</v>
      </c>
      <c r="W759" t="s">
        <v>10</v>
      </c>
      <c r="X759" t="s">
        <v>54</v>
      </c>
      <c r="Z759" t="s">
        <v>55</v>
      </c>
      <c r="AA759" t="s">
        <v>68</v>
      </c>
      <c r="AB759" t="s">
        <v>1676</v>
      </c>
      <c r="AC759" t="s">
        <v>70</v>
      </c>
      <c r="AD759" t="s">
        <v>59</v>
      </c>
    </row>
    <row r="760" spans="1:30">
      <c r="A760">
        <f t="shared" si="37"/>
        <v>662</v>
      </c>
      <c r="B760">
        <f t="shared" si="35"/>
        <v>0</v>
      </c>
      <c r="C760" s="8">
        <f t="shared" si="36"/>
        <v>62.25</v>
      </c>
      <c r="D760">
        <v>62</v>
      </c>
      <c r="E760">
        <v>3</v>
      </c>
      <c r="G760" s="21">
        <v>0</v>
      </c>
      <c r="H760">
        <v>1657028</v>
      </c>
      <c r="I760" s="1">
        <v>43957.515347222223</v>
      </c>
      <c r="J760" s="3" t="s">
        <v>63</v>
      </c>
      <c r="K760" t="s">
        <v>49</v>
      </c>
      <c r="M760">
        <v>202005060892</v>
      </c>
      <c r="N760" s="1">
        <v>43957.515347222223</v>
      </c>
      <c r="O760" s="3" t="s">
        <v>63</v>
      </c>
      <c r="P760">
        <v>1657028</v>
      </c>
      <c r="Q760" s="2">
        <v>21212</v>
      </c>
      <c r="R760" t="s">
        <v>1677</v>
      </c>
      <c r="S760" t="s">
        <v>394</v>
      </c>
      <c r="U760" t="s">
        <v>140</v>
      </c>
      <c r="V760" t="s">
        <v>137</v>
      </c>
      <c r="W760" t="s">
        <v>2</v>
      </c>
      <c r="X760" t="s">
        <v>54</v>
      </c>
      <c r="Z760" t="s">
        <v>55</v>
      </c>
      <c r="AA760" t="s">
        <v>68</v>
      </c>
      <c r="AB760" t="s">
        <v>1678</v>
      </c>
      <c r="AC760" t="s">
        <v>70</v>
      </c>
      <c r="AD760" t="s">
        <v>59</v>
      </c>
    </row>
    <row r="761" spans="1:30">
      <c r="A761">
        <f t="shared" si="37"/>
        <v>663</v>
      </c>
      <c r="B761">
        <f t="shared" si="35"/>
        <v>0</v>
      </c>
      <c r="C761" s="8">
        <f t="shared" si="36"/>
        <v>58.583333333333336</v>
      </c>
      <c r="D761">
        <v>58</v>
      </c>
      <c r="E761">
        <v>7</v>
      </c>
      <c r="G761" s="21">
        <v>0</v>
      </c>
      <c r="H761">
        <v>1657853</v>
      </c>
      <c r="I761" s="1">
        <v>44253.927384259259</v>
      </c>
      <c r="J761" s="3" t="s">
        <v>63</v>
      </c>
      <c r="K761" t="s">
        <v>49</v>
      </c>
      <c r="M761">
        <v>202102262105</v>
      </c>
      <c r="N761" s="1">
        <v>44253.927384259259</v>
      </c>
      <c r="O761" s="3" t="s">
        <v>63</v>
      </c>
      <c r="P761">
        <v>1657853</v>
      </c>
      <c r="Q761" s="2">
        <v>22833</v>
      </c>
      <c r="R761" t="s">
        <v>1679</v>
      </c>
      <c r="S761" t="s">
        <v>767</v>
      </c>
      <c r="U761" t="s">
        <v>149</v>
      </c>
      <c r="V761" t="s">
        <v>289</v>
      </c>
      <c r="W761" t="s">
        <v>10</v>
      </c>
      <c r="X761" t="s">
        <v>54</v>
      </c>
      <c r="Z761" t="s">
        <v>88</v>
      </c>
      <c r="AA761" t="s">
        <v>68</v>
      </c>
      <c r="AB761" t="s">
        <v>1680</v>
      </c>
      <c r="AC761" t="s">
        <v>70</v>
      </c>
      <c r="AD761" t="s">
        <v>59</v>
      </c>
    </row>
    <row r="762" spans="1:30">
      <c r="A762">
        <f t="shared" si="37"/>
        <v>664</v>
      </c>
      <c r="B762">
        <f t="shared" si="35"/>
        <v>0</v>
      </c>
      <c r="C762" s="8">
        <f t="shared" si="36"/>
        <v>74</v>
      </c>
      <c r="D762">
        <v>74</v>
      </c>
      <c r="E762">
        <v>0</v>
      </c>
      <c r="G762" s="21">
        <v>0</v>
      </c>
      <c r="H762">
        <v>1659706</v>
      </c>
      <c r="I762" s="1">
        <v>44287.488043981481</v>
      </c>
      <c r="J762" s="3" t="s">
        <v>76</v>
      </c>
      <c r="K762" t="s">
        <v>49</v>
      </c>
      <c r="M762">
        <v>202104010020</v>
      </c>
      <c r="N762" s="1">
        <v>44287.488043981481</v>
      </c>
      <c r="O762" s="3" t="s">
        <v>76</v>
      </c>
      <c r="P762">
        <v>1659706</v>
      </c>
      <c r="Q762" s="2">
        <v>17236</v>
      </c>
      <c r="R762" t="s">
        <v>1681</v>
      </c>
      <c r="S762" t="s">
        <v>486</v>
      </c>
      <c r="U762" t="s">
        <v>295</v>
      </c>
      <c r="V762" t="s">
        <v>738</v>
      </c>
      <c r="W762" t="s">
        <v>10</v>
      </c>
      <c r="X762" t="s">
        <v>54</v>
      </c>
      <c r="Z762" t="s">
        <v>55</v>
      </c>
      <c r="AA762" t="s">
        <v>78</v>
      </c>
      <c r="AB762" t="s">
        <v>1682</v>
      </c>
      <c r="AC762" t="s">
        <v>390</v>
      </c>
      <c r="AD762" t="s">
        <v>59</v>
      </c>
    </row>
    <row r="763" spans="1:30">
      <c r="A763">
        <f t="shared" si="37"/>
        <v>665</v>
      </c>
      <c r="B763">
        <f t="shared" si="35"/>
        <v>0</v>
      </c>
      <c r="C763" s="8">
        <f t="shared" si="36"/>
        <v>73.416666666666671</v>
      </c>
      <c r="D763">
        <v>73</v>
      </c>
      <c r="E763">
        <v>5</v>
      </c>
      <c r="G763" s="21">
        <v>2</v>
      </c>
      <c r="H763" s="4">
        <v>1660490</v>
      </c>
      <c r="I763" s="1">
        <v>44158.467858796299</v>
      </c>
      <c r="J763" s="3" t="s">
        <v>90</v>
      </c>
      <c r="K763" t="s">
        <v>49</v>
      </c>
      <c r="M763">
        <v>202011231498</v>
      </c>
      <c r="N763" s="1">
        <v>44158.467858796299</v>
      </c>
      <c r="O763" s="3" t="s">
        <v>90</v>
      </c>
      <c r="P763">
        <v>1660490</v>
      </c>
      <c r="Q763" s="2">
        <v>17317</v>
      </c>
      <c r="R763" t="s">
        <v>1683</v>
      </c>
      <c r="S763" t="s">
        <v>1472</v>
      </c>
      <c r="U763" t="s">
        <v>61</v>
      </c>
      <c r="V763" t="s">
        <v>145</v>
      </c>
      <c r="W763" t="s">
        <v>10</v>
      </c>
      <c r="X763" t="s">
        <v>54</v>
      </c>
      <c r="Z763" t="s">
        <v>88</v>
      </c>
      <c r="AA763" t="s">
        <v>94</v>
      </c>
      <c r="AB763" t="s">
        <v>116</v>
      </c>
      <c r="AC763" t="s">
        <v>70</v>
      </c>
      <c r="AD763" t="s">
        <v>59</v>
      </c>
    </row>
    <row r="764" spans="1:30">
      <c r="A764">
        <f t="shared" si="37"/>
        <v>665</v>
      </c>
      <c r="B764">
        <f t="shared" si="35"/>
        <v>1</v>
      </c>
      <c r="C764" s="8">
        <f t="shared" si="36"/>
        <v>73.75</v>
      </c>
      <c r="D764">
        <v>73</v>
      </c>
      <c r="E764">
        <v>9</v>
      </c>
      <c r="G764" s="21">
        <v>2</v>
      </c>
      <c r="H764" s="4">
        <v>1660490</v>
      </c>
      <c r="I764" s="1">
        <v>44276.350312499999</v>
      </c>
      <c r="J764" s="3" t="s">
        <v>63</v>
      </c>
      <c r="K764" t="s">
        <v>49</v>
      </c>
      <c r="M764">
        <v>202103210038</v>
      </c>
      <c r="N764" s="1">
        <v>44276.350312499999</v>
      </c>
      <c r="O764" s="3" t="s">
        <v>63</v>
      </c>
      <c r="P764">
        <v>1660490</v>
      </c>
      <c r="Q764" s="2">
        <v>17317</v>
      </c>
      <c r="R764" t="s">
        <v>1683</v>
      </c>
      <c r="S764" t="s">
        <v>260</v>
      </c>
      <c r="U764" t="s">
        <v>61</v>
      </c>
      <c r="V764" t="s">
        <v>103</v>
      </c>
      <c r="W764" t="s">
        <v>10</v>
      </c>
      <c r="X764" t="s">
        <v>54</v>
      </c>
      <c r="Z764" t="s">
        <v>55</v>
      </c>
      <c r="AA764" t="s">
        <v>68</v>
      </c>
      <c r="AB764" t="s">
        <v>1684</v>
      </c>
      <c r="AC764" t="s">
        <v>70</v>
      </c>
      <c r="AD764" t="s">
        <v>59</v>
      </c>
    </row>
    <row r="765" spans="1:30">
      <c r="A765">
        <f t="shared" si="37"/>
        <v>666</v>
      </c>
      <c r="B765">
        <f t="shared" si="35"/>
        <v>0</v>
      </c>
      <c r="C765" s="8">
        <f t="shared" si="36"/>
        <v>79.666666666666671</v>
      </c>
      <c r="D765">
        <v>79</v>
      </c>
      <c r="E765">
        <v>8</v>
      </c>
      <c r="G765" s="21">
        <v>0</v>
      </c>
      <c r="H765">
        <v>1660611</v>
      </c>
      <c r="I765" s="1">
        <v>44271.64603009259</v>
      </c>
      <c r="J765" s="3" t="s">
        <v>63</v>
      </c>
      <c r="K765" t="s">
        <v>49</v>
      </c>
      <c r="M765">
        <v>202103160331</v>
      </c>
      <c r="N765" s="1">
        <v>44271.64603009259</v>
      </c>
      <c r="O765" s="3" t="s">
        <v>63</v>
      </c>
      <c r="P765">
        <v>1660611</v>
      </c>
      <c r="Q765" s="2">
        <v>15157</v>
      </c>
      <c r="R765" t="s">
        <v>1685</v>
      </c>
      <c r="S765" t="s">
        <v>1686</v>
      </c>
      <c r="U765" t="s">
        <v>52</v>
      </c>
      <c r="V765" t="s">
        <v>103</v>
      </c>
      <c r="W765" t="s">
        <v>10</v>
      </c>
      <c r="X765" t="s">
        <v>54</v>
      </c>
      <c r="Z765" t="s">
        <v>55</v>
      </c>
      <c r="AA765" t="s">
        <v>68</v>
      </c>
      <c r="AB765" t="s">
        <v>1687</v>
      </c>
      <c r="AC765" t="s">
        <v>70</v>
      </c>
      <c r="AD765" t="s">
        <v>59</v>
      </c>
    </row>
    <row r="766" spans="1:30">
      <c r="A766">
        <f t="shared" si="37"/>
        <v>667</v>
      </c>
      <c r="B766">
        <f t="shared" si="35"/>
        <v>0</v>
      </c>
      <c r="C766" s="8">
        <f t="shared" si="36"/>
        <v>72.916666666666671</v>
      </c>
      <c r="D766">
        <v>72</v>
      </c>
      <c r="E766">
        <v>11</v>
      </c>
      <c r="G766" s="21">
        <v>0</v>
      </c>
      <c r="H766">
        <v>1661107</v>
      </c>
      <c r="I766" s="1">
        <v>44179.461087962962</v>
      </c>
      <c r="J766" s="3" t="s">
        <v>76</v>
      </c>
      <c r="K766" t="s">
        <v>49</v>
      </c>
      <c r="M766">
        <v>202012140572</v>
      </c>
      <c r="N766" s="1">
        <v>44179.461087962962</v>
      </c>
      <c r="O766" s="3" t="s">
        <v>76</v>
      </c>
      <c r="P766">
        <v>1661107</v>
      </c>
      <c r="Q766" s="2">
        <v>17539</v>
      </c>
      <c r="R766" t="s">
        <v>1688</v>
      </c>
      <c r="S766" t="s">
        <v>1689</v>
      </c>
      <c r="U766" t="s">
        <v>1474</v>
      </c>
      <c r="V766" t="s">
        <v>1690</v>
      </c>
      <c r="W766" t="s">
        <v>2</v>
      </c>
      <c r="X766" t="s">
        <v>54</v>
      </c>
      <c r="Z766" t="s">
        <v>55</v>
      </c>
      <c r="AA766" t="s">
        <v>78</v>
      </c>
      <c r="AC766" t="s">
        <v>474</v>
      </c>
      <c r="AD766" t="s">
        <v>59</v>
      </c>
    </row>
    <row r="767" spans="1:30">
      <c r="A767">
        <f t="shared" si="37"/>
        <v>668</v>
      </c>
      <c r="B767">
        <f t="shared" si="35"/>
        <v>0</v>
      </c>
      <c r="C767" s="8">
        <f t="shared" si="36"/>
        <v>86.916666666666671</v>
      </c>
      <c r="D767">
        <v>86</v>
      </c>
      <c r="E767">
        <v>11</v>
      </c>
      <c r="G767" s="21">
        <v>0</v>
      </c>
      <c r="H767">
        <v>1661493</v>
      </c>
      <c r="I767" s="1">
        <v>44206.888761574075</v>
      </c>
      <c r="J767" s="3" t="s">
        <v>90</v>
      </c>
      <c r="K767" t="s">
        <v>49</v>
      </c>
      <c r="M767">
        <v>202101100481</v>
      </c>
      <c r="N767" s="1">
        <v>44206.888761574075</v>
      </c>
      <c r="O767" s="3" t="s">
        <v>90</v>
      </c>
      <c r="P767">
        <v>1661493</v>
      </c>
      <c r="Q767" s="2">
        <v>12452</v>
      </c>
      <c r="R767" t="s">
        <v>1691</v>
      </c>
      <c r="S767" t="s">
        <v>1692</v>
      </c>
      <c r="U767" t="s">
        <v>170</v>
      </c>
      <c r="V767" t="s">
        <v>1693</v>
      </c>
      <c r="W767" t="s">
        <v>10</v>
      </c>
      <c r="X767" t="s">
        <v>54</v>
      </c>
      <c r="Z767" t="s">
        <v>88</v>
      </c>
      <c r="AA767" t="s">
        <v>94</v>
      </c>
      <c r="AB767" t="s">
        <v>100</v>
      </c>
      <c r="AC767" t="s">
        <v>474</v>
      </c>
      <c r="AD767" t="s">
        <v>59</v>
      </c>
    </row>
    <row r="768" spans="1:30">
      <c r="A768">
        <f t="shared" si="37"/>
        <v>669</v>
      </c>
      <c r="B768">
        <f t="shared" si="35"/>
        <v>0</v>
      </c>
      <c r="C768" s="8">
        <f t="shared" si="36"/>
        <v>37.75</v>
      </c>
      <c r="D768">
        <v>37</v>
      </c>
      <c r="E768">
        <v>9</v>
      </c>
      <c r="G768" s="21">
        <v>0</v>
      </c>
      <c r="H768">
        <v>1668795</v>
      </c>
      <c r="I768" s="1">
        <v>44205.133055555554</v>
      </c>
      <c r="J768" s="3" t="s">
        <v>90</v>
      </c>
      <c r="K768" t="s">
        <v>49</v>
      </c>
      <c r="M768">
        <v>202101090168</v>
      </c>
      <c r="N768" s="1">
        <v>44205.133055555554</v>
      </c>
      <c r="O768" s="3" t="s">
        <v>90</v>
      </c>
      <c r="P768">
        <v>1668795</v>
      </c>
      <c r="Q768" s="2">
        <v>30410</v>
      </c>
      <c r="R768" t="s">
        <v>1694</v>
      </c>
      <c r="S768" t="s">
        <v>1695</v>
      </c>
      <c r="U768" t="s">
        <v>149</v>
      </c>
      <c r="V768" t="s">
        <v>171</v>
      </c>
      <c r="W768" t="s">
        <v>10</v>
      </c>
      <c r="X768" t="s">
        <v>54</v>
      </c>
      <c r="Z768" t="s">
        <v>88</v>
      </c>
      <c r="AA768" t="s">
        <v>94</v>
      </c>
      <c r="AB768" t="s">
        <v>116</v>
      </c>
      <c r="AC768" t="s">
        <v>70</v>
      </c>
      <c r="AD768" t="s">
        <v>59</v>
      </c>
    </row>
    <row r="769" spans="1:30">
      <c r="A769">
        <f t="shared" si="37"/>
        <v>670</v>
      </c>
      <c r="B769">
        <f t="shared" si="35"/>
        <v>0</v>
      </c>
      <c r="C769" s="8">
        <f t="shared" si="36"/>
        <v>31.416666666666668</v>
      </c>
      <c r="D769">
        <v>31</v>
      </c>
      <c r="E769">
        <v>5</v>
      </c>
      <c r="G769" s="21">
        <v>0</v>
      </c>
      <c r="H769">
        <v>1670708</v>
      </c>
      <c r="I769" s="1">
        <v>44205.145138888889</v>
      </c>
      <c r="J769" s="3" t="s">
        <v>90</v>
      </c>
      <c r="K769" t="s">
        <v>49</v>
      </c>
      <c r="M769">
        <v>202101090158</v>
      </c>
      <c r="N769" s="1">
        <v>44205.145138888889</v>
      </c>
      <c r="O769" s="3" t="s">
        <v>90</v>
      </c>
      <c r="P769">
        <v>1670708</v>
      </c>
      <c r="Q769" s="2">
        <v>32705</v>
      </c>
      <c r="R769" t="s">
        <v>1696</v>
      </c>
      <c r="S769" t="s">
        <v>1697</v>
      </c>
      <c r="U769" t="s">
        <v>149</v>
      </c>
      <c r="V769" t="s">
        <v>220</v>
      </c>
      <c r="W769" t="s">
        <v>2</v>
      </c>
      <c r="X769" t="s">
        <v>54</v>
      </c>
      <c r="Z769" t="s">
        <v>88</v>
      </c>
      <c r="AA769" t="s">
        <v>94</v>
      </c>
      <c r="AB769" t="s">
        <v>116</v>
      </c>
      <c r="AC769" t="s">
        <v>70</v>
      </c>
      <c r="AD769" t="s">
        <v>59</v>
      </c>
    </row>
    <row r="770" spans="1:30">
      <c r="A770">
        <f t="shared" si="37"/>
        <v>671</v>
      </c>
      <c r="B770">
        <f t="shared" si="35"/>
        <v>0</v>
      </c>
      <c r="C770" s="8">
        <f t="shared" si="36"/>
        <v>77.083333333333329</v>
      </c>
      <c r="D770">
        <v>77</v>
      </c>
      <c r="E770">
        <v>1</v>
      </c>
      <c r="G770" s="21">
        <v>0</v>
      </c>
      <c r="H770">
        <v>1671253</v>
      </c>
      <c r="I770" s="1">
        <v>43950.595185185186</v>
      </c>
      <c r="J770" s="3" t="s">
        <v>90</v>
      </c>
      <c r="K770" t="s">
        <v>49</v>
      </c>
      <c r="M770">
        <v>202004291020</v>
      </c>
      <c r="N770" s="1">
        <v>43950.595185185186</v>
      </c>
      <c r="O770" s="3" t="s">
        <v>90</v>
      </c>
      <c r="P770">
        <v>1671253</v>
      </c>
      <c r="Q770" s="2">
        <v>15783</v>
      </c>
      <c r="R770" t="s">
        <v>1698</v>
      </c>
      <c r="S770" t="s">
        <v>1699</v>
      </c>
      <c r="U770" t="s">
        <v>52</v>
      </c>
      <c r="V770" t="s">
        <v>137</v>
      </c>
      <c r="W770" t="s">
        <v>2</v>
      </c>
      <c r="X770" t="s">
        <v>54</v>
      </c>
      <c r="Z770" t="s">
        <v>88</v>
      </c>
      <c r="AA770" t="s">
        <v>94</v>
      </c>
      <c r="AB770" t="s">
        <v>116</v>
      </c>
      <c r="AC770" t="s">
        <v>70</v>
      </c>
      <c r="AD770" t="s">
        <v>59</v>
      </c>
    </row>
    <row r="771" spans="1:30">
      <c r="A771">
        <f t="shared" si="37"/>
        <v>672</v>
      </c>
      <c r="B771">
        <f t="shared" si="35"/>
        <v>0</v>
      </c>
      <c r="C771" s="8">
        <f t="shared" si="36"/>
        <v>61.416666666666664</v>
      </c>
      <c r="D771">
        <v>61</v>
      </c>
      <c r="E771">
        <v>5</v>
      </c>
      <c r="G771" s="21">
        <v>0</v>
      </c>
      <c r="H771">
        <v>1673624</v>
      </c>
      <c r="I771" s="1">
        <v>44323.368055555555</v>
      </c>
      <c r="J771" s="3" t="s">
        <v>48</v>
      </c>
      <c r="K771" t="s">
        <v>49</v>
      </c>
      <c r="M771">
        <v>202105070318</v>
      </c>
      <c r="N771" s="1">
        <v>44323.368055555555</v>
      </c>
      <c r="O771" s="3" t="s">
        <v>48</v>
      </c>
      <c r="P771">
        <v>1673624</v>
      </c>
      <c r="Q771" s="2">
        <v>21871</v>
      </c>
      <c r="R771" t="s">
        <v>1700</v>
      </c>
      <c r="S771" t="s">
        <v>1243</v>
      </c>
      <c r="U771" t="s">
        <v>61</v>
      </c>
      <c r="V771" t="s">
        <v>53</v>
      </c>
      <c r="W771" t="s">
        <v>10</v>
      </c>
      <c r="X771" t="s">
        <v>54</v>
      </c>
      <c r="Z771" t="s">
        <v>55</v>
      </c>
      <c r="AA771" t="s">
        <v>56</v>
      </c>
      <c r="AB771" t="s">
        <v>1701</v>
      </c>
      <c r="AC771" t="s">
        <v>58</v>
      </c>
      <c r="AD771" t="s">
        <v>59</v>
      </c>
    </row>
    <row r="772" spans="1:30">
      <c r="A772">
        <f t="shared" si="37"/>
        <v>673</v>
      </c>
      <c r="B772">
        <f t="shared" si="35"/>
        <v>0</v>
      </c>
      <c r="C772" s="8">
        <f t="shared" si="36"/>
        <v>28.083333333333332</v>
      </c>
      <c r="D772">
        <v>28</v>
      </c>
      <c r="E772">
        <v>1</v>
      </c>
      <c r="G772" s="21">
        <v>0</v>
      </c>
      <c r="H772">
        <v>1673844</v>
      </c>
      <c r="I772" s="1">
        <v>44209.895370370374</v>
      </c>
      <c r="J772" s="3" t="s">
        <v>90</v>
      </c>
      <c r="K772" t="s">
        <v>49</v>
      </c>
      <c r="M772">
        <v>202101132110</v>
      </c>
      <c r="N772" s="1">
        <v>44209.895370370374</v>
      </c>
      <c r="O772" s="3" t="s">
        <v>90</v>
      </c>
      <c r="P772">
        <v>1673844</v>
      </c>
      <c r="Q772" s="2">
        <v>33922</v>
      </c>
      <c r="R772" t="s">
        <v>1702</v>
      </c>
      <c r="S772" t="s">
        <v>1703</v>
      </c>
      <c r="U772" t="s">
        <v>149</v>
      </c>
      <c r="V772" t="s">
        <v>281</v>
      </c>
      <c r="W772" t="s">
        <v>10</v>
      </c>
      <c r="X772" t="s">
        <v>54</v>
      </c>
      <c r="Z772" t="s">
        <v>88</v>
      </c>
      <c r="AA772" t="s">
        <v>94</v>
      </c>
      <c r="AB772" t="s">
        <v>116</v>
      </c>
      <c r="AC772" t="s">
        <v>70</v>
      </c>
      <c r="AD772" t="s">
        <v>59</v>
      </c>
    </row>
    <row r="773" spans="1:30">
      <c r="A773">
        <f t="shared" si="37"/>
        <v>674</v>
      </c>
      <c r="B773">
        <f t="shared" si="35"/>
        <v>0</v>
      </c>
      <c r="C773" s="8">
        <f t="shared" si="36"/>
        <v>81.166666666666671</v>
      </c>
      <c r="D773">
        <v>81</v>
      </c>
      <c r="E773">
        <v>2</v>
      </c>
      <c r="G773" s="21">
        <v>0</v>
      </c>
      <c r="H773">
        <v>1677006</v>
      </c>
      <c r="I773" s="1">
        <v>44196.906944444447</v>
      </c>
      <c r="J773" s="3" t="s">
        <v>90</v>
      </c>
      <c r="K773" t="s">
        <v>49</v>
      </c>
      <c r="M773">
        <v>202012311840</v>
      </c>
      <c r="N773" s="1">
        <v>44196.906944444447</v>
      </c>
      <c r="O773" s="3" t="s">
        <v>90</v>
      </c>
      <c r="P773">
        <v>1677006</v>
      </c>
      <c r="Q773" s="2">
        <v>14526</v>
      </c>
      <c r="R773" t="s">
        <v>1704</v>
      </c>
      <c r="S773" t="s">
        <v>1705</v>
      </c>
      <c r="U773" t="s">
        <v>132</v>
      </c>
      <c r="V773" t="s">
        <v>367</v>
      </c>
      <c r="W773" t="s">
        <v>2</v>
      </c>
      <c r="X773" t="s">
        <v>54</v>
      </c>
      <c r="Z773" t="s">
        <v>88</v>
      </c>
      <c r="AA773" t="s">
        <v>94</v>
      </c>
      <c r="AB773" t="s">
        <v>116</v>
      </c>
      <c r="AC773" t="s">
        <v>70</v>
      </c>
      <c r="AD773" t="s">
        <v>59</v>
      </c>
    </row>
    <row r="774" spans="1:30">
      <c r="A774">
        <f t="shared" si="37"/>
        <v>675</v>
      </c>
      <c r="B774">
        <f t="shared" si="35"/>
        <v>0</v>
      </c>
      <c r="C774" s="8">
        <f t="shared" si="36"/>
        <v>53.916666666666664</v>
      </c>
      <c r="D774">
        <v>53</v>
      </c>
      <c r="E774">
        <v>11</v>
      </c>
      <c r="G774" s="21">
        <v>0</v>
      </c>
      <c r="H774">
        <v>1677951</v>
      </c>
      <c r="I774" s="1">
        <v>44013.834027777775</v>
      </c>
      <c r="J774" s="3" t="s">
        <v>90</v>
      </c>
      <c r="K774" t="s">
        <v>49</v>
      </c>
      <c r="M774">
        <v>202007012091</v>
      </c>
      <c r="N774" s="1">
        <v>44013.834027777775</v>
      </c>
      <c r="O774" s="3" t="s">
        <v>90</v>
      </c>
      <c r="P774">
        <v>1677951</v>
      </c>
      <c r="Q774" s="2">
        <v>24314</v>
      </c>
      <c r="R774" t="s">
        <v>1706</v>
      </c>
      <c r="S774" t="s">
        <v>369</v>
      </c>
      <c r="U774" t="s">
        <v>98</v>
      </c>
      <c r="V774" t="s">
        <v>157</v>
      </c>
      <c r="W774" t="s">
        <v>2</v>
      </c>
      <c r="X774" t="s">
        <v>54</v>
      </c>
      <c r="Z774" t="s">
        <v>88</v>
      </c>
      <c r="AA774" t="s">
        <v>94</v>
      </c>
      <c r="AB774" t="s">
        <v>116</v>
      </c>
      <c r="AC774" t="s">
        <v>70</v>
      </c>
      <c r="AD774" t="s">
        <v>59</v>
      </c>
    </row>
    <row r="775" spans="1:30">
      <c r="A775">
        <f t="shared" si="37"/>
        <v>676</v>
      </c>
      <c r="B775">
        <f t="shared" si="35"/>
        <v>0</v>
      </c>
      <c r="C775" s="8">
        <f t="shared" si="36"/>
        <v>64.416666666666671</v>
      </c>
      <c r="D775">
        <v>64</v>
      </c>
      <c r="E775">
        <v>5</v>
      </c>
      <c r="G775" s="21">
        <v>0</v>
      </c>
      <c r="H775">
        <v>1680104</v>
      </c>
      <c r="I775" s="1">
        <v>44293.618750000001</v>
      </c>
      <c r="J775" s="3" t="s">
        <v>63</v>
      </c>
      <c r="K775" t="s">
        <v>49</v>
      </c>
      <c r="M775">
        <v>202104071967</v>
      </c>
      <c r="N775" s="1">
        <v>44293.618750000001</v>
      </c>
      <c r="O775" s="3" t="s">
        <v>63</v>
      </c>
      <c r="P775">
        <v>1680104</v>
      </c>
      <c r="Q775" s="2">
        <v>20739</v>
      </c>
      <c r="R775" t="s">
        <v>1707</v>
      </c>
      <c r="S775" t="s">
        <v>1708</v>
      </c>
      <c r="U775" t="s">
        <v>277</v>
      </c>
      <c r="V775" t="s">
        <v>127</v>
      </c>
      <c r="W775" t="s">
        <v>2</v>
      </c>
      <c r="X775" t="s">
        <v>54</v>
      </c>
      <c r="Z775" t="s">
        <v>55</v>
      </c>
      <c r="AA775" t="s">
        <v>68</v>
      </c>
      <c r="AB775" t="s">
        <v>1709</v>
      </c>
      <c r="AC775" t="s">
        <v>129</v>
      </c>
      <c r="AD775" t="s">
        <v>59</v>
      </c>
    </row>
    <row r="776" spans="1:30">
      <c r="A776">
        <f t="shared" si="37"/>
        <v>677</v>
      </c>
      <c r="B776">
        <f t="shared" si="35"/>
        <v>0</v>
      </c>
      <c r="C776" s="8">
        <f t="shared" si="36"/>
        <v>61.25</v>
      </c>
      <c r="D776">
        <v>61</v>
      </c>
      <c r="E776">
        <v>3</v>
      </c>
      <c r="G776" s="21">
        <v>0</v>
      </c>
      <c r="H776">
        <v>1680271</v>
      </c>
      <c r="I776" s="1">
        <v>44314.387499999997</v>
      </c>
      <c r="J776" s="3" t="s">
        <v>76</v>
      </c>
      <c r="K776" t="s">
        <v>49</v>
      </c>
      <c r="M776">
        <v>202104280156</v>
      </c>
      <c r="N776" s="1">
        <v>44314.387499999997</v>
      </c>
      <c r="O776" s="3" t="s">
        <v>76</v>
      </c>
      <c r="P776">
        <v>1680271</v>
      </c>
      <c r="Q776" s="2">
        <v>21915</v>
      </c>
      <c r="R776" t="s">
        <v>1710</v>
      </c>
      <c r="S776" t="s">
        <v>1562</v>
      </c>
      <c r="U776" t="s">
        <v>73</v>
      </c>
      <c r="V776" t="s">
        <v>228</v>
      </c>
      <c r="W776" t="s">
        <v>2</v>
      </c>
      <c r="X776" t="s">
        <v>54</v>
      </c>
      <c r="Z776" t="s">
        <v>55</v>
      </c>
      <c r="AA776" t="s">
        <v>78</v>
      </c>
      <c r="AB776" t="s">
        <v>1711</v>
      </c>
      <c r="AC776" t="s">
        <v>129</v>
      </c>
      <c r="AD776" t="s">
        <v>59</v>
      </c>
    </row>
    <row r="777" spans="1:30">
      <c r="A777">
        <f t="shared" si="37"/>
        <v>678</v>
      </c>
      <c r="B777">
        <f t="shared" si="35"/>
        <v>0</v>
      </c>
      <c r="C777" s="8">
        <f t="shared" si="36"/>
        <v>41.083333333333336</v>
      </c>
      <c r="D777">
        <v>41</v>
      </c>
      <c r="E777">
        <v>1</v>
      </c>
      <c r="G777" s="21">
        <v>0</v>
      </c>
      <c r="H777">
        <v>1681673</v>
      </c>
      <c r="I777" s="1">
        <v>44119.672893518517</v>
      </c>
      <c r="J777" s="3" t="s">
        <v>63</v>
      </c>
      <c r="K777" t="s">
        <v>49</v>
      </c>
      <c r="M777">
        <v>202010150888</v>
      </c>
      <c r="N777" s="1">
        <v>44119.672893518517</v>
      </c>
      <c r="O777" s="3" t="s">
        <v>63</v>
      </c>
      <c r="P777">
        <v>1681673</v>
      </c>
      <c r="Q777" s="2">
        <v>29109</v>
      </c>
      <c r="R777" t="s">
        <v>1712</v>
      </c>
      <c r="S777" t="s">
        <v>1409</v>
      </c>
      <c r="U777" t="s">
        <v>52</v>
      </c>
      <c r="V777" t="s">
        <v>324</v>
      </c>
      <c r="W777" t="s">
        <v>2</v>
      </c>
      <c r="X777" t="s">
        <v>54</v>
      </c>
      <c r="Z777" t="s">
        <v>55</v>
      </c>
      <c r="AA777" t="s">
        <v>68</v>
      </c>
      <c r="AB777" t="s">
        <v>1713</v>
      </c>
      <c r="AC777" t="s">
        <v>180</v>
      </c>
      <c r="AD777" t="s">
        <v>59</v>
      </c>
    </row>
    <row r="778" spans="1:30">
      <c r="A778">
        <f t="shared" si="37"/>
        <v>679</v>
      </c>
      <c r="B778">
        <f t="shared" ref="B778:B841" si="38">IF(H778&lt;&gt;H777,0,IF(H778&lt;&gt;H776,1,IF(H778&lt;&gt;H775,2,IF(H778&lt;&gt;H774,3,IF(H778&lt;&gt;H773,4,IF(H778&lt;&gt;H772,5,IF(H778&lt;&gt;H771,6,"7+")))))))</f>
        <v>0</v>
      </c>
      <c r="C778" s="8">
        <f t="shared" si="36"/>
        <v>91.5</v>
      </c>
      <c r="D778">
        <v>91</v>
      </c>
      <c r="E778">
        <v>6</v>
      </c>
      <c r="G778" s="21">
        <v>0</v>
      </c>
      <c r="H778">
        <v>1683086</v>
      </c>
      <c r="I778" s="1">
        <v>44136.847395833334</v>
      </c>
      <c r="J778" s="3" t="s">
        <v>90</v>
      </c>
      <c r="K778" t="s">
        <v>49</v>
      </c>
      <c r="M778">
        <v>202011010385</v>
      </c>
      <c r="N778" s="1">
        <v>44136.847395833334</v>
      </c>
      <c r="O778" s="3" t="s">
        <v>90</v>
      </c>
      <c r="P778">
        <v>1683086</v>
      </c>
      <c r="Q778" s="2">
        <v>10710</v>
      </c>
      <c r="R778" t="s">
        <v>1714</v>
      </c>
      <c r="S778" t="s">
        <v>1715</v>
      </c>
      <c r="U778" t="s">
        <v>98</v>
      </c>
      <c r="V778" t="s">
        <v>202</v>
      </c>
      <c r="W778" t="s">
        <v>2</v>
      </c>
      <c r="X778" t="s">
        <v>54</v>
      </c>
      <c r="Z778" t="s">
        <v>88</v>
      </c>
      <c r="AA778" t="s">
        <v>94</v>
      </c>
      <c r="AB778" t="s">
        <v>116</v>
      </c>
      <c r="AC778" t="s">
        <v>70</v>
      </c>
      <c r="AD778" t="s">
        <v>59</v>
      </c>
    </row>
    <row r="779" spans="1:30">
      <c r="A779">
        <f t="shared" si="37"/>
        <v>680</v>
      </c>
      <c r="B779">
        <f t="shared" si="38"/>
        <v>0</v>
      </c>
      <c r="C779" s="8">
        <f t="shared" si="36"/>
        <v>24.583333333333332</v>
      </c>
      <c r="D779">
        <v>24</v>
      </c>
      <c r="E779">
        <v>7</v>
      </c>
      <c r="G779" s="21">
        <v>0</v>
      </c>
      <c r="H779">
        <v>1683615</v>
      </c>
      <c r="I779" s="1">
        <v>43942.465277777781</v>
      </c>
      <c r="J779" s="3" t="s">
        <v>63</v>
      </c>
      <c r="K779" t="s">
        <v>49</v>
      </c>
      <c r="M779">
        <v>202004210801</v>
      </c>
      <c r="N779" s="1">
        <v>43942.465277777781</v>
      </c>
      <c r="O779" s="3" t="s">
        <v>63</v>
      </c>
      <c r="P779">
        <v>1683615</v>
      </c>
      <c r="Q779" s="2">
        <v>34946</v>
      </c>
      <c r="R779" t="s">
        <v>1716</v>
      </c>
      <c r="S779" t="s">
        <v>1173</v>
      </c>
      <c r="U779" t="s">
        <v>52</v>
      </c>
      <c r="V779" t="s">
        <v>228</v>
      </c>
      <c r="W779" t="s">
        <v>10</v>
      </c>
      <c r="X779" t="s">
        <v>54</v>
      </c>
      <c r="Z779" t="s">
        <v>55</v>
      </c>
      <c r="AA779" t="s">
        <v>68</v>
      </c>
      <c r="AB779" t="s">
        <v>1717</v>
      </c>
      <c r="AC779" t="s">
        <v>129</v>
      </c>
      <c r="AD779" t="s">
        <v>59</v>
      </c>
    </row>
    <row r="780" spans="1:30">
      <c r="A780">
        <f t="shared" si="37"/>
        <v>681</v>
      </c>
      <c r="B780">
        <f t="shared" si="38"/>
        <v>0</v>
      </c>
      <c r="C780" s="8">
        <f t="shared" ref="C780:C843" si="39">D780+E780/12</f>
        <v>43.916666666666664</v>
      </c>
      <c r="D780">
        <v>43</v>
      </c>
      <c r="E780">
        <v>11</v>
      </c>
      <c r="G780" s="21">
        <v>0</v>
      </c>
      <c r="H780">
        <v>1687326</v>
      </c>
      <c r="I780" s="1">
        <v>44203.951388888891</v>
      </c>
      <c r="J780" s="3" t="s">
        <v>90</v>
      </c>
      <c r="K780" t="s">
        <v>49</v>
      </c>
      <c r="M780">
        <v>202101072358</v>
      </c>
      <c r="N780" s="1">
        <v>44203.951388888891</v>
      </c>
      <c r="O780" s="3" t="s">
        <v>90</v>
      </c>
      <c r="P780">
        <v>1687326</v>
      </c>
      <c r="Q780" s="2">
        <v>28142</v>
      </c>
      <c r="R780" t="s">
        <v>1718</v>
      </c>
      <c r="S780" t="s">
        <v>794</v>
      </c>
      <c r="U780" t="s">
        <v>149</v>
      </c>
      <c r="V780" t="s">
        <v>133</v>
      </c>
      <c r="W780" t="s">
        <v>2</v>
      </c>
      <c r="X780" t="s">
        <v>54</v>
      </c>
      <c r="Z780" t="s">
        <v>88</v>
      </c>
      <c r="AA780" t="s">
        <v>94</v>
      </c>
      <c r="AB780" t="s">
        <v>100</v>
      </c>
      <c r="AC780" t="s">
        <v>70</v>
      </c>
      <c r="AD780" t="s">
        <v>59</v>
      </c>
    </row>
    <row r="781" spans="1:30">
      <c r="A781">
        <f t="shared" si="37"/>
        <v>682</v>
      </c>
      <c r="B781">
        <f t="shared" si="38"/>
        <v>0</v>
      </c>
      <c r="C781" s="8">
        <f t="shared" si="39"/>
        <v>37.083333333333336</v>
      </c>
      <c r="D781">
        <v>37</v>
      </c>
      <c r="E781">
        <v>1</v>
      </c>
      <c r="G781" s="21">
        <v>2</v>
      </c>
      <c r="H781" s="4">
        <v>1687890</v>
      </c>
      <c r="I781" s="1">
        <v>44006.631249999999</v>
      </c>
      <c r="J781" s="3" t="s">
        <v>90</v>
      </c>
      <c r="K781" t="s">
        <v>49</v>
      </c>
      <c r="M781">
        <v>202006241725</v>
      </c>
      <c r="N781" s="1">
        <v>44006.631249999999</v>
      </c>
      <c r="O781" s="3" t="s">
        <v>90</v>
      </c>
      <c r="P781">
        <v>1687890</v>
      </c>
      <c r="Q781" s="2">
        <v>30453</v>
      </c>
      <c r="R781" t="s">
        <v>1719</v>
      </c>
      <c r="S781" t="s">
        <v>1720</v>
      </c>
      <c r="U781" t="s">
        <v>61</v>
      </c>
      <c r="V781" t="s">
        <v>99</v>
      </c>
      <c r="W781" t="s">
        <v>10</v>
      </c>
      <c r="X781" t="s">
        <v>54</v>
      </c>
      <c r="Z781" t="s">
        <v>88</v>
      </c>
      <c r="AA781" t="s">
        <v>94</v>
      </c>
      <c r="AB781" t="s">
        <v>116</v>
      </c>
      <c r="AC781" t="s">
        <v>70</v>
      </c>
      <c r="AD781" t="s">
        <v>59</v>
      </c>
    </row>
    <row r="782" spans="1:30">
      <c r="A782">
        <f t="shared" si="37"/>
        <v>682</v>
      </c>
      <c r="B782">
        <f t="shared" si="38"/>
        <v>1</v>
      </c>
      <c r="C782" s="8">
        <f t="shared" si="39"/>
        <v>37.416666666666664</v>
      </c>
      <c r="D782">
        <v>37</v>
      </c>
      <c r="E782">
        <v>5</v>
      </c>
      <c r="G782" s="21">
        <v>2</v>
      </c>
      <c r="H782" s="4">
        <v>1687890</v>
      </c>
      <c r="I782" s="1">
        <v>44124.792361111111</v>
      </c>
      <c r="J782" s="3" t="s">
        <v>90</v>
      </c>
      <c r="K782" t="s">
        <v>49</v>
      </c>
      <c r="M782">
        <v>202010202148</v>
      </c>
      <c r="N782" s="1">
        <v>44124.792361111111</v>
      </c>
      <c r="O782" s="3" t="s">
        <v>90</v>
      </c>
      <c r="P782">
        <v>1687890</v>
      </c>
      <c r="Q782" s="2">
        <v>30453</v>
      </c>
      <c r="R782" t="s">
        <v>1719</v>
      </c>
      <c r="S782" t="s">
        <v>1721</v>
      </c>
      <c r="U782" t="s">
        <v>149</v>
      </c>
      <c r="V782" t="s">
        <v>145</v>
      </c>
      <c r="W782" t="s">
        <v>10</v>
      </c>
      <c r="X782" t="s">
        <v>54</v>
      </c>
      <c r="Z782" t="s">
        <v>88</v>
      </c>
      <c r="AA782" t="s">
        <v>94</v>
      </c>
      <c r="AB782" t="s">
        <v>116</v>
      </c>
      <c r="AC782" t="s">
        <v>70</v>
      </c>
      <c r="AD782" t="s">
        <v>59</v>
      </c>
    </row>
    <row r="783" spans="1:30">
      <c r="A783">
        <f t="shared" ref="A783:A846" si="40">IF(B783=0,A782+1,A782)</f>
        <v>683</v>
      </c>
      <c r="B783">
        <f t="shared" si="38"/>
        <v>0</v>
      </c>
      <c r="C783" s="8">
        <f t="shared" si="39"/>
        <v>42.833333333333336</v>
      </c>
      <c r="D783">
        <v>42</v>
      </c>
      <c r="E783">
        <v>10</v>
      </c>
      <c r="G783" s="21">
        <v>0</v>
      </c>
      <c r="H783">
        <v>1688135</v>
      </c>
      <c r="I783" s="1">
        <v>44227.531944444447</v>
      </c>
      <c r="J783" s="3" t="s">
        <v>90</v>
      </c>
      <c r="K783" t="s">
        <v>49</v>
      </c>
      <c r="M783">
        <v>202101310169</v>
      </c>
      <c r="N783" s="1">
        <v>44227.531944444447</v>
      </c>
      <c r="O783" s="3" t="s">
        <v>90</v>
      </c>
      <c r="P783">
        <v>1688135</v>
      </c>
      <c r="Q783" s="2">
        <v>28561</v>
      </c>
      <c r="R783" t="s">
        <v>1722</v>
      </c>
      <c r="S783" t="s">
        <v>1723</v>
      </c>
      <c r="U783" t="s">
        <v>149</v>
      </c>
      <c r="V783" t="s">
        <v>74</v>
      </c>
      <c r="W783" t="s">
        <v>2</v>
      </c>
      <c r="X783" t="s">
        <v>54</v>
      </c>
      <c r="Z783" t="s">
        <v>88</v>
      </c>
      <c r="AA783" t="s">
        <v>94</v>
      </c>
      <c r="AB783" t="s">
        <v>100</v>
      </c>
      <c r="AC783" t="s">
        <v>70</v>
      </c>
      <c r="AD783" t="s">
        <v>59</v>
      </c>
    </row>
    <row r="784" spans="1:30">
      <c r="A784">
        <f t="shared" si="40"/>
        <v>684</v>
      </c>
      <c r="B784">
        <f t="shared" si="38"/>
        <v>0</v>
      </c>
      <c r="C784" s="8">
        <f t="shared" si="39"/>
        <v>63.166666666666664</v>
      </c>
      <c r="D784">
        <v>63</v>
      </c>
      <c r="E784">
        <v>2</v>
      </c>
      <c r="G784" s="21">
        <v>0</v>
      </c>
      <c r="H784">
        <v>1688304</v>
      </c>
      <c r="I784" s="1">
        <v>44315.373611111114</v>
      </c>
      <c r="J784" s="3" t="s">
        <v>553</v>
      </c>
      <c r="K784" t="s">
        <v>49</v>
      </c>
      <c r="M784">
        <v>202104291180</v>
      </c>
      <c r="N784" s="1">
        <v>44315.373611111114</v>
      </c>
      <c r="O784" s="3" t="s">
        <v>553</v>
      </c>
      <c r="P784">
        <v>1688304</v>
      </c>
      <c r="Q784" s="2">
        <v>21237</v>
      </c>
      <c r="R784" t="s">
        <v>1724</v>
      </c>
      <c r="S784" t="s">
        <v>1191</v>
      </c>
      <c r="U784" t="s">
        <v>140</v>
      </c>
      <c r="V784" t="s">
        <v>137</v>
      </c>
      <c r="W784" t="s">
        <v>10</v>
      </c>
      <c r="X784" t="s">
        <v>54</v>
      </c>
      <c r="Z784" t="s">
        <v>88</v>
      </c>
      <c r="AA784" t="s">
        <v>556</v>
      </c>
      <c r="AB784" t="s">
        <v>1725</v>
      </c>
      <c r="AC784" t="s">
        <v>70</v>
      </c>
      <c r="AD784" t="s">
        <v>59</v>
      </c>
    </row>
    <row r="785" spans="1:30">
      <c r="A785">
        <f t="shared" si="40"/>
        <v>685</v>
      </c>
      <c r="B785">
        <f t="shared" si="38"/>
        <v>0</v>
      </c>
      <c r="C785" s="8">
        <f t="shared" si="39"/>
        <v>61.583333333333336</v>
      </c>
      <c r="D785">
        <v>61</v>
      </c>
      <c r="E785">
        <v>7</v>
      </c>
      <c r="G785" s="21">
        <v>0</v>
      </c>
      <c r="H785">
        <v>1688677</v>
      </c>
      <c r="I785" s="1">
        <v>44098.480555555558</v>
      </c>
      <c r="J785" s="3" t="s">
        <v>90</v>
      </c>
      <c r="K785" t="s">
        <v>49</v>
      </c>
      <c r="M785">
        <v>202009240926</v>
      </c>
      <c r="N785" s="1">
        <v>44098.480555555558</v>
      </c>
      <c r="O785" s="3" t="s">
        <v>90</v>
      </c>
      <c r="P785">
        <v>1688677</v>
      </c>
      <c r="Q785" s="2">
        <v>21600</v>
      </c>
      <c r="R785" t="s">
        <v>1726</v>
      </c>
      <c r="S785" t="s">
        <v>1727</v>
      </c>
      <c r="U785" t="s">
        <v>52</v>
      </c>
      <c r="V785" t="s">
        <v>261</v>
      </c>
      <c r="W785" t="s">
        <v>2</v>
      </c>
      <c r="X785" t="s">
        <v>54</v>
      </c>
      <c r="Z785" t="s">
        <v>88</v>
      </c>
      <c r="AA785" t="s">
        <v>94</v>
      </c>
      <c r="AB785" t="s">
        <v>100</v>
      </c>
      <c r="AC785" t="s">
        <v>70</v>
      </c>
      <c r="AD785" t="s">
        <v>59</v>
      </c>
    </row>
    <row r="786" spans="1:30">
      <c r="A786">
        <f t="shared" si="40"/>
        <v>686</v>
      </c>
      <c r="B786">
        <f t="shared" si="38"/>
        <v>0</v>
      </c>
      <c r="C786" s="8">
        <f t="shared" si="39"/>
        <v>24.5</v>
      </c>
      <c r="D786">
        <v>24</v>
      </c>
      <c r="E786">
        <v>6</v>
      </c>
      <c r="G786" s="21">
        <v>0</v>
      </c>
      <c r="H786">
        <v>1688721</v>
      </c>
      <c r="I786" s="1">
        <v>44158.974814814814</v>
      </c>
      <c r="J786" s="3" t="s">
        <v>90</v>
      </c>
      <c r="K786" t="s">
        <v>49</v>
      </c>
      <c r="M786">
        <v>202011232332</v>
      </c>
      <c r="N786" s="1">
        <v>44158.974814814814</v>
      </c>
      <c r="O786" s="3" t="s">
        <v>90</v>
      </c>
      <c r="P786">
        <v>1688721</v>
      </c>
      <c r="Q786" s="2">
        <v>35180</v>
      </c>
      <c r="R786" t="s">
        <v>1728</v>
      </c>
      <c r="S786" t="s">
        <v>1729</v>
      </c>
      <c r="U786" t="s">
        <v>110</v>
      </c>
      <c r="V786" t="s">
        <v>202</v>
      </c>
      <c r="W786" t="s">
        <v>10</v>
      </c>
      <c r="X786" t="s">
        <v>54</v>
      </c>
      <c r="Z786" t="s">
        <v>88</v>
      </c>
      <c r="AA786" t="s">
        <v>94</v>
      </c>
      <c r="AB786" t="s">
        <v>100</v>
      </c>
      <c r="AC786" t="s">
        <v>70</v>
      </c>
      <c r="AD786" t="s">
        <v>59</v>
      </c>
    </row>
    <row r="787" spans="1:30">
      <c r="A787">
        <f t="shared" si="40"/>
        <v>687</v>
      </c>
      <c r="B787">
        <f t="shared" si="38"/>
        <v>0</v>
      </c>
      <c r="C787" s="8">
        <f t="shared" si="39"/>
        <v>23.833333333333332</v>
      </c>
      <c r="D787">
        <v>23</v>
      </c>
      <c r="E787">
        <v>10</v>
      </c>
      <c r="G787" s="21">
        <v>0</v>
      </c>
      <c r="H787">
        <v>1689164</v>
      </c>
      <c r="I787" s="1">
        <v>44213.470138888886</v>
      </c>
      <c r="J787" s="3" t="s">
        <v>63</v>
      </c>
      <c r="K787" t="s">
        <v>49</v>
      </c>
      <c r="M787">
        <v>202101170193</v>
      </c>
      <c r="N787" s="1">
        <v>44213.470138888886</v>
      </c>
      <c r="O787" s="3" t="s">
        <v>63</v>
      </c>
      <c r="P787">
        <v>1689164</v>
      </c>
      <c r="Q787" s="2">
        <v>35498</v>
      </c>
      <c r="R787" t="s">
        <v>1730</v>
      </c>
      <c r="S787" t="s">
        <v>1731</v>
      </c>
      <c r="U787" t="s">
        <v>61</v>
      </c>
      <c r="V787" t="s">
        <v>316</v>
      </c>
      <c r="W787" t="s">
        <v>10</v>
      </c>
      <c r="X787" t="s">
        <v>54</v>
      </c>
      <c r="Z787" t="s">
        <v>55</v>
      </c>
      <c r="AA787" t="s">
        <v>68</v>
      </c>
      <c r="AB787" t="s">
        <v>1732</v>
      </c>
      <c r="AC787" t="s">
        <v>70</v>
      </c>
      <c r="AD787" t="s">
        <v>59</v>
      </c>
    </row>
    <row r="788" spans="1:30">
      <c r="A788">
        <f t="shared" si="40"/>
        <v>688</v>
      </c>
      <c r="B788">
        <f t="shared" si="38"/>
        <v>0</v>
      </c>
      <c r="C788" s="8">
        <f t="shared" si="39"/>
        <v>67.083333333333329</v>
      </c>
      <c r="D788">
        <v>67</v>
      </c>
      <c r="E788">
        <v>1</v>
      </c>
      <c r="G788" s="21">
        <v>0</v>
      </c>
      <c r="H788">
        <v>1689693</v>
      </c>
      <c r="I788" s="1">
        <v>44263.402777777781</v>
      </c>
      <c r="J788" s="3" t="s">
        <v>76</v>
      </c>
      <c r="K788" t="s">
        <v>49</v>
      </c>
      <c r="M788">
        <v>202103080344</v>
      </c>
      <c r="N788" s="1">
        <v>44263.402777777781</v>
      </c>
      <c r="O788" s="3" t="s">
        <v>76</v>
      </c>
      <c r="P788">
        <v>1689693</v>
      </c>
      <c r="Q788" s="2">
        <v>19735</v>
      </c>
      <c r="R788" t="s">
        <v>1733</v>
      </c>
      <c r="S788" t="s">
        <v>457</v>
      </c>
      <c r="U788" t="s">
        <v>277</v>
      </c>
      <c r="V788" t="s">
        <v>178</v>
      </c>
      <c r="W788" t="s">
        <v>10</v>
      </c>
      <c r="X788" t="s">
        <v>54</v>
      </c>
      <c r="Z788" t="s">
        <v>55</v>
      </c>
      <c r="AA788" t="s">
        <v>78</v>
      </c>
      <c r="AB788" t="s">
        <v>1734</v>
      </c>
      <c r="AC788" t="s">
        <v>180</v>
      </c>
      <c r="AD788" t="s">
        <v>59</v>
      </c>
    </row>
    <row r="789" spans="1:30">
      <c r="A789">
        <f t="shared" si="40"/>
        <v>689</v>
      </c>
      <c r="B789">
        <f t="shared" si="38"/>
        <v>0</v>
      </c>
      <c r="C789" s="8">
        <f t="shared" si="39"/>
        <v>41.25</v>
      </c>
      <c r="D789">
        <v>41</v>
      </c>
      <c r="E789">
        <v>3</v>
      </c>
      <c r="G789" s="21">
        <v>0</v>
      </c>
      <c r="H789">
        <v>1690649</v>
      </c>
      <c r="I789" s="1">
        <v>44069.43209490741</v>
      </c>
      <c r="J789" s="3" t="s">
        <v>90</v>
      </c>
      <c r="K789" t="s">
        <v>49</v>
      </c>
      <c r="M789">
        <v>202008261370</v>
      </c>
      <c r="N789" s="1">
        <v>44069.43209490741</v>
      </c>
      <c r="O789" s="3" t="s">
        <v>90</v>
      </c>
      <c r="P789">
        <v>1690649</v>
      </c>
      <c r="Q789" s="2">
        <v>28983</v>
      </c>
      <c r="R789" t="s">
        <v>1735</v>
      </c>
      <c r="S789" t="s">
        <v>1736</v>
      </c>
      <c r="U789" t="s">
        <v>107</v>
      </c>
      <c r="V789" t="s">
        <v>123</v>
      </c>
      <c r="W789" t="s">
        <v>10</v>
      </c>
      <c r="X789" t="s">
        <v>54</v>
      </c>
      <c r="Z789" t="s">
        <v>88</v>
      </c>
      <c r="AA789" t="s">
        <v>94</v>
      </c>
      <c r="AB789" t="s">
        <v>100</v>
      </c>
      <c r="AC789" t="s">
        <v>70</v>
      </c>
      <c r="AD789" t="s">
        <v>59</v>
      </c>
    </row>
    <row r="790" spans="1:30">
      <c r="A790">
        <f t="shared" si="40"/>
        <v>690</v>
      </c>
      <c r="B790">
        <f t="shared" si="38"/>
        <v>0</v>
      </c>
      <c r="C790" s="8">
        <f t="shared" si="39"/>
        <v>36.416666666666664</v>
      </c>
      <c r="D790">
        <v>36</v>
      </c>
      <c r="E790">
        <v>5</v>
      </c>
      <c r="G790" s="21">
        <v>0</v>
      </c>
      <c r="H790">
        <v>1690650</v>
      </c>
      <c r="I790" s="1">
        <v>44159.922442129631</v>
      </c>
      <c r="J790" s="3" t="s">
        <v>90</v>
      </c>
      <c r="K790" t="s">
        <v>49</v>
      </c>
      <c r="M790">
        <v>202011242226</v>
      </c>
      <c r="N790" s="1">
        <v>44159.922442129631</v>
      </c>
      <c r="O790" s="3" t="s">
        <v>90</v>
      </c>
      <c r="P790">
        <v>1690650</v>
      </c>
      <c r="Q790" s="2">
        <v>30841</v>
      </c>
      <c r="R790" t="s">
        <v>1737</v>
      </c>
      <c r="S790" t="s">
        <v>243</v>
      </c>
      <c r="U790" t="s">
        <v>149</v>
      </c>
      <c r="V790" t="s">
        <v>202</v>
      </c>
      <c r="W790" t="s">
        <v>2</v>
      </c>
      <c r="X790" t="s">
        <v>54</v>
      </c>
      <c r="Z790" t="s">
        <v>88</v>
      </c>
      <c r="AA790" t="s">
        <v>94</v>
      </c>
      <c r="AB790" t="s">
        <v>100</v>
      </c>
      <c r="AC790" t="s">
        <v>70</v>
      </c>
      <c r="AD790" t="s">
        <v>59</v>
      </c>
    </row>
    <row r="791" spans="1:30">
      <c r="A791">
        <f t="shared" si="40"/>
        <v>691</v>
      </c>
      <c r="B791">
        <f t="shared" si="38"/>
        <v>0</v>
      </c>
      <c r="C791" s="8">
        <f t="shared" si="39"/>
        <v>79.25</v>
      </c>
      <c r="D791">
        <v>79</v>
      </c>
      <c r="E791">
        <v>3</v>
      </c>
      <c r="G791" s="21">
        <v>2</v>
      </c>
      <c r="H791" s="4">
        <v>1691374</v>
      </c>
      <c r="I791" s="1">
        <v>44090.789363425924</v>
      </c>
      <c r="J791" s="3" t="s">
        <v>63</v>
      </c>
      <c r="K791" t="s">
        <v>49</v>
      </c>
      <c r="M791">
        <v>202009162128</v>
      </c>
      <c r="N791" s="1">
        <v>44090.789363425924</v>
      </c>
      <c r="O791" s="3" t="s">
        <v>63</v>
      </c>
      <c r="P791">
        <v>1691374</v>
      </c>
      <c r="Q791" s="2">
        <v>15128</v>
      </c>
      <c r="R791" t="s">
        <v>1738</v>
      </c>
      <c r="S791" t="s">
        <v>737</v>
      </c>
      <c r="U791" t="s">
        <v>98</v>
      </c>
      <c r="V791" t="s">
        <v>137</v>
      </c>
      <c r="W791" t="s">
        <v>2</v>
      </c>
      <c r="X791" t="s">
        <v>54</v>
      </c>
      <c r="Z791" t="s">
        <v>88</v>
      </c>
      <c r="AA791" t="s">
        <v>68</v>
      </c>
      <c r="AB791" t="s">
        <v>1739</v>
      </c>
      <c r="AC791" t="s">
        <v>70</v>
      </c>
      <c r="AD791" t="s">
        <v>59</v>
      </c>
    </row>
    <row r="792" spans="1:30">
      <c r="A792">
        <f t="shared" si="40"/>
        <v>691</v>
      </c>
      <c r="B792">
        <f t="shared" si="38"/>
        <v>1</v>
      </c>
      <c r="C792" s="8">
        <f t="shared" si="39"/>
        <v>79.583333333333329</v>
      </c>
      <c r="D792">
        <v>79</v>
      </c>
      <c r="E792">
        <v>7</v>
      </c>
      <c r="G792" s="21">
        <v>2</v>
      </c>
      <c r="H792" s="4">
        <v>1691374</v>
      </c>
      <c r="I792" s="1">
        <v>44210.461805555555</v>
      </c>
      <c r="J792" s="3" t="s">
        <v>63</v>
      </c>
      <c r="K792" t="s">
        <v>49</v>
      </c>
      <c r="M792">
        <v>202101141607</v>
      </c>
      <c r="N792" s="1">
        <v>44210.461805555555</v>
      </c>
      <c r="O792" s="3" t="s">
        <v>63</v>
      </c>
      <c r="P792">
        <v>1691374</v>
      </c>
      <c r="Q792" s="2">
        <v>15128</v>
      </c>
      <c r="R792" t="s">
        <v>1738</v>
      </c>
      <c r="S792" t="s">
        <v>1651</v>
      </c>
      <c r="U792" t="s">
        <v>73</v>
      </c>
      <c r="V792" t="s">
        <v>93</v>
      </c>
      <c r="W792" t="s">
        <v>2</v>
      </c>
      <c r="X792" t="s">
        <v>54</v>
      </c>
      <c r="Z792" t="s">
        <v>88</v>
      </c>
      <c r="AA792" t="s">
        <v>68</v>
      </c>
      <c r="AB792" t="s">
        <v>1740</v>
      </c>
      <c r="AC792" t="s">
        <v>70</v>
      </c>
      <c r="AD792" t="s">
        <v>59</v>
      </c>
    </row>
    <row r="793" spans="1:30">
      <c r="A793">
        <f t="shared" si="40"/>
        <v>692</v>
      </c>
      <c r="B793">
        <f t="shared" si="38"/>
        <v>0</v>
      </c>
      <c r="C793" s="8">
        <f t="shared" si="39"/>
        <v>55.666666666666664</v>
      </c>
      <c r="D793">
        <v>55</v>
      </c>
      <c r="E793">
        <v>8</v>
      </c>
      <c r="G793" s="21">
        <v>0</v>
      </c>
      <c r="H793">
        <v>1691598</v>
      </c>
      <c r="I793" s="1">
        <v>44050.719444444447</v>
      </c>
      <c r="J793" s="3" t="s">
        <v>90</v>
      </c>
      <c r="K793" t="s">
        <v>49</v>
      </c>
      <c r="M793">
        <v>202008071786</v>
      </c>
      <c r="N793" s="1">
        <v>44050.719444444447</v>
      </c>
      <c r="O793" s="3" t="s">
        <v>90</v>
      </c>
      <c r="P793">
        <v>1691598</v>
      </c>
      <c r="Q793" s="2">
        <v>23693</v>
      </c>
      <c r="R793" t="s">
        <v>1741</v>
      </c>
      <c r="S793" t="s">
        <v>837</v>
      </c>
      <c r="U793" t="s">
        <v>149</v>
      </c>
      <c r="V793" t="s">
        <v>99</v>
      </c>
      <c r="W793" t="s">
        <v>2</v>
      </c>
      <c r="X793" t="s">
        <v>54</v>
      </c>
      <c r="Z793" t="s">
        <v>88</v>
      </c>
      <c r="AA793" t="s">
        <v>94</v>
      </c>
      <c r="AB793" t="s">
        <v>1742</v>
      </c>
      <c r="AC793" t="s">
        <v>70</v>
      </c>
      <c r="AD793" t="s">
        <v>59</v>
      </c>
    </row>
    <row r="794" spans="1:30">
      <c r="A794">
        <f t="shared" si="40"/>
        <v>693</v>
      </c>
      <c r="B794">
        <f t="shared" si="38"/>
        <v>0</v>
      </c>
      <c r="C794" s="8">
        <f t="shared" si="39"/>
        <v>29</v>
      </c>
      <c r="D794">
        <v>29</v>
      </c>
      <c r="E794">
        <v>0</v>
      </c>
      <c r="G794" s="21">
        <v>0</v>
      </c>
      <c r="H794">
        <v>1692819</v>
      </c>
      <c r="I794" s="1">
        <v>44185.827777777777</v>
      </c>
      <c r="J794" s="3" t="s">
        <v>90</v>
      </c>
      <c r="K794" t="s">
        <v>49</v>
      </c>
      <c r="M794">
        <v>202012200442</v>
      </c>
      <c r="N794" s="1">
        <v>44185.827777777777</v>
      </c>
      <c r="O794" s="3" t="s">
        <v>90</v>
      </c>
      <c r="P794">
        <v>1692819</v>
      </c>
      <c r="Q794" s="2">
        <v>33567</v>
      </c>
      <c r="R794" t="s">
        <v>1743</v>
      </c>
      <c r="S794" t="s">
        <v>1744</v>
      </c>
      <c r="U794" t="s">
        <v>149</v>
      </c>
      <c r="V794" t="s">
        <v>178</v>
      </c>
      <c r="W794" t="s">
        <v>10</v>
      </c>
      <c r="X794" t="s">
        <v>54</v>
      </c>
      <c r="Z794" t="s">
        <v>88</v>
      </c>
      <c r="AA794" t="s">
        <v>94</v>
      </c>
      <c r="AB794" t="s">
        <v>100</v>
      </c>
      <c r="AC794" t="s">
        <v>70</v>
      </c>
      <c r="AD794" t="s">
        <v>59</v>
      </c>
    </row>
    <row r="795" spans="1:30">
      <c r="A795">
        <f t="shared" si="40"/>
        <v>694</v>
      </c>
      <c r="B795">
        <f t="shared" si="38"/>
        <v>0</v>
      </c>
      <c r="C795" s="8">
        <f t="shared" si="39"/>
        <v>62.083333333333336</v>
      </c>
      <c r="D795">
        <v>62</v>
      </c>
      <c r="E795">
        <v>1</v>
      </c>
      <c r="G795" s="21">
        <v>0</v>
      </c>
      <c r="H795">
        <v>1694484</v>
      </c>
      <c r="I795" s="1">
        <v>44100.604166666664</v>
      </c>
      <c r="J795" s="3" t="s">
        <v>90</v>
      </c>
      <c r="K795" t="s">
        <v>49</v>
      </c>
      <c r="M795">
        <v>202009260427</v>
      </c>
      <c r="N795" s="1">
        <v>44100.604166666664</v>
      </c>
      <c r="O795" s="3" t="s">
        <v>90</v>
      </c>
      <c r="P795">
        <v>1694484</v>
      </c>
      <c r="Q795" s="2">
        <v>21420</v>
      </c>
      <c r="R795" t="s">
        <v>1745</v>
      </c>
      <c r="S795" t="s">
        <v>1746</v>
      </c>
      <c r="U795" t="s">
        <v>98</v>
      </c>
      <c r="V795" t="s">
        <v>74</v>
      </c>
      <c r="W795" t="s">
        <v>10</v>
      </c>
      <c r="X795" t="s">
        <v>54</v>
      </c>
      <c r="Z795" t="s">
        <v>88</v>
      </c>
      <c r="AA795" t="s">
        <v>94</v>
      </c>
      <c r="AB795" t="s">
        <v>100</v>
      </c>
      <c r="AC795" t="s">
        <v>70</v>
      </c>
      <c r="AD795" t="s">
        <v>59</v>
      </c>
    </row>
    <row r="796" spans="1:30">
      <c r="A796">
        <f t="shared" si="40"/>
        <v>695</v>
      </c>
      <c r="B796">
        <f t="shared" si="38"/>
        <v>0</v>
      </c>
      <c r="C796" s="8">
        <f t="shared" si="39"/>
        <v>69.25</v>
      </c>
      <c r="D796">
        <v>69</v>
      </c>
      <c r="E796">
        <v>3</v>
      </c>
      <c r="G796" s="21">
        <v>0</v>
      </c>
      <c r="H796">
        <v>1694696</v>
      </c>
      <c r="I796" s="1">
        <v>43952.376226851855</v>
      </c>
      <c r="J796" s="3" t="s">
        <v>63</v>
      </c>
      <c r="K796" t="s">
        <v>49</v>
      </c>
      <c r="M796">
        <v>202004301081</v>
      </c>
      <c r="N796" s="1">
        <v>43952.376226851855</v>
      </c>
      <c r="O796" s="3" t="s">
        <v>63</v>
      </c>
      <c r="P796">
        <v>1694696</v>
      </c>
      <c r="Q796" s="2">
        <v>18658</v>
      </c>
      <c r="R796" t="s">
        <v>1747</v>
      </c>
      <c r="S796" t="s">
        <v>236</v>
      </c>
      <c r="U796" t="s">
        <v>61</v>
      </c>
      <c r="V796" t="s">
        <v>153</v>
      </c>
      <c r="W796" t="s">
        <v>2</v>
      </c>
      <c r="X796" t="s">
        <v>54</v>
      </c>
      <c r="Z796" t="s">
        <v>88</v>
      </c>
      <c r="AA796" t="s">
        <v>68</v>
      </c>
      <c r="AB796" t="s">
        <v>1748</v>
      </c>
      <c r="AC796" t="s">
        <v>70</v>
      </c>
      <c r="AD796" t="s">
        <v>59</v>
      </c>
    </row>
    <row r="797" spans="1:30">
      <c r="A797">
        <f t="shared" si="40"/>
        <v>696</v>
      </c>
      <c r="B797">
        <f t="shared" si="38"/>
        <v>0</v>
      </c>
      <c r="C797" s="8">
        <f t="shared" si="39"/>
        <v>77.416666666666671</v>
      </c>
      <c r="D797">
        <v>77</v>
      </c>
      <c r="E797">
        <v>5</v>
      </c>
      <c r="G797" s="21">
        <v>0</v>
      </c>
      <c r="H797">
        <v>1695550</v>
      </c>
      <c r="I797" s="1">
        <v>44247.744409722225</v>
      </c>
      <c r="J797" s="3" t="s">
        <v>63</v>
      </c>
      <c r="K797" t="s">
        <v>49</v>
      </c>
      <c r="M797">
        <v>202102200559</v>
      </c>
      <c r="N797" s="1">
        <v>44247.744409722225</v>
      </c>
      <c r="O797" s="3" t="s">
        <v>63</v>
      </c>
      <c r="P797">
        <v>1695550</v>
      </c>
      <c r="Q797" s="2">
        <v>15961</v>
      </c>
      <c r="R797" t="s">
        <v>1749</v>
      </c>
      <c r="S797" t="s">
        <v>366</v>
      </c>
      <c r="U797" t="s">
        <v>52</v>
      </c>
      <c r="V797" t="s">
        <v>67</v>
      </c>
      <c r="W797" t="s">
        <v>10</v>
      </c>
      <c r="X797" t="s">
        <v>54</v>
      </c>
      <c r="Z797" t="s">
        <v>55</v>
      </c>
      <c r="AA797" t="s">
        <v>68</v>
      </c>
      <c r="AB797" t="s">
        <v>259</v>
      </c>
      <c r="AC797" t="s">
        <v>70</v>
      </c>
      <c r="AD797" t="s">
        <v>59</v>
      </c>
    </row>
    <row r="798" spans="1:30">
      <c r="A798">
        <f t="shared" si="40"/>
        <v>697</v>
      </c>
      <c r="B798">
        <f t="shared" si="38"/>
        <v>0</v>
      </c>
      <c r="C798" s="8">
        <f t="shared" si="39"/>
        <v>36.333333333333336</v>
      </c>
      <c r="D798">
        <v>36</v>
      </c>
      <c r="E798">
        <v>4</v>
      </c>
      <c r="G798" s="21">
        <v>0</v>
      </c>
      <c r="H798">
        <v>1699916</v>
      </c>
      <c r="I798" s="1">
        <v>44175.588194444441</v>
      </c>
      <c r="J798" s="3" t="s">
        <v>76</v>
      </c>
      <c r="K798" t="s">
        <v>49</v>
      </c>
      <c r="M798">
        <v>202012101086</v>
      </c>
      <c r="N798" s="1">
        <v>44175.588194444441</v>
      </c>
      <c r="O798" s="3" t="s">
        <v>76</v>
      </c>
      <c r="P798">
        <v>1699916</v>
      </c>
      <c r="Q798" s="2">
        <v>30894</v>
      </c>
      <c r="R798" t="s">
        <v>1750</v>
      </c>
      <c r="S798" t="s">
        <v>610</v>
      </c>
      <c r="U798" t="s">
        <v>140</v>
      </c>
      <c r="V798" t="s">
        <v>123</v>
      </c>
      <c r="W798" t="s">
        <v>10</v>
      </c>
      <c r="X798" t="s">
        <v>54</v>
      </c>
      <c r="Z798" t="s">
        <v>55</v>
      </c>
      <c r="AA798" t="s">
        <v>78</v>
      </c>
      <c r="AC798" t="s">
        <v>70</v>
      </c>
      <c r="AD798" t="s">
        <v>59</v>
      </c>
    </row>
    <row r="799" spans="1:30">
      <c r="A799">
        <f t="shared" si="40"/>
        <v>698</v>
      </c>
      <c r="B799">
        <f t="shared" si="38"/>
        <v>0</v>
      </c>
      <c r="C799" s="8">
        <f t="shared" si="39"/>
        <v>44.333333333333336</v>
      </c>
      <c r="D799">
        <v>44</v>
      </c>
      <c r="E799">
        <v>4</v>
      </c>
      <c r="G799" s="21">
        <v>0</v>
      </c>
      <c r="H799">
        <v>1701299</v>
      </c>
      <c r="I799" s="1">
        <v>44162.726331018515</v>
      </c>
      <c r="J799" s="3" t="s">
        <v>63</v>
      </c>
      <c r="K799" t="s">
        <v>49</v>
      </c>
      <c r="M799">
        <v>202011270271</v>
      </c>
      <c r="N799" s="1">
        <v>44162.726331018515</v>
      </c>
      <c r="O799" s="3" t="s">
        <v>63</v>
      </c>
      <c r="P799">
        <v>1701299</v>
      </c>
      <c r="Q799" s="2">
        <v>27944</v>
      </c>
      <c r="R799" t="s">
        <v>1751</v>
      </c>
      <c r="S799" t="s">
        <v>667</v>
      </c>
      <c r="U799" t="s">
        <v>73</v>
      </c>
      <c r="V799" t="s">
        <v>145</v>
      </c>
      <c r="W799" t="s">
        <v>2</v>
      </c>
      <c r="X799" t="s">
        <v>54</v>
      </c>
      <c r="Z799" t="s">
        <v>55</v>
      </c>
      <c r="AA799" t="s">
        <v>68</v>
      </c>
      <c r="AB799" t="s">
        <v>1752</v>
      </c>
      <c r="AC799" t="s">
        <v>70</v>
      </c>
      <c r="AD799" t="s">
        <v>59</v>
      </c>
    </row>
    <row r="800" spans="1:30">
      <c r="A800">
        <f t="shared" si="40"/>
        <v>699</v>
      </c>
      <c r="B800">
        <f t="shared" si="38"/>
        <v>0</v>
      </c>
      <c r="C800" s="8">
        <f t="shared" si="39"/>
        <v>41.916666666666664</v>
      </c>
      <c r="D800">
        <v>41</v>
      </c>
      <c r="E800">
        <v>11</v>
      </c>
      <c r="G800" s="21">
        <v>0</v>
      </c>
      <c r="H800">
        <v>1706451</v>
      </c>
      <c r="I800" s="1">
        <v>44041.73541666667</v>
      </c>
      <c r="J800" s="3" t="s">
        <v>63</v>
      </c>
      <c r="K800" t="s">
        <v>49</v>
      </c>
      <c r="M800">
        <v>202007291852</v>
      </c>
      <c r="N800" s="1">
        <v>44041.73541666667</v>
      </c>
      <c r="O800" s="3" t="s">
        <v>63</v>
      </c>
      <c r="P800">
        <v>1706451</v>
      </c>
      <c r="Q800" s="2">
        <v>28703</v>
      </c>
      <c r="R800" t="s">
        <v>1753</v>
      </c>
      <c r="S800" t="s">
        <v>1754</v>
      </c>
      <c r="U800" t="s">
        <v>140</v>
      </c>
      <c r="V800" t="s">
        <v>103</v>
      </c>
      <c r="W800" t="s">
        <v>2</v>
      </c>
      <c r="X800" t="s">
        <v>54</v>
      </c>
      <c r="Z800" t="s">
        <v>55</v>
      </c>
      <c r="AA800" t="s">
        <v>68</v>
      </c>
      <c r="AB800" t="s">
        <v>514</v>
      </c>
      <c r="AC800" t="s">
        <v>70</v>
      </c>
      <c r="AD800" t="s">
        <v>59</v>
      </c>
    </row>
    <row r="801" spans="1:30">
      <c r="A801">
        <f t="shared" si="40"/>
        <v>700</v>
      </c>
      <c r="B801">
        <f t="shared" si="38"/>
        <v>0</v>
      </c>
      <c r="C801" s="8">
        <f t="shared" si="39"/>
        <v>25.25</v>
      </c>
      <c r="D801">
        <v>25</v>
      </c>
      <c r="E801">
        <v>3</v>
      </c>
      <c r="G801" s="21">
        <v>0</v>
      </c>
      <c r="H801">
        <v>1707530</v>
      </c>
      <c r="I801" s="1">
        <v>44179.788194444445</v>
      </c>
      <c r="J801" s="3" t="s">
        <v>90</v>
      </c>
      <c r="K801" t="s">
        <v>49</v>
      </c>
      <c r="M801">
        <v>202012142459</v>
      </c>
      <c r="N801" s="1">
        <v>44179.788194444445</v>
      </c>
      <c r="O801" s="3" t="s">
        <v>90</v>
      </c>
      <c r="P801">
        <v>1707530</v>
      </c>
      <c r="Q801" s="2">
        <v>34954</v>
      </c>
      <c r="R801" t="s">
        <v>1755</v>
      </c>
      <c r="S801" t="s">
        <v>1624</v>
      </c>
      <c r="U801" t="s">
        <v>98</v>
      </c>
      <c r="V801" t="s">
        <v>157</v>
      </c>
      <c r="W801" t="s">
        <v>10</v>
      </c>
      <c r="X801" t="s">
        <v>54</v>
      </c>
      <c r="Z801" t="s">
        <v>88</v>
      </c>
      <c r="AA801" t="s">
        <v>94</v>
      </c>
      <c r="AB801" t="s">
        <v>100</v>
      </c>
      <c r="AC801" t="s">
        <v>70</v>
      </c>
      <c r="AD801" t="s">
        <v>59</v>
      </c>
    </row>
    <row r="802" spans="1:30">
      <c r="A802">
        <f t="shared" si="40"/>
        <v>701</v>
      </c>
      <c r="B802">
        <f t="shared" si="38"/>
        <v>0</v>
      </c>
      <c r="C802" s="8">
        <f t="shared" si="39"/>
        <v>61.5</v>
      </c>
      <c r="D802">
        <v>61</v>
      </c>
      <c r="E802">
        <v>6</v>
      </c>
      <c r="G802" s="21">
        <v>2</v>
      </c>
      <c r="H802" s="4">
        <v>1708054</v>
      </c>
      <c r="I802" s="1">
        <v>44146.828472222223</v>
      </c>
      <c r="J802" s="3" t="s">
        <v>90</v>
      </c>
      <c r="K802" t="s">
        <v>49</v>
      </c>
      <c r="M802">
        <v>202011112397</v>
      </c>
      <c r="N802" s="1">
        <v>44146.828472222223</v>
      </c>
      <c r="O802" s="3" t="s">
        <v>90</v>
      </c>
      <c r="P802">
        <v>1708054</v>
      </c>
      <c r="Q802" s="2">
        <v>21677</v>
      </c>
      <c r="R802" t="s">
        <v>1756</v>
      </c>
      <c r="S802" t="s">
        <v>1439</v>
      </c>
      <c r="U802" t="s">
        <v>170</v>
      </c>
      <c r="V802" t="s">
        <v>281</v>
      </c>
      <c r="W802" t="s">
        <v>2</v>
      </c>
      <c r="X802" t="s">
        <v>54</v>
      </c>
      <c r="Z802" t="s">
        <v>88</v>
      </c>
      <c r="AA802" t="s">
        <v>94</v>
      </c>
      <c r="AB802" t="s">
        <v>116</v>
      </c>
      <c r="AC802" t="s">
        <v>70</v>
      </c>
      <c r="AD802" t="s">
        <v>59</v>
      </c>
    </row>
    <row r="803" spans="1:30">
      <c r="A803">
        <f t="shared" si="40"/>
        <v>701</v>
      </c>
      <c r="B803">
        <f t="shared" si="38"/>
        <v>1</v>
      </c>
      <c r="C803" s="8">
        <f t="shared" si="39"/>
        <v>61.583333333333336</v>
      </c>
      <c r="D803">
        <v>61</v>
      </c>
      <c r="E803">
        <v>7</v>
      </c>
      <c r="G803" s="21">
        <v>2</v>
      </c>
      <c r="H803" s="4">
        <v>1708054</v>
      </c>
      <c r="I803" s="1">
        <v>44178.611585648148</v>
      </c>
      <c r="J803" s="3" t="s">
        <v>63</v>
      </c>
      <c r="K803" t="s">
        <v>49</v>
      </c>
      <c r="M803">
        <v>202012130331</v>
      </c>
      <c r="N803" s="1">
        <v>44178.611585648148</v>
      </c>
      <c r="O803" s="3" t="s">
        <v>63</v>
      </c>
      <c r="P803">
        <v>1708054</v>
      </c>
      <c r="Q803" s="2">
        <v>21677</v>
      </c>
      <c r="R803" t="s">
        <v>1756</v>
      </c>
      <c r="S803" t="s">
        <v>1727</v>
      </c>
      <c r="U803" t="s">
        <v>110</v>
      </c>
      <c r="V803" t="s">
        <v>87</v>
      </c>
      <c r="W803" t="s">
        <v>2</v>
      </c>
      <c r="X803" t="s">
        <v>54</v>
      </c>
      <c r="Z803" t="s">
        <v>88</v>
      </c>
      <c r="AA803" t="s">
        <v>68</v>
      </c>
      <c r="AB803" t="s">
        <v>1757</v>
      </c>
      <c r="AC803" t="s">
        <v>70</v>
      </c>
      <c r="AD803" t="s">
        <v>59</v>
      </c>
    </row>
    <row r="804" spans="1:30">
      <c r="A804">
        <f t="shared" si="40"/>
        <v>702</v>
      </c>
      <c r="B804">
        <f t="shared" si="38"/>
        <v>0</v>
      </c>
      <c r="C804" s="8">
        <f t="shared" si="39"/>
        <v>80.166666666666671</v>
      </c>
      <c r="D804">
        <v>80</v>
      </c>
      <c r="E804">
        <v>2</v>
      </c>
      <c r="G804" s="21">
        <v>2</v>
      </c>
      <c r="H804" s="4">
        <v>1709254</v>
      </c>
      <c r="I804" s="1">
        <v>44070.444780092592</v>
      </c>
      <c r="J804" s="3" t="s">
        <v>76</v>
      </c>
      <c r="K804" t="s">
        <v>49</v>
      </c>
      <c r="M804">
        <v>202008270832</v>
      </c>
      <c r="N804" s="1">
        <v>44070.444780092592</v>
      </c>
      <c r="O804" s="3" t="s">
        <v>76</v>
      </c>
      <c r="P804">
        <v>1709254</v>
      </c>
      <c r="Q804" s="2">
        <v>14762</v>
      </c>
      <c r="R804" t="s">
        <v>1758</v>
      </c>
      <c r="S804" t="s">
        <v>246</v>
      </c>
      <c r="U804" t="s">
        <v>295</v>
      </c>
      <c r="V804" t="s">
        <v>53</v>
      </c>
      <c r="W804" t="s">
        <v>2</v>
      </c>
      <c r="X804" t="s">
        <v>54</v>
      </c>
      <c r="Z804" t="s">
        <v>55</v>
      </c>
      <c r="AA804" t="s">
        <v>78</v>
      </c>
      <c r="AB804" t="s">
        <v>1759</v>
      </c>
      <c r="AC804" t="s">
        <v>58</v>
      </c>
      <c r="AD804" t="s">
        <v>59</v>
      </c>
    </row>
    <row r="805" spans="1:30">
      <c r="A805">
        <f t="shared" si="40"/>
        <v>702</v>
      </c>
      <c r="B805">
        <f t="shared" si="38"/>
        <v>1</v>
      </c>
      <c r="C805" s="8">
        <f t="shared" si="39"/>
        <v>80.333333333333329</v>
      </c>
      <c r="D805">
        <v>80</v>
      </c>
      <c r="E805">
        <v>4</v>
      </c>
      <c r="G805" s="21">
        <v>2</v>
      </c>
      <c r="H805" s="4">
        <v>1709254</v>
      </c>
      <c r="I805" s="1">
        <v>44123.334722222222</v>
      </c>
      <c r="J805" s="3" t="s">
        <v>76</v>
      </c>
      <c r="K805" t="s">
        <v>49</v>
      </c>
      <c r="M805">
        <v>202010190305</v>
      </c>
      <c r="N805" s="1">
        <v>44123.334722222222</v>
      </c>
      <c r="O805" s="3" t="s">
        <v>76</v>
      </c>
      <c r="P805">
        <v>1709254</v>
      </c>
      <c r="Q805" s="2">
        <v>14762</v>
      </c>
      <c r="R805" t="s">
        <v>1758</v>
      </c>
      <c r="S805" t="s">
        <v>589</v>
      </c>
      <c r="U805" t="s">
        <v>61</v>
      </c>
      <c r="V805" t="s">
        <v>661</v>
      </c>
      <c r="W805" t="s">
        <v>2</v>
      </c>
      <c r="X805" t="s">
        <v>54</v>
      </c>
      <c r="Z805" t="s">
        <v>55</v>
      </c>
      <c r="AA805" t="s">
        <v>78</v>
      </c>
      <c r="AB805" t="s">
        <v>1760</v>
      </c>
      <c r="AC805" t="s">
        <v>70</v>
      </c>
      <c r="AD805" t="s">
        <v>59</v>
      </c>
    </row>
    <row r="806" spans="1:30">
      <c r="A806">
        <f t="shared" si="40"/>
        <v>703</v>
      </c>
      <c r="B806">
        <f t="shared" si="38"/>
        <v>0</v>
      </c>
      <c r="C806" s="8">
        <f t="shared" si="39"/>
        <v>60.416666666666664</v>
      </c>
      <c r="D806">
        <v>60</v>
      </c>
      <c r="E806">
        <v>5</v>
      </c>
      <c r="G806" s="21">
        <v>2</v>
      </c>
      <c r="H806" s="4">
        <v>1711693</v>
      </c>
      <c r="I806" s="1">
        <v>44221.600046296298</v>
      </c>
      <c r="J806" s="3" t="s">
        <v>63</v>
      </c>
      <c r="K806" t="s">
        <v>49</v>
      </c>
      <c r="M806">
        <v>202101252037</v>
      </c>
      <c r="N806" s="1">
        <v>44221.600046296298</v>
      </c>
      <c r="O806" s="3" t="s">
        <v>63</v>
      </c>
      <c r="P806">
        <v>1711693</v>
      </c>
      <c r="Q806" s="2">
        <v>22147</v>
      </c>
      <c r="R806" t="s">
        <v>1761</v>
      </c>
      <c r="S806" t="s">
        <v>421</v>
      </c>
      <c r="U806" t="s">
        <v>52</v>
      </c>
      <c r="V806" t="s">
        <v>306</v>
      </c>
      <c r="W806" t="s">
        <v>2</v>
      </c>
      <c r="X806" t="s">
        <v>54</v>
      </c>
      <c r="Z806" t="s">
        <v>55</v>
      </c>
      <c r="AA806" t="s">
        <v>68</v>
      </c>
      <c r="AB806" t="s">
        <v>1762</v>
      </c>
      <c r="AC806" t="s">
        <v>70</v>
      </c>
      <c r="AD806" t="s">
        <v>59</v>
      </c>
    </row>
    <row r="807" spans="1:30">
      <c r="A807">
        <f t="shared" si="40"/>
        <v>703</v>
      </c>
      <c r="B807">
        <f t="shared" si="38"/>
        <v>1</v>
      </c>
      <c r="C807" s="8">
        <f t="shared" si="39"/>
        <v>60.666666666666664</v>
      </c>
      <c r="D807">
        <v>60</v>
      </c>
      <c r="E807">
        <v>8</v>
      </c>
      <c r="G807" s="21">
        <v>2</v>
      </c>
      <c r="H807" s="4">
        <v>1711693</v>
      </c>
      <c r="I807" s="1">
        <v>44314.588194444441</v>
      </c>
      <c r="J807" s="3" t="s">
        <v>134</v>
      </c>
      <c r="K807" t="s">
        <v>49</v>
      </c>
      <c r="M807">
        <v>202104281963</v>
      </c>
      <c r="N807" s="1">
        <v>44314.588194444441</v>
      </c>
      <c r="O807" s="3" t="s">
        <v>134</v>
      </c>
      <c r="P807">
        <v>1711693</v>
      </c>
      <c r="Q807" s="2">
        <v>22147</v>
      </c>
      <c r="R807" t="s">
        <v>1761</v>
      </c>
      <c r="S807" t="s">
        <v>743</v>
      </c>
      <c r="U807" t="s">
        <v>52</v>
      </c>
      <c r="V807" t="s">
        <v>103</v>
      </c>
      <c r="W807" t="s">
        <v>2</v>
      </c>
      <c r="X807" t="s">
        <v>54</v>
      </c>
      <c r="Z807" t="s">
        <v>88</v>
      </c>
      <c r="AA807" t="s">
        <v>94</v>
      </c>
      <c r="AB807" t="s">
        <v>100</v>
      </c>
      <c r="AC807" t="s">
        <v>70</v>
      </c>
      <c r="AD807" t="s">
        <v>59</v>
      </c>
    </row>
    <row r="808" spans="1:30">
      <c r="A808">
        <f t="shared" si="40"/>
        <v>704</v>
      </c>
      <c r="B808">
        <f t="shared" si="38"/>
        <v>0</v>
      </c>
      <c r="C808" s="8">
        <f t="shared" si="39"/>
        <v>46</v>
      </c>
      <c r="D808">
        <v>46</v>
      </c>
      <c r="E808">
        <v>0</v>
      </c>
      <c r="G808" s="21">
        <v>0</v>
      </c>
      <c r="H808">
        <v>1713323</v>
      </c>
      <c r="I808" s="1">
        <v>44210.55265046296</v>
      </c>
      <c r="J808" s="3" t="s">
        <v>553</v>
      </c>
      <c r="K808" t="s">
        <v>49</v>
      </c>
      <c r="M808">
        <v>202101141848</v>
      </c>
      <c r="N808" s="1">
        <v>44210.55265046296</v>
      </c>
      <c r="O808" s="3" t="s">
        <v>553</v>
      </c>
      <c r="P808">
        <v>1713323</v>
      </c>
      <c r="Q808" s="2">
        <v>27407</v>
      </c>
      <c r="R808" t="s">
        <v>1763</v>
      </c>
      <c r="S808" t="s">
        <v>1540</v>
      </c>
      <c r="U808" t="s">
        <v>1474</v>
      </c>
      <c r="V808" t="s">
        <v>1764</v>
      </c>
      <c r="W808" t="s">
        <v>2</v>
      </c>
      <c r="X808" t="s">
        <v>54</v>
      </c>
      <c r="Z808" t="s">
        <v>55</v>
      </c>
      <c r="AA808" t="s">
        <v>556</v>
      </c>
      <c r="AB808" t="s">
        <v>1765</v>
      </c>
      <c r="AC808" t="s">
        <v>474</v>
      </c>
      <c r="AD808" t="s">
        <v>59</v>
      </c>
    </row>
    <row r="809" spans="1:30">
      <c r="A809">
        <f t="shared" si="40"/>
        <v>705</v>
      </c>
      <c r="B809">
        <f t="shared" si="38"/>
        <v>0</v>
      </c>
      <c r="C809" s="8">
        <f t="shared" si="39"/>
        <v>58</v>
      </c>
      <c r="D809">
        <v>58</v>
      </c>
      <c r="E809">
        <v>0</v>
      </c>
      <c r="G809" s="21">
        <v>0</v>
      </c>
      <c r="H809">
        <v>1713924</v>
      </c>
      <c r="I809" s="1">
        <v>44259.677199074074</v>
      </c>
      <c r="J809" s="3" t="s">
        <v>63</v>
      </c>
      <c r="K809" t="s">
        <v>49</v>
      </c>
      <c r="M809">
        <v>202103021606</v>
      </c>
      <c r="N809" s="1">
        <v>44259.677199074074</v>
      </c>
      <c r="O809" s="3" t="s">
        <v>63</v>
      </c>
      <c r="P809">
        <v>1713924</v>
      </c>
      <c r="Q809" s="2">
        <v>23072</v>
      </c>
      <c r="R809" t="s">
        <v>1766</v>
      </c>
      <c r="S809" t="s">
        <v>1093</v>
      </c>
      <c r="U809" t="s">
        <v>140</v>
      </c>
      <c r="V809" t="s">
        <v>178</v>
      </c>
      <c r="W809" t="s">
        <v>2</v>
      </c>
      <c r="X809" t="s">
        <v>54</v>
      </c>
      <c r="Z809" t="s">
        <v>55</v>
      </c>
      <c r="AA809" t="s">
        <v>68</v>
      </c>
      <c r="AB809" t="s">
        <v>1767</v>
      </c>
      <c r="AC809" t="s">
        <v>180</v>
      </c>
      <c r="AD809" t="s">
        <v>59</v>
      </c>
    </row>
    <row r="810" spans="1:30">
      <c r="A810">
        <f t="shared" si="40"/>
        <v>706</v>
      </c>
      <c r="B810">
        <f t="shared" si="38"/>
        <v>0</v>
      </c>
      <c r="C810" s="8">
        <f t="shared" si="39"/>
        <v>69.75</v>
      </c>
      <c r="D810">
        <v>69</v>
      </c>
      <c r="E810">
        <v>9</v>
      </c>
      <c r="G810" s="21">
        <v>0</v>
      </c>
      <c r="H810">
        <v>1714251</v>
      </c>
      <c r="I810" s="1">
        <v>44133.514918981484</v>
      </c>
      <c r="J810" s="3" t="s">
        <v>308</v>
      </c>
      <c r="K810" t="s">
        <v>49</v>
      </c>
      <c r="M810">
        <v>202010220243</v>
      </c>
      <c r="N810" s="1">
        <v>44133.514918981484</v>
      </c>
      <c r="O810" s="3" t="s">
        <v>308</v>
      </c>
      <c r="P810">
        <v>1714251</v>
      </c>
      <c r="Q810" s="2">
        <v>18653</v>
      </c>
      <c r="R810" t="s">
        <v>1768</v>
      </c>
      <c r="S810" t="s">
        <v>1459</v>
      </c>
      <c r="U810" t="s">
        <v>61</v>
      </c>
      <c r="V810" t="s">
        <v>103</v>
      </c>
      <c r="W810" t="s">
        <v>10</v>
      </c>
      <c r="X810" t="s">
        <v>54</v>
      </c>
      <c r="Z810" t="s">
        <v>55</v>
      </c>
      <c r="AA810" t="s">
        <v>311</v>
      </c>
      <c r="AB810" t="s">
        <v>1769</v>
      </c>
      <c r="AC810" t="s">
        <v>70</v>
      </c>
      <c r="AD810" t="s">
        <v>59</v>
      </c>
    </row>
    <row r="811" spans="1:30">
      <c r="A811">
        <f t="shared" si="40"/>
        <v>707</v>
      </c>
      <c r="B811">
        <f t="shared" si="38"/>
        <v>0</v>
      </c>
      <c r="C811" s="8">
        <f t="shared" si="39"/>
        <v>53.333333333333336</v>
      </c>
      <c r="D811">
        <v>53</v>
      </c>
      <c r="E811">
        <v>4</v>
      </c>
      <c r="G811" s="21">
        <v>2</v>
      </c>
      <c r="H811" s="4">
        <v>1715625</v>
      </c>
      <c r="I811" s="1">
        <v>43914.943564814814</v>
      </c>
      <c r="J811" s="3" t="s">
        <v>90</v>
      </c>
      <c r="K811" t="s">
        <v>49</v>
      </c>
      <c r="M811">
        <v>202003241427</v>
      </c>
      <c r="N811" s="1">
        <v>43914.943564814814</v>
      </c>
      <c r="O811" s="3" t="s">
        <v>90</v>
      </c>
      <c r="P811">
        <v>1715625</v>
      </c>
      <c r="Q811" s="2">
        <v>24416</v>
      </c>
      <c r="R811" t="s">
        <v>1770</v>
      </c>
      <c r="S811" t="s">
        <v>447</v>
      </c>
      <c r="U811" t="s">
        <v>149</v>
      </c>
      <c r="V811" t="s">
        <v>189</v>
      </c>
      <c r="W811" t="s">
        <v>10</v>
      </c>
      <c r="X811" t="s">
        <v>54</v>
      </c>
      <c r="Z811" t="s">
        <v>55</v>
      </c>
      <c r="AA811" t="s">
        <v>94</v>
      </c>
      <c r="AB811" t="s">
        <v>1771</v>
      </c>
      <c r="AC811" t="s">
        <v>70</v>
      </c>
      <c r="AD811" t="s">
        <v>59</v>
      </c>
    </row>
    <row r="812" spans="1:30">
      <c r="A812">
        <f t="shared" si="40"/>
        <v>707</v>
      </c>
      <c r="B812">
        <f t="shared" si="38"/>
        <v>1</v>
      </c>
      <c r="C812" s="8">
        <f t="shared" si="39"/>
        <v>0</v>
      </c>
      <c r="G812" s="21">
        <v>0</v>
      </c>
      <c r="H812" s="3">
        <v>1715625</v>
      </c>
      <c r="I812" s="13" t="s">
        <v>1772</v>
      </c>
      <c r="J812" s="3" t="s">
        <v>63</v>
      </c>
      <c r="K812" t="s">
        <v>49</v>
      </c>
      <c r="M812">
        <v>202003241426</v>
      </c>
      <c r="O812" s="3" t="s">
        <v>63</v>
      </c>
      <c r="P812">
        <v>1715625</v>
      </c>
      <c r="Q812" s="2">
        <v>24416</v>
      </c>
      <c r="R812" t="s">
        <v>1770</v>
      </c>
      <c r="W812" t="s">
        <v>10</v>
      </c>
      <c r="X812" t="s">
        <v>54</v>
      </c>
      <c r="Z812" t="s">
        <v>55</v>
      </c>
      <c r="AA812" t="s">
        <v>68</v>
      </c>
      <c r="AB812" t="s">
        <v>1773</v>
      </c>
      <c r="AC812" t="s">
        <v>70</v>
      </c>
      <c r="AD812" t="s">
        <v>900</v>
      </c>
    </row>
    <row r="813" spans="1:30">
      <c r="A813">
        <f t="shared" si="40"/>
        <v>708</v>
      </c>
      <c r="B813">
        <f t="shared" si="38"/>
        <v>0</v>
      </c>
      <c r="C813" s="8">
        <f t="shared" si="39"/>
        <v>67.166666666666671</v>
      </c>
      <c r="D813">
        <v>67</v>
      </c>
      <c r="E813">
        <v>2</v>
      </c>
      <c r="G813" s="21">
        <v>0</v>
      </c>
      <c r="H813">
        <v>1716008</v>
      </c>
      <c r="I813" s="1">
        <v>44326.293622685182</v>
      </c>
      <c r="J813" s="3" t="s">
        <v>63</v>
      </c>
      <c r="K813" t="s">
        <v>49</v>
      </c>
      <c r="M813">
        <v>202105100684</v>
      </c>
      <c r="N813" s="1">
        <v>44326.293622685182</v>
      </c>
      <c r="O813" s="3" t="s">
        <v>63</v>
      </c>
      <c r="P813">
        <v>1716008</v>
      </c>
      <c r="Q813" s="2">
        <v>19787</v>
      </c>
      <c r="R813" t="s">
        <v>1774</v>
      </c>
      <c r="S813" t="s">
        <v>1775</v>
      </c>
      <c r="U813" t="s">
        <v>61</v>
      </c>
      <c r="V813" t="s">
        <v>661</v>
      </c>
      <c r="W813" t="s">
        <v>2</v>
      </c>
      <c r="X813" t="s">
        <v>54</v>
      </c>
      <c r="Z813" t="s">
        <v>55</v>
      </c>
      <c r="AA813" t="s">
        <v>68</v>
      </c>
      <c r="AB813" t="s">
        <v>1776</v>
      </c>
      <c r="AC813" t="s">
        <v>70</v>
      </c>
      <c r="AD813" t="s">
        <v>59</v>
      </c>
    </row>
    <row r="814" spans="1:30">
      <c r="A814">
        <f t="shared" si="40"/>
        <v>709</v>
      </c>
      <c r="B814">
        <f t="shared" si="38"/>
        <v>0</v>
      </c>
      <c r="C814" s="8">
        <f t="shared" si="39"/>
        <v>59.833333333333336</v>
      </c>
      <c r="D814">
        <v>59</v>
      </c>
      <c r="E814">
        <v>10</v>
      </c>
      <c r="G814" s="21">
        <v>0</v>
      </c>
      <c r="H814">
        <v>1717371</v>
      </c>
      <c r="I814" s="1">
        <v>43980.650856481479</v>
      </c>
      <c r="J814" s="3" t="s">
        <v>76</v>
      </c>
      <c r="K814" t="s">
        <v>49</v>
      </c>
      <c r="M814">
        <v>202005290332</v>
      </c>
      <c r="N814" s="1">
        <v>43980.650856481479</v>
      </c>
      <c r="O814" s="3" t="s">
        <v>76</v>
      </c>
      <c r="P814">
        <v>1717371</v>
      </c>
      <c r="Q814" s="2">
        <v>22104</v>
      </c>
      <c r="R814" t="s">
        <v>1777</v>
      </c>
      <c r="S814" t="s">
        <v>1195</v>
      </c>
      <c r="U814" t="s">
        <v>86</v>
      </c>
      <c r="V814" t="s">
        <v>388</v>
      </c>
      <c r="W814" t="s">
        <v>2</v>
      </c>
      <c r="X814" t="s">
        <v>54</v>
      </c>
      <c r="Z814" t="s">
        <v>55</v>
      </c>
      <c r="AA814" t="s">
        <v>78</v>
      </c>
      <c r="AB814" t="s">
        <v>1778</v>
      </c>
      <c r="AC814" t="s">
        <v>390</v>
      </c>
      <c r="AD814" t="s">
        <v>59</v>
      </c>
    </row>
    <row r="815" spans="1:30">
      <c r="A815">
        <f t="shared" si="40"/>
        <v>710</v>
      </c>
      <c r="B815">
        <f t="shared" si="38"/>
        <v>0</v>
      </c>
      <c r="C815" s="8">
        <f t="shared" si="39"/>
        <v>55.5</v>
      </c>
      <c r="D815">
        <v>55</v>
      </c>
      <c r="E815">
        <v>6</v>
      </c>
      <c r="G815" s="21">
        <v>0</v>
      </c>
      <c r="H815">
        <v>1718057</v>
      </c>
      <c r="I815" s="1">
        <v>44134.434027777781</v>
      </c>
      <c r="J815" s="3" t="s">
        <v>162</v>
      </c>
      <c r="K815" t="s">
        <v>49</v>
      </c>
      <c r="M815">
        <v>202010300308</v>
      </c>
      <c r="N815" s="1">
        <v>44134.434027777781</v>
      </c>
      <c r="O815" s="3" t="s">
        <v>162</v>
      </c>
      <c r="P815">
        <v>1718057</v>
      </c>
      <c r="Q815" s="2">
        <v>23846</v>
      </c>
      <c r="R815" t="s">
        <v>1779</v>
      </c>
      <c r="S815" t="s">
        <v>1208</v>
      </c>
      <c r="U815" t="s">
        <v>61</v>
      </c>
      <c r="V815" t="s">
        <v>53</v>
      </c>
      <c r="W815" t="s">
        <v>2</v>
      </c>
      <c r="X815" t="s">
        <v>54</v>
      </c>
      <c r="Z815" t="s">
        <v>55</v>
      </c>
      <c r="AA815" t="s">
        <v>166</v>
      </c>
      <c r="AB815" t="s">
        <v>285</v>
      </c>
      <c r="AC815" t="s">
        <v>58</v>
      </c>
      <c r="AD815" t="s">
        <v>59</v>
      </c>
    </row>
    <row r="816" spans="1:30">
      <c r="A816">
        <f t="shared" si="40"/>
        <v>711</v>
      </c>
      <c r="B816">
        <f t="shared" si="38"/>
        <v>0</v>
      </c>
      <c r="C816" s="8">
        <f t="shared" si="39"/>
        <v>71.083333333333329</v>
      </c>
      <c r="D816">
        <v>71</v>
      </c>
      <c r="E816">
        <v>1</v>
      </c>
      <c r="G816" s="21">
        <v>0</v>
      </c>
      <c r="H816">
        <v>1721704</v>
      </c>
      <c r="I816" s="1">
        <v>43926.38690972222</v>
      </c>
      <c r="J816" s="3" t="s">
        <v>63</v>
      </c>
      <c r="K816" t="s">
        <v>49</v>
      </c>
      <c r="M816">
        <v>202004050002</v>
      </c>
      <c r="N816" s="1">
        <v>43926.38690972222</v>
      </c>
      <c r="O816" s="3" t="s">
        <v>63</v>
      </c>
      <c r="P816">
        <v>1721704</v>
      </c>
      <c r="Q816" s="2">
        <v>17962</v>
      </c>
      <c r="R816" t="s">
        <v>1780</v>
      </c>
      <c r="S816" t="s">
        <v>704</v>
      </c>
      <c r="U816" t="s">
        <v>381</v>
      </c>
      <c r="V816" t="s">
        <v>87</v>
      </c>
      <c r="W816" t="s">
        <v>2</v>
      </c>
      <c r="X816" t="s">
        <v>54</v>
      </c>
      <c r="Z816" t="s">
        <v>55</v>
      </c>
      <c r="AA816" t="s">
        <v>68</v>
      </c>
      <c r="AB816" t="s">
        <v>1781</v>
      </c>
      <c r="AC816" t="s">
        <v>70</v>
      </c>
      <c r="AD816" t="s">
        <v>59</v>
      </c>
    </row>
    <row r="817" spans="1:30">
      <c r="A817">
        <f t="shared" si="40"/>
        <v>712</v>
      </c>
      <c r="B817">
        <f t="shared" si="38"/>
        <v>0</v>
      </c>
      <c r="C817" s="8">
        <f t="shared" si="39"/>
        <v>64</v>
      </c>
      <c r="D817">
        <v>64</v>
      </c>
      <c r="E817">
        <v>0</v>
      </c>
      <c r="G817" s="21">
        <v>0</v>
      </c>
      <c r="H817">
        <v>1722107</v>
      </c>
      <c r="I817" s="1">
        <v>44144.984629629631</v>
      </c>
      <c r="J817" s="3" t="s">
        <v>90</v>
      </c>
      <c r="K817" t="s">
        <v>49</v>
      </c>
      <c r="M817">
        <v>202011092507</v>
      </c>
      <c r="N817" s="1">
        <v>44144.984629629631</v>
      </c>
      <c r="O817" s="3" t="s">
        <v>90</v>
      </c>
      <c r="P817">
        <v>1722107</v>
      </c>
      <c r="Q817" s="2">
        <v>20755</v>
      </c>
      <c r="R817" t="s">
        <v>1782</v>
      </c>
      <c r="S817" t="s">
        <v>182</v>
      </c>
      <c r="U817" t="s">
        <v>170</v>
      </c>
      <c r="V817" t="s">
        <v>281</v>
      </c>
      <c r="W817" t="s">
        <v>2</v>
      </c>
      <c r="X817" t="s">
        <v>54</v>
      </c>
      <c r="Z817" t="s">
        <v>88</v>
      </c>
      <c r="AA817" t="s">
        <v>94</v>
      </c>
      <c r="AB817" t="s">
        <v>116</v>
      </c>
      <c r="AC817" t="s">
        <v>70</v>
      </c>
      <c r="AD817" t="s">
        <v>59</v>
      </c>
    </row>
    <row r="818" spans="1:30">
      <c r="A818">
        <f t="shared" si="40"/>
        <v>713</v>
      </c>
      <c r="B818">
        <f t="shared" si="38"/>
        <v>0</v>
      </c>
      <c r="C818" s="8">
        <f t="shared" si="39"/>
        <v>26.416666666666668</v>
      </c>
      <c r="D818">
        <v>26</v>
      </c>
      <c r="E818">
        <v>5</v>
      </c>
      <c r="G818" s="21">
        <v>0</v>
      </c>
      <c r="H818">
        <v>1722413</v>
      </c>
      <c r="I818" s="1">
        <v>44302.688194444447</v>
      </c>
      <c r="J818" s="3" t="s">
        <v>90</v>
      </c>
      <c r="K818" t="s">
        <v>49</v>
      </c>
      <c r="M818">
        <v>202104162117</v>
      </c>
      <c r="N818" s="1">
        <v>44302.688194444447</v>
      </c>
      <c r="O818" s="3" t="s">
        <v>90</v>
      </c>
      <c r="P818">
        <v>1722413</v>
      </c>
      <c r="Q818" s="2">
        <v>34654</v>
      </c>
      <c r="R818" t="s">
        <v>1783</v>
      </c>
      <c r="S818" t="s">
        <v>1674</v>
      </c>
      <c r="U818" t="s">
        <v>52</v>
      </c>
      <c r="V818" t="s">
        <v>367</v>
      </c>
      <c r="W818" t="s">
        <v>2</v>
      </c>
      <c r="X818" t="s">
        <v>54</v>
      </c>
      <c r="Z818" t="s">
        <v>88</v>
      </c>
      <c r="AA818" t="s">
        <v>94</v>
      </c>
      <c r="AB818" t="s">
        <v>100</v>
      </c>
      <c r="AC818" t="s">
        <v>70</v>
      </c>
      <c r="AD818" t="s">
        <v>59</v>
      </c>
    </row>
    <row r="819" spans="1:30">
      <c r="A819">
        <f t="shared" si="40"/>
        <v>714</v>
      </c>
      <c r="B819">
        <f t="shared" si="38"/>
        <v>0</v>
      </c>
      <c r="C819" s="8">
        <f t="shared" si="39"/>
        <v>34.333333333333336</v>
      </c>
      <c r="D819">
        <v>34</v>
      </c>
      <c r="E819">
        <v>4</v>
      </c>
      <c r="G819" s="21">
        <v>0</v>
      </c>
      <c r="H819">
        <v>1723612</v>
      </c>
      <c r="I819" s="1">
        <v>44173.695</v>
      </c>
      <c r="J819" s="3" t="s">
        <v>63</v>
      </c>
      <c r="K819" t="s">
        <v>49</v>
      </c>
      <c r="M819">
        <v>202011240801</v>
      </c>
      <c r="N819" s="1">
        <v>44173.695</v>
      </c>
      <c r="O819" s="3" t="s">
        <v>63</v>
      </c>
      <c r="P819">
        <v>1723612</v>
      </c>
      <c r="Q819" s="2">
        <v>31609</v>
      </c>
      <c r="R819" t="s">
        <v>1784</v>
      </c>
      <c r="S819" t="s">
        <v>1785</v>
      </c>
      <c r="U819" t="s">
        <v>52</v>
      </c>
      <c r="V819" t="s">
        <v>127</v>
      </c>
      <c r="W819" t="s">
        <v>10</v>
      </c>
      <c r="X819" t="s">
        <v>54</v>
      </c>
      <c r="Z819" t="s">
        <v>55</v>
      </c>
      <c r="AA819" t="s">
        <v>68</v>
      </c>
      <c r="AB819" t="s">
        <v>173</v>
      </c>
      <c r="AC819" t="s">
        <v>129</v>
      </c>
      <c r="AD819" t="s">
        <v>59</v>
      </c>
    </row>
    <row r="820" spans="1:30">
      <c r="A820">
        <f t="shared" si="40"/>
        <v>715</v>
      </c>
      <c r="B820">
        <f t="shared" si="38"/>
        <v>0</v>
      </c>
      <c r="C820" s="8">
        <f t="shared" si="39"/>
        <v>56.25</v>
      </c>
      <c r="D820">
        <v>56</v>
      </c>
      <c r="E820">
        <v>3</v>
      </c>
      <c r="G820" s="21">
        <v>0</v>
      </c>
      <c r="H820">
        <v>1723847</v>
      </c>
      <c r="I820" s="1">
        <v>43937.428472222222</v>
      </c>
      <c r="J820" s="3" t="s">
        <v>76</v>
      </c>
      <c r="K820" t="s">
        <v>49</v>
      </c>
      <c r="M820">
        <v>202003180143</v>
      </c>
      <c r="N820" s="1">
        <v>43937.428472222222</v>
      </c>
      <c r="O820" s="3" t="s">
        <v>76</v>
      </c>
      <c r="P820">
        <v>1723847</v>
      </c>
      <c r="Q820" s="2">
        <v>23383</v>
      </c>
      <c r="R820" t="s">
        <v>1786</v>
      </c>
      <c r="S820" t="s">
        <v>961</v>
      </c>
      <c r="U820" t="s">
        <v>381</v>
      </c>
      <c r="V820" t="s">
        <v>53</v>
      </c>
      <c r="W820" t="s">
        <v>10</v>
      </c>
      <c r="X820" t="s">
        <v>54</v>
      </c>
      <c r="Z820" t="s">
        <v>55</v>
      </c>
      <c r="AA820" t="s">
        <v>78</v>
      </c>
      <c r="AB820" t="s">
        <v>1787</v>
      </c>
      <c r="AC820" t="s">
        <v>58</v>
      </c>
      <c r="AD820" t="s">
        <v>59</v>
      </c>
    </row>
    <row r="821" spans="1:30">
      <c r="A821">
        <f t="shared" si="40"/>
        <v>716</v>
      </c>
      <c r="B821">
        <f t="shared" si="38"/>
        <v>0</v>
      </c>
      <c r="C821" s="8">
        <f t="shared" si="39"/>
        <v>71.833333333333329</v>
      </c>
      <c r="D821">
        <v>71</v>
      </c>
      <c r="E821">
        <v>10</v>
      </c>
      <c r="G821" s="21">
        <v>0</v>
      </c>
      <c r="H821">
        <v>1724906</v>
      </c>
      <c r="I821" s="1">
        <v>44310.767361111109</v>
      </c>
      <c r="J821" s="3" t="s">
        <v>134</v>
      </c>
      <c r="K821" t="s">
        <v>49</v>
      </c>
      <c r="M821">
        <v>202104240464</v>
      </c>
      <c r="N821" s="1">
        <v>44310.767361111109</v>
      </c>
      <c r="O821" s="3" t="s">
        <v>134</v>
      </c>
      <c r="P821">
        <v>1724906</v>
      </c>
      <c r="Q821" s="2">
        <v>18045</v>
      </c>
      <c r="R821" t="s">
        <v>1788</v>
      </c>
      <c r="S821" t="s">
        <v>1613</v>
      </c>
      <c r="U821" t="s">
        <v>132</v>
      </c>
      <c r="V821" t="s">
        <v>74</v>
      </c>
      <c r="W821" t="s">
        <v>10</v>
      </c>
      <c r="X821" t="s">
        <v>54</v>
      </c>
      <c r="Z821" t="s">
        <v>88</v>
      </c>
      <c r="AA821" t="s">
        <v>94</v>
      </c>
      <c r="AB821" t="s">
        <v>1789</v>
      </c>
      <c r="AC821" t="s">
        <v>70</v>
      </c>
      <c r="AD821" t="s">
        <v>59</v>
      </c>
    </row>
    <row r="822" spans="1:30">
      <c r="A822">
        <f t="shared" si="40"/>
        <v>717</v>
      </c>
      <c r="B822">
        <f t="shared" si="38"/>
        <v>0</v>
      </c>
      <c r="C822" s="8">
        <f t="shared" si="39"/>
        <v>65.75</v>
      </c>
      <c r="D822">
        <v>65</v>
      </c>
      <c r="E822">
        <v>9</v>
      </c>
      <c r="G822" s="21">
        <v>2</v>
      </c>
      <c r="H822" s="4">
        <v>1727755</v>
      </c>
      <c r="I822" s="1">
        <v>44236.804166666669</v>
      </c>
      <c r="J822" s="3" t="s">
        <v>90</v>
      </c>
      <c r="K822" t="s">
        <v>49</v>
      </c>
      <c r="M822">
        <v>202102092145</v>
      </c>
      <c r="N822" s="1">
        <v>44236.804166666669</v>
      </c>
      <c r="O822" s="3" t="s">
        <v>90</v>
      </c>
      <c r="P822">
        <v>1727755</v>
      </c>
      <c r="Q822" s="2">
        <v>20216</v>
      </c>
      <c r="R822" t="s">
        <v>1790</v>
      </c>
      <c r="S822" t="s">
        <v>353</v>
      </c>
      <c r="U822" t="s">
        <v>149</v>
      </c>
      <c r="V822" t="s">
        <v>133</v>
      </c>
      <c r="W822" t="s">
        <v>10</v>
      </c>
      <c r="X822" t="s">
        <v>54</v>
      </c>
      <c r="Z822" t="s">
        <v>88</v>
      </c>
      <c r="AA822" t="s">
        <v>94</v>
      </c>
      <c r="AB822" t="s">
        <v>116</v>
      </c>
      <c r="AC822" t="s">
        <v>70</v>
      </c>
      <c r="AD822" t="s">
        <v>59</v>
      </c>
    </row>
    <row r="823" spans="1:30">
      <c r="A823">
        <f t="shared" si="40"/>
        <v>717</v>
      </c>
      <c r="B823">
        <f t="shared" si="38"/>
        <v>1</v>
      </c>
      <c r="C823" s="8">
        <f t="shared" si="39"/>
        <v>65.75</v>
      </c>
      <c r="D823">
        <v>65</v>
      </c>
      <c r="E823">
        <v>9</v>
      </c>
      <c r="G823" s="21">
        <v>2</v>
      </c>
      <c r="H823" s="4">
        <v>1727755</v>
      </c>
      <c r="I823" s="1">
        <v>44245.73541666667</v>
      </c>
      <c r="J823" s="3" t="s">
        <v>63</v>
      </c>
      <c r="K823" t="s">
        <v>49</v>
      </c>
      <c r="M823">
        <v>202102181715</v>
      </c>
      <c r="N823" s="1">
        <v>44245.73541666667</v>
      </c>
      <c r="O823" s="3" t="s">
        <v>63</v>
      </c>
      <c r="P823">
        <v>1727755</v>
      </c>
      <c r="Q823" s="2">
        <v>20216</v>
      </c>
      <c r="R823" t="s">
        <v>1790</v>
      </c>
      <c r="S823" t="s">
        <v>353</v>
      </c>
      <c r="U823" t="s">
        <v>110</v>
      </c>
      <c r="V823" t="s">
        <v>306</v>
      </c>
      <c r="W823" t="s">
        <v>10</v>
      </c>
      <c r="X823" t="s">
        <v>54</v>
      </c>
      <c r="Z823" t="s">
        <v>55</v>
      </c>
      <c r="AA823" t="s">
        <v>68</v>
      </c>
      <c r="AB823" t="s">
        <v>1791</v>
      </c>
      <c r="AC823" t="s">
        <v>70</v>
      </c>
      <c r="AD823" t="s">
        <v>59</v>
      </c>
    </row>
    <row r="824" spans="1:30">
      <c r="A824">
        <f t="shared" si="40"/>
        <v>718</v>
      </c>
      <c r="B824">
        <f t="shared" si="38"/>
        <v>0</v>
      </c>
      <c r="C824" s="8">
        <f t="shared" si="39"/>
        <v>84.333333333333329</v>
      </c>
      <c r="D824">
        <v>84</v>
      </c>
      <c r="E824">
        <v>4</v>
      </c>
      <c r="G824" s="21">
        <v>0</v>
      </c>
      <c r="H824">
        <v>1729031</v>
      </c>
      <c r="I824" s="1">
        <v>44113.254166666666</v>
      </c>
      <c r="J824" s="3" t="s">
        <v>90</v>
      </c>
      <c r="K824" t="s">
        <v>49</v>
      </c>
      <c r="M824">
        <v>202010091257</v>
      </c>
      <c r="N824" s="1">
        <v>44113.254166666666</v>
      </c>
      <c r="O824" s="3" t="s">
        <v>90</v>
      </c>
      <c r="P824">
        <v>1729031</v>
      </c>
      <c r="Q824" s="2">
        <v>13283</v>
      </c>
      <c r="R824" t="s">
        <v>1792</v>
      </c>
      <c r="S824" t="s">
        <v>1793</v>
      </c>
      <c r="U824" t="s">
        <v>170</v>
      </c>
      <c r="V824" t="s">
        <v>289</v>
      </c>
      <c r="W824" t="s">
        <v>2</v>
      </c>
      <c r="X824" t="s">
        <v>54</v>
      </c>
      <c r="Z824" t="s">
        <v>88</v>
      </c>
      <c r="AA824" t="s">
        <v>94</v>
      </c>
      <c r="AB824" t="s">
        <v>100</v>
      </c>
      <c r="AC824" t="s">
        <v>70</v>
      </c>
      <c r="AD824" t="s">
        <v>59</v>
      </c>
    </row>
    <row r="825" spans="1:30">
      <c r="A825">
        <f t="shared" si="40"/>
        <v>719</v>
      </c>
      <c r="B825">
        <f t="shared" si="38"/>
        <v>0</v>
      </c>
      <c r="C825" s="8">
        <f t="shared" si="39"/>
        <v>64.166666666666671</v>
      </c>
      <c r="D825">
        <v>64</v>
      </c>
      <c r="E825">
        <v>2</v>
      </c>
      <c r="G825" s="21">
        <v>0</v>
      </c>
      <c r="H825">
        <v>1729032</v>
      </c>
      <c r="I825" s="1">
        <v>44191.662499999999</v>
      </c>
      <c r="J825" s="3" t="s">
        <v>90</v>
      </c>
      <c r="K825" t="s">
        <v>49</v>
      </c>
      <c r="M825">
        <v>202012260357</v>
      </c>
      <c r="N825" s="1">
        <v>44191.662499999999</v>
      </c>
      <c r="O825" s="3" t="s">
        <v>90</v>
      </c>
      <c r="P825">
        <v>1729032</v>
      </c>
      <c r="Q825" s="2">
        <v>20737</v>
      </c>
      <c r="R825" t="s">
        <v>1794</v>
      </c>
      <c r="S825" t="s">
        <v>858</v>
      </c>
      <c r="U825" t="s">
        <v>132</v>
      </c>
      <c r="V825" t="s">
        <v>74</v>
      </c>
      <c r="W825" t="s">
        <v>10</v>
      </c>
      <c r="X825" t="s">
        <v>54</v>
      </c>
      <c r="Z825" t="s">
        <v>88</v>
      </c>
      <c r="AA825" t="s">
        <v>94</v>
      </c>
      <c r="AB825" t="s">
        <v>116</v>
      </c>
      <c r="AC825" t="s">
        <v>70</v>
      </c>
      <c r="AD825" t="s">
        <v>59</v>
      </c>
    </row>
    <row r="826" spans="1:30">
      <c r="A826">
        <f t="shared" si="40"/>
        <v>720</v>
      </c>
      <c r="B826">
        <f t="shared" si="38"/>
        <v>0</v>
      </c>
      <c r="C826" s="8">
        <f t="shared" si="39"/>
        <v>29.583333333333332</v>
      </c>
      <c r="D826">
        <v>29</v>
      </c>
      <c r="E826">
        <v>7</v>
      </c>
      <c r="G826" s="21">
        <v>0</v>
      </c>
      <c r="H826">
        <v>1729353</v>
      </c>
      <c r="I826" s="1">
        <v>44005.590231481481</v>
      </c>
      <c r="J826" s="3" t="s">
        <v>63</v>
      </c>
      <c r="K826" t="s">
        <v>49</v>
      </c>
      <c r="M826">
        <v>202006231327</v>
      </c>
      <c r="N826" s="1">
        <v>44005.590231481481</v>
      </c>
      <c r="O826" s="3" t="s">
        <v>63</v>
      </c>
      <c r="P826">
        <v>1729353</v>
      </c>
      <c r="Q826" s="2">
        <v>33200</v>
      </c>
      <c r="R826" t="s">
        <v>1795</v>
      </c>
      <c r="S826" t="s">
        <v>1796</v>
      </c>
      <c r="U826" t="s">
        <v>61</v>
      </c>
      <c r="V826" t="s">
        <v>103</v>
      </c>
      <c r="W826" t="s">
        <v>2</v>
      </c>
      <c r="X826" t="s">
        <v>54</v>
      </c>
      <c r="Z826" t="s">
        <v>55</v>
      </c>
      <c r="AA826" t="s">
        <v>68</v>
      </c>
      <c r="AB826" t="s">
        <v>1287</v>
      </c>
      <c r="AC826" t="s">
        <v>70</v>
      </c>
      <c r="AD826" t="s">
        <v>59</v>
      </c>
    </row>
    <row r="827" spans="1:30">
      <c r="A827">
        <f t="shared" si="40"/>
        <v>721</v>
      </c>
      <c r="B827">
        <f t="shared" si="38"/>
        <v>0</v>
      </c>
      <c r="C827" s="8">
        <f t="shared" si="39"/>
        <v>64.583333333333329</v>
      </c>
      <c r="D827">
        <v>64</v>
      </c>
      <c r="E827">
        <v>7</v>
      </c>
      <c r="G827" s="21">
        <v>0</v>
      </c>
      <c r="H827">
        <v>1729491</v>
      </c>
      <c r="I827" s="1">
        <v>44160.4297337963</v>
      </c>
      <c r="J827" s="3" t="s">
        <v>76</v>
      </c>
      <c r="K827" t="s">
        <v>49</v>
      </c>
      <c r="M827">
        <v>202011130224</v>
      </c>
      <c r="N827" s="1">
        <v>44160.4297337963</v>
      </c>
      <c r="O827" s="3" t="s">
        <v>76</v>
      </c>
      <c r="P827">
        <v>1729491</v>
      </c>
      <c r="Q827" s="2">
        <v>20551</v>
      </c>
      <c r="R827" t="s">
        <v>1797</v>
      </c>
      <c r="S827" t="s">
        <v>106</v>
      </c>
      <c r="U827" t="s">
        <v>86</v>
      </c>
      <c r="V827" t="s">
        <v>1798</v>
      </c>
      <c r="W827" t="s">
        <v>2</v>
      </c>
      <c r="X827" t="s">
        <v>54</v>
      </c>
      <c r="Z827" t="s">
        <v>55</v>
      </c>
      <c r="AA827" t="s">
        <v>78</v>
      </c>
      <c r="AB827" t="s">
        <v>1799</v>
      </c>
      <c r="AC827" t="s">
        <v>913</v>
      </c>
      <c r="AD827" t="s">
        <v>59</v>
      </c>
    </row>
    <row r="828" spans="1:30">
      <c r="A828">
        <f t="shared" si="40"/>
        <v>722</v>
      </c>
      <c r="B828">
        <f t="shared" si="38"/>
        <v>0</v>
      </c>
      <c r="C828" s="8">
        <f t="shared" si="39"/>
        <v>41.75</v>
      </c>
      <c r="D828">
        <v>41</v>
      </c>
      <c r="E828">
        <v>9</v>
      </c>
      <c r="G828" s="21">
        <v>0</v>
      </c>
      <c r="H828">
        <v>1731213</v>
      </c>
      <c r="I828" s="1">
        <v>44066.222916666666</v>
      </c>
      <c r="J828" s="3" t="s">
        <v>90</v>
      </c>
      <c r="K828" t="s">
        <v>49</v>
      </c>
      <c r="M828">
        <v>202008230149</v>
      </c>
      <c r="N828" s="1">
        <v>44066.222916666666</v>
      </c>
      <c r="O828" s="3" t="s">
        <v>90</v>
      </c>
      <c r="P828">
        <v>1731213</v>
      </c>
      <c r="Q828" s="2">
        <v>28794</v>
      </c>
      <c r="R828" t="s">
        <v>1800</v>
      </c>
      <c r="S828" t="s">
        <v>392</v>
      </c>
      <c r="U828" t="s">
        <v>149</v>
      </c>
      <c r="V828" t="s">
        <v>364</v>
      </c>
      <c r="W828" t="s">
        <v>2</v>
      </c>
      <c r="X828" t="s">
        <v>54</v>
      </c>
      <c r="Z828" t="s">
        <v>88</v>
      </c>
      <c r="AA828" t="s">
        <v>94</v>
      </c>
      <c r="AB828" t="s">
        <v>100</v>
      </c>
      <c r="AC828" t="s">
        <v>70</v>
      </c>
      <c r="AD828" t="s">
        <v>59</v>
      </c>
    </row>
    <row r="829" spans="1:30">
      <c r="A829">
        <f t="shared" si="40"/>
        <v>723</v>
      </c>
      <c r="B829">
        <f t="shared" si="38"/>
        <v>0</v>
      </c>
      <c r="C829" s="8">
        <f t="shared" si="39"/>
        <v>54.333333333333336</v>
      </c>
      <c r="D829">
        <v>54</v>
      </c>
      <c r="E829">
        <v>4</v>
      </c>
      <c r="G829" s="21">
        <v>0</v>
      </c>
      <c r="H829">
        <v>1733449</v>
      </c>
      <c r="I829" s="1">
        <v>44312.404814814814</v>
      </c>
      <c r="J829" s="3" t="s">
        <v>76</v>
      </c>
      <c r="K829" t="s">
        <v>49</v>
      </c>
      <c r="M829">
        <v>202104260055</v>
      </c>
      <c r="N829" s="1">
        <v>44312.404814814814</v>
      </c>
      <c r="O829" s="3" t="s">
        <v>76</v>
      </c>
      <c r="P829">
        <v>1733449</v>
      </c>
      <c r="Q829" s="2">
        <v>24457</v>
      </c>
      <c r="R829" t="s">
        <v>1801</v>
      </c>
      <c r="S829" t="s">
        <v>1126</v>
      </c>
      <c r="U829" t="s">
        <v>250</v>
      </c>
      <c r="V829" t="s">
        <v>1565</v>
      </c>
      <c r="W829" t="s">
        <v>10</v>
      </c>
      <c r="X829" t="s">
        <v>54</v>
      </c>
      <c r="Z829" t="s">
        <v>55</v>
      </c>
      <c r="AA829" t="s">
        <v>78</v>
      </c>
      <c r="AB829" t="s">
        <v>1802</v>
      </c>
      <c r="AC829" t="s">
        <v>390</v>
      </c>
      <c r="AD829" t="s">
        <v>59</v>
      </c>
    </row>
    <row r="830" spans="1:30">
      <c r="A830">
        <f t="shared" si="40"/>
        <v>724</v>
      </c>
      <c r="B830">
        <f t="shared" si="38"/>
        <v>0</v>
      </c>
      <c r="C830" s="8">
        <f t="shared" si="39"/>
        <v>71.166666666666671</v>
      </c>
      <c r="D830">
        <v>71</v>
      </c>
      <c r="E830">
        <v>2</v>
      </c>
      <c r="G830" s="21">
        <v>0</v>
      </c>
      <c r="H830">
        <v>1734577</v>
      </c>
      <c r="I830" s="1">
        <v>44049.804861111108</v>
      </c>
      <c r="J830" s="3" t="s">
        <v>90</v>
      </c>
      <c r="K830" t="s">
        <v>49</v>
      </c>
      <c r="M830">
        <v>202008062095</v>
      </c>
      <c r="N830" s="1">
        <v>44049.804861111108</v>
      </c>
      <c r="O830" s="3" t="s">
        <v>90</v>
      </c>
      <c r="P830">
        <v>1734577</v>
      </c>
      <c r="Q830" s="2">
        <v>18026</v>
      </c>
      <c r="R830" t="s">
        <v>1803</v>
      </c>
      <c r="S830" t="s">
        <v>1413</v>
      </c>
      <c r="U830" t="s">
        <v>110</v>
      </c>
      <c r="V830" t="s">
        <v>306</v>
      </c>
      <c r="W830" t="s">
        <v>2</v>
      </c>
      <c r="X830" t="s">
        <v>54</v>
      </c>
      <c r="Z830" t="s">
        <v>88</v>
      </c>
      <c r="AA830" t="s">
        <v>94</v>
      </c>
      <c r="AB830" t="s">
        <v>1287</v>
      </c>
      <c r="AC830" t="s">
        <v>70</v>
      </c>
      <c r="AD830" t="s">
        <v>59</v>
      </c>
    </row>
    <row r="831" spans="1:30">
      <c r="A831">
        <f t="shared" si="40"/>
        <v>725</v>
      </c>
      <c r="B831">
        <f t="shared" si="38"/>
        <v>0</v>
      </c>
      <c r="C831" s="8">
        <f t="shared" si="39"/>
        <v>58.25</v>
      </c>
      <c r="D831">
        <v>58</v>
      </c>
      <c r="E831">
        <v>3</v>
      </c>
      <c r="G831" s="21">
        <v>0</v>
      </c>
      <c r="H831">
        <v>1734731</v>
      </c>
      <c r="I831" s="1">
        <v>44116.472916666666</v>
      </c>
      <c r="J831" s="3" t="s">
        <v>90</v>
      </c>
      <c r="K831" t="s">
        <v>49</v>
      </c>
      <c r="M831">
        <v>202010121749</v>
      </c>
      <c r="N831" s="1">
        <v>44116.472916666666</v>
      </c>
      <c r="O831" s="3" t="s">
        <v>90</v>
      </c>
      <c r="P831">
        <v>1734731</v>
      </c>
      <c r="Q831" s="2">
        <v>22821</v>
      </c>
      <c r="R831" t="s">
        <v>1804</v>
      </c>
      <c r="S831" t="s">
        <v>894</v>
      </c>
      <c r="U831" t="s">
        <v>73</v>
      </c>
      <c r="V831" t="s">
        <v>93</v>
      </c>
      <c r="W831" t="s">
        <v>2</v>
      </c>
      <c r="X831" t="s">
        <v>54</v>
      </c>
      <c r="Z831" t="s">
        <v>88</v>
      </c>
      <c r="AA831" t="s">
        <v>94</v>
      </c>
      <c r="AB831" t="s">
        <v>100</v>
      </c>
      <c r="AC831" t="s">
        <v>70</v>
      </c>
      <c r="AD831" t="s">
        <v>59</v>
      </c>
    </row>
    <row r="832" spans="1:30">
      <c r="A832">
        <f t="shared" si="40"/>
        <v>726</v>
      </c>
      <c r="B832">
        <f t="shared" si="38"/>
        <v>0</v>
      </c>
      <c r="C832" s="8">
        <f t="shared" si="39"/>
        <v>65.416666666666671</v>
      </c>
      <c r="D832">
        <v>65</v>
      </c>
      <c r="E832">
        <v>5</v>
      </c>
      <c r="G832" s="21">
        <v>0</v>
      </c>
      <c r="H832">
        <v>1734790</v>
      </c>
      <c r="I832" s="1">
        <v>44228.472673611112</v>
      </c>
      <c r="J832" s="3" t="s">
        <v>63</v>
      </c>
      <c r="K832" t="s">
        <v>49</v>
      </c>
      <c r="M832">
        <v>202102011127</v>
      </c>
      <c r="N832" s="1">
        <v>44228.472673611112</v>
      </c>
      <c r="O832" s="3" t="s">
        <v>63</v>
      </c>
      <c r="P832">
        <v>1734790</v>
      </c>
      <c r="Q832" s="2">
        <v>20305</v>
      </c>
      <c r="R832" t="s">
        <v>1805</v>
      </c>
      <c r="S832" t="s">
        <v>1806</v>
      </c>
      <c r="U832" t="s">
        <v>61</v>
      </c>
      <c r="V832" t="s">
        <v>306</v>
      </c>
      <c r="W832" t="s">
        <v>2</v>
      </c>
      <c r="X832" t="s">
        <v>54</v>
      </c>
      <c r="Z832" t="s">
        <v>55</v>
      </c>
      <c r="AA832" t="s">
        <v>68</v>
      </c>
      <c r="AB832" t="s">
        <v>1807</v>
      </c>
      <c r="AC832" t="s">
        <v>70</v>
      </c>
      <c r="AD832" t="s">
        <v>59</v>
      </c>
    </row>
    <row r="833" spans="1:30">
      <c r="A833">
        <f t="shared" si="40"/>
        <v>727</v>
      </c>
      <c r="B833">
        <f t="shared" si="38"/>
        <v>0</v>
      </c>
      <c r="C833" s="8">
        <f t="shared" si="39"/>
        <v>80.166666666666671</v>
      </c>
      <c r="D833">
        <v>80</v>
      </c>
      <c r="E833">
        <v>2</v>
      </c>
      <c r="G833" s="21">
        <v>2</v>
      </c>
      <c r="H833" s="4">
        <v>1735050</v>
      </c>
      <c r="I833" s="1">
        <v>43954.484722222223</v>
      </c>
      <c r="J833" s="3" t="s">
        <v>63</v>
      </c>
      <c r="K833" t="s">
        <v>49</v>
      </c>
      <c r="M833">
        <v>202005030185</v>
      </c>
      <c r="N833" s="1">
        <v>43954.484722222223</v>
      </c>
      <c r="O833" s="3" t="s">
        <v>63</v>
      </c>
      <c r="P833">
        <v>1735050</v>
      </c>
      <c r="Q833" s="2">
        <v>14671</v>
      </c>
      <c r="R833" t="s">
        <v>1808</v>
      </c>
      <c r="S833" t="s">
        <v>246</v>
      </c>
      <c r="U833" t="s">
        <v>613</v>
      </c>
      <c r="V833" t="s">
        <v>115</v>
      </c>
      <c r="W833" t="s">
        <v>2</v>
      </c>
      <c r="X833" t="s">
        <v>54</v>
      </c>
      <c r="Z833" t="s">
        <v>88</v>
      </c>
      <c r="AA833" t="s">
        <v>68</v>
      </c>
      <c r="AB833" t="s">
        <v>1809</v>
      </c>
      <c r="AC833" t="s">
        <v>70</v>
      </c>
      <c r="AD833" t="s">
        <v>59</v>
      </c>
    </row>
    <row r="834" spans="1:30">
      <c r="A834">
        <f t="shared" si="40"/>
        <v>727</v>
      </c>
      <c r="B834">
        <f t="shared" si="38"/>
        <v>1</v>
      </c>
      <c r="C834" s="8">
        <f t="shared" si="39"/>
        <v>80.166666666666671</v>
      </c>
      <c r="D834">
        <v>80</v>
      </c>
      <c r="E834">
        <v>2</v>
      </c>
      <c r="G834" s="21">
        <v>2</v>
      </c>
      <c r="H834" s="4">
        <v>1735050</v>
      </c>
      <c r="I834" s="1">
        <v>43962.604861111111</v>
      </c>
      <c r="J834" s="3" t="s">
        <v>63</v>
      </c>
      <c r="K834" t="s">
        <v>49</v>
      </c>
      <c r="M834">
        <v>202005111317</v>
      </c>
      <c r="N834" s="1">
        <v>43962.604861111111</v>
      </c>
      <c r="O834" s="3" t="s">
        <v>63</v>
      </c>
      <c r="P834">
        <v>1735050</v>
      </c>
      <c r="Q834" s="2">
        <v>14671</v>
      </c>
      <c r="R834" t="s">
        <v>1808</v>
      </c>
      <c r="S834" t="s">
        <v>246</v>
      </c>
      <c r="U834" t="s">
        <v>52</v>
      </c>
      <c r="V834" t="s">
        <v>157</v>
      </c>
      <c r="W834" t="s">
        <v>2</v>
      </c>
      <c r="X834" t="s">
        <v>54</v>
      </c>
      <c r="Z834" t="s">
        <v>55</v>
      </c>
      <c r="AA834" t="s">
        <v>68</v>
      </c>
      <c r="AB834" t="s">
        <v>83</v>
      </c>
      <c r="AC834" t="s">
        <v>70</v>
      </c>
      <c r="AD834" t="s">
        <v>59</v>
      </c>
    </row>
    <row r="835" spans="1:30">
      <c r="A835">
        <f t="shared" si="40"/>
        <v>728</v>
      </c>
      <c r="B835">
        <f t="shared" si="38"/>
        <v>0</v>
      </c>
      <c r="C835" s="8">
        <f t="shared" si="39"/>
        <v>68.25</v>
      </c>
      <c r="D835">
        <v>68</v>
      </c>
      <c r="E835">
        <v>3</v>
      </c>
      <c r="G835" s="21">
        <v>0</v>
      </c>
      <c r="H835">
        <v>1737051</v>
      </c>
      <c r="I835" s="1">
        <v>44172.392129629632</v>
      </c>
      <c r="J835" s="3" t="s">
        <v>76</v>
      </c>
      <c r="K835" t="s">
        <v>49</v>
      </c>
      <c r="M835">
        <v>202012070075</v>
      </c>
      <c r="N835" s="1">
        <v>44172.392129629632</v>
      </c>
      <c r="O835" s="3" t="s">
        <v>76</v>
      </c>
      <c r="P835">
        <v>1737051</v>
      </c>
      <c r="Q835" s="2">
        <v>19231</v>
      </c>
      <c r="R835" t="s">
        <v>1810</v>
      </c>
      <c r="S835" t="s">
        <v>843</v>
      </c>
      <c r="U835" t="s">
        <v>52</v>
      </c>
      <c r="V835" t="s">
        <v>451</v>
      </c>
      <c r="W835" t="s">
        <v>2</v>
      </c>
      <c r="X835" t="s">
        <v>54</v>
      </c>
      <c r="Z835" t="s">
        <v>55</v>
      </c>
      <c r="AA835" t="s">
        <v>78</v>
      </c>
      <c r="AB835" t="s">
        <v>1811</v>
      </c>
      <c r="AC835" t="s">
        <v>390</v>
      </c>
      <c r="AD835" t="s">
        <v>59</v>
      </c>
    </row>
    <row r="836" spans="1:30">
      <c r="A836">
        <f t="shared" si="40"/>
        <v>729</v>
      </c>
      <c r="B836">
        <f t="shared" si="38"/>
        <v>0</v>
      </c>
      <c r="C836" s="8">
        <f t="shared" si="39"/>
        <v>42.916666666666664</v>
      </c>
      <c r="D836">
        <v>42</v>
      </c>
      <c r="E836">
        <v>11</v>
      </c>
      <c r="G836" s="21">
        <v>0</v>
      </c>
      <c r="H836">
        <v>1737378</v>
      </c>
      <c r="I836" s="1">
        <v>44135.551585648151</v>
      </c>
      <c r="J836" s="3" t="s">
        <v>63</v>
      </c>
      <c r="K836" t="s">
        <v>49</v>
      </c>
      <c r="M836">
        <v>202010310347</v>
      </c>
      <c r="N836" s="1">
        <v>44135.551585648151</v>
      </c>
      <c r="O836" s="3" t="s">
        <v>63</v>
      </c>
      <c r="P836">
        <v>1737378</v>
      </c>
      <c r="Q836" s="2">
        <v>28432</v>
      </c>
      <c r="R836" t="s">
        <v>1812</v>
      </c>
      <c r="S836" t="s">
        <v>567</v>
      </c>
      <c r="U836" t="s">
        <v>98</v>
      </c>
      <c r="V836" t="s">
        <v>87</v>
      </c>
      <c r="W836" t="s">
        <v>10</v>
      </c>
      <c r="X836" t="s">
        <v>54</v>
      </c>
      <c r="Z836" t="s">
        <v>88</v>
      </c>
      <c r="AA836" t="s">
        <v>68</v>
      </c>
      <c r="AB836" t="s">
        <v>1813</v>
      </c>
      <c r="AC836" t="s">
        <v>70</v>
      </c>
      <c r="AD836" t="s">
        <v>59</v>
      </c>
    </row>
    <row r="837" spans="1:30">
      <c r="A837">
        <f t="shared" si="40"/>
        <v>730</v>
      </c>
      <c r="B837">
        <f t="shared" si="38"/>
        <v>0</v>
      </c>
      <c r="C837" s="8">
        <f t="shared" si="39"/>
        <v>46</v>
      </c>
      <c r="D837">
        <v>46</v>
      </c>
      <c r="E837">
        <v>0</v>
      </c>
      <c r="G837" s="21">
        <v>0</v>
      </c>
      <c r="H837">
        <v>1737615</v>
      </c>
      <c r="I837" s="1">
        <v>44151.029247685183</v>
      </c>
      <c r="J837" s="3" t="s">
        <v>63</v>
      </c>
      <c r="K837" t="s">
        <v>49</v>
      </c>
      <c r="M837">
        <v>202011150462</v>
      </c>
      <c r="N837" s="1">
        <v>44151.029247685183</v>
      </c>
      <c r="O837" s="3" t="s">
        <v>63</v>
      </c>
      <c r="P837">
        <v>1737615</v>
      </c>
      <c r="Q837" s="2">
        <v>27329</v>
      </c>
      <c r="R837" t="s">
        <v>1814</v>
      </c>
      <c r="S837" t="s">
        <v>1540</v>
      </c>
      <c r="U837" t="s">
        <v>98</v>
      </c>
      <c r="V837" t="s">
        <v>578</v>
      </c>
      <c r="W837" t="s">
        <v>2</v>
      </c>
      <c r="X837" t="s">
        <v>54</v>
      </c>
      <c r="Z837" t="s">
        <v>55</v>
      </c>
      <c r="AA837" t="s">
        <v>68</v>
      </c>
      <c r="AB837" t="s">
        <v>1815</v>
      </c>
      <c r="AC837" t="s">
        <v>70</v>
      </c>
      <c r="AD837" t="s">
        <v>59</v>
      </c>
    </row>
    <row r="838" spans="1:30">
      <c r="A838">
        <f t="shared" si="40"/>
        <v>731</v>
      </c>
      <c r="B838">
        <f t="shared" si="38"/>
        <v>0</v>
      </c>
      <c r="C838" s="8">
        <f t="shared" si="39"/>
        <v>78.083333333333329</v>
      </c>
      <c r="D838">
        <v>78</v>
      </c>
      <c r="E838">
        <v>1</v>
      </c>
      <c r="G838" s="21">
        <v>0</v>
      </c>
      <c r="H838">
        <v>1738453</v>
      </c>
      <c r="I838" s="1">
        <v>44177.643750000003</v>
      </c>
      <c r="J838" s="3" t="s">
        <v>63</v>
      </c>
      <c r="K838" t="s">
        <v>49</v>
      </c>
      <c r="M838">
        <v>202012120547</v>
      </c>
      <c r="N838" s="1">
        <v>44177.643750000003</v>
      </c>
      <c r="O838" s="3" t="s">
        <v>63</v>
      </c>
      <c r="P838">
        <v>1738453</v>
      </c>
      <c r="Q838" s="2">
        <v>15645</v>
      </c>
      <c r="R838" t="s">
        <v>1816</v>
      </c>
      <c r="S838" t="s">
        <v>777</v>
      </c>
      <c r="U838" t="s">
        <v>98</v>
      </c>
      <c r="V838" t="s">
        <v>316</v>
      </c>
      <c r="W838" t="s">
        <v>10</v>
      </c>
      <c r="X838" t="s">
        <v>54</v>
      </c>
      <c r="Z838" t="s">
        <v>88</v>
      </c>
      <c r="AA838" t="s">
        <v>68</v>
      </c>
      <c r="AB838" t="s">
        <v>1817</v>
      </c>
      <c r="AC838" t="s">
        <v>70</v>
      </c>
      <c r="AD838" t="s">
        <v>59</v>
      </c>
    </row>
    <row r="839" spans="1:30">
      <c r="A839">
        <f t="shared" si="40"/>
        <v>732</v>
      </c>
      <c r="B839">
        <f t="shared" si="38"/>
        <v>0</v>
      </c>
      <c r="C839" s="8">
        <f t="shared" si="39"/>
        <v>52.166666666666664</v>
      </c>
      <c r="D839">
        <v>52</v>
      </c>
      <c r="E839">
        <v>2</v>
      </c>
      <c r="G839" s="21">
        <v>0</v>
      </c>
      <c r="H839">
        <v>1738543</v>
      </c>
      <c r="I839" s="1">
        <v>44053.673611111109</v>
      </c>
      <c r="J839" s="3" t="s">
        <v>90</v>
      </c>
      <c r="K839" t="s">
        <v>49</v>
      </c>
      <c r="M839">
        <v>202008101785</v>
      </c>
      <c r="N839" s="1">
        <v>44053.673611111109</v>
      </c>
      <c r="O839" s="3" t="s">
        <v>90</v>
      </c>
      <c r="P839">
        <v>1738543</v>
      </c>
      <c r="Q839" s="2">
        <v>24986</v>
      </c>
      <c r="R839" t="s">
        <v>1818</v>
      </c>
      <c r="S839" t="s">
        <v>1507</v>
      </c>
      <c r="U839" t="s">
        <v>61</v>
      </c>
      <c r="V839" t="s">
        <v>193</v>
      </c>
      <c r="W839" t="s">
        <v>10</v>
      </c>
      <c r="X839" t="s">
        <v>54</v>
      </c>
      <c r="Z839" t="s">
        <v>88</v>
      </c>
      <c r="AA839" t="s">
        <v>94</v>
      </c>
      <c r="AB839" t="s">
        <v>100</v>
      </c>
      <c r="AC839" t="s">
        <v>70</v>
      </c>
      <c r="AD839" t="s">
        <v>59</v>
      </c>
    </row>
    <row r="840" spans="1:30">
      <c r="A840">
        <f t="shared" si="40"/>
        <v>733</v>
      </c>
      <c r="B840">
        <f t="shared" si="38"/>
        <v>0</v>
      </c>
      <c r="C840" s="8">
        <f t="shared" si="39"/>
        <v>30.083333333333332</v>
      </c>
      <c r="D840">
        <v>30</v>
      </c>
      <c r="E840">
        <v>1</v>
      </c>
      <c r="G840" s="21">
        <v>0</v>
      </c>
      <c r="H840">
        <v>1740361</v>
      </c>
      <c r="I840" s="1">
        <v>44320.513888888891</v>
      </c>
      <c r="J840" s="3" t="s">
        <v>134</v>
      </c>
      <c r="K840" t="s">
        <v>49</v>
      </c>
      <c r="M840">
        <v>202105040784</v>
      </c>
      <c r="N840" s="1">
        <v>44320.513888888891</v>
      </c>
      <c r="O840" s="3" t="s">
        <v>134</v>
      </c>
      <c r="P840">
        <v>1740361</v>
      </c>
      <c r="Q840" s="2">
        <v>33326</v>
      </c>
      <c r="R840" t="s">
        <v>1819</v>
      </c>
      <c r="S840" t="s">
        <v>1820</v>
      </c>
      <c r="U840" t="s">
        <v>61</v>
      </c>
      <c r="V840" t="s">
        <v>178</v>
      </c>
      <c r="W840" t="s">
        <v>10</v>
      </c>
      <c r="X840" t="s">
        <v>54</v>
      </c>
      <c r="Z840" t="s">
        <v>55</v>
      </c>
      <c r="AA840" t="s">
        <v>94</v>
      </c>
      <c r="AB840" t="s">
        <v>1821</v>
      </c>
      <c r="AC840" t="s">
        <v>180</v>
      </c>
      <c r="AD840" t="s">
        <v>59</v>
      </c>
    </row>
    <row r="841" spans="1:30">
      <c r="A841">
        <f t="shared" si="40"/>
        <v>734</v>
      </c>
      <c r="B841">
        <f t="shared" si="38"/>
        <v>0</v>
      </c>
      <c r="C841" s="8">
        <f t="shared" si="39"/>
        <v>66.666666666666671</v>
      </c>
      <c r="D841">
        <v>66</v>
      </c>
      <c r="E841">
        <v>8</v>
      </c>
      <c r="G841" s="21">
        <v>0</v>
      </c>
      <c r="H841">
        <v>1740835</v>
      </c>
      <c r="I841" s="1">
        <v>44038.022314814814</v>
      </c>
      <c r="J841" s="3" t="s">
        <v>63</v>
      </c>
      <c r="K841" t="s">
        <v>49</v>
      </c>
      <c r="M841">
        <v>202007250601</v>
      </c>
      <c r="N841" s="1">
        <v>44038.022314814814</v>
      </c>
      <c r="O841" s="3" t="s">
        <v>63</v>
      </c>
      <c r="P841">
        <v>1740835</v>
      </c>
      <c r="Q841" s="2">
        <v>19679</v>
      </c>
      <c r="R841" t="s">
        <v>1822</v>
      </c>
      <c r="S841" t="s">
        <v>1823</v>
      </c>
      <c r="U841" t="s">
        <v>170</v>
      </c>
      <c r="V841" t="s">
        <v>578</v>
      </c>
      <c r="W841" t="s">
        <v>2</v>
      </c>
      <c r="X841" t="s">
        <v>54</v>
      </c>
      <c r="Z841" t="s">
        <v>88</v>
      </c>
      <c r="AA841" t="s">
        <v>68</v>
      </c>
      <c r="AB841" t="s">
        <v>1824</v>
      </c>
      <c r="AC841" t="s">
        <v>70</v>
      </c>
      <c r="AD841" t="s">
        <v>59</v>
      </c>
    </row>
    <row r="842" spans="1:30">
      <c r="A842">
        <f t="shared" si="40"/>
        <v>735</v>
      </c>
      <c r="B842">
        <f t="shared" ref="B842:B905" si="41">IF(H842&lt;&gt;H841,0,IF(H842&lt;&gt;H840,1,IF(H842&lt;&gt;H839,2,IF(H842&lt;&gt;H838,3,IF(H842&lt;&gt;H837,4,IF(H842&lt;&gt;H836,5,IF(H842&lt;&gt;H835,6,"7+")))))))</f>
        <v>0</v>
      </c>
      <c r="C842" s="8">
        <f t="shared" si="39"/>
        <v>50.166666666666664</v>
      </c>
      <c r="D842">
        <v>50</v>
      </c>
      <c r="E842">
        <v>2</v>
      </c>
      <c r="G842" s="21">
        <v>0</v>
      </c>
      <c r="H842">
        <v>1742040</v>
      </c>
      <c r="I842" s="1">
        <v>44038.438194444447</v>
      </c>
      <c r="J842" s="3" t="s">
        <v>90</v>
      </c>
      <c r="K842" t="s">
        <v>49</v>
      </c>
      <c r="M842">
        <v>202007260253</v>
      </c>
      <c r="N842" s="1">
        <v>44038.438194444447</v>
      </c>
      <c r="O842" s="3" t="s">
        <v>90</v>
      </c>
      <c r="P842">
        <v>1742040</v>
      </c>
      <c r="Q842" s="2">
        <v>25694</v>
      </c>
      <c r="R842" t="s">
        <v>1825</v>
      </c>
      <c r="S842" t="s">
        <v>822</v>
      </c>
      <c r="U842" t="s">
        <v>52</v>
      </c>
      <c r="V842" t="s">
        <v>316</v>
      </c>
      <c r="W842" t="s">
        <v>2</v>
      </c>
      <c r="X842" t="s">
        <v>54</v>
      </c>
      <c r="Z842" t="s">
        <v>88</v>
      </c>
      <c r="AA842" t="s">
        <v>94</v>
      </c>
      <c r="AB842" t="s">
        <v>100</v>
      </c>
      <c r="AC842" t="s">
        <v>70</v>
      </c>
      <c r="AD842" t="s">
        <v>59</v>
      </c>
    </row>
    <row r="843" spans="1:30">
      <c r="A843">
        <f t="shared" si="40"/>
        <v>736</v>
      </c>
      <c r="B843">
        <f t="shared" si="41"/>
        <v>0</v>
      </c>
      <c r="C843" s="8">
        <f t="shared" si="39"/>
        <v>17.25</v>
      </c>
      <c r="D843">
        <v>17</v>
      </c>
      <c r="E843">
        <v>3</v>
      </c>
      <c r="G843" s="21">
        <v>0</v>
      </c>
      <c r="H843">
        <v>1744478</v>
      </c>
      <c r="I843" s="1">
        <v>44021.123611111114</v>
      </c>
      <c r="J843" s="3" t="s">
        <v>76</v>
      </c>
      <c r="K843" t="s">
        <v>49</v>
      </c>
      <c r="M843">
        <v>202007090948</v>
      </c>
      <c r="N843" s="1">
        <v>44021.123611111114</v>
      </c>
      <c r="O843" s="3" t="s">
        <v>76</v>
      </c>
      <c r="P843">
        <v>1744478</v>
      </c>
      <c r="Q843" s="2">
        <v>37718</v>
      </c>
      <c r="R843" t="s">
        <v>1826</v>
      </c>
      <c r="S843" t="s">
        <v>1827</v>
      </c>
      <c r="U843" t="s">
        <v>170</v>
      </c>
      <c r="V843" t="s">
        <v>281</v>
      </c>
      <c r="W843" t="s">
        <v>2</v>
      </c>
      <c r="X843" t="s">
        <v>54</v>
      </c>
      <c r="Z843" t="s">
        <v>88</v>
      </c>
      <c r="AA843" t="s">
        <v>78</v>
      </c>
      <c r="AB843" t="s">
        <v>292</v>
      </c>
      <c r="AC843" t="s">
        <v>70</v>
      </c>
      <c r="AD843" t="s">
        <v>59</v>
      </c>
    </row>
    <row r="844" spans="1:30">
      <c r="A844">
        <f t="shared" si="40"/>
        <v>737</v>
      </c>
      <c r="B844">
        <f t="shared" si="41"/>
        <v>0</v>
      </c>
      <c r="C844" s="8">
        <f t="shared" ref="C844:C907" si="42">D844+E844/12</f>
        <v>71.5</v>
      </c>
      <c r="D844">
        <v>71</v>
      </c>
      <c r="E844">
        <v>6</v>
      </c>
      <c r="G844" s="21">
        <v>2</v>
      </c>
      <c r="H844" s="4">
        <v>1746806</v>
      </c>
      <c r="I844" s="1">
        <v>43965.428611111114</v>
      </c>
      <c r="J844" s="3" t="s">
        <v>90</v>
      </c>
      <c r="K844" t="s">
        <v>49</v>
      </c>
      <c r="M844">
        <v>202005141059</v>
      </c>
      <c r="N844" s="1">
        <v>43965.428611111114</v>
      </c>
      <c r="O844" s="3" t="s">
        <v>90</v>
      </c>
      <c r="P844">
        <v>1746806</v>
      </c>
      <c r="Q844" s="2">
        <v>17827</v>
      </c>
      <c r="R844" t="s">
        <v>1828</v>
      </c>
      <c r="S844" t="s">
        <v>855</v>
      </c>
      <c r="U844" t="s">
        <v>52</v>
      </c>
      <c r="V844" t="s">
        <v>153</v>
      </c>
      <c r="W844" t="s">
        <v>2</v>
      </c>
      <c r="X844" t="s">
        <v>54</v>
      </c>
      <c r="Z844" t="s">
        <v>88</v>
      </c>
      <c r="AA844" t="s">
        <v>94</v>
      </c>
      <c r="AB844" t="s">
        <v>100</v>
      </c>
      <c r="AC844" t="s">
        <v>70</v>
      </c>
      <c r="AD844" t="s">
        <v>59</v>
      </c>
    </row>
    <row r="845" spans="1:30">
      <c r="A845">
        <f t="shared" si="40"/>
        <v>737</v>
      </c>
      <c r="B845">
        <f t="shared" si="41"/>
        <v>1</v>
      </c>
      <c r="C845" s="8">
        <f t="shared" si="42"/>
        <v>71.583333333333329</v>
      </c>
      <c r="D845">
        <v>71</v>
      </c>
      <c r="E845">
        <v>7</v>
      </c>
      <c r="G845" s="21">
        <v>2</v>
      </c>
      <c r="H845" s="4">
        <v>1746806</v>
      </c>
      <c r="I845" s="1">
        <v>43975.435416666667</v>
      </c>
      <c r="J845" s="3" t="s">
        <v>90</v>
      </c>
      <c r="K845" t="s">
        <v>49</v>
      </c>
      <c r="M845">
        <v>202005240233</v>
      </c>
      <c r="N845" s="1">
        <v>43975.435416666667</v>
      </c>
      <c r="O845" s="3" t="s">
        <v>90</v>
      </c>
      <c r="P845">
        <v>1746806</v>
      </c>
      <c r="Q845" s="2">
        <v>17827</v>
      </c>
      <c r="R845" t="s">
        <v>1828</v>
      </c>
      <c r="S845" t="s">
        <v>65</v>
      </c>
      <c r="U845" t="s">
        <v>381</v>
      </c>
      <c r="V845" t="s">
        <v>74</v>
      </c>
      <c r="W845" t="s">
        <v>2</v>
      </c>
      <c r="X845" t="s">
        <v>54</v>
      </c>
      <c r="Z845" t="s">
        <v>88</v>
      </c>
      <c r="AA845" t="s">
        <v>94</v>
      </c>
      <c r="AB845" t="s">
        <v>100</v>
      </c>
      <c r="AC845" t="s">
        <v>70</v>
      </c>
      <c r="AD845" t="s">
        <v>59</v>
      </c>
    </row>
    <row r="846" spans="1:30">
      <c r="A846">
        <f t="shared" si="40"/>
        <v>738</v>
      </c>
      <c r="B846">
        <f t="shared" si="41"/>
        <v>0</v>
      </c>
      <c r="C846" s="8">
        <f t="shared" si="42"/>
        <v>76.75</v>
      </c>
      <c r="D846">
        <v>76</v>
      </c>
      <c r="E846">
        <v>9</v>
      </c>
      <c r="G846" s="21">
        <v>2</v>
      </c>
      <c r="H846" s="4">
        <v>1747038</v>
      </c>
      <c r="I846" s="1">
        <v>44127.645138888889</v>
      </c>
      <c r="J846" s="3" t="s">
        <v>90</v>
      </c>
      <c r="K846" t="s">
        <v>49</v>
      </c>
      <c r="M846">
        <v>202010231898</v>
      </c>
      <c r="N846" s="1">
        <v>44127.645138888889</v>
      </c>
      <c r="O846" s="3" t="s">
        <v>90</v>
      </c>
      <c r="P846">
        <v>1747038</v>
      </c>
      <c r="Q846" s="2">
        <v>16065</v>
      </c>
      <c r="R846" t="s">
        <v>1829</v>
      </c>
      <c r="S846" t="s">
        <v>1830</v>
      </c>
      <c r="U846" t="s">
        <v>52</v>
      </c>
      <c r="V846" t="s">
        <v>306</v>
      </c>
      <c r="W846" t="s">
        <v>2</v>
      </c>
      <c r="X846" t="s">
        <v>54</v>
      </c>
      <c r="Z846" t="s">
        <v>88</v>
      </c>
      <c r="AA846" t="s">
        <v>94</v>
      </c>
      <c r="AB846" t="s">
        <v>116</v>
      </c>
      <c r="AC846" t="s">
        <v>70</v>
      </c>
      <c r="AD846" t="s">
        <v>59</v>
      </c>
    </row>
    <row r="847" spans="1:30">
      <c r="A847">
        <f t="shared" ref="A847:A910" si="43">IF(B847=0,A846+1,A846)</f>
        <v>738</v>
      </c>
      <c r="B847">
        <f t="shared" si="41"/>
        <v>1</v>
      </c>
      <c r="C847" s="8">
        <f t="shared" si="42"/>
        <v>76.833333333333329</v>
      </c>
      <c r="D847">
        <v>76</v>
      </c>
      <c r="E847">
        <v>10</v>
      </c>
      <c r="G847" s="21">
        <v>2</v>
      </c>
      <c r="H847" s="4">
        <v>1747038</v>
      </c>
      <c r="I847" s="1">
        <v>44144.511805555558</v>
      </c>
      <c r="J847" s="3" t="s">
        <v>90</v>
      </c>
      <c r="K847" t="s">
        <v>49</v>
      </c>
      <c r="M847">
        <v>202011091698</v>
      </c>
      <c r="N847" s="1">
        <v>44144.511805555558</v>
      </c>
      <c r="O847" s="3" t="s">
        <v>90</v>
      </c>
      <c r="P847">
        <v>1747038</v>
      </c>
      <c r="Q847" s="2">
        <v>16065</v>
      </c>
      <c r="R847" t="s">
        <v>1829</v>
      </c>
      <c r="S847" t="s">
        <v>812</v>
      </c>
      <c r="U847" t="s">
        <v>52</v>
      </c>
      <c r="V847" t="s">
        <v>93</v>
      </c>
      <c r="W847" t="s">
        <v>2</v>
      </c>
      <c r="X847" t="s">
        <v>54</v>
      </c>
      <c r="Z847" t="s">
        <v>88</v>
      </c>
      <c r="AA847" t="s">
        <v>94</v>
      </c>
      <c r="AB847" t="s">
        <v>116</v>
      </c>
      <c r="AC847" t="s">
        <v>70</v>
      </c>
      <c r="AD847" t="s">
        <v>59</v>
      </c>
    </row>
    <row r="848" spans="1:30">
      <c r="A848">
        <f t="shared" si="43"/>
        <v>738</v>
      </c>
      <c r="B848">
        <f t="shared" si="41"/>
        <v>2</v>
      </c>
      <c r="C848" s="8">
        <f t="shared" si="42"/>
        <v>77.25</v>
      </c>
      <c r="D848">
        <v>77</v>
      </c>
      <c r="E848">
        <v>3</v>
      </c>
      <c r="G848" s="21">
        <v>2</v>
      </c>
      <c r="H848" s="4">
        <v>1747038</v>
      </c>
      <c r="I848" s="1">
        <v>44309.632638888892</v>
      </c>
      <c r="J848" s="3" t="s">
        <v>63</v>
      </c>
      <c r="K848" t="s">
        <v>49</v>
      </c>
      <c r="M848">
        <v>202104230544</v>
      </c>
      <c r="N848" s="1">
        <v>44309.632638888892</v>
      </c>
      <c r="O848" s="3" t="s">
        <v>63</v>
      </c>
      <c r="P848">
        <v>1747038</v>
      </c>
      <c r="Q848" s="2">
        <v>16065</v>
      </c>
      <c r="R848" t="s">
        <v>1829</v>
      </c>
      <c r="S848" t="s">
        <v>188</v>
      </c>
      <c r="U848" t="s">
        <v>52</v>
      </c>
      <c r="V848" t="s">
        <v>127</v>
      </c>
      <c r="W848" t="s">
        <v>2</v>
      </c>
      <c r="X848" t="s">
        <v>54</v>
      </c>
      <c r="Z848" t="s">
        <v>55</v>
      </c>
      <c r="AA848" t="s">
        <v>68</v>
      </c>
      <c r="AB848" t="s">
        <v>1831</v>
      </c>
      <c r="AC848" t="s">
        <v>129</v>
      </c>
      <c r="AD848" t="s">
        <v>59</v>
      </c>
    </row>
    <row r="849" spans="1:30">
      <c r="A849">
        <f t="shared" si="43"/>
        <v>739</v>
      </c>
      <c r="B849">
        <f t="shared" si="41"/>
        <v>0</v>
      </c>
      <c r="C849" s="8">
        <f t="shared" si="42"/>
        <v>45.416666666666664</v>
      </c>
      <c r="D849">
        <v>45</v>
      </c>
      <c r="E849">
        <v>5</v>
      </c>
      <c r="G849" s="21">
        <v>0</v>
      </c>
      <c r="H849">
        <v>1748044</v>
      </c>
      <c r="I849" s="1">
        <v>44142.7733912037</v>
      </c>
      <c r="J849" s="3" t="s">
        <v>76</v>
      </c>
      <c r="K849" t="s">
        <v>49</v>
      </c>
      <c r="M849">
        <v>202011070558</v>
      </c>
      <c r="N849" s="1">
        <v>44142.7733912037</v>
      </c>
      <c r="O849" s="3" t="s">
        <v>76</v>
      </c>
      <c r="P849">
        <v>1748044</v>
      </c>
      <c r="Q849" s="2">
        <v>27549</v>
      </c>
      <c r="R849" t="s">
        <v>1832</v>
      </c>
      <c r="S849" t="s">
        <v>1833</v>
      </c>
      <c r="U849" t="s">
        <v>170</v>
      </c>
      <c r="V849" t="s">
        <v>74</v>
      </c>
      <c r="W849" t="s">
        <v>2</v>
      </c>
      <c r="X849" t="s">
        <v>54</v>
      </c>
      <c r="Z849" t="s">
        <v>88</v>
      </c>
      <c r="AA849" t="s">
        <v>78</v>
      </c>
      <c r="AB849" t="s">
        <v>1834</v>
      </c>
      <c r="AC849" t="s">
        <v>70</v>
      </c>
      <c r="AD849" t="s">
        <v>59</v>
      </c>
    </row>
    <row r="850" spans="1:30">
      <c r="A850">
        <f t="shared" si="43"/>
        <v>740</v>
      </c>
      <c r="B850">
        <f t="shared" si="41"/>
        <v>0</v>
      </c>
      <c r="C850" s="8">
        <f t="shared" si="42"/>
        <v>78.25</v>
      </c>
      <c r="D850">
        <v>78</v>
      </c>
      <c r="E850">
        <v>3</v>
      </c>
      <c r="G850" s="21">
        <v>0</v>
      </c>
      <c r="H850">
        <v>1749769</v>
      </c>
      <c r="I850" s="1">
        <v>44138.421782407408</v>
      </c>
      <c r="J850" s="3" t="s">
        <v>76</v>
      </c>
      <c r="K850" t="s">
        <v>49</v>
      </c>
      <c r="M850">
        <v>202011030410</v>
      </c>
      <c r="N850" s="1">
        <v>44138.421782407408</v>
      </c>
      <c r="O850" s="3" t="s">
        <v>76</v>
      </c>
      <c r="P850">
        <v>1749769</v>
      </c>
      <c r="Q850" s="2">
        <v>15532</v>
      </c>
      <c r="R850" t="s">
        <v>1835</v>
      </c>
      <c r="S850" t="s">
        <v>577</v>
      </c>
      <c r="U850" t="s">
        <v>52</v>
      </c>
      <c r="V850" t="s">
        <v>451</v>
      </c>
      <c r="W850" t="s">
        <v>2</v>
      </c>
      <c r="X850" t="s">
        <v>54</v>
      </c>
      <c r="Z850" t="s">
        <v>55</v>
      </c>
      <c r="AA850" t="s">
        <v>78</v>
      </c>
      <c r="AB850" t="s">
        <v>1438</v>
      </c>
      <c r="AC850" t="s">
        <v>390</v>
      </c>
      <c r="AD850" t="s">
        <v>59</v>
      </c>
    </row>
    <row r="851" spans="1:30">
      <c r="A851">
        <f t="shared" si="43"/>
        <v>741</v>
      </c>
      <c r="B851">
        <f t="shared" si="41"/>
        <v>0</v>
      </c>
      <c r="C851" s="8">
        <f t="shared" si="42"/>
        <v>53.666666666666664</v>
      </c>
      <c r="D851">
        <v>53</v>
      </c>
      <c r="E851">
        <v>8</v>
      </c>
      <c r="G851" s="21">
        <v>0</v>
      </c>
      <c r="H851">
        <v>1750513</v>
      </c>
      <c r="I851" s="1">
        <v>43963.612939814811</v>
      </c>
      <c r="J851" s="3" t="s">
        <v>76</v>
      </c>
      <c r="K851" t="s">
        <v>49</v>
      </c>
      <c r="M851">
        <v>202005050239</v>
      </c>
      <c r="N851" s="1">
        <v>43963.612939814811</v>
      </c>
      <c r="O851" s="3" t="s">
        <v>76</v>
      </c>
      <c r="P851">
        <v>1750513</v>
      </c>
      <c r="Q851" s="2">
        <v>24346</v>
      </c>
      <c r="R851" t="s">
        <v>1836</v>
      </c>
      <c r="S851" t="s">
        <v>817</v>
      </c>
      <c r="U851" t="s">
        <v>52</v>
      </c>
      <c r="V851" t="s">
        <v>451</v>
      </c>
      <c r="W851" t="s">
        <v>10</v>
      </c>
      <c r="X851" t="s">
        <v>54</v>
      </c>
      <c r="Z851" t="s">
        <v>55</v>
      </c>
      <c r="AA851" t="s">
        <v>78</v>
      </c>
      <c r="AB851" t="s">
        <v>1837</v>
      </c>
      <c r="AC851" t="s">
        <v>390</v>
      </c>
      <c r="AD851" t="s">
        <v>59</v>
      </c>
    </row>
    <row r="852" spans="1:30">
      <c r="A852">
        <f t="shared" si="43"/>
        <v>742</v>
      </c>
      <c r="B852">
        <f t="shared" si="41"/>
        <v>0</v>
      </c>
      <c r="C852" s="8">
        <f t="shared" si="42"/>
        <v>21.416666666666668</v>
      </c>
      <c r="D852">
        <v>21</v>
      </c>
      <c r="E852">
        <v>5</v>
      </c>
      <c r="G852" s="21">
        <v>0</v>
      </c>
      <c r="H852">
        <v>1751370</v>
      </c>
      <c r="I852" s="1">
        <v>44204.836111111108</v>
      </c>
      <c r="J852" s="3" t="s">
        <v>90</v>
      </c>
      <c r="K852" t="s">
        <v>49</v>
      </c>
      <c r="M852">
        <v>202101082062</v>
      </c>
      <c r="N852" s="1">
        <v>44204.836111111108</v>
      </c>
      <c r="O852" s="3" t="s">
        <v>90</v>
      </c>
      <c r="P852">
        <v>1751370</v>
      </c>
      <c r="Q852" s="2">
        <v>36364</v>
      </c>
      <c r="R852" t="s">
        <v>1838</v>
      </c>
      <c r="S852" t="s">
        <v>1024</v>
      </c>
      <c r="U852" t="s">
        <v>170</v>
      </c>
      <c r="V852" t="s">
        <v>306</v>
      </c>
      <c r="W852" t="s">
        <v>10</v>
      </c>
      <c r="X852" t="s">
        <v>54</v>
      </c>
      <c r="Z852" t="s">
        <v>88</v>
      </c>
      <c r="AA852" t="s">
        <v>94</v>
      </c>
      <c r="AB852" t="s">
        <v>116</v>
      </c>
      <c r="AC852" t="s">
        <v>70</v>
      </c>
      <c r="AD852" t="s">
        <v>59</v>
      </c>
    </row>
    <row r="853" spans="1:30">
      <c r="A853">
        <f t="shared" si="43"/>
        <v>743</v>
      </c>
      <c r="B853">
        <f t="shared" si="41"/>
        <v>0</v>
      </c>
      <c r="C853" s="8">
        <f t="shared" si="42"/>
        <v>52.166666666666664</v>
      </c>
      <c r="D853">
        <v>52</v>
      </c>
      <c r="E853">
        <v>2</v>
      </c>
      <c r="G853" s="21">
        <v>0</v>
      </c>
      <c r="H853">
        <v>1751641</v>
      </c>
      <c r="I853" s="1">
        <v>44083.635011574072</v>
      </c>
      <c r="J853" s="3" t="s">
        <v>63</v>
      </c>
      <c r="K853" t="s">
        <v>49</v>
      </c>
      <c r="M853">
        <v>202009110835</v>
      </c>
      <c r="N853" s="1">
        <v>44083.635011574072</v>
      </c>
      <c r="O853" s="3" t="s">
        <v>63</v>
      </c>
      <c r="P853">
        <v>1751641</v>
      </c>
      <c r="Q853" s="2">
        <v>25000</v>
      </c>
      <c r="R853" t="s">
        <v>1839</v>
      </c>
      <c r="S853" t="s">
        <v>1507</v>
      </c>
      <c r="U853" t="s">
        <v>52</v>
      </c>
      <c r="V853" t="s">
        <v>911</v>
      </c>
      <c r="W853" t="s">
        <v>10</v>
      </c>
      <c r="X853" t="s">
        <v>54</v>
      </c>
      <c r="Z853" t="s">
        <v>55</v>
      </c>
      <c r="AA853" t="s">
        <v>68</v>
      </c>
      <c r="AB853" t="s">
        <v>1840</v>
      </c>
      <c r="AC853" t="s">
        <v>913</v>
      </c>
      <c r="AD853" t="s">
        <v>59</v>
      </c>
    </row>
    <row r="854" spans="1:30">
      <c r="A854">
        <f t="shared" si="43"/>
        <v>744</v>
      </c>
      <c r="B854">
        <f t="shared" si="41"/>
        <v>0</v>
      </c>
      <c r="C854" s="8">
        <f t="shared" si="42"/>
        <v>84.833333333333329</v>
      </c>
      <c r="D854">
        <v>84</v>
      </c>
      <c r="E854">
        <v>10</v>
      </c>
      <c r="G854" s="21">
        <v>0</v>
      </c>
      <c r="H854">
        <v>1751896</v>
      </c>
      <c r="I854" s="1">
        <v>44187.407881944448</v>
      </c>
      <c r="J854" s="3" t="s">
        <v>76</v>
      </c>
      <c r="K854" t="s">
        <v>49</v>
      </c>
      <c r="M854">
        <v>202012210522</v>
      </c>
      <c r="N854" s="1">
        <v>44187.407881944448</v>
      </c>
      <c r="O854" s="3" t="s">
        <v>76</v>
      </c>
      <c r="P854">
        <v>1751896</v>
      </c>
      <c r="Q854" s="2">
        <v>13202</v>
      </c>
      <c r="R854" t="s">
        <v>1841</v>
      </c>
      <c r="S854" t="s">
        <v>1842</v>
      </c>
      <c r="U854" t="s">
        <v>107</v>
      </c>
      <c r="V854" t="s">
        <v>451</v>
      </c>
      <c r="W854" t="s">
        <v>10</v>
      </c>
      <c r="X854" t="s">
        <v>54</v>
      </c>
      <c r="Z854" t="s">
        <v>55</v>
      </c>
      <c r="AA854" t="s">
        <v>78</v>
      </c>
      <c r="AB854" t="s">
        <v>1843</v>
      </c>
      <c r="AC854" t="s">
        <v>390</v>
      </c>
      <c r="AD854" t="s">
        <v>59</v>
      </c>
    </row>
    <row r="855" spans="1:30">
      <c r="A855">
        <f t="shared" si="43"/>
        <v>745</v>
      </c>
      <c r="B855">
        <f t="shared" si="41"/>
        <v>0</v>
      </c>
      <c r="C855" s="8">
        <f t="shared" si="42"/>
        <v>71.5</v>
      </c>
      <c r="D855">
        <v>71</v>
      </c>
      <c r="E855">
        <v>6</v>
      </c>
      <c r="G855" s="21">
        <v>0</v>
      </c>
      <c r="H855">
        <v>1752372</v>
      </c>
      <c r="I855" s="1">
        <v>43945.377465277779</v>
      </c>
      <c r="J855" s="3" t="s">
        <v>63</v>
      </c>
      <c r="K855" t="s">
        <v>49</v>
      </c>
      <c r="M855">
        <v>202004240616</v>
      </c>
      <c r="N855" s="1">
        <v>43945.377465277779</v>
      </c>
      <c r="O855" s="3" t="s">
        <v>63</v>
      </c>
      <c r="P855">
        <v>1752372</v>
      </c>
      <c r="Q855" s="2">
        <v>17820</v>
      </c>
      <c r="R855" t="s">
        <v>1844</v>
      </c>
      <c r="S855" t="s">
        <v>855</v>
      </c>
      <c r="U855" t="s">
        <v>52</v>
      </c>
      <c r="V855" t="s">
        <v>240</v>
      </c>
      <c r="W855" t="s">
        <v>2</v>
      </c>
      <c r="X855" t="s">
        <v>54</v>
      </c>
      <c r="Z855" t="s">
        <v>55</v>
      </c>
      <c r="AA855" t="s">
        <v>68</v>
      </c>
      <c r="AB855" t="s">
        <v>1845</v>
      </c>
      <c r="AC855" t="s">
        <v>70</v>
      </c>
      <c r="AD855" t="s">
        <v>59</v>
      </c>
    </row>
    <row r="856" spans="1:30">
      <c r="A856">
        <f t="shared" si="43"/>
        <v>746</v>
      </c>
      <c r="B856">
        <f t="shared" si="41"/>
        <v>0</v>
      </c>
      <c r="C856" s="8">
        <f t="shared" si="42"/>
        <v>53.25</v>
      </c>
      <c r="D856">
        <v>53</v>
      </c>
      <c r="E856">
        <v>3</v>
      </c>
      <c r="G856" s="21">
        <v>0</v>
      </c>
      <c r="H856">
        <v>1752593</v>
      </c>
      <c r="I856" s="1">
        <v>44146.684027777781</v>
      </c>
      <c r="J856" s="3" t="s">
        <v>90</v>
      </c>
      <c r="K856" t="s">
        <v>49</v>
      </c>
      <c r="M856">
        <v>202011110464</v>
      </c>
      <c r="N856" s="1">
        <v>44146.684027777781</v>
      </c>
      <c r="O856" s="3" t="s">
        <v>90</v>
      </c>
      <c r="P856">
        <v>1752593</v>
      </c>
      <c r="Q856" s="2">
        <v>24688</v>
      </c>
      <c r="R856" t="s">
        <v>1846</v>
      </c>
      <c r="S856" t="s">
        <v>1847</v>
      </c>
      <c r="U856" t="s">
        <v>73</v>
      </c>
      <c r="V856" t="s">
        <v>261</v>
      </c>
      <c r="W856" t="s">
        <v>2</v>
      </c>
      <c r="X856" t="s">
        <v>54</v>
      </c>
      <c r="Z856" t="s">
        <v>55</v>
      </c>
      <c r="AA856" t="s">
        <v>94</v>
      </c>
      <c r="AB856" t="s">
        <v>1848</v>
      </c>
      <c r="AC856" t="s">
        <v>70</v>
      </c>
      <c r="AD856" t="s">
        <v>59</v>
      </c>
    </row>
    <row r="857" spans="1:30">
      <c r="A857">
        <f t="shared" si="43"/>
        <v>747</v>
      </c>
      <c r="B857">
        <f t="shared" si="41"/>
        <v>0</v>
      </c>
      <c r="C857" s="8">
        <f t="shared" si="42"/>
        <v>66.75</v>
      </c>
      <c r="D857">
        <v>66</v>
      </c>
      <c r="E857">
        <v>9</v>
      </c>
      <c r="G857" s="21">
        <v>0</v>
      </c>
      <c r="H857">
        <v>1758116</v>
      </c>
      <c r="I857" s="1">
        <v>44141.592199074075</v>
      </c>
      <c r="J857" s="3" t="s">
        <v>76</v>
      </c>
      <c r="K857" t="s">
        <v>49</v>
      </c>
      <c r="M857">
        <v>202011060843</v>
      </c>
      <c r="N857" s="1">
        <v>44141.592199074075</v>
      </c>
      <c r="O857" s="3" t="s">
        <v>76</v>
      </c>
      <c r="P857">
        <v>1758116</v>
      </c>
      <c r="Q857" s="2">
        <v>19759</v>
      </c>
      <c r="R857" t="s">
        <v>1849</v>
      </c>
      <c r="S857" t="s">
        <v>551</v>
      </c>
      <c r="U857" t="s">
        <v>61</v>
      </c>
      <c r="V857" t="s">
        <v>53</v>
      </c>
      <c r="W857" t="s">
        <v>10</v>
      </c>
      <c r="X857" t="s">
        <v>54</v>
      </c>
      <c r="Z857" t="s">
        <v>55</v>
      </c>
      <c r="AA857" t="s">
        <v>78</v>
      </c>
      <c r="AB857" t="s">
        <v>1850</v>
      </c>
      <c r="AC857" t="s">
        <v>58</v>
      </c>
      <c r="AD857" t="s">
        <v>59</v>
      </c>
    </row>
    <row r="858" spans="1:30">
      <c r="A858">
        <f t="shared" si="43"/>
        <v>748</v>
      </c>
      <c r="B858">
        <f t="shared" si="41"/>
        <v>0</v>
      </c>
      <c r="C858" s="8">
        <f t="shared" si="42"/>
        <v>74.583333333333329</v>
      </c>
      <c r="D858">
        <v>74</v>
      </c>
      <c r="E858">
        <v>7</v>
      </c>
      <c r="G858" s="21">
        <v>2</v>
      </c>
      <c r="H858" s="4">
        <v>1759187</v>
      </c>
      <c r="I858" s="1">
        <v>44304.624305555553</v>
      </c>
      <c r="J858" s="3" t="s">
        <v>90</v>
      </c>
      <c r="K858" t="s">
        <v>49</v>
      </c>
      <c r="M858">
        <v>202104180396</v>
      </c>
      <c r="N858" s="1">
        <v>44304.624305555553</v>
      </c>
      <c r="O858" s="3" t="s">
        <v>90</v>
      </c>
      <c r="P858">
        <v>1759187</v>
      </c>
      <c r="Q858" s="2">
        <v>17040</v>
      </c>
      <c r="R858" t="s">
        <v>1851</v>
      </c>
      <c r="S858" t="s">
        <v>1189</v>
      </c>
      <c r="U858" t="s">
        <v>110</v>
      </c>
      <c r="V858" t="s">
        <v>74</v>
      </c>
      <c r="W858" t="s">
        <v>2</v>
      </c>
      <c r="X858" t="s">
        <v>54</v>
      </c>
      <c r="Z858" t="s">
        <v>88</v>
      </c>
      <c r="AA858" t="s">
        <v>94</v>
      </c>
      <c r="AB858" t="s">
        <v>116</v>
      </c>
      <c r="AC858" t="s">
        <v>70</v>
      </c>
      <c r="AD858" t="s">
        <v>59</v>
      </c>
    </row>
    <row r="859" spans="1:30">
      <c r="A859">
        <f t="shared" si="43"/>
        <v>748</v>
      </c>
      <c r="B859">
        <f t="shared" si="41"/>
        <v>1</v>
      </c>
      <c r="C859" s="8">
        <f t="shared" si="42"/>
        <v>74.666666666666671</v>
      </c>
      <c r="D859">
        <v>74</v>
      </c>
      <c r="E859">
        <v>8</v>
      </c>
      <c r="G859" s="21">
        <v>2</v>
      </c>
      <c r="H859" s="4">
        <v>1759187</v>
      </c>
      <c r="I859" s="1">
        <v>44323.962500000001</v>
      </c>
      <c r="J859" s="3" t="s">
        <v>134</v>
      </c>
      <c r="K859" t="s">
        <v>49</v>
      </c>
      <c r="M859">
        <v>202105072441</v>
      </c>
      <c r="N859" s="1">
        <v>44323.962500000001</v>
      </c>
      <c r="O859" s="3" t="s">
        <v>134</v>
      </c>
      <c r="P859">
        <v>1759187</v>
      </c>
      <c r="Q859" s="2">
        <v>17040</v>
      </c>
      <c r="R859" t="s">
        <v>1851</v>
      </c>
      <c r="S859" t="s">
        <v>722</v>
      </c>
      <c r="U859" t="s">
        <v>170</v>
      </c>
      <c r="V859" t="s">
        <v>289</v>
      </c>
      <c r="W859" t="s">
        <v>2</v>
      </c>
      <c r="X859" t="s">
        <v>54</v>
      </c>
      <c r="Z859" t="s">
        <v>88</v>
      </c>
      <c r="AA859" t="s">
        <v>94</v>
      </c>
      <c r="AB859" t="s">
        <v>100</v>
      </c>
      <c r="AC859" t="s">
        <v>70</v>
      </c>
      <c r="AD859" t="s">
        <v>59</v>
      </c>
    </row>
    <row r="860" spans="1:30">
      <c r="A860">
        <f t="shared" si="43"/>
        <v>749</v>
      </c>
      <c r="B860">
        <f t="shared" si="41"/>
        <v>0</v>
      </c>
      <c r="C860" s="8">
        <f t="shared" si="42"/>
        <v>62.75</v>
      </c>
      <c r="D860">
        <v>62</v>
      </c>
      <c r="E860">
        <v>9</v>
      </c>
      <c r="G860" s="21">
        <v>0</v>
      </c>
      <c r="H860">
        <v>1759975</v>
      </c>
      <c r="I860" s="1">
        <v>44286.361805555556</v>
      </c>
      <c r="J860" s="3" t="s">
        <v>76</v>
      </c>
      <c r="K860" t="s">
        <v>49</v>
      </c>
      <c r="M860">
        <v>202103310162</v>
      </c>
      <c r="N860" s="1">
        <v>44286.361805555556</v>
      </c>
      <c r="O860" s="3" t="s">
        <v>76</v>
      </c>
      <c r="P860">
        <v>1759975</v>
      </c>
      <c r="Q860" s="2">
        <v>21359</v>
      </c>
      <c r="R860" t="s">
        <v>1852</v>
      </c>
      <c r="S860" t="s">
        <v>472</v>
      </c>
      <c r="U860" t="s">
        <v>61</v>
      </c>
      <c r="V860" t="s">
        <v>127</v>
      </c>
      <c r="W860" t="s">
        <v>10</v>
      </c>
      <c r="X860" t="s">
        <v>54</v>
      </c>
      <c r="Z860" t="s">
        <v>55</v>
      </c>
      <c r="AA860" t="s">
        <v>78</v>
      </c>
      <c r="AB860" t="s">
        <v>333</v>
      </c>
      <c r="AC860" t="s">
        <v>129</v>
      </c>
      <c r="AD860" t="s">
        <v>59</v>
      </c>
    </row>
    <row r="861" spans="1:30">
      <c r="A861">
        <f t="shared" si="43"/>
        <v>750</v>
      </c>
      <c r="B861">
        <f t="shared" si="41"/>
        <v>0</v>
      </c>
      <c r="C861" s="8">
        <f t="shared" si="42"/>
        <v>31.333333333333332</v>
      </c>
      <c r="D861">
        <v>31</v>
      </c>
      <c r="E861">
        <v>4</v>
      </c>
      <c r="G861" s="21">
        <v>0</v>
      </c>
      <c r="H861">
        <v>1762412</v>
      </c>
      <c r="I861" s="1">
        <v>44112.84652777778</v>
      </c>
      <c r="J861" s="3" t="s">
        <v>90</v>
      </c>
      <c r="K861" t="s">
        <v>49</v>
      </c>
      <c r="M861">
        <v>202010082325</v>
      </c>
      <c r="N861" s="1">
        <v>44112.84652777778</v>
      </c>
      <c r="O861" s="3" t="s">
        <v>90</v>
      </c>
      <c r="P861">
        <v>1762412</v>
      </c>
      <c r="Q861" s="2">
        <v>32656</v>
      </c>
      <c r="R861" t="s">
        <v>1853</v>
      </c>
      <c r="S861" t="s">
        <v>1854</v>
      </c>
      <c r="U861" t="s">
        <v>98</v>
      </c>
      <c r="V861" t="s">
        <v>306</v>
      </c>
      <c r="W861" t="s">
        <v>10</v>
      </c>
      <c r="X861" t="s">
        <v>54</v>
      </c>
      <c r="Z861" t="s">
        <v>88</v>
      </c>
      <c r="AA861" t="s">
        <v>94</v>
      </c>
      <c r="AB861" t="s">
        <v>292</v>
      </c>
      <c r="AC861" t="s">
        <v>70</v>
      </c>
      <c r="AD861" t="s">
        <v>59</v>
      </c>
    </row>
    <row r="862" spans="1:30">
      <c r="A862">
        <f t="shared" si="43"/>
        <v>751</v>
      </c>
      <c r="B862">
        <f t="shared" si="41"/>
        <v>0</v>
      </c>
      <c r="C862" s="8">
        <f t="shared" si="42"/>
        <v>79.25</v>
      </c>
      <c r="D862">
        <v>79</v>
      </c>
      <c r="E862">
        <v>3</v>
      </c>
      <c r="G862" s="21">
        <v>0</v>
      </c>
      <c r="H862">
        <v>1764577</v>
      </c>
      <c r="I862" s="1">
        <v>44074.775925925926</v>
      </c>
      <c r="J862" s="3" t="s">
        <v>90</v>
      </c>
      <c r="K862" t="s">
        <v>49</v>
      </c>
      <c r="M862">
        <v>202008312307</v>
      </c>
      <c r="N862" s="1">
        <v>44074.775925925926</v>
      </c>
      <c r="O862" s="3" t="s">
        <v>90</v>
      </c>
      <c r="P862">
        <v>1764577</v>
      </c>
      <c r="Q862" s="2">
        <v>15116</v>
      </c>
      <c r="R862" t="s">
        <v>1855</v>
      </c>
      <c r="S862" t="s">
        <v>737</v>
      </c>
      <c r="U862" t="s">
        <v>110</v>
      </c>
      <c r="V862" t="s">
        <v>306</v>
      </c>
      <c r="W862" t="s">
        <v>10</v>
      </c>
      <c r="X862" t="s">
        <v>54</v>
      </c>
      <c r="Z862" t="s">
        <v>88</v>
      </c>
      <c r="AA862" t="s">
        <v>94</v>
      </c>
      <c r="AB862" t="s">
        <v>116</v>
      </c>
      <c r="AC862" t="s">
        <v>70</v>
      </c>
      <c r="AD862" t="s">
        <v>59</v>
      </c>
    </row>
    <row r="863" spans="1:30">
      <c r="A863">
        <f t="shared" si="43"/>
        <v>752</v>
      </c>
      <c r="B863">
        <f t="shared" si="41"/>
        <v>0</v>
      </c>
      <c r="C863" s="8">
        <f t="shared" si="42"/>
        <v>33.083333333333336</v>
      </c>
      <c r="D863">
        <v>33</v>
      </c>
      <c r="E863">
        <v>1</v>
      </c>
      <c r="G863" s="21">
        <v>2</v>
      </c>
      <c r="H863" s="4">
        <v>1766263</v>
      </c>
      <c r="I863" s="1">
        <v>44055.242812500001</v>
      </c>
      <c r="J863" s="3" t="s">
        <v>76</v>
      </c>
      <c r="K863" t="s">
        <v>49</v>
      </c>
      <c r="M863">
        <v>202008121031</v>
      </c>
      <c r="N863" s="1">
        <v>44055.242812500001</v>
      </c>
      <c r="O863" s="3" t="s">
        <v>76</v>
      </c>
      <c r="P863">
        <v>1766263</v>
      </c>
      <c r="Q863" s="2">
        <v>31969</v>
      </c>
      <c r="R863" t="s">
        <v>1856</v>
      </c>
      <c r="S863" t="s">
        <v>1857</v>
      </c>
      <c r="U863" t="s">
        <v>61</v>
      </c>
      <c r="V863" t="s">
        <v>189</v>
      </c>
      <c r="W863" t="s">
        <v>2</v>
      </c>
      <c r="X863" t="s">
        <v>54</v>
      </c>
      <c r="Z863" t="s">
        <v>55</v>
      </c>
      <c r="AA863" t="s">
        <v>78</v>
      </c>
      <c r="AB863" t="s">
        <v>522</v>
      </c>
      <c r="AC863" t="s">
        <v>70</v>
      </c>
      <c r="AD863" t="s">
        <v>59</v>
      </c>
    </row>
    <row r="864" spans="1:30">
      <c r="A864">
        <f t="shared" si="43"/>
        <v>752</v>
      </c>
      <c r="B864">
        <f t="shared" si="41"/>
        <v>1</v>
      </c>
      <c r="C864" s="8">
        <f t="shared" si="42"/>
        <v>33.083333333333336</v>
      </c>
      <c r="D864">
        <v>33</v>
      </c>
      <c r="E864">
        <v>1</v>
      </c>
      <c r="G864" s="21">
        <v>2</v>
      </c>
      <c r="H864" s="4">
        <v>1766263</v>
      </c>
      <c r="I864" s="1">
        <v>44064.502106481479</v>
      </c>
      <c r="J864" s="3" t="s">
        <v>76</v>
      </c>
      <c r="K864" t="s">
        <v>49</v>
      </c>
      <c r="M864">
        <v>202008180450</v>
      </c>
      <c r="N864" s="1">
        <v>44064.502106481479</v>
      </c>
      <c r="O864" s="3" t="s">
        <v>76</v>
      </c>
      <c r="P864">
        <v>1766263</v>
      </c>
      <c r="Q864" s="2">
        <v>31969</v>
      </c>
      <c r="R864" t="s">
        <v>1856</v>
      </c>
      <c r="S864" t="s">
        <v>1857</v>
      </c>
      <c r="U864" t="s">
        <v>86</v>
      </c>
      <c r="V864" t="s">
        <v>451</v>
      </c>
      <c r="W864" t="s">
        <v>2</v>
      </c>
      <c r="X864" t="s">
        <v>54</v>
      </c>
      <c r="Z864" t="s">
        <v>55</v>
      </c>
      <c r="AA864" t="s">
        <v>78</v>
      </c>
      <c r="AB864" t="s">
        <v>1858</v>
      </c>
      <c r="AC864" t="s">
        <v>390</v>
      </c>
      <c r="AD864" t="s">
        <v>59</v>
      </c>
    </row>
    <row r="865" spans="1:30">
      <c r="A865">
        <f t="shared" si="43"/>
        <v>753</v>
      </c>
      <c r="B865">
        <f t="shared" si="41"/>
        <v>0</v>
      </c>
      <c r="C865" s="8">
        <f t="shared" si="42"/>
        <v>57.416666666666664</v>
      </c>
      <c r="D865">
        <v>57</v>
      </c>
      <c r="E865">
        <v>5</v>
      </c>
      <c r="G865" s="21">
        <v>0</v>
      </c>
      <c r="H865">
        <v>1767629</v>
      </c>
      <c r="I865" s="1">
        <v>44130.821597222224</v>
      </c>
      <c r="J865" s="3" t="s">
        <v>63</v>
      </c>
      <c r="K865" t="s">
        <v>49</v>
      </c>
      <c r="M865">
        <v>202010262155</v>
      </c>
      <c r="N865" s="1">
        <v>44130.821597222224</v>
      </c>
      <c r="O865" s="3" t="s">
        <v>63</v>
      </c>
      <c r="P865">
        <v>1767629</v>
      </c>
      <c r="Q865" s="2">
        <v>23144</v>
      </c>
      <c r="R865" t="s">
        <v>1859</v>
      </c>
      <c r="S865" t="s">
        <v>1860</v>
      </c>
      <c r="U865" t="s">
        <v>52</v>
      </c>
      <c r="V865" t="s">
        <v>367</v>
      </c>
      <c r="W865" t="s">
        <v>10</v>
      </c>
      <c r="X865" t="s">
        <v>54</v>
      </c>
      <c r="Z865" t="s">
        <v>55</v>
      </c>
      <c r="AA865" t="s">
        <v>68</v>
      </c>
      <c r="AB865" t="s">
        <v>1861</v>
      </c>
      <c r="AC865" t="s">
        <v>70</v>
      </c>
      <c r="AD865" t="s">
        <v>59</v>
      </c>
    </row>
    <row r="866" spans="1:30">
      <c r="A866">
        <f t="shared" si="43"/>
        <v>754</v>
      </c>
      <c r="B866">
        <f t="shared" si="41"/>
        <v>0</v>
      </c>
      <c r="C866" s="8">
        <f t="shared" si="42"/>
        <v>44.916666666666664</v>
      </c>
      <c r="D866">
        <v>44</v>
      </c>
      <c r="E866">
        <v>11</v>
      </c>
      <c r="G866" s="21">
        <v>0</v>
      </c>
      <c r="H866">
        <v>1769093</v>
      </c>
      <c r="I866" s="1">
        <v>44142.076388888891</v>
      </c>
      <c r="J866" s="3" t="s">
        <v>90</v>
      </c>
      <c r="K866" t="s">
        <v>49</v>
      </c>
      <c r="M866">
        <v>202011070126</v>
      </c>
      <c r="N866" s="1">
        <v>44142.076388888891</v>
      </c>
      <c r="O866" s="3" t="s">
        <v>90</v>
      </c>
      <c r="P866">
        <v>1769093</v>
      </c>
      <c r="Q866" s="2">
        <v>27714</v>
      </c>
      <c r="R866" t="s">
        <v>1862</v>
      </c>
      <c r="S866" t="s">
        <v>1863</v>
      </c>
      <c r="U866" t="s">
        <v>170</v>
      </c>
      <c r="V866" t="s">
        <v>416</v>
      </c>
      <c r="W866" t="s">
        <v>10</v>
      </c>
      <c r="X866" t="s">
        <v>54</v>
      </c>
      <c r="Z866" t="s">
        <v>88</v>
      </c>
      <c r="AA866" t="s">
        <v>94</v>
      </c>
      <c r="AB866" t="s">
        <v>100</v>
      </c>
      <c r="AC866" t="s">
        <v>70</v>
      </c>
      <c r="AD866" t="s">
        <v>59</v>
      </c>
    </row>
    <row r="867" spans="1:30">
      <c r="A867">
        <f t="shared" si="43"/>
        <v>755</v>
      </c>
      <c r="B867">
        <f t="shared" si="41"/>
        <v>0</v>
      </c>
      <c r="C867" s="8">
        <f t="shared" si="42"/>
        <v>77.333333333333329</v>
      </c>
      <c r="D867">
        <v>77</v>
      </c>
      <c r="E867">
        <v>4</v>
      </c>
      <c r="G867" s="21">
        <v>0</v>
      </c>
      <c r="H867">
        <v>1770386</v>
      </c>
      <c r="I867" s="1">
        <v>44287.617847222224</v>
      </c>
      <c r="J867" s="3" t="s">
        <v>63</v>
      </c>
      <c r="K867" t="s">
        <v>49</v>
      </c>
      <c r="M867">
        <v>202101210068</v>
      </c>
      <c r="N867" s="1">
        <v>44287.617847222224</v>
      </c>
      <c r="O867" s="3" t="s">
        <v>63</v>
      </c>
      <c r="P867">
        <v>1770386</v>
      </c>
      <c r="Q867" s="2">
        <v>16039</v>
      </c>
      <c r="R867" t="s">
        <v>1864</v>
      </c>
      <c r="S867" t="s">
        <v>1865</v>
      </c>
      <c r="U867" t="s">
        <v>140</v>
      </c>
      <c r="V867" t="s">
        <v>123</v>
      </c>
      <c r="W867" t="s">
        <v>2</v>
      </c>
      <c r="X867" t="s">
        <v>54</v>
      </c>
      <c r="Z867" t="s">
        <v>55</v>
      </c>
      <c r="AA867" t="s">
        <v>68</v>
      </c>
      <c r="AB867" t="s">
        <v>120</v>
      </c>
      <c r="AC867" t="s">
        <v>70</v>
      </c>
      <c r="AD867" t="s">
        <v>59</v>
      </c>
    </row>
    <row r="868" spans="1:30">
      <c r="A868">
        <f t="shared" si="43"/>
        <v>756</v>
      </c>
      <c r="B868">
        <f t="shared" si="41"/>
        <v>0</v>
      </c>
      <c r="C868" s="8">
        <f t="shared" si="42"/>
        <v>26.583333333333332</v>
      </c>
      <c r="D868">
        <v>26</v>
      </c>
      <c r="E868">
        <v>7</v>
      </c>
      <c r="G868" s="21">
        <v>0</v>
      </c>
      <c r="H868">
        <v>1770813</v>
      </c>
      <c r="I868" s="1">
        <v>44036.620138888888</v>
      </c>
      <c r="J868" s="3" t="s">
        <v>63</v>
      </c>
      <c r="K868" t="s">
        <v>49</v>
      </c>
      <c r="M868">
        <v>202007241727</v>
      </c>
      <c r="N868" s="1">
        <v>44036.620138888888</v>
      </c>
      <c r="O868" s="3" t="s">
        <v>63</v>
      </c>
      <c r="P868">
        <v>1770813</v>
      </c>
      <c r="Q868" s="2">
        <v>34315</v>
      </c>
      <c r="R868" t="s">
        <v>1866</v>
      </c>
      <c r="S868" t="s">
        <v>1867</v>
      </c>
      <c r="U868" t="s">
        <v>52</v>
      </c>
      <c r="V868" t="s">
        <v>127</v>
      </c>
      <c r="W868" t="s">
        <v>10</v>
      </c>
      <c r="X868" t="s">
        <v>54</v>
      </c>
      <c r="Z868" t="s">
        <v>88</v>
      </c>
      <c r="AA868" t="s">
        <v>68</v>
      </c>
      <c r="AB868" t="s">
        <v>1868</v>
      </c>
      <c r="AC868" t="s">
        <v>129</v>
      </c>
      <c r="AD868" t="s">
        <v>59</v>
      </c>
    </row>
    <row r="869" spans="1:30">
      <c r="A869">
        <f t="shared" si="43"/>
        <v>757</v>
      </c>
      <c r="B869">
        <f t="shared" si="41"/>
        <v>0</v>
      </c>
      <c r="C869" s="8">
        <f t="shared" si="42"/>
        <v>93.583333333333329</v>
      </c>
      <c r="D869">
        <v>93</v>
      </c>
      <c r="E869">
        <v>7</v>
      </c>
      <c r="G869" s="21">
        <v>0</v>
      </c>
      <c r="H869">
        <v>1771087</v>
      </c>
      <c r="I869" s="1">
        <v>44166.370069444441</v>
      </c>
      <c r="J869" s="3" t="s">
        <v>90</v>
      </c>
      <c r="K869" t="s">
        <v>49</v>
      </c>
      <c r="M869">
        <v>202012011310</v>
      </c>
      <c r="N869" s="1">
        <v>44166.370069444441</v>
      </c>
      <c r="O869" s="3" t="s">
        <v>90</v>
      </c>
      <c r="P869">
        <v>1771087</v>
      </c>
      <c r="Q869" s="2">
        <v>9977</v>
      </c>
      <c r="R869" t="s">
        <v>1869</v>
      </c>
      <c r="S869" t="s">
        <v>710</v>
      </c>
      <c r="U869" t="s">
        <v>52</v>
      </c>
      <c r="V869" t="s">
        <v>137</v>
      </c>
      <c r="W869" t="s">
        <v>10</v>
      </c>
      <c r="X869" t="s">
        <v>54</v>
      </c>
      <c r="Z869" t="s">
        <v>88</v>
      </c>
      <c r="AA869" t="s">
        <v>94</v>
      </c>
      <c r="AB869" t="s">
        <v>100</v>
      </c>
      <c r="AC869" t="s">
        <v>70</v>
      </c>
      <c r="AD869" t="s">
        <v>59</v>
      </c>
    </row>
    <row r="870" spans="1:30">
      <c r="A870">
        <f t="shared" si="43"/>
        <v>758</v>
      </c>
      <c r="B870">
        <f t="shared" si="41"/>
        <v>0</v>
      </c>
      <c r="C870" s="8">
        <f t="shared" si="42"/>
        <v>34.083333333333336</v>
      </c>
      <c r="D870">
        <v>34</v>
      </c>
      <c r="E870">
        <v>1</v>
      </c>
      <c r="G870" s="21">
        <v>0</v>
      </c>
      <c r="H870">
        <v>1771509</v>
      </c>
      <c r="I870" s="1">
        <v>44224.741666666669</v>
      </c>
      <c r="J870" s="3" t="s">
        <v>63</v>
      </c>
      <c r="K870" t="s">
        <v>49</v>
      </c>
      <c r="M870">
        <v>202101280744</v>
      </c>
      <c r="N870" s="1">
        <v>44224.741666666669</v>
      </c>
      <c r="O870" s="3" t="s">
        <v>63</v>
      </c>
      <c r="P870">
        <v>1771509</v>
      </c>
      <c r="Q870" s="2">
        <v>31754</v>
      </c>
      <c r="R870" t="s">
        <v>1870</v>
      </c>
      <c r="S870" t="s">
        <v>1218</v>
      </c>
      <c r="U870" t="s">
        <v>52</v>
      </c>
      <c r="V870" t="s">
        <v>228</v>
      </c>
      <c r="W870" t="s">
        <v>10</v>
      </c>
      <c r="X870" t="s">
        <v>54</v>
      </c>
      <c r="Z870" t="s">
        <v>55</v>
      </c>
      <c r="AA870" t="s">
        <v>68</v>
      </c>
      <c r="AB870" t="s">
        <v>1871</v>
      </c>
      <c r="AC870" t="s">
        <v>129</v>
      </c>
      <c r="AD870" t="s">
        <v>59</v>
      </c>
    </row>
    <row r="871" spans="1:30">
      <c r="A871">
        <f t="shared" si="43"/>
        <v>759</v>
      </c>
      <c r="B871">
        <f t="shared" si="41"/>
        <v>0</v>
      </c>
      <c r="C871" s="8">
        <f t="shared" si="42"/>
        <v>50.083333333333336</v>
      </c>
      <c r="D871">
        <v>50</v>
      </c>
      <c r="E871">
        <v>1</v>
      </c>
      <c r="G871" s="21">
        <v>0</v>
      </c>
      <c r="H871">
        <v>1772935</v>
      </c>
      <c r="I871" s="1">
        <v>44099.55909722222</v>
      </c>
      <c r="J871" s="3" t="s">
        <v>63</v>
      </c>
      <c r="K871" t="s">
        <v>49</v>
      </c>
      <c r="M871">
        <v>202009251763</v>
      </c>
      <c r="N871" s="1">
        <v>44099.55909722222</v>
      </c>
      <c r="O871" s="3" t="s">
        <v>63</v>
      </c>
      <c r="P871">
        <v>1772935</v>
      </c>
      <c r="Q871" s="2">
        <v>25788</v>
      </c>
      <c r="R871" t="s">
        <v>1872</v>
      </c>
      <c r="S871" t="s">
        <v>1873</v>
      </c>
      <c r="U871" t="s">
        <v>381</v>
      </c>
      <c r="V871" t="s">
        <v>157</v>
      </c>
      <c r="W871" t="s">
        <v>2</v>
      </c>
      <c r="X871" t="s">
        <v>54</v>
      </c>
      <c r="Z871" t="s">
        <v>88</v>
      </c>
      <c r="AA871" t="s">
        <v>68</v>
      </c>
      <c r="AB871" t="s">
        <v>1874</v>
      </c>
      <c r="AC871" t="s">
        <v>70</v>
      </c>
      <c r="AD871" t="s">
        <v>59</v>
      </c>
    </row>
    <row r="872" spans="1:30">
      <c r="A872">
        <f t="shared" si="43"/>
        <v>760</v>
      </c>
      <c r="B872">
        <f t="shared" si="41"/>
        <v>0</v>
      </c>
      <c r="C872" s="8">
        <f t="shared" si="42"/>
        <v>47.333333333333336</v>
      </c>
      <c r="D872">
        <v>47</v>
      </c>
      <c r="E872">
        <v>4</v>
      </c>
      <c r="G872" s="21">
        <v>0</v>
      </c>
      <c r="H872">
        <v>1773165</v>
      </c>
      <c r="I872" s="1">
        <v>44168.715312499997</v>
      </c>
      <c r="J872" s="3" t="s">
        <v>90</v>
      </c>
      <c r="K872" t="s">
        <v>49</v>
      </c>
      <c r="M872">
        <v>202012032191</v>
      </c>
      <c r="N872" s="1">
        <v>44168.715312499997</v>
      </c>
      <c r="O872" s="3" t="s">
        <v>90</v>
      </c>
      <c r="P872">
        <v>1773165</v>
      </c>
      <c r="Q872" s="2">
        <v>26861</v>
      </c>
      <c r="R872" t="s">
        <v>1875</v>
      </c>
      <c r="S872" t="s">
        <v>439</v>
      </c>
      <c r="U872" t="s">
        <v>170</v>
      </c>
      <c r="V872" t="s">
        <v>157</v>
      </c>
      <c r="W872" t="s">
        <v>10</v>
      </c>
      <c r="X872" t="s">
        <v>54</v>
      </c>
      <c r="Z872" t="s">
        <v>88</v>
      </c>
      <c r="AA872" t="s">
        <v>94</v>
      </c>
      <c r="AB872" t="s">
        <v>100</v>
      </c>
      <c r="AC872" t="s">
        <v>70</v>
      </c>
      <c r="AD872" t="s">
        <v>59</v>
      </c>
    </row>
    <row r="873" spans="1:30">
      <c r="A873">
        <f t="shared" si="43"/>
        <v>761</v>
      </c>
      <c r="B873">
        <f t="shared" si="41"/>
        <v>0</v>
      </c>
      <c r="C873" s="8">
        <f t="shared" si="42"/>
        <v>72.833333333333329</v>
      </c>
      <c r="D873">
        <v>72</v>
      </c>
      <c r="E873">
        <v>10</v>
      </c>
      <c r="G873" s="21">
        <v>0</v>
      </c>
      <c r="H873">
        <v>1773659</v>
      </c>
      <c r="I873" s="1">
        <v>44211.519016203703</v>
      </c>
      <c r="J873" s="3" t="s">
        <v>76</v>
      </c>
      <c r="K873" t="s">
        <v>49</v>
      </c>
      <c r="M873">
        <v>202101150091</v>
      </c>
      <c r="N873" s="1">
        <v>44211.519016203703</v>
      </c>
      <c r="O873" s="3" t="s">
        <v>76</v>
      </c>
      <c r="P873">
        <v>1773659</v>
      </c>
      <c r="Q873" s="2">
        <v>17602</v>
      </c>
      <c r="R873" t="s">
        <v>1876</v>
      </c>
      <c r="S873" t="s">
        <v>1877</v>
      </c>
      <c r="U873" t="s">
        <v>140</v>
      </c>
      <c r="V873" t="s">
        <v>103</v>
      </c>
      <c r="W873" t="s">
        <v>2</v>
      </c>
      <c r="X873" t="s">
        <v>54</v>
      </c>
      <c r="Z873" t="s">
        <v>55</v>
      </c>
      <c r="AA873" t="s">
        <v>78</v>
      </c>
      <c r="AB873" t="s">
        <v>1878</v>
      </c>
      <c r="AC873" t="s">
        <v>70</v>
      </c>
      <c r="AD873" t="s">
        <v>59</v>
      </c>
    </row>
    <row r="874" spans="1:30">
      <c r="A874">
        <f t="shared" si="43"/>
        <v>762</v>
      </c>
      <c r="B874">
        <f t="shared" si="41"/>
        <v>0</v>
      </c>
      <c r="C874" s="8">
        <f t="shared" si="42"/>
        <v>60.083333333333336</v>
      </c>
      <c r="D874">
        <v>60</v>
      </c>
      <c r="E874">
        <v>1</v>
      </c>
      <c r="G874" s="21">
        <v>0</v>
      </c>
      <c r="H874">
        <v>1776116</v>
      </c>
      <c r="I874" s="1">
        <v>44320.311111111114</v>
      </c>
      <c r="J874" s="3" t="s">
        <v>76</v>
      </c>
      <c r="K874" t="s">
        <v>49</v>
      </c>
      <c r="M874">
        <v>202105040247</v>
      </c>
      <c r="N874" s="1">
        <v>44320.311111111114</v>
      </c>
      <c r="O874" s="3" t="s">
        <v>76</v>
      </c>
      <c r="P874">
        <v>1776116</v>
      </c>
      <c r="Q874" s="2">
        <v>22373</v>
      </c>
      <c r="R874" t="s">
        <v>1879</v>
      </c>
      <c r="S874" t="s">
        <v>483</v>
      </c>
      <c r="U874" t="s">
        <v>52</v>
      </c>
      <c r="V874" t="s">
        <v>261</v>
      </c>
      <c r="W874" t="s">
        <v>10</v>
      </c>
      <c r="X874" t="s">
        <v>54</v>
      </c>
      <c r="Z874" t="s">
        <v>55</v>
      </c>
      <c r="AA874" t="s">
        <v>78</v>
      </c>
      <c r="AB874" t="s">
        <v>1880</v>
      </c>
      <c r="AC874" t="s">
        <v>70</v>
      </c>
      <c r="AD874" t="s">
        <v>59</v>
      </c>
    </row>
    <row r="875" spans="1:30">
      <c r="A875">
        <f t="shared" si="43"/>
        <v>763</v>
      </c>
      <c r="B875">
        <f t="shared" si="41"/>
        <v>0</v>
      </c>
      <c r="C875" s="8">
        <f t="shared" si="42"/>
        <v>41.25</v>
      </c>
      <c r="D875">
        <v>41</v>
      </c>
      <c r="E875">
        <v>3</v>
      </c>
      <c r="G875" s="21">
        <v>0</v>
      </c>
      <c r="H875">
        <v>1778090</v>
      </c>
      <c r="I875" s="1">
        <v>43988.169270833336</v>
      </c>
      <c r="J875" s="3" t="s">
        <v>76</v>
      </c>
      <c r="K875" t="s">
        <v>49</v>
      </c>
      <c r="M875">
        <v>202006060161</v>
      </c>
      <c r="N875" s="1">
        <v>43988.169270833336</v>
      </c>
      <c r="O875" s="3" t="s">
        <v>76</v>
      </c>
      <c r="P875">
        <v>1778090</v>
      </c>
      <c r="Q875" s="2">
        <v>28909</v>
      </c>
      <c r="R875" t="s">
        <v>1881</v>
      </c>
      <c r="S875" t="s">
        <v>1736</v>
      </c>
      <c r="U875" t="s">
        <v>98</v>
      </c>
      <c r="V875" t="s">
        <v>289</v>
      </c>
      <c r="W875" t="s">
        <v>2</v>
      </c>
      <c r="X875" t="s">
        <v>54</v>
      </c>
      <c r="Z875" t="s">
        <v>88</v>
      </c>
      <c r="AA875" t="s">
        <v>78</v>
      </c>
      <c r="AB875" t="s">
        <v>1882</v>
      </c>
      <c r="AC875" t="s">
        <v>70</v>
      </c>
      <c r="AD875" t="s">
        <v>59</v>
      </c>
    </row>
    <row r="876" spans="1:30">
      <c r="A876">
        <f t="shared" si="43"/>
        <v>764</v>
      </c>
      <c r="B876">
        <f t="shared" si="41"/>
        <v>0</v>
      </c>
      <c r="C876" s="8">
        <f t="shared" si="42"/>
        <v>64.833333333333329</v>
      </c>
      <c r="D876">
        <v>64</v>
      </c>
      <c r="E876">
        <v>10</v>
      </c>
      <c r="G876" s="21">
        <v>0</v>
      </c>
      <c r="H876">
        <v>1780918</v>
      </c>
      <c r="I876" s="1">
        <v>44152.470937500002</v>
      </c>
      <c r="J876" s="3" t="s">
        <v>76</v>
      </c>
      <c r="K876" t="s">
        <v>49</v>
      </c>
      <c r="M876">
        <v>202011170089</v>
      </c>
      <c r="N876" s="1">
        <v>44152.470937500002</v>
      </c>
      <c r="O876" s="3" t="s">
        <v>76</v>
      </c>
      <c r="P876">
        <v>1780918</v>
      </c>
      <c r="Q876" s="2">
        <v>20468</v>
      </c>
      <c r="R876" t="s">
        <v>1883</v>
      </c>
      <c r="S876" t="s">
        <v>109</v>
      </c>
      <c r="U876" t="s">
        <v>52</v>
      </c>
      <c r="V876" t="s">
        <v>1798</v>
      </c>
      <c r="W876" t="s">
        <v>10</v>
      </c>
      <c r="X876" t="s">
        <v>54</v>
      </c>
      <c r="Z876" t="s">
        <v>55</v>
      </c>
      <c r="AA876" t="s">
        <v>78</v>
      </c>
      <c r="AB876" t="s">
        <v>333</v>
      </c>
      <c r="AC876" t="s">
        <v>913</v>
      </c>
      <c r="AD876" t="s">
        <v>59</v>
      </c>
    </row>
    <row r="877" spans="1:30">
      <c r="A877">
        <f t="shared" si="43"/>
        <v>765</v>
      </c>
      <c r="B877">
        <f t="shared" si="41"/>
        <v>0</v>
      </c>
      <c r="C877" s="8">
        <f t="shared" si="42"/>
        <v>75.916666666666671</v>
      </c>
      <c r="D877">
        <v>75</v>
      </c>
      <c r="E877">
        <v>11</v>
      </c>
      <c r="G877" s="21">
        <v>2</v>
      </c>
      <c r="H877" s="4">
        <v>1781123</v>
      </c>
      <c r="I877" s="1">
        <v>44102.38789351852</v>
      </c>
      <c r="J877" s="3" t="s">
        <v>63</v>
      </c>
      <c r="K877" t="s">
        <v>49</v>
      </c>
      <c r="M877">
        <v>202009280565</v>
      </c>
      <c r="N877" s="1">
        <v>44102.38789351852</v>
      </c>
      <c r="O877" s="3" t="s">
        <v>63</v>
      </c>
      <c r="P877">
        <v>1781123</v>
      </c>
      <c r="Q877" s="2">
        <v>16361</v>
      </c>
      <c r="R877" t="s">
        <v>1884</v>
      </c>
      <c r="S877" t="s">
        <v>1885</v>
      </c>
      <c r="U877" t="s">
        <v>61</v>
      </c>
      <c r="V877" t="s">
        <v>661</v>
      </c>
      <c r="W877" t="s">
        <v>10</v>
      </c>
      <c r="X877" t="s">
        <v>54</v>
      </c>
      <c r="Z877" t="s">
        <v>55</v>
      </c>
      <c r="AA877" t="s">
        <v>68</v>
      </c>
      <c r="AB877" t="s">
        <v>1886</v>
      </c>
      <c r="AC877" t="s">
        <v>70</v>
      </c>
      <c r="AD877" t="s">
        <v>59</v>
      </c>
    </row>
    <row r="878" spans="1:30">
      <c r="A878">
        <f t="shared" si="43"/>
        <v>765</v>
      </c>
      <c r="B878">
        <f t="shared" si="41"/>
        <v>1</v>
      </c>
      <c r="C878" s="8">
        <f t="shared" si="42"/>
        <v>76.25</v>
      </c>
      <c r="D878">
        <v>76</v>
      </c>
      <c r="E878">
        <v>3</v>
      </c>
      <c r="G878" s="21">
        <v>2</v>
      </c>
      <c r="H878" s="4">
        <v>1781123</v>
      </c>
      <c r="I878" s="1">
        <v>44239.463194444441</v>
      </c>
      <c r="J878" s="3" t="s">
        <v>90</v>
      </c>
      <c r="K878" t="s">
        <v>49</v>
      </c>
      <c r="M878">
        <v>202102120563</v>
      </c>
      <c r="N878" s="1">
        <v>44239.463194444441</v>
      </c>
      <c r="O878" s="3" t="s">
        <v>90</v>
      </c>
      <c r="P878">
        <v>1781123</v>
      </c>
      <c r="Q878" s="2">
        <v>16361</v>
      </c>
      <c r="R878" t="s">
        <v>1884</v>
      </c>
      <c r="S878" t="s">
        <v>682</v>
      </c>
      <c r="U878" t="s">
        <v>52</v>
      </c>
      <c r="V878" t="s">
        <v>103</v>
      </c>
      <c r="W878" t="s">
        <v>10</v>
      </c>
      <c r="X878" t="s">
        <v>54</v>
      </c>
      <c r="Z878" t="s">
        <v>55</v>
      </c>
      <c r="AA878" t="s">
        <v>94</v>
      </c>
      <c r="AB878" t="s">
        <v>100</v>
      </c>
      <c r="AC878" t="s">
        <v>70</v>
      </c>
      <c r="AD878" t="s">
        <v>59</v>
      </c>
    </row>
    <row r="879" spans="1:30">
      <c r="A879">
        <f t="shared" si="43"/>
        <v>766</v>
      </c>
      <c r="B879">
        <f t="shared" si="41"/>
        <v>0</v>
      </c>
      <c r="C879" s="8">
        <f t="shared" si="42"/>
        <v>62.833333333333336</v>
      </c>
      <c r="D879">
        <v>62</v>
      </c>
      <c r="E879">
        <v>10</v>
      </c>
      <c r="G879" s="21">
        <v>0</v>
      </c>
      <c r="H879">
        <v>1782664</v>
      </c>
      <c r="I879" s="1">
        <v>44217.438888888886</v>
      </c>
      <c r="J879" s="3" t="s">
        <v>76</v>
      </c>
      <c r="K879" t="s">
        <v>49</v>
      </c>
      <c r="M879">
        <v>202102040207</v>
      </c>
      <c r="N879" s="1">
        <v>44217.438888888886</v>
      </c>
      <c r="O879" s="3" t="s">
        <v>76</v>
      </c>
      <c r="P879">
        <v>1782664</v>
      </c>
      <c r="Q879" s="2">
        <v>21261</v>
      </c>
      <c r="R879" t="s">
        <v>1887</v>
      </c>
      <c r="S879" t="s">
        <v>1463</v>
      </c>
      <c r="U879" t="s">
        <v>52</v>
      </c>
      <c r="V879" t="s">
        <v>324</v>
      </c>
      <c r="W879" t="s">
        <v>10</v>
      </c>
      <c r="X879" t="s">
        <v>54</v>
      </c>
      <c r="Z879" t="s">
        <v>55</v>
      </c>
      <c r="AA879" t="s">
        <v>78</v>
      </c>
      <c r="AB879" t="s">
        <v>1888</v>
      </c>
      <c r="AC879" t="s">
        <v>180</v>
      </c>
      <c r="AD879" t="s">
        <v>59</v>
      </c>
    </row>
    <row r="880" spans="1:30">
      <c r="A880">
        <f t="shared" si="43"/>
        <v>767</v>
      </c>
      <c r="B880">
        <f t="shared" si="41"/>
        <v>0</v>
      </c>
      <c r="C880" s="8">
        <f t="shared" si="42"/>
        <v>76.5</v>
      </c>
      <c r="D880">
        <v>76</v>
      </c>
      <c r="E880">
        <v>6</v>
      </c>
      <c r="G880" s="21">
        <v>0</v>
      </c>
      <c r="H880">
        <v>1783456</v>
      </c>
      <c r="I880" s="1">
        <v>44056.418749999997</v>
      </c>
      <c r="J880" s="3" t="s">
        <v>63</v>
      </c>
      <c r="K880" t="s">
        <v>49</v>
      </c>
      <c r="M880">
        <v>202008130071</v>
      </c>
      <c r="N880" s="1">
        <v>44056.418749999997</v>
      </c>
      <c r="O880" s="3" t="s">
        <v>63</v>
      </c>
      <c r="P880">
        <v>1783456</v>
      </c>
      <c r="Q880" s="2">
        <v>16101</v>
      </c>
      <c r="R880" t="s">
        <v>1889</v>
      </c>
      <c r="S880" t="s">
        <v>684</v>
      </c>
      <c r="U880" t="s">
        <v>52</v>
      </c>
      <c r="V880" t="s">
        <v>123</v>
      </c>
      <c r="W880" t="s">
        <v>2</v>
      </c>
      <c r="X880" t="s">
        <v>54</v>
      </c>
      <c r="Z880" t="s">
        <v>55</v>
      </c>
      <c r="AA880" t="s">
        <v>68</v>
      </c>
      <c r="AB880" t="s">
        <v>1890</v>
      </c>
      <c r="AC880" t="s">
        <v>70</v>
      </c>
      <c r="AD880" t="s">
        <v>59</v>
      </c>
    </row>
    <row r="881" spans="1:30">
      <c r="A881">
        <f t="shared" si="43"/>
        <v>768</v>
      </c>
      <c r="B881">
        <f t="shared" si="41"/>
        <v>0</v>
      </c>
      <c r="C881" s="8">
        <f t="shared" si="42"/>
        <v>46.25</v>
      </c>
      <c r="D881">
        <v>46</v>
      </c>
      <c r="E881">
        <v>3</v>
      </c>
      <c r="G881" s="21">
        <v>0</v>
      </c>
      <c r="H881">
        <v>1784992</v>
      </c>
      <c r="I881" s="1">
        <v>44187.72152777778</v>
      </c>
      <c r="J881" s="3" t="s">
        <v>63</v>
      </c>
      <c r="K881" t="s">
        <v>49</v>
      </c>
      <c r="M881">
        <v>202012222103</v>
      </c>
      <c r="N881" s="1">
        <v>44187.72152777778</v>
      </c>
      <c r="O881" s="3" t="s">
        <v>63</v>
      </c>
      <c r="P881">
        <v>1784992</v>
      </c>
      <c r="Q881" s="2">
        <v>27264</v>
      </c>
      <c r="R881" t="s">
        <v>1891</v>
      </c>
      <c r="S881" t="s">
        <v>1326</v>
      </c>
      <c r="U881" t="s">
        <v>149</v>
      </c>
      <c r="V881" t="s">
        <v>157</v>
      </c>
      <c r="W881" t="s">
        <v>2</v>
      </c>
      <c r="X881" t="s">
        <v>54</v>
      </c>
      <c r="Z881" t="s">
        <v>88</v>
      </c>
      <c r="AA881" t="s">
        <v>68</v>
      </c>
      <c r="AB881" t="s">
        <v>1892</v>
      </c>
      <c r="AC881" t="s">
        <v>70</v>
      </c>
      <c r="AD881" t="s">
        <v>59</v>
      </c>
    </row>
    <row r="882" spans="1:30">
      <c r="A882">
        <f t="shared" si="43"/>
        <v>769</v>
      </c>
      <c r="B882">
        <f t="shared" si="41"/>
        <v>0</v>
      </c>
      <c r="C882" s="8">
        <f t="shared" si="42"/>
        <v>25.333333333333332</v>
      </c>
      <c r="D882">
        <v>25</v>
      </c>
      <c r="E882">
        <v>4</v>
      </c>
      <c r="G882" s="21">
        <v>2</v>
      </c>
      <c r="H882" s="4">
        <v>1784997</v>
      </c>
      <c r="I882" s="1">
        <v>44326.787499999999</v>
      </c>
      <c r="J882" s="3" t="s">
        <v>134</v>
      </c>
      <c r="K882" t="s">
        <v>49</v>
      </c>
      <c r="M882">
        <v>202105102544</v>
      </c>
      <c r="N882" s="1">
        <v>44326.787499999999</v>
      </c>
      <c r="O882" s="3" t="s">
        <v>134</v>
      </c>
      <c r="P882">
        <v>1784997</v>
      </c>
      <c r="Q882" s="2">
        <v>35069</v>
      </c>
      <c r="R882" t="s">
        <v>1893</v>
      </c>
      <c r="S882" t="s">
        <v>1894</v>
      </c>
      <c r="U882" t="s">
        <v>149</v>
      </c>
      <c r="V882" t="s">
        <v>133</v>
      </c>
      <c r="W882" t="s">
        <v>10</v>
      </c>
      <c r="X882" t="s">
        <v>54</v>
      </c>
      <c r="Z882" t="s">
        <v>88</v>
      </c>
      <c r="AA882" t="s">
        <v>94</v>
      </c>
      <c r="AB882" t="s">
        <v>100</v>
      </c>
      <c r="AC882" t="s">
        <v>70</v>
      </c>
      <c r="AD882" t="s">
        <v>59</v>
      </c>
    </row>
    <row r="883" spans="1:30">
      <c r="A883">
        <f t="shared" si="43"/>
        <v>769</v>
      </c>
      <c r="B883">
        <f t="shared" si="41"/>
        <v>1</v>
      </c>
      <c r="C883" s="8">
        <f t="shared" si="42"/>
        <v>25.333333333333332</v>
      </c>
      <c r="D883">
        <v>25</v>
      </c>
      <c r="E883">
        <v>4</v>
      </c>
      <c r="G883" s="21">
        <v>2</v>
      </c>
      <c r="H883" s="4">
        <v>1784997</v>
      </c>
      <c r="I883" s="1">
        <v>44327.468969907408</v>
      </c>
      <c r="J883" s="3" t="s">
        <v>134</v>
      </c>
      <c r="K883" t="s">
        <v>49</v>
      </c>
      <c r="M883">
        <v>202105111225</v>
      </c>
      <c r="N883" s="1">
        <v>44327.468969907408</v>
      </c>
      <c r="O883" s="3" t="s">
        <v>134</v>
      </c>
      <c r="P883">
        <v>1784997</v>
      </c>
      <c r="Q883" s="2">
        <v>35069</v>
      </c>
      <c r="R883" t="s">
        <v>1893</v>
      </c>
      <c r="S883" t="s">
        <v>1894</v>
      </c>
      <c r="U883" t="s">
        <v>52</v>
      </c>
      <c r="V883" t="s">
        <v>157</v>
      </c>
      <c r="W883" t="s">
        <v>10</v>
      </c>
      <c r="X883" t="s">
        <v>54</v>
      </c>
      <c r="Z883" t="s">
        <v>88</v>
      </c>
      <c r="AA883" t="s">
        <v>94</v>
      </c>
      <c r="AB883" t="s">
        <v>116</v>
      </c>
      <c r="AC883" t="s">
        <v>70</v>
      </c>
      <c r="AD883" t="s">
        <v>59</v>
      </c>
    </row>
    <row r="884" spans="1:30">
      <c r="A884">
        <f t="shared" si="43"/>
        <v>770</v>
      </c>
      <c r="B884">
        <f t="shared" si="41"/>
        <v>0</v>
      </c>
      <c r="C884" s="8">
        <f t="shared" si="42"/>
        <v>37.666666666666664</v>
      </c>
      <c r="D884">
        <v>37</v>
      </c>
      <c r="E884">
        <v>8</v>
      </c>
      <c r="G884" s="21">
        <v>0</v>
      </c>
      <c r="H884">
        <v>1787234</v>
      </c>
      <c r="I884" s="1">
        <v>44232.542071759257</v>
      </c>
      <c r="J884" s="3" t="s">
        <v>63</v>
      </c>
      <c r="K884" t="s">
        <v>49</v>
      </c>
      <c r="M884">
        <v>202102051545</v>
      </c>
      <c r="N884" s="1">
        <v>44232.542071759257</v>
      </c>
      <c r="O884" s="3" t="s">
        <v>63</v>
      </c>
      <c r="P884">
        <v>1787234</v>
      </c>
      <c r="Q884" s="2">
        <v>30469</v>
      </c>
      <c r="R884" t="s">
        <v>1895</v>
      </c>
      <c r="S884" t="s">
        <v>148</v>
      </c>
      <c r="U884" t="s">
        <v>61</v>
      </c>
      <c r="V884" t="s">
        <v>145</v>
      </c>
      <c r="W884" t="s">
        <v>2</v>
      </c>
      <c r="X884" t="s">
        <v>54</v>
      </c>
      <c r="Z884" t="s">
        <v>88</v>
      </c>
      <c r="AA884" t="s">
        <v>68</v>
      </c>
      <c r="AB884" t="s">
        <v>1896</v>
      </c>
      <c r="AC884" t="s">
        <v>70</v>
      </c>
      <c r="AD884" t="s">
        <v>59</v>
      </c>
    </row>
    <row r="885" spans="1:30">
      <c r="A885">
        <f t="shared" si="43"/>
        <v>771</v>
      </c>
      <c r="B885">
        <f t="shared" si="41"/>
        <v>0</v>
      </c>
      <c r="C885" s="8">
        <f t="shared" si="42"/>
        <v>76.25</v>
      </c>
      <c r="D885">
        <v>76</v>
      </c>
      <c r="E885">
        <v>3</v>
      </c>
      <c r="G885" s="21">
        <v>0</v>
      </c>
      <c r="H885">
        <v>1789121</v>
      </c>
      <c r="I885" s="1">
        <v>44292.520138888889</v>
      </c>
      <c r="J885" s="3" t="s">
        <v>63</v>
      </c>
      <c r="K885" t="s">
        <v>49</v>
      </c>
      <c r="M885">
        <v>202104061777</v>
      </c>
      <c r="N885" s="1">
        <v>44292.520138888889</v>
      </c>
      <c r="O885" s="3" t="s">
        <v>63</v>
      </c>
      <c r="P885">
        <v>1789121</v>
      </c>
      <c r="Q885" s="2">
        <v>16430</v>
      </c>
      <c r="R885" t="s">
        <v>1897</v>
      </c>
      <c r="S885" t="s">
        <v>682</v>
      </c>
      <c r="U885" t="s">
        <v>140</v>
      </c>
      <c r="V885" t="s">
        <v>127</v>
      </c>
      <c r="W885" t="s">
        <v>2</v>
      </c>
      <c r="X885" t="s">
        <v>54</v>
      </c>
      <c r="Z885" t="s">
        <v>55</v>
      </c>
      <c r="AA885" t="s">
        <v>68</v>
      </c>
      <c r="AB885" t="s">
        <v>1898</v>
      </c>
      <c r="AC885" t="s">
        <v>129</v>
      </c>
      <c r="AD885" t="s">
        <v>59</v>
      </c>
    </row>
    <row r="886" spans="1:30">
      <c r="A886">
        <f t="shared" si="43"/>
        <v>772</v>
      </c>
      <c r="B886">
        <f t="shared" si="41"/>
        <v>0</v>
      </c>
      <c r="C886" s="8">
        <f t="shared" si="42"/>
        <v>72.333333333333329</v>
      </c>
      <c r="D886">
        <v>72</v>
      </c>
      <c r="E886">
        <v>4</v>
      </c>
      <c r="G886" s="21">
        <v>0</v>
      </c>
      <c r="H886">
        <v>1789163</v>
      </c>
      <c r="I886" s="1">
        <v>43999.546817129631</v>
      </c>
      <c r="J886" s="3" t="s">
        <v>76</v>
      </c>
      <c r="K886" t="s">
        <v>49</v>
      </c>
      <c r="M886">
        <v>202006170252</v>
      </c>
      <c r="N886" s="1">
        <v>43999.546817129631</v>
      </c>
      <c r="O886" s="3" t="s">
        <v>76</v>
      </c>
      <c r="P886">
        <v>1789163</v>
      </c>
      <c r="Q886" s="2">
        <v>17554</v>
      </c>
      <c r="R886" t="s">
        <v>1899</v>
      </c>
      <c r="S886" t="s">
        <v>1484</v>
      </c>
      <c r="U886" t="s">
        <v>613</v>
      </c>
      <c r="V886" t="s">
        <v>764</v>
      </c>
      <c r="W886" t="s">
        <v>10</v>
      </c>
      <c r="X886" t="s">
        <v>54</v>
      </c>
      <c r="Z886" t="s">
        <v>55</v>
      </c>
      <c r="AA886" t="s">
        <v>78</v>
      </c>
      <c r="AB886" t="s">
        <v>1900</v>
      </c>
      <c r="AC886" t="s">
        <v>253</v>
      </c>
      <c r="AD886" t="s">
        <v>59</v>
      </c>
    </row>
    <row r="887" spans="1:30">
      <c r="A887">
        <f t="shared" si="43"/>
        <v>773</v>
      </c>
      <c r="B887">
        <f t="shared" si="41"/>
        <v>0</v>
      </c>
      <c r="C887" s="8">
        <f t="shared" si="42"/>
        <v>45.583333333333336</v>
      </c>
      <c r="D887">
        <v>45</v>
      </c>
      <c r="E887">
        <v>7</v>
      </c>
      <c r="G887" s="21">
        <v>0</v>
      </c>
      <c r="H887">
        <v>1789445</v>
      </c>
      <c r="I887" s="1">
        <v>44270.943749999999</v>
      </c>
      <c r="J887" s="3" t="s">
        <v>90</v>
      </c>
      <c r="K887" t="s">
        <v>49</v>
      </c>
      <c r="M887">
        <v>202103152262</v>
      </c>
      <c r="N887" s="1">
        <v>44270.943749999999</v>
      </c>
      <c r="O887" s="3" t="s">
        <v>90</v>
      </c>
      <c r="P887">
        <v>1789445</v>
      </c>
      <c r="Q887" s="2">
        <v>27610</v>
      </c>
      <c r="R887" t="s">
        <v>1901</v>
      </c>
      <c r="S887" t="s">
        <v>1902</v>
      </c>
      <c r="U887" t="s">
        <v>288</v>
      </c>
      <c r="V887" t="s">
        <v>244</v>
      </c>
      <c r="W887" t="s">
        <v>10</v>
      </c>
      <c r="X887" t="s">
        <v>54</v>
      </c>
      <c r="Z887" t="s">
        <v>88</v>
      </c>
      <c r="AA887" t="s">
        <v>94</v>
      </c>
      <c r="AB887" t="s">
        <v>100</v>
      </c>
      <c r="AC887" t="s">
        <v>70</v>
      </c>
      <c r="AD887" t="s">
        <v>59</v>
      </c>
    </row>
    <row r="888" spans="1:30">
      <c r="A888">
        <f t="shared" si="43"/>
        <v>774</v>
      </c>
      <c r="B888">
        <f t="shared" si="41"/>
        <v>0</v>
      </c>
      <c r="C888" s="8">
        <f t="shared" si="42"/>
        <v>29.5</v>
      </c>
      <c r="D888">
        <v>29</v>
      </c>
      <c r="E888">
        <v>6</v>
      </c>
      <c r="G888" s="21">
        <v>0</v>
      </c>
      <c r="H888">
        <v>1789577</v>
      </c>
      <c r="I888" s="1">
        <v>44236.692627314813</v>
      </c>
      <c r="J888" s="3" t="s">
        <v>63</v>
      </c>
      <c r="K888" t="s">
        <v>49</v>
      </c>
      <c r="M888">
        <v>202102090595</v>
      </c>
      <c r="N888" s="1">
        <v>44236.692627314813</v>
      </c>
      <c r="O888" s="3" t="s">
        <v>63</v>
      </c>
      <c r="P888">
        <v>1789577</v>
      </c>
      <c r="Q888" s="2">
        <v>33443</v>
      </c>
      <c r="R888" t="s">
        <v>1903</v>
      </c>
      <c r="S888" t="s">
        <v>1904</v>
      </c>
      <c r="U888" t="s">
        <v>61</v>
      </c>
      <c r="V888" t="s">
        <v>261</v>
      </c>
      <c r="W888" t="s">
        <v>2</v>
      </c>
      <c r="X888" t="s">
        <v>54</v>
      </c>
      <c r="Z888" t="s">
        <v>55</v>
      </c>
      <c r="AA888" t="s">
        <v>68</v>
      </c>
      <c r="AB888" t="s">
        <v>1200</v>
      </c>
      <c r="AC888" t="s">
        <v>70</v>
      </c>
      <c r="AD888" t="s">
        <v>59</v>
      </c>
    </row>
    <row r="889" spans="1:30">
      <c r="A889">
        <f t="shared" si="43"/>
        <v>775</v>
      </c>
      <c r="B889">
        <f t="shared" si="41"/>
        <v>0</v>
      </c>
      <c r="C889" s="8">
        <f t="shared" si="42"/>
        <v>52.75</v>
      </c>
      <c r="D889">
        <v>52</v>
      </c>
      <c r="E889">
        <v>9</v>
      </c>
      <c r="G889" s="21">
        <v>0</v>
      </c>
      <c r="H889">
        <v>1790890</v>
      </c>
      <c r="I889" s="1">
        <v>43969.626805555556</v>
      </c>
      <c r="J889" s="3" t="s">
        <v>76</v>
      </c>
      <c r="K889" t="s">
        <v>49</v>
      </c>
      <c r="M889">
        <v>202005180419</v>
      </c>
      <c r="N889" s="1">
        <v>43969.626805555556</v>
      </c>
      <c r="O889" s="3" t="s">
        <v>76</v>
      </c>
      <c r="P889">
        <v>1790890</v>
      </c>
      <c r="Q889" s="2">
        <v>24675</v>
      </c>
      <c r="R889" t="s">
        <v>1905</v>
      </c>
      <c r="S889" t="s">
        <v>712</v>
      </c>
      <c r="U889" t="s">
        <v>107</v>
      </c>
      <c r="V889" t="s">
        <v>764</v>
      </c>
      <c r="W889" t="s">
        <v>10</v>
      </c>
      <c r="X889" t="s">
        <v>54</v>
      </c>
      <c r="Z889" t="s">
        <v>55</v>
      </c>
      <c r="AA889" t="s">
        <v>78</v>
      </c>
      <c r="AB889" t="s">
        <v>1906</v>
      </c>
      <c r="AC889" t="s">
        <v>253</v>
      </c>
      <c r="AD889" t="s">
        <v>59</v>
      </c>
    </row>
    <row r="890" spans="1:30">
      <c r="A890">
        <f t="shared" si="43"/>
        <v>776</v>
      </c>
      <c r="B890">
        <f t="shared" si="41"/>
        <v>0</v>
      </c>
      <c r="C890" s="8">
        <f t="shared" si="42"/>
        <v>69.5</v>
      </c>
      <c r="D890">
        <v>69</v>
      </c>
      <c r="E890">
        <v>6</v>
      </c>
      <c r="G890" s="21">
        <v>0</v>
      </c>
      <c r="H890">
        <v>1791770</v>
      </c>
      <c r="I890" s="1">
        <v>44264.342361111114</v>
      </c>
      <c r="J890" s="3" t="s">
        <v>63</v>
      </c>
      <c r="K890" t="s">
        <v>49</v>
      </c>
      <c r="M890">
        <v>202103080774</v>
      </c>
      <c r="N890" s="1">
        <v>44264.342361111114</v>
      </c>
      <c r="O890" s="3" t="s">
        <v>63</v>
      </c>
      <c r="P890">
        <v>1791770</v>
      </c>
      <c r="Q890" s="2">
        <v>18869</v>
      </c>
      <c r="R890" t="s">
        <v>1907</v>
      </c>
      <c r="S890" t="s">
        <v>1908</v>
      </c>
      <c r="U890" t="s">
        <v>277</v>
      </c>
      <c r="V890" t="s">
        <v>349</v>
      </c>
      <c r="W890" t="s">
        <v>2</v>
      </c>
      <c r="X890" t="s">
        <v>54</v>
      </c>
      <c r="Z890" t="s">
        <v>55</v>
      </c>
      <c r="AA890" t="s">
        <v>68</v>
      </c>
      <c r="AB890" t="s">
        <v>1909</v>
      </c>
      <c r="AC890" t="s">
        <v>58</v>
      </c>
      <c r="AD890" t="s">
        <v>59</v>
      </c>
    </row>
    <row r="891" spans="1:30">
      <c r="A891">
        <f t="shared" si="43"/>
        <v>777</v>
      </c>
      <c r="B891">
        <f t="shared" si="41"/>
        <v>0</v>
      </c>
      <c r="C891" s="8">
        <f t="shared" si="42"/>
        <v>43.583333333333336</v>
      </c>
      <c r="D891">
        <v>43</v>
      </c>
      <c r="E891">
        <v>7</v>
      </c>
      <c r="G891" s="21">
        <v>0</v>
      </c>
      <c r="H891">
        <v>1793556</v>
      </c>
      <c r="I891" s="1">
        <v>43938.668692129628</v>
      </c>
      <c r="J891" s="3" t="s">
        <v>90</v>
      </c>
      <c r="K891" t="s">
        <v>49</v>
      </c>
      <c r="M891">
        <v>202004170945</v>
      </c>
      <c r="N891" s="1">
        <v>43938.668692129628</v>
      </c>
      <c r="O891" s="3" t="s">
        <v>90</v>
      </c>
      <c r="P891">
        <v>1793556</v>
      </c>
      <c r="Q891" s="2">
        <v>28014</v>
      </c>
      <c r="R891" t="s">
        <v>1910</v>
      </c>
      <c r="S891" t="s">
        <v>175</v>
      </c>
      <c r="U891" t="s">
        <v>61</v>
      </c>
      <c r="V891" t="s">
        <v>157</v>
      </c>
      <c r="W891" t="s">
        <v>10</v>
      </c>
      <c r="X891" t="s">
        <v>54</v>
      </c>
      <c r="Z891" t="s">
        <v>88</v>
      </c>
      <c r="AA891" t="s">
        <v>94</v>
      </c>
      <c r="AB891" t="s">
        <v>100</v>
      </c>
      <c r="AC891" t="s">
        <v>70</v>
      </c>
      <c r="AD891" t="s">
        <v>59</v>
      </c>
    </row>
    <row r="892" spans="1:30">
      <c r="A892">
        <f t="shared" si="43"/>
        <v>778</v>
      </c>
      <c r="B892">
        <f t="shared" si="41"/>
        <v>0</v>
      </c>
      <c r="C892" s="8">
        <f t="shared" si="42"/>
        <v>22.416666666666668</v>
      </c>
      <c r="D892">
        <v>22</v>
      </c>
      <c r="E892">
        <v>5</v>
      </c>
      <c r="G892" s="21">
        <v>0</v>
      </c>
      <c r="H892">
        <v>1793746</v>
      </c>
      <c r="I892" s="1">
        <v>43907.946898148148</v>
      </c>
      <c r="J892" s="3" t="s">
        <v>63</v>
      </c>
      <c r="K892" t="s">
        <v>49</v>
      </c>
      <c r="M892">
        <v>202003171844</v>
      </c>
      <c r="N892" s="1">
        <v>43907.946898148148</v>
      </c>
      <c r="O892" s="3" t="s">
        <v>63</v>
      </c>
      <c r="P892">
        <v>1793746</v>
      </c>
      <c r="Q892" s="2">
        <v>35718</v>
      </c>
      <c r="R892" t="s">
        <v>1911</v>
      </c>
      <c r="S892" t="s">
        <v>1912</v>
      </c>
      <c r="U892" t="s">
        <v>98</v>
      </c>
      <c r="V892" t="s">
        <v>416</v>
      </c>
      <c r="W892" t="s">
        <v>10</v>
      </c>
      <c r="X892" t="s">
        <v>54</v>
      </c>
      <c r="Z892" t="s">
        <v>88</v>
      </c>
      <c r="AA892" t="s">
        <v>68</v>
      </c>
      <c r="AB892" t="s">
        <v>1913</v>
      </c>
      <c r="AC892" t="s">
        <v>70</v>
      </c>
      <c r="AD892" t="s">
        <v>59</v>
      </c>
    </row>
    <row r="893" spans="1:30">
      <c r="A893">
        <f t="shared" si="43"/>
        <v>779</v>
      </c>
      <c r="B893">
        <f t="shared" si="41"/>
        <v>0</v>
      </c>
      <c r="C893" s="8">
        <f t="shared" si="42"/>
        <v>31.25</v>
      </c>
      <c r="D893">
        <v>31</v>
      </c>
      <c r="E893">
        <v>3</v>
      </c>
      <c r="G893" s="21">
        <v>0</v>
      </c>
      <c r="H893">
        <v>1794175</v>
      </c>
      <c r="I893" s="1">
        <v>44258.547222222223</v>
      </c>
      <c r="J893" s="3" t="s">
        <v>76</v>
      </c>
      <c r="K893" t="s">
        <v>49</v>
      </c>
      <c r="M893">
        <v>202102160504</v>
      </c>
      <c r="N893" s="1">
        <v>44258.547222222223</v>
      </c>
      <c r="O893" s="3" t="s">
        <v>76</v>
      </c>
      <c r="P893">
        <v>1794175</v>
      </c>
      <c r="Q893" s="2">
        <v>32822</v>
      </c>
      <c r="R893" t="s">
        <v>1914</v>
      </c>
      <c r="S893" t="s">
        <v>1915</v>
      </c>
      <c r="U893" t="s">
        <v>52</v>
      </c>
      <c r="V893" t="s">
        <v>165</v>
      </c>
      <c r="W893" t="s">
        <v>10</v>
      </c>
      <c r="X893" t="s">
        <v>54</v>
      </c>
      <c r="Z893" t="s">
        <v>55</v>
      </c>
      <c r="AA893" t="s">
        <v>78</v>
      </c>
      <c r="AB893" t="s">
        <v>1916</v>
      </c>
      <c r="AC893" t="s">
        <v>58</v>
      </c>
      <c r="AD893" t="s">
        <v>59</v>
      </c>
    </row>
    <row r="894" spans="1:30">
      <c r="A894">
        <f t="shared" si="43"/>
        <v>780</v>
      </c>
      <c r="B894">
        <f t="shared" si="41"/>
        <v>0</v>
      </c>
      <c r="C894" s="8">
        <f t="shared" si="42"/>
        <v>65.083333333333329</v>
      </c>
      <c r="D894">
        <v>65</v>
      </c>
      <c r="E894">
        <v>1</v>
      </c>
      <c r="G894" s="21">
        <v>0</v>
      </c>
      <c r="H894">
        <v>1796693</v>
      </c>
      <c r="I894" s="1">
        <v>44131.645138888889</v>
      </c>
      <c r="J894" s="3" t="s">
        <v>76</v>
      </c>
      <c r="K894" t="s">
        <v>49</v>
      </c>
      <c r="M894">
        <v>202010271697</v>
      </c>
      <c r="N894" s="1">
        <v>44131.645138888889</v>
      </c>
      <c r="O894" s="3" t="s">
        <v>76</v>
      </c>
      <c r="P894">
        <v>1796693</v>
      </c>
      <c r="Q894" s="2">
        <v>20357</v>
      </c>
      <c r="R894" t="s">
        <v>1917</v>
      </c>
      <c r="S894" t="s">
        <v>102</v>
      </c>
      <c r="U894" t="s">
        <v>52</v>
      </c>
      <c r="V894" t="s">
        <v>193</v>
      </c>
      <c r="W894" t="s">
        <v>10</v>
      </c>
      <c r="X894" t="s">
        <v>54</v>
      </c>
      <c r="Z894" t="s">
        <v>55</v>
      </c>
      <c r="AA894" t="s">
        <v>78</v>
      </c>
      <c r="AB894" t="s">
        <v>1918</v>
      </c>
      <c r="AC894" t="s">
        <v>70</v>
      </c>
      <c r="AD894" t="s">
        <v>59</v>
      </c>
    </row>
    <row r="895" spans="1:30">
      <c r="A895">
        <f t="shared" si="43"/>
        <v>781</v>
      </c>
      <c r="B895">
        <f t="shared" si="41"/>
        <v>0</v>
      </c>
      <c r="C895" s="8">
        <f t="shared" si="42"/>
        <v>47.083333333333336</v>
      </c>
      <c r="D895">
        <v>47</v>
      </c>
      <c r="E895">
        <v>1</v>
      </c>
      <c r="G895" s="21">
        <v>0</v>
      </c>
      <c r="H895">
        <v>1798237</v>
      </c>
      <c r="I895" s="1">
        <v>44148.520925925928</v>
      </c>
      <c r="J895" s="3" t="s">
        <v>76</v>
      </c>
      <c r="K895" t="s">
        <v>49</v>
      </c>
      <c r="M895">
        <v>202011090233</v>
      </c>
      <c r="N895" s="1">
        <v>44148.520925925928</v>
      </c>
      <c r="O895" s="3" t="s">
        <v>76</v>
      </c>
      <c r="P895">
        <v>1798237</v>
      </c>
      <c r="Q895" s="2">
        <v>26941</v>
      </c>
      <c r="R895" t="s">
        <v>1919</v>
      </c>
      <c r="S895" t="s">
        <v>608</v>
      </c>
      <c r="U895" t="s">
        <v>528</v>
      </c>
      <c r="V895" t="s">
        <v>103</v>
      </c>
      <c r="W895" t="s">
        <v>10</v>
      </c>
      <c r="X895" t="s">
        <v>54</v>
      </c>
      <c r="Z895" t="s">
        <v>55</v>
      </c>
      <c r="AA895" t="s">
        <v>78</v>
      </c>
      <c r="AB895" t="s">
        <v>1778</v>
      </c>
      <c r="AC895" t="s">
        <v>180</v>
      </c>
      <c r="AD895" t="s">
        <v>59</v>
      </c>
    </row>
    <row r="896" spans="1:30">
      <c r="A896">
        <f t="shared" si="43"/>
        <v>782</v>
      </c>
      <c r="B896">
        <f t="shared" si="41"/>
        <v>0</v>
      </c>
      <c r="C896" s="8">
        <f t="shared" si="42"/>
        <v>28.75</v>
      </c>
      <c r="D896">
        <v>28</v>
      </c>
      <c r="E896">
        <v>9</v>
      </c>
      <c r="G896" s="21">
        <v>2</v>
      </c>
      <c r="H896" s="4">
        <v>1800162</v>
      </c>
      <c r="I896" s="1">
        <v>44141.586284722223</v>
      </c>
      <c r="J896" s="3" t="s">
        <v>63</v>
      </c>
      <c r="K896" t="s">
        <v>49</v>
      </c>
      <c r="M896">
        <v>202011061793</v>
      </c>
      <c r="N896" s="1">
        <v>44141.586284722223</v>
      </c>
      <c r="O896" s="3" t="s">
        <v>63</v>
      </c>
      <c r="P896">
        <v>1800162</v>
      </c>
      <c r="Q896" s="2">
        <v>33637</v>
      </c>
      <c r="R896" t="s">
        <v>1920</v>
      </c>
      <c r="S896" t="s">
        <v>1921</v>
      </c>
      <c r="U896" t="s">
        <v>52</v>
      </c>
      <c r="V896" t="s">
        <v>193</v>
      </c>
      <c r="W896" t="s">
        <v>2</v>
      </c>
      <c r="X896" t="s">
        <v>54</v>
      </c>
      <c r="Z896" t="s">
        <v>88</v>
      </c>
      <c r="AA896" t="s">
        <v>68</v>
      </c>
      <c r="AB896" t="s">
        <v>1492</v>
      </c>
      <c r="AC896" t="s">
        <v>70</v>
      </c>
      <c r="AD896" t="s">
        <v>59</v>
      </c>
    </row>
    <row r="897" spans="1:30">
      <c r="A897">
        <f t="shared" si="43"/>
        <v>782</v>
      </c>
      <c r="B897">
        <f t="shared" si="41"/>
        <v>1</v>
      </c>
      <c r="C897" s="8">
        <f t="shared" si="42"/>
        <v>28.75</v>
      </c>
      <c r="D897">
        <v>28</v>
      </c>
      <c r="E897">
        <v>9</v>
      </c>
      <c r="G897" s="21">
        <v>2</v>
      </c>
      <c r="H897" s="4">
        <v>1800162</v>
      </c>
      <c r="I897" s="1">
        <v>44154.344988425924</v>
      </c>
      <c r="J897" s="3" t="s">
        <v>63</v>
      </c>
      <c r="K897" t="s">
        <v>49</v>
      </c>
      <c r="M897">
        <v>202011191343</v>
      </c>
      <c r="N897" s="1">
        <v>44154.344988425924</v>
      </c>
      <c r="O897" s="3" t="s">
        <v>63</v>
      </c>
      <c r="P897">
        <v>1800162</v>
      </c>
      <c r="Q897" s="2">
        <v>33637</v>
      </c>
      <c r="R897" t="s">
        <v>1920</v>
      </c>
      <c r="S897" t="s">
        <v>1921</v>
      </c>
      <c r="U897" t="s">
        <v>52</v>
      </c>
      <c r="V897" t="s">
        <v>153</v>
      </c>
      <c r="W897" t="s">
        <v>2</v>
      </c>
      <c r="X897" t="s">
        <v>54</v>
      </c>
      <c r="Z897" t="s">
        <v>55</v>
      </c>
      <c r="AA897" t="s">
        <v>68</v>
      </c>
      <c r="AB897" t="s">
        <v>259</v>
      </c>
      <c r="AC897" t="s">
        <v>70</v>
      </c>
      <c r="AD897" t="s">
        <v>59</v>
      </c>
    </row>
    <row r="898" spans="1:30">
      <c r="A898">
        <f t="shared" si="43"/>
        <v>783</v>
      </c>
      <c r="B898">
        <f t="shared" si="41"/>
        <v>0</v>
      </c>
      <c r="C898" s="8">
        <f t="shared" si="42"/>
        <v>70.75</v>
      </c>
      <c r="D898">
        <v>70</v>
      </c>
      <c r="E898">
        <v>9</v>
      </c>
      <c r="G898" s="21">
        <v>0</v>
      </c>
      <c r="H898">
        <v>1800566</v>
      </c>
      <c r="I898" s="1">
        <v>44139.070833333331</v>
      </c>
      <c r="J898" s="3" t="s">
        <v>90</v>
      </c>
      <c r="K898" t="s">
        <v>49</v>
      </c>
      <c r="M898">
        <v>202011032461</v>
      </c>
      <c r="N898" s="1">
        <v>44139.070833333331</v>
      </c>
      <c r="O898" s="3" t="s">
        <v>90</v>
      </c>
      <c r="P898">
        <v>1800566</v>
      </c>
      <c r="Q898" s="2">
        <v>18274</v>
      </c>
      <c r="R898" t="s">
        <v>1922</v>
      </c>
      <c r="S898" t="s">
        <v>800</v>
      </c>
      <c r="U898" t="s">
        <v>149</v>
      </c>
      <c r="V898" t="s">
        <v>202</v>
      </c>
      <c r="W898" t="s">
        <v>10</v>
      </c>
      <c r="X898" t="s">
        <v>54</v>
      </c>
      <c r="Z898" t="s">
        <v>88</v>
      </c>
      <c r="AA898" t="s">
        <v>94</v>
      </c>
      <c r="AB898" t="s">
        <v>173</v>
      </c>
      <c r="AC898" t="s">
        <v>70</v>
      </c>
      <c r="AD898" t="s">
        <v>59</v>
      </c>
    </row>
    <row r="899" spans="1:30">
      <c r="A899">
        <f t="shared" si="43"/>
        <v>784</v>
      </c>
      <c r="B899">
        <f t="shared" si="41"/>
        <v>0</v>
      </c>
      <c r="C899" s="8">
        <f t="shared" si="42"/>
        <v>66</v>
      </c>
      <c r="D899">
        <v>66</v>
      </c>
      <c r="E899">
        <v>0</v>
      </c>
      <c r="G899" s="21">
        <v>2</v>
      </c>
      <c r="H899" s="4">
        <v>1801336</v>
      </c>
      <c r="I899" s="1">
        <v>44126.461111111108</v>
      </c>
      <c r="J899" s="3" t="s">
        <v>90</v>
      </c>
      <c r="K899" t="s">
        <v>49</v>
      </c>
      <c r="M899">
        <v>202010221586</v>
      </c>
      <c r="N899" s="1">
        <v>44126.461111111108</v>
      </c>
      <c r="O899" s="3" t="s">
        <v>90</v>
      </c>
      <c r="P899">
        <v>1801336</v>
      </c>
      <c r="Q899" s="2">
        <v>20007</v>
      </c>
      <c r="R899" t="s">
        <v>1923</v>
      </c>
      <c r="S899" t="s">
        <v>1924</v>
      </c>
      <c r="U899" t="s">
        <v>140</v>
      </c>
      <c r="V899" t="s">
        <v>93</v>
      </c>
      <c r="W899" t="s">
        <v>2</v>
      </c>
      <c r="X899" t="s">
        <v>54</v>
      </c>
      <c r="Z899" t="s">
        <v>88</v>
      </c>
      <c r="AA899" t="s">
        <v>94</v>
      </c>
      <c r="AB899" t="s">
        <v>116</v>
      </c>
      <c r="AC899" t="s">
        <v>70</v>
      </c>
      <c r="AD899" t="s">
        <v>59</v>
      </c>
    </row>
    <row r="900" spans="1:30">
      <c r="A900">
        <f t="shared" si="43"/>
        <v>784</v>
      </c>
      <c r="B900">
        <f t="shared" si="41"/>
        <v>1</v>
      </c>
      <c r="C900" s="8">
        <f t="shared" si="42"/>
        <v>66.166666666666671</v>
      </c>
      <c r="D900">
        <v>66</v>
      </c>
      <c r="E900">
        <v>2</v>
      </c>
      <c r="G900" s="21">
        <v>2</v>
      </c>
      <c r="H900" s="4">
        <v>1801336</v>
      </c>
      <c r="I900" s="1">
        <v>44204.600092592591</v>
      </c>
      <c r="J900" s="3" t="s">
        <v>63</v>
      </c>
      <c r="K900" t="s">
        <v>49</v>
      </c>
      <c r="M900">
        <v>202012030541</v>
      </c>
      <c r="N900" s="1">
        <v>44204.600092592591</v>
      </c>
      <c r="O900" s="3" t="s">
        <v>63</v>
      </c>
      <c r="P900">
        <v>1801336</v>
      </c>
      <c r="Q900" s="2">
        <v>20007</v>
      </c>
      <c r="R900" t="s">
        <v>1923</v>
      </c>
      <c r="S900" t="s">
        <v>335</v>
      </c>
      <c r="U900" t="s">
        <v>61</v>
      </c>
      <c r="V900" t="s">
        <v>127</v>
      </c>
      <c r="W900" t="s">
        <v>2</v>
      </c>
      <c r="X900" t="s">
        <v>54</v>
      </c>
      <c r="Z900" t="s">
        <v>55</v>
      </c>
      <c r="AA900" t="s">
        <v>68</v>
      </c>
      <c r="AB900" t="s">
        <v>1925</v>
      </c>
      <c r="AC900" t="s">
        <v>129</v>
      </c>
      <c r="AD900" t="s">
        <v>59</v>
      </c>
    </row>
    <row r="901" spans="1:30">
      <c r="A901">
        <f t="shared" si="43"/>
        <v>785</v>
      </c>
      <c r="B901">
        <f t="shared" si="41"/>
        <v>0</v>
      </c>
      <c r="C901" s="8">
        <f t="shared" si="42"/>
        <v>63.083333333333336</v>
      </c>
      <c r="D901">
        <v>63</v>
      </c>
      <c r="E901">
        <v>1</v>
      </c>
      <c r="G901" s="21">
        <v>0</v>
      </c>
      <c r="H901">
        <v>1804508</v>
      </c>
      <c r="I901" s="1">
        <v>44103.512060185189</v>
      </c>
      <c r="J901" s="3" t="s">
        <v>63</v>
      </c>
      <c r="K901" t="s">
        <v>49</v>
      </c>
      <c r="M901">
        <v>202003310088</v>
      </c>
      <c r="N901" s="1">
        <v>44103.512060185189</v>
      </c>
      <c r="O901" s="3" t="s">
        <v>63</v>
      </c>
      <c r="P901">
        <v>1804508</v>
      </c>
      <c r="Q901" s="2">
        <v>21031</v>
      </c>
      <c r="R901" t="s">
        <v>1926</v>
      </c>
      <c r="S901" t="s">
        <v>375</v>
      </c>
      <c r="U901" t="s">
        <v>52</v>
      </c>
      <c r="V901" t="s">
        <v>261</v>
      </c>
      <c r="W901" t="s">
        <v>10</v>
      </c>
      <c r="X901" t="s">
        <v>54</v>
      </c>
      <c r="Z901" t="s">
        <v>55</v>
      </c>
      <c r="AA901" t="s">
        <v>68</v>
      </c>
      <c r="AB901" t="s">
        <v>1927</v>
      </c>
      <c r="AC901" t="s">
        <v>70</v>
      </c>
      <c r="AD901" t="s">
        <v>59</v>
      </c>
    </row>
    <row r="902" spans="1:30">
      <c r="A902">
        <f t="shared" si="43"/>
        <v>786</v>
      </c>
      <c r="B902">
        <f t="shared" si="41"/>
        <v>0</v>
      </c>
      <c r="C902" s="8">
        <f t="shared" si="42"/>
        <v>66.666666666666671</v>
      </c>
      <c r="D902">
        <v>66</v>
      </c>
      <c r="E902">
        <v>8</v>
      </c>
      <c r="G902" s="21">
        <v>0</v>
      </c>
      <c r="H902">
        <v>1807104</v>
      </c>
      <c r="I902" s="1">
        <v>43963.397361111114</v>
      </c>
      <c r="J902" s="3" t="s">
        <v>308</v>
      </c>
      <c r="K902" t="s">
        <v>49</v>
      </c>
      <c r="M902">
        <v>202005120552</v>
      </c>
      <c r="N902" s="1">
        <v>43963.397361111114</v>
      </c>
      <c r="O902" s="3" t="s">
        <v>308</v>
      </c>
      <c r="P902">
        <v>1807104</v>
      </c>
      <c r="Q902" s="2">
        <v>19593</v>
      </c>
      <c r="R902" t="s">
        <v>1928</v>
      </c>
      <c r="S902" t="s">
        <v>1823</v>
      </c>
      <c r="U902" t="s">
        <v>52</v>
      </c>
      <c r="V902" t="s">
        <v>417</v>
      </c>
      <c r="W902" t="s">
        <v>2</v>
      </c>
      <c r="X902" t="s">
        <v>54</v>
      </c>
      <c r="Z902" t="s">
        <v>55</v>
      </c>
      <c r="AA902" t="s">
        <v>311</v>
      </c>
      <c r="AB902" t="s">
        <v>1929</v>
      </c>
      <c r="AC902" t="s">
        <v>70</v>
      </c>
      <c r="AD902" t="s">
        <v>59</v>
      </c>
    </row>
    <row r="903" spans="1:30">
      <c r="A903">
        <f t="shared" si="43"/>
        <v>787</v>
      </c>
      <c r="B903">
        <f t="shared" si="41"/>
        <v>0</v>
      </c>
      <c r="C903" s="8">
        <f t="shared" si="42"/>
        <v>66.5</v>
      </c>
      <c r="D903">
        <v>66</v>
      </c>
      <c r="E903">
        <v>6</v>
      </c>
      <c r="G903" s="21">
        <v>0</v>
      </c>
      <c r="H903">
        <v>1807562</v>
      </c>
      <c r="I903" s="1">
        <v>44154.568749999999</v>
      </c>
      <c r="J903" s="3" t="s">
        <v>76</v>
      </c>
      <c r="K903" t="s">
        <v>49</v>
      </c>
      <c r="M903">
        <v>202011190135</v>
      </c>
      <c r="N903" s="1">
        <v>44154.568749999999</v>
      </c>
      <c r="O903" s="3" t="s">
        <v>76</v>
      </c>
      <c r="P903">
        <v>1807562</v>
      </c>
      <c r="Q903" s="2">
        <v>19857</v>
      </c>
      <c r="R903" t="s">
        <v>1930</v>
      </c>
      <c r="S903" t="s">
        <v>863</v>
      </c>
      <c r="U903" t="s">
        <v>613</v>
      </c>
      <c r="V903" t="s">
        <v>127</v>
      </c>
      <c r="W903" t="s">
        <v>2</v>
      </c>
      <c r="X903" t="s">
        <v>54</v>
      </c>
      <c r="Z903" t="s">
        <v>55</v>
      </c>
      <c r="AA903" t="s">
        <v>78</v>
      </c>
      <c r="AB903" t="s">
        <v>1931</v>
      </c>
      <c r="AC903" t="s">
        <v>129</v>
      </c>
      <c r="AD903" t="s">
        <v>59</v>
      </c>
    </row>
    <row r="904" spans="1:30">
      <c r="A904">
        <f t="shared" si="43"/>
        <v>788</v>
      </c>
      <c r="B904">
        <f t="shared" si="41"/>
        <v>0</v>
      </c>
      <c r="C904" s="8">
        <f t="shared" si="42"/>
        <v>84.333333333333329</v>
      </c>
      <c r="D904">
        <v>84</v>
      </c>
      <c r="E904">
        <v>4</v>
      </c>
      <c r="G904" s="21">
        <v>2</v>
      </c>
      <c r="H904" s="4">
        <v>1808948</v>
      </c>
      <c r="I904" s="1">
        <v>44161.089687500003</v>
      </c>
      <c r="J904" s="3" t="s">
        <v>90</v>
      </c>
      <c r="K904" t="s">
        <v>49</v>
      </c>
      <c r="M904">
        <v>202011252092</v>
      </c>
      <c r="N904" s="1">
        <v>44161.089687500003</v>
      </c>
      <c r="O904" s="3" t="s">
        <v>90</v>
      </c>
      <c r="P904">
        <v>1808948</v>
      </c>
      <c r="Q904" s="2">
        <v>13344</v>
      </c>
      <c r="R904" t="s">
        <v>1932</v>
      </c>
      <c r="S904" t="s">
        <v>1793</v>
      </c>
      <c r="U904" t="s">
        <v>149</v>
      </c>
      <c r="V904" t="s">
        <v>261</v>
      </c>
      <c r="W904" t="s">
        <v>10</v>
      </c>
      <c r="X904" t="s">
        <v>54</v>
      </c>
      <c r="Z904" t="s">
        <v>88</v>
      </c>
      <c r="AA904" t="s">
        <v>94</v>
      </c>
      <c r="AB904" t="s">
        <v>100</v>
      </c>
      <c r="AC904" t="s">
        <v>70</v>
      </c>
      <c r="AD904" t="s">
        <v>59</v>
      </c>
    </row>
    <row r="905" spans="1:30">
      <c r="A905">
        <f t="shared" si="43"/>
        <v>788</v>
      </c>
      <c r="B905">
        <f t="shared" si="41"/>
        <v>1</v>
      </c>
      <c r="C905" s="8">
        <f t="shared" si="42"/>
        <v>84.333333333333329</v>
      </c>
      <c r="D905">
        <v>84</v>
      </c>
      <c r="E905">
        <v>4</v>
      </c>
      <c r="G905" s="21">
        <v>2</v>
      </c>
      <c r="H905" s="4">
        <v>1808948</v>
      </c>
      <c r="I905" s="1">
        <v>44170.181944444441</v>
      </c>
      <c r="J905" s="3" t="s">
        <v>90</v>
      </c>
      <c r="K905" t="s">
        <v>49</v>
      </c>
      <c r="M905">
        <v>202012050213</v>
      </c>
      <c r="N905" s="1">
        <v>44170.181944444441</v>
      </c>
      <c r="O905" s="3" t="s">
        <v>90</v>
      </c>
      <c r="P905">
        <v>1808948</v>
      </c>
      <c r="Q905" s="2">
        <v>13344</v>
      </c>
      <c r="R905" t="s">
        <v>1932</v>
      </c>
      <c r="S905" t="s">
        <v>1793</v>
      </c>
      <c r="U905" t="s">
        <v>170</v>
      </c>
      <c r="V905" t="s">
        <v>364</v>
      </c>
      <c r="W905" t="s">
        <v>10</v>
      </c>
      <c r="X905" t="s">
        <v>54</v>
      </c>
      <c r="Z905" t="s">
        <v>88</v>
      </c>
      <c r="AA905" t="s">
        <v>94</v>
      </c>
      <c r="AB905" t="s">
        <v>116</v>
      </c>
      <c r="AC905" t="s">
        <v>70</v>
      </c>
      <c r="AD905" t="s">
        <v>59</v>
      </c>
    </row>
    <row r="906" spans="1:30">
      <c r="A906">
        <f t="shared" si="43"/>
        <v>788</v>
      </c>
      <c r="B906">
        <f t="shared" ref="B906:B969" si="44">IF(H906&lt;&gt;H905,0,IF(H906&lt;&gt;H904,1,IF(H906&lt;&gt;H903,2,IF(H906&lt;&gt;H902,3,IF(H906&lt;&gt;H901,4,IF(H906&lt;&gt;H900,5,IF(H906&lt;&gt;H899,6,"7+")))))))</f>
        <v>2</v>
      </c>
      <c r="C906" s="8">
        <f t="shared" si="42"/>
        <v>84.5</v>
      </c>
      <c r="D906">
        <v>84</v>
      </c>
      <c r="E906">
        <v>6</v>
      </c>
      <c r="G906" s="21">
        <v>2</v>
      </c>
      <c r="H906" s="4">
        <v>1808948</v>
      </c>
      <c r="I906" s="1">
        <v>44218.662499999999</v>
      </c>
      <c r="J906" s="3" t="s">
        <v>90</v>
      </c>
      <c r="K906" t="s">
        <v>49</v>
      </c>
      <c r="M906">
        <v>202101222077</v>
      </c>
      <c r="N906" s="1">
        <v>44218.662499999999</v>
      </c>
      <c r="O906" s="3" t="s">
        <v>90</v>
      </c>
      <c r="P906">
        <v>1808948</v>
      </c>
      <c r="Q906" s="2">
        <v>13344</v>
      </c>
      <c r="R906" t="s">
        <v>1932</v>
      </c>
      <c r="S906" t="s">
        <v>1933</v>
      </c>
      <c r="U906" t="s">
        <v>61</v>
      </c>
      <c r="V906" t="s">
        <v>193</v>
      </c>
      <c r="W906" t="s">
        <v>10</v>
      </c>
      <c r="X906" t="s">
        <v>54</v>
      </c>
      <c r="Z906" t="s">
        <v>88</v>
      </c>
      <c r="AA906" t="s">
        <v>94</v>
      </c>
      <c r="AB906" t="s">
        <v>1934</v>
      </c>
      <c r="AC906" t="s">
        <v>70</v>
      </c>
      <c r="AD906" t="s">
        <v>59</v>
      </c>
    </row>
    <row r="907" spans="1:30">
      <c r="A907">
        <f t="shared" si="43"/>
        <v>789</v>
      </c>
      <c r="B907">
        <f t="shared" si="44"/>
        <v>0</v>
      </c>
      <c r="C907" s="8">
        <f t="shared" si="42"/>
        <v>75</v>
      </c>
      <c r="D907">
        <v>75</v>
      </c>
      <c r="E907">
        <v>0</v>
      </c>
      <c r="G907" s="21">
        <v>2</v>
      </c>
      <c r="H907" s="4">
        <v>1809497</v>
      </c>
      <c r="I907" s="1">
        <v>43986.373611111114</v>
      </c>
      <c r="J907" s="3" t="s">
        <v>76</v>
      </c>
      <c r="K907" t="s">
        <v>49</v>
      </c>
      <c r="M907">
        <v>202006040303</v>
      </c>
      <c r="N907" s="1">
        <v>43986.373611111114</v>
      </c>
      <c r="O907" s="3" t="s">
        <v>76</v>
      </c>
      <c r="P907">
        <v>1809497</v>
      </c>
      <c r="Q907" s="2">
        <v>16587</v>
      </c>
      <c r="R907" t="s">
        <v>1935</v>
      </c>
      <c r="S907" t="s">
        <v>540</v>
      </c>
      <c r="U907" t="s">
        <v>140</v>
      </c>
      <c r="V907" t="s">
        <v>261</v>
      </c>
      <c r="W907" t="s">
        <v>2</v>
      </c>
      <c r="X907" t="s">
        <v>54</v>
      </c>
      <c r="Z907" t="s">
        <v>55</v>
      </c>
      <c r="AA907" t="s">
        <v>78</v>
      </c>
      <c r="AB907" t="s">
        <v>1936</v>
      </c>
      <c r="AC907" t="s">
        <v>70</v>
      </c>
      <c r="AD907" t="s">
        <v>59</v>
      </c>
    </row>
    <row r="908" spans="1:30">
      <c r="A908">
        <f t="shared" si="43"/>
        <v>789</v>
      </c>
      <c r="B908">
        <f t="shared" si="44"/>
        <v>1</v>
      </c>
      <c r="C908" s="8">
        <f t="shared" ref="C908:C971" si="45">D908+E908/12</f>
        <v>75.25</v>
      </c>
      <c r="D908">
        <v>75</v>
      </c>
      <c r="E908">
        <v>3</v>
      </c>
      <c r="G908" s="21">
        <v>2</v>
      </c>
      <c r="H908" s="4">
        <v>1809497</v>
      </c>
      <c r="I908" s="1">
        <v>44088.488194444442</v>
      </c>
      <c r="J908" s="3" t="s">
        <v>76</v>
      </c>
      <c r="K908" t="s">
        <v>49</v>
      </c>
      <c r="M908">
        <v>202009140414</v>
      </c>
      <c r="N908" s="1">
        <v>44088.488194444442</v>
      </c>
      <c r="O908" s="3" t="s">
        <v>76</v>
      </c>
      <c r="P908">
        <v>1809497</v>
      </c>
      <c r="Q908" s="2">
        <v>16587</v>
      </c>
      <c r="R908" t="s">
        <v>1935</v>
      </c>
      <c r="S908" t="s">
        <v>466</v>
      </c>
      <c r="U908" t="s">
        <v>61</v>
      </c>
      <c r="V908" t="s">
        <v>661</v>
      </c>
      <c r="W908" t="s">
        <v>2</v>
      </c>
      <c r="X908" t="s">
        <v>54</v>
      </c>
      <c r="Z908" t="s">
        <v>55</v>
      </c>
      <c r="AA908" t="s">
        <v>78</v>
      </c>
      <c r="AB908" t="s">
        <v>1937</v>
      </c>
      <c r="AC908" t="s">
        <v>70</v>
      </c>
      <c r="AD908" t="s">
        <v>59</v>
      </c>
    </row>
    <row r="909" spans="1:30">
      <c r="A909">
        <f t="shared" si="43"/>
        <v>790</v>
      </c>
      <c r="B909">
        <f t="shared" si="44"/>
        <v>0</v>
      </c>
      <c r="C909" s="8">
        <f t="shared" si="45"/>
        <v>49.75</v>
      </c>
      <c r="D909">
        <v>49</v>
      </c>
      <c r="E909">
        <v>9</v>
      </c>
      <c r="G909" s="21">
        <v>0</v>
      </c>
      <c r="H909">
        <v>1810614</v>
      </c>
      <c r="I909" s="1">
        <v>44001.615972222222</v>
      </c>
      <c r="J909" s="3" t="s">
        <v>76</v>
      </c>
      <c r="K909" t="s">
        <v>49</v>
      </c>
      <c r="M909">
        <v>202006040240</v>
      </c>
      <c r="N909" s="1">
        <v>44001.615972222222</v>
      </c>
      <c r="O909" s="3" t="s">
        <v>76</v>
      </c>
      <c r="P909">
        <v>1810614</v>
      </c>
      <c r="Q909" s="2">
        <v>25806</v>
      </c>
      <c r="R909" t="s">
        <v>1938</v>
      </c>
      <c r="S909" t="s">
        <v>524</v>
      </c>
      <c r="U909" t="s">
        <v>61</v>
      </c>
      <c r="V909" t="s">
        <v>228</v>
      </c>
      <c r="W909" t="s">
        <v>2</v>
      </c>
      <c r="X909" t="s">
        <v>54</v>
      </c>
      <c r="Z909" t="s">
        <v>55</v>
      </c>
      <c r="AA909" t="s">
        <v>78</v>
      </c>
      <c r="AB909" t="s">
        <v>1939</v>
      </c>
      <c r="AC909" t="s">
        <v>129</v>
      </c>
      <c r="AD909" t="s">
        <v>59</v>
      </c>
    </row>
    <row r="910" spans="1:30">
      <c r="A910">
        <f t="shared" si="43"/>
        <v>791</v>
      </c>
      <c r="B910">
        <f t="shared" si="44"/>
        <v>0</v>
      </c>
      <c r="C910" s="8">
        <f t="shared" si="45"/>
        <v>38.166666666666664</v>
      </c>
      <c r="D910">
        <v>38</v>
      </c>
      <c r="E910">
        <v>2</v>
      </c>
      <c r="G910" s="21">
        <v>0</v>
      </c>
      <c r="H910">
        <v>1811169</v>
      </c>
      <c r="I910" s="1">
        <v>44158.8515162037</v>
      </c>
      <c r="J910" s="3" t="s">
        <v>90</v>
      </c>
      <c r="K910" t="s">
        <v>49</v>
      </c>
      <c r="M910">
        <v>202011232190</v>
      </c>
      <c r="N910" s="1">
        <v>44158.8515162037</v>
      </c>
      <c r="O910" s="3" t="s">
        <v>90</v>
      </c>
      <c r="P910">
        <v>1811169</v>
      </c>
      <c r="Q910" s="2">
        <v>30195</v>
      </c>
      <c r="R910" t="s">
        <v>1940</v>
      </c>
      <c r="S910" t="s">
        <v>1941</v>
      </c>
      <c r="U910" t="s">
        <v>110</v>
      </c>
      <c r="V910" t="s">
        <v>111</v>
      </c>
      <c r="W910" t="s">
        <v>10</v>
      </c>
      <c r="X910" t="s">
        <v>54</v>
      </c>
      <c r="Z910" t="s">
        <v>88</v>
      </c>
      <c r="AA910" t="s">
        <v>94</v>
      </c>
      <c r="AB910" t="s">
        <v>173</v>
      </c>
      <c r="AC910" t="s">
        <v>70</v>
      </c>
      <c r="AD910" t="s">
        <v>59</v>
      </c>
    </row>
    <row r="911" spans="1:30">
      <c r="A911">
        <f t="shared" ref="A911:A974" si="46">IF(B911=0,A910+1,A910)</f>
        <v>792</v>
      </c>
      <c r="B911">
        <f t="shared" si="44"/>
        <v>0</v>
      </c>
      <c r="C911" s="8">
        <f t="shared" si="45"/>
        <v>42.333333333333336</v>
      </c>
      <c r="D911">
        <v>42</v>
      </c>
      <c r="E911">
        <v>4</v>
      </c>
      <c r="G911" s="21">
        <v>0</v>
      </c>
      <c r="H911">
        <v>1811968</v>
      </c>
      <c r="I911" s="1">
        <v>44322.344444444447</v>
      </c>
      <c r="J911" s="3" t="s">
        <v>134</v>
      </c>
      <c r="K911" t="s">
        <v>49</v>
      </c>
      <c r="M911">
        <v>202105061252</v>
      </c>
      <c r="N911" s="1">
        <v>44322.344444444447</v>
      </c>
      <c r="O911" s="3" t="s">
        <v>134</v>
      </c>
      <c r="P911">
        <v>1811968</v>
      </c>
      <c r="Q911" s="2">
        <v>28839</v>
      </c>
      <c r="R911" t="s">
        <v>1942</v>
      </c>
      <c r="S911" t="s">
        <v>623</v>
      </c>
      <c r="U911" t="s">
        <v>381</v>
      </c>
      <c r="V911" t="s">
        <v>93</v>
      </c>
      <c r="W911" t="s">
        <v>10</v>
      </c>
      <c r="X911" t="s">
        <v>54</v>
      </c>
      <c r="Z911" t="s">
        <v>88</v>
      </c>
      <c r="AA911" t="s">
        <v>94</v>
      </c>
      <c r="AB911" t="s">
        <v>116</v>
      </c>
      <c r="AC911" t="s">
        <v>70</v>
      </c>
      <c r="AD911" t="s">
        <v>59</v>
      </c>
    </row>
    <row r="912" spans="1:30">
      <c r="A912">
        <f t="shared" si="46"/>
        <v>793</v>
      </c>
      <c r="B912">
        <f t="shared" si="44"/>
        <v>0</v>
      </c>
      <c r="C912" s="8">
        <f t="shared" si="45"/>
        <v>52.916666666666664</v>
      </c>
      <c r="D912">
        <v>52</v>
      </c>
      <c r="E912">
        <v>11</v>
      </c>
      <c r="G912" s="21">
        <v>0</v>
      </c>
      <c r="H912">
        <v>1812005</v>
      </c>
      <c r="I912" s="1">
        <v>44215.649305555555</v>
      </c>
      <c r="J912" s="3" t="s">
        <v>76</v>
      </c>
      <c r="K912" t="s">
        <v>49</v>
      </c>
      <c r="M912">
        <v>202101190359</v>
      </c>
      <c r="N912" s="1">
        <v>44215.649305555555</v>
      </c>
      <c r="O912" s="3" t="s">
        <v>76</v>
      </c>
      <c r="P912">
        <v>1812005</v>
      </c>
      <c r="Q912" s="2">
        <v>24864</v>
      </c>
      <c r="R912" t="s">
        <v>1943</v>
      </c>
      <c r="S912" t="s">
        <v>1944</v>
      </c>
      <c r="U912" t="s">
        <v>381</v>
      </c>
      <c r="V912" t="s">
        <v>165</v>
      </c>
      <c r="W912" t="s">
        <v>10</v>
      </c>
      <c r="X912" t="s">
        <v>54</v>
      </c>
      <c r="Z912" t="s">
        <v>55</v>
      </c>
      <c r="AA912" t="s">
        <v>78</v>
      </c>
      <c r="AB912" t="s">
        <v>1945</v>
      </c>
      <c r="AC912" t="s">
        <v>58</v>
      </c>
      <c r="AD912" t="s">
        <v>59</v>
      </c>
    </row>
    <row r="913" spans="1:30">
      <c r="A913">
        <f t="shared" si="46"/>
        <v>794</v>
      </c>
      <c r="B913">
        <f t="shared" si="44"/>
        <v>0</v>
      </c>
      <c r="C913" s="8">
        <f t="shared" si="45"/>
        <v>88.166666666666671</v>
      </c>
      <c r="D913">
        <v>88</v>
      </c>
      <c r="E913">
        <v>2</v>
      </c>
      <c r="G913" s="21">
        <v>0</v>
      </c>
      <c r="H913">
        <v>1812103</v>
      </c>
      <c r="I913" s="1">
        <v>44151.373761574076</v>
      </c>
      <c r="J913" s="3" t="s">
        <v>90</v>
      </c>
      <c r="K913" t="s">
        <v>49</v>
      </c>
      <c r="M913">
        <v>202011161349</v>
      </c>
      <c r="N913" s="1">
        <v>44151.373761574076</v>
      </c>
      <c r="O913" s="3" t="s">
        <v>90</v>
      </c>
      <c r="P913">
        <v>1812103</v>
      </c>
      <c r="Q913" s="2">
        <v>11924</v>
      </c>
      <c r="R913" t="s">
        <v>1946</v>
      </c>
      <c r="S913" t="s">
        <v>1947</v>
      </c>
      <c r="U913" t="s">
        <v>140</v>
      </c>
      <c r="V913" t="s">
        <v>153</v>
      </c>
      <c r="W913" t="s">
        <v>2</v>
      </c>
      <c r="X913" t="s">
        <v>54</v>
      </c>
      <c r="Z913" t="s">
        <v>88</v>
      </c>
      <c r="AA913" t="s">
        <v>94</v>
      </c>
      <c r="AB913" t="s">
        <v>100</v>
      </c>
      <c r="AC913" t="s">
        <v>70</v>
      </c>
      <c r="AD913" t="s">
        <v>59</v>
      </c>
    </row>
    <row r="914" spans="1:30">
      <c r="A914">
        <f t="shared" si="46"/>
        <v>795</v>
      </c>
      <c r="B914">
        <f t="shared" si="44"/>
        <v>0</v>
      </c>
      <c r="C914" s="8">
        <f t="shared" si="45"/>
        <v>71.333333333333329</v>
      </c>
      <c r="D914">
        <v>71</v>
      </c>
      <c r="E914">
        <v>4</v>
      </c>
      <c r="G914" s="21">
        <v>0</v>
      </c>
      <c r="H914">
        <v>1813614</v>
      </c>
      <c r="I914" s="1">
        <v>44259.363888888889</v>
      </c>
      <c r="J914" s="3" t="s">
        <v>76</v>
      </c>
      <c r="K914" t="s">
        <v>49</v>
      </c>
      <c r="M914">
        <v>202103040069</v>
      </c>
      <c r="N914" s="1">
        <v>44259.363888888889</v>
      </c>
      <c r="O914" s="3" t="s">
        <v>76</v>
      </c>
      <c r="P914">
        <v>1813614</v>
      </c>
      <c r="Q914" s="2">
        <v>18203</v>
      </c>
      <c r="R914" t="s">
        <v>1948</v>
      </c>
      <c r="S914" t="s">
        <v>639</v>
      </c>
      <c r="U914" t="s">
        <v>61</v>
      </c>
      <c r="V914" t="s">
        <v>53</v>
      </c>
      <c r="W914" t="s">
        <v>2</v>
      </c>
      <c r="X914" t="s">
        <v>54</v>
      </c>
      <c r="Z914" t="s">
        <v>55</v>
      </c>
      <c r="AA914" t="s">
        <v>78</v>
      </c>
      <c r="AB914" t="s">
        <v>1949</v>
      </c>
      <c r="AC914" t="s">
        <v>58</v>
      </c>
      <c r="AD914" t="s">
        <v>59</v>
      </c>
    </row>
    <row r="915" spans="1:30">
      <c r="A915">
        <f t="shared" si="46"/>
        <v>796</v>
      </c>
      <c r="B915">
        <f t="shared" si="44"/>
        <v>0</v>
      </c>
      <c r="C915" s="8">
        <f t="shared" si="45"/>
        <v>52.333333333333336</v>
      </c>
      <c r="D915">
        <v>52</v>
      </c>
      <c r="E915">
        <v>4</v>
      </c>
      <c r="G915" s="21">
        <v>0</v>
      </c>
      <c r="H915">
        <v>1814499</v>
      </c>
      <c r="I915" s="1">
        <v>44305.645138888889</v>
      </c>
      <c r="J915" s="3" t="s">
        <v>76</v>
      </c>
      <c r="K915" t="s">
        <v>49</v>
      </c>
      <c r="M915">
        <v>202104130121</v>
      </c>
      <c r="N915" s="1">
        <v>44305.645138888889</v>
      </c>
      <c r="O915" s="3" t="s">
        <v>76</v>
      </c>
      <c r="P915">
        <v>1814499</v>
      </c>
      <c r="Q915" s="2">
        <v>25181</v>
      </c>
      <c r="R915" t="s">
        <v>1950</v>
      </c>
      <c r="S915" t="s">
        <v>1469</v>
      </c>
      <c r="U915" t="s">
        <v>381</v>
      </c>
      <c r="V915" t="s">
        <v>183</v>
      </c>
      <c r="W915" t="s">
        <v>10</v>
      </c>
      <c r="X915" t="s">
        <v>54</v>
      </c>
      <c r="Z915" t="s">
        <v>55</v>
      </c>
      <c r="AA915" t="s">
        <v>78</v>
      </c>
      <c r="AB915" t="s">
        <v>1951</v>
      </c>
      <c r="AC915" t="s">
        <v>129</v>
      </c>
      <c r="AD915" t="s">
        <v>59</v>
      </c>
    </row>
    <row r="916" spans="1:30">
      <c r="A916">
        <f t="shared" si="46"/>
        <v>797</v>
      </c>
      <c r="B916">
        <f t="shared" si="44"/>
        <v>0</v>
      </c>
      <c r="C916" s="8">
        <f t="shared" si="45"/>
        <v>79.083333333333329</v>
      </c>
      <c r="D916">
        <v>79</v>
      </c>
      <c r="E916">
        <v>1</v>
      </c>
      <c r="G916" s="21">
        <v>0</v>
      </c>
      <c r="H916">
        <v>1817576</v>
      </c>
      <c r="I916" s="1">
        <v>44130.783333333333</v>
      </c>
      <c r="J916" s="3" t="s">
        <v>90</v>
      </c>
      <c r="K916" t="s">
        <v>49</v>
      </c>
      <c r="M916">
        <v>202010262134</v>
      </c>
      <c r="N916" s="1">
        <v>44130.783333333333</v>
      </c>
      <c r="O916" s="3" t="s">
        <v>90</v>
      </c>
      <c r="P916">
        <v>1817576</v>
      </c>
      <c r="Q916" s="2">
        <v>15244</v>
      </c>
      <c r="R916" t="s">
        <v>1952</v>
      </c>
      <c r="S916" t="s">
        <v>462</v>
      </c>
      <c r="U916" t="s">
        <v>98</v>
      </c>
      <c r="V916" t="s">
        <v>1101</v>
      </c>
      <c r="W916" t="s">
        <v>10</v>
      </c>
      <c r="X916" t="s">
        <v>54</v>
      </c>
      <c r="Z916" t="s">
        <v>88</v>
      </c>
      <c r="AA916" t="s">
        <v>94</v>
      </c>
      <c r="AB916" t="s">
        <v>173</v>
      </c>
      <c r="AC916" t="s">
        <v>70</v>
      </c>
      <c r="AD916" t="s">
        <v>59</v>
      </c>
    </row>
    <row r="917" spans="1:30">
      <c r="A917">
        <f t="shared" si="46"/>
        <v>798</v>
      </c>
      <c r="B917">
        <f t="shared" si="44"/>
        <v>0</v>
      </c>
      <c r="C917" s="8">
        <f t="shared" si="45"/>
        <v>57.083333333333336</v>
      </c>
      <c r="D917">
        <v>57</v>
      </c>
      <c r="E917">
        <v>1</v>
      </c>
      <c r="G917" s="21">
        <v>0</v>
      </c>
      <c r="H917">
        <v>1818126</v>
      </c>
      <c r="I917" s="1">
        <v>44105.570844907408</v>
      </c>
      <c r="J917" s="3" t="s">
        <v>63</v>
      </c>
      <c r="K917" t="s">
        <v>49</v>
      </c>
      <c r="M917">
        <v>202010010739</v>
      </c>
      <c r="N917" s="1">
        <v>44105.570844907408</v>
      </c>
      <c r="O917" s="3" t="s">
        <v>63</v>
      </c>
      <c r="P917">
        <v>1818126</v>
      </c>
      <c r="Q917" s="2">
        <v>23236</v>
      </c>
      <c r="R917" t="s">
        <v>1953</v>
      </c>
      <c r="S917" t="s">
        <v>81</v>
      </c>
      <c r="U917" t="s">
        <v>61</v>
      </c>
      <c r="V917" t="s">
        <v>103</v>
      </c>
      <c r="W917" t="s">
        <v>10</v>
      </c>
      <c r="X917" t="s">
        <v>54</v>
      </c>
      <c r="Z917" t="s">
        <v>55</v>
      </c>
      <c r="AA917" t="s">
        <v>68</v>
      </c>
      <c r="AB917" t="s">
        <v>895</v>
      </c>
      <c r="AC917" t="s">
        <v>70</v>
      </c>
      <c r="AD917" t="s">
        <v>59</v>
      </c>
    </row>
    <row r="918" spans="1:30">
      <c r="A918">
        <f t="shared" si="46"/>
        <v>799</v>
      </c>
      <c r="B918">
        <f t="shared" si="44"/>
        <v>0</v>
      </c>
      <c r="C918" s="8">
        <f t="shared" si="45"/>
        <v>28.583333333333332</v>
      </c>
      <c r="D918">
        <v>28</v>
      </c>
      <c r="E918">
        <v>7</v>
      </c>
      <c r="G918" s="21">
        <v>0</v>
      </c>
      <c r="H918">
        <v>1818501</v>
      </c>
      <c r="I918" s="1">
        <v>43957.488530092596</v>
      </c>
      <c r="J918" s="3" t="s">
        <v>90</v>
      </c>
      <c r="K918" t="s">
        <v>49</v>
      </c>
      <c r="M918">
        <v>202005060751</v>
      </c>
      <c r="N918" s="1">
        <v>43957.488530092596</v>
      </c>
      <c r="O918" s="3" t="s">
        <v>90</v>
      </c>
      <c r="P918">
        <v>1818501</v>
      </c>
      <c r="Q918" s="2">
        <v>33512</v>
      </c>
      <c r="R918" t="s">
        <v>1954</v>
      </c>
      <c r="S918" t="s">
        <v>1955</v>
      </c>
      <c r="U918" t="s">
        <v>61</v>
      </c>
      <c r="V918" t="s">
        <v>153</v>
      </c>
      <c r="W918" t="s">
        <v>10</v>
      </c>
      <c r="X918" t="s">
        <v>54</v>
      </c>
      <c r="Z918" t="s">
        <v>88</v>
      </c>
      <c r="AA918" t="s">
        <v>94</v>
      </c>
      <c r="AB918" t="s">
        <v>100</v>
      </c>
      <c r="AC918" t="s">
        <v>70</v>
      </c>
      <c r="AD918" t="s">
        <v>59</v>
      </c>
    </row>
    <row r="919" spans="1:30">
      <c r="A919">
        <f t="shared" si="46"/>
        <v>800</v>
      </c>
      <c r="B919">
        <f t="shared" si="44"/>
        <v>0</v>
      </c>
      <c r="C919" s="8">
        <f t="shared" si="45"/>
        <v>35.25</v>
      </c>
      <c r="D919">
        <v>35</v>
      </c>
      <c r="E919">
        <v>3</v>
      </c>
      <c r="G919" s="21">
        <v>0</v>
      </c>
      <c r="H919">
        <v>1819076</v>
      </c>
      <c r="I919" s="1">
        <v>44029.656030092592</v>
      </c>
      <c r="J919" s="3" t="s">
        <v>76</v>
      </c>
      <c r="K919" t="s">
        <v>49</v>
      </c>
      <c r="M919">
        <v>202007171696</v>
      </c>
      <c r="N919" s="1">
        <v>44029.656030092592</v>
      </c>
      <c r="O919" s="3" t="s">
        <v>76</v>
      </c>
      <c r="P919">
        <v>1819076</v>
      </c>
      <c r="Q919" s="2">
        <v>31142</v>
      </c>
      <c r="R919" t="s">
        <v>1956</v>
      </c>
      <c r="S919" t="s">
        <v>1957</v>
      </c>
      <c r="U919" t="s">
        <v>66</v>
      </c>
      <c r="V919" t="s">
        <v>157</v>
      </c>
      <c r="W919" t="s">
        <v>2</v>
      </c>
      <c r="X919" t="s">
        <v>54</v>
      </c>
      <c r="Z919" t="s">
        <v>88</v>
      </c>
      <c r="AA919" t="s">
        <v>78</v>
      </c>
      <c r="AB919" t="s">
        <v>1958</v>
      </c>
      <c r="AC919" t="s">
        <v>70</v>
      </c>
      <c r="AD919" t="s">
        <v>59</v>
      </c>
    </row>
    <row r="920" spans="1:30">
      <c r="A920">
        <f t="shared" si="46"/>
        <v>801</v>
      </c>
      <c r="B920">
        <f t="shared" si="44"/>
        <v>0</v>
      </c>
      <c r="C920" s="8">
        <f t="shared" si="45"/>
        <v>55.5</v>
      </c>
      <c r="D920">
        <v>55</v>
      </c>
      <c r="E920">
        <v>6</v>
      </c>
      <c r="G920" s="21">
        <v>0</v>
      </c>
      <c r="H920">
        <v>1819212</v>
      </c>
      <c r="I920" s="1">
        <v>43964.371516203704</v>
      </c>
      <c r="J920" s="3" t="s">
        <v>76</v>
      </c>
      <c r="K920" t="s">
        <v>49</v>
      </c>
      <c r="M920">
        <v>202005130253</v>
      </c>
      <c r="N920" s="1">
        <v>43964.371516203704</v>
      </c>
      <c r="O920" s="3" t="s">
        <v>76</v>
      </c>
      <c r="P920">
        <v>1819212</v>
      </c>
      <c r="Q920" s="2">
        <v>23679</v>
      </c>
      <c r="R920" t="s">
        <v>1959</v>
      </c>
      <c r="S920" t="s">
        <v>1208</v>
      </c>
      <c r="U920" t="s">
        <v>86</v>
      </c>
      <c r="V920" t="s">
        <v>324</v>
      </c>
      <c r="W920" t="s">
        <v>2</v>
      </c>
      <c r="X920" t="s">
        <v>54</v>
      </c>
      <c r="Z920" t="s">
        <v>55</v>
      </c>
      <c r="AA920" t="s">
        <v>78</v>
      </c>
      <c r="AB920" t="s">
        <v>1960</v>
      </c>
      <c r="AC920" t="s">
        <v>180</v>
      </c>
      <c r="AD920" t="s">
        <v>59</v>
      </c>
    </row>
    <row r="921" spans="1:30">
      <c r="A921">
        <f t="shared" si="46"/>
        <v>802</v>
      </c>
      <c r="B921">
        <f t="shared" si="44"/>
        <v>0</v>
      </c>
      <c r="C921" s="8">
        <f t="shared" si="45"/>
        <v>33.583333333333336</v>
      </c>
      <c r="D921">
        <v>33</v>
      </c>
      <c r="E921">
        <v>7</v>
      </c>
      <c r="G921" s="21">
        <v>0</v>
      </c>
      <c r="H921">
        <v>1819309</v>
      </c>
      <c r="I921" s="1">
        <v>44095.8903587963</v>
      </c>
      <c r="J921" s="3" t="s">
        <v>90</v>
      </c>
      <c r="K921" t="s">
        <v>49</v>
      </c>
      <c r="M921">
        <v>202009212296</v>
      </c>
      <c r="N921" s="1">
        <v>44095.8903587963</v>
      </c>
      <c r="O921" s="3" t="s">
        <v>90</v>
      </c>
      <c r="P921">
        <v>1819309</v>
      </c>
      <c r="Q921" s="2">
        <v>31819</v>
      </c>
      <c r="R921" t="s">
        <v>1961</v>
      </c>
      <c r="S921" t="s">
        <v>1962</v>
      </c>
      <c r="U921" t="s">
        <v>149</v>
      </c>
      <c r="V921" t="s">
        <v>281</v>
      </c>
      <c r="W921" t="s">
        <v>2</v>
      </c>
      <c r="X921" t="s">
        <v>54</v>
      </c>
      <c r="Z921" t="s">
        <v>88</v>
      </c>
      <c r="AA921" t="s">
        <v>94</v>
      </c>
      <c r="AB921" t="s">
        <v>116</v>
      </c>
      <c r="AC921" t="s">
        <v>70</v>
      </c>
      <c r="AD921" t="s">
        <v>59</v>
      </c>
    </row>
    <row r="922" spans="1:30">
      <c r="A922">
        <f t="shared" si="46"/>
        <v>803</v>
      </c>
      <c r="B922">
        <f t="shared" si="44"/>
        <v>0</v>
      </c>
      <c r="C922" s="8">
        <f t="shared" si="45"/>
        <v>43.916666666666664</v>
      </c>
      <c r="D922">
        <v>43</v>
      </c>
      <c r="E922">
        <v>11</v>
      </c>
      <c r="G922" s="21">
        <v>0</v>
      </c>
      <c r="H922">
        <v>1821248</v>
      </c>
      <c r="I922" s="1">
        <v>44176.618750000001</v>
      </c>
      <c r="J922" s="3" t="s">
        <v>63</v>
      </c>
      <c r="K922" t="s">
        <v>49</v>
      </c>
      <c r="M922">
        <v>202012111848</v>
      </c>
      <c r="N922" s="1">
        <v>44176.618750000001</v>
      </c>
      <c r="O922" s="3" t="s">
        <v>63</v>
      </c>
      <c r="P922">
        <v>1821248</v>
      </c>
      <c r="Q922" s="2">
        <v>28108</v>
      </c>
      <c r="R922" t="s">
        <v>1963</v>
      </c>
      <c r="S922" t="s">
        <v>794</v>
      </c>
      <c r="U922" t="s">
        <v>52</v>
      </c>
      <c r="V922" t="s">
        <v>127</v>
      </c>
      <c r="W922" t="s">
        <v>10</v>
      </c>
      <c r="X922" t="s">
        <v>54</v>
      </c>
      <c r="Z922" t="s">
        <v>55</v>
      </c>
      <c r="AA922" t="s">
        <v>68</v>
      </c>
      <c r="AB922" t="s">
        <v>1964</v>
      </c>
      <c r="AC922" t="s">
        <v>129</v>
      </c>
      <c r="AD922" t="s">
        <v>59</v>
      </c>
    </row>
    <row r="923" spans="1:30">
      <c r="A923">
        <f t="shared" si="46"/>
        <v>804</v>
      </c>
      <c r="B923">
        <f t="shared" si="44"/>
        <v>0</v>
      </c>
      <c r="C923" s="8">
        <f t="shared" si="45"/>
        <v>65.333333333333329</v>
      </c>
      <c r="D923">
        <v>65</v>
      </c>
      <c r="E923">
        <v>4</v>
      </c>
      <c r="G923" s="21">
        <v>0</v>
      </c>
      <c r="H923">
        <v>1821782</v>
      </c>
      <c r="I923" s="1">
        <v>43934.736111111109</v>
      </c>
      <c r="J923" s="3" t="s">
        <v>90</v>
      </c>
      <c r="K923" t="s">
        <v>49</v>
      </c>
      <c r="M923">
        <v>202004131160</v>
      </c>
      <c r="N923" s="1">
        <v>43934.736111111109</v>
      </c>
      <c r="O923" s="3" t="s">
        <v>90</v>
      </c>
      <c r="P923">
        <v>1821782</v>
      </c>
      <c r="Q923" s="2">
        <v>20052</v>
      </c>
      <c r="R923" t="s">
        <v>1965</v>
      </c>
      <c r="S923" t="s">
        <v>1966</v>
      </c>
      <c r="U923" t="s">
        <v>149</v>
      </c>
      <c r="V923" t="s">
        <v>157</v>
      </c>
      <c r="W923" t="s">
        <v>10</v>
      </c>
      <c r="X923" t="s">
        <v>54</v>
      </c>
      <c r="Z923" t="s">
        <v>88</v>
      </c>
      <c r="AA923" t="s">
        <v>94</v>
      </c>
      <c r="AB923" t="s">
        <v>100</v>
      </c>
      <c r="AC923" t="s">
        <v>70</v>
      </c>
      <c r="AD923" t="s">
        <v>59</v>
      </c>
    </row>
    <row r="924" spans="1:30">
      <c r="A924">
        <f t="shared" si="46"/>
        <v>805</v>
      </c>
      <c r="B924">
        <f t="shared" si="44"/>
        <v>0</v>
      </c>
      <c r="C924" s="8">
        <f t="shared" si="45"/>
        <v>56.25</v>
      </c>
      <c r="D924">
        <v>56</v>
      </c>
      <c r="E924">
        <v>3</v>
      </c>
      <c r="G924" s="21">
        <v>0</v>
      </c>
      <c r="H924">
        <v>1823900</v>
      </c>
      <c r="I924" s="1">
        <v>44076.507638888892</v>
      </c>
      <c r="J924" s="3" t="s">
        <v>63</v>
      </c>
      <c r="K924" t="s">
        <v>49</v>
      </c>
      <c r="M924">
        <v>202009021752</v>
      </c>
      <c r="N924" s="1">
        <v>44076.507638888892</v>
      </c>
      <c r="O924" s="3" t="s">
        <v>63</v>
      </c>
      <c r="P924">
        <v>1823900</v>
      </c>
      <c r="Q924" s="2">
        <v>23517</v>
      </c>
      <c r="R924" t="s">
        <v>1967</v>
      </c>
      <c r="S924" t="s">
        <v>961</v>
      </c>
      <c r="U924" t="s">
        <v>52</v>
      </c>
      <c r="V924" t="s">
        <v>123</v>
      </c>
      <c r="W924" t="s">
        <v>2</v>
      </c>
      <c r="X924" t="s">
        <v>54</v>
      </c>
      <c r="Z924" t="s">
        <v>55</v>
      </c>
      <c r="AA924" t="s">
        <v>68</v>
      </c>
      <c r="AB924" t="s">
        <v>1968</v>
      </c>
      <c r="AC924" t="s">
        <v>70</v>
      </c>
      <c r="AD924" t="s">
        <v>59</v>
      </c>
    </row>
    <row r="925" spans="1:30">
      <c r="A925">
        <f t="shared" si="46"/>
        <v>806</v>
      </c>
      <c r="B925">
        <f t="shared" si="44"/>
        <v>0</v>
      </c>
      <c r="C925" s="8">
        <f t="shared" si="45"/>
        <v>58</v>
      </c>
      <c r="D925">
        <v>58</v>
      </c>
      <c r="E925">
        <v>0</v>
      </c>
      <c r="G925" s="21">
        <v>0</v>
      </c>
      <c r="H925">
        <v>1824777</v>
      </c>
      <c r="I925" s="1">
        <v>44263.47152777778</v>
      </c>
      <c r="J925" s="3" t="s">
        <v>76</v>
      </c>
      <c r="K925" t="s">
        <v>49</v>
      </c>
      <c r="M925">
        <v>202103080052</v>
      </c>
      <c r="N925" s="1">
        <v>44263.47152777778</v>
      </c>
      <c r="O925" s="3" t="s">
        <v>76</v>
      </c>
      <c r="P925">
        <v>1824777</v>
      </c>
      <c r="Q925" s="2">
        <v>23070</v>
      </c>
      <c r="R925" t="s">
        <v>1969</v>
      </c>
      <c r="S925" t="s">
        <v>1093</v>
      </c>
      <c r="U925" t="s">
        <v>250</v>
      </c>
      <c r="V925" t="s">
        <v>183</v>
      </c>
      <c r="W925" t="s">
        <v>10</v>
      </c>
      <c r="X925" t="s">
        <v>54</v>
      </c>
      <c r="Z925" t="s">
        <v>55</v>
      </c>
      <c r="AA925" t="s">
        <v>78</v>
      </c>
      <c r="AB925" t="s">
        <v>1970</v>
      </c>
      <c r="AC925" t="s">
        <v>129</v>
      </c>
      <c r="AD925" t="s">
        <v>59</v>
      </c>
    </row>
    <row r="926" spans="1:30">
      <c r="A926">
        <f t="shared" si="46"/>
        <v>807</v>
      </c>
      <c r="B926">
        <f t="shared" si="44"/>
        <v>0</v>
      </c>
      <c r="C926" s="8">
        <f t="shared" si="45"/>
        <v>75.75</v>
      </c>
      <c r="D926">
        <v>75</v>
      </c>
      <c r="E926">
        <v>9</v>
      </c>
      <c r="G926" s="21">
        <v>0</v>
      </c>
      <c r="H926">
        <v>1825821</v>
      </c>
      <c r="I926" s="1">
        <v>43980.55741898148</v>
      </c>
      <c r="J926" s="3" t="s">
        <v>76</v>
      </c>
      <c r="K926" t="s">
        <v>49</v>
      </c>
      <c r="M926">
        <v>202005290269</v>
      </c>
      <c r="N926" s="1">
        <v>43980.55741898148</v>
      </c>
      <c r="O926" s="3" t="s">
        <v>76</v>
      </c>
      <c r="P926">
        <v>1825821</v>
      </c>
      <c r="Q926" s="2">
        <v>16308</v>
      </c>
      <c r="R926" t="s">
        <v>1971</v>
      </c>
      <c r="S926" t="s">
        <v>746</v>
      </c>
      <c r="U926" t="s">
        <v>86</v>
      </c>
      <c r="V926" t="s">
        <v>251</v>
      </c>
      <c r="W926" t="s">
        <v>10</v>
      </c>
      <c r="X926" t="s">
        <v>54</v>
      </c>
      <c r="Z926" t="s">
        <v>55</v>
      </c>
      <c r="AA926" t="s">
        <v>78</v>
      </c>
      <c r="AB926" t="s">
        <v>1972</v>
      </c>
      <c r="AC926" t="s">
        <v>253</v>
      </c>
      <c r="AD926" t="s">
        <v>59</v>
      </c>
    </row>
    <row r="927" spans="1:30">
      <c r="A927">
        <f t="shared" si="46"/>
        <v>808</v>
      </c>
      <c r="B927">
        <f t="shared" si="44"/>
        <v>0</v>
      </c>
      <c r="C927" s="8">
        <f t="shared" si="45"/>
        <v>61.333333333333336</v>
      </c>
      <c r="D927">
        <v>61</v>
      </c>
      <c r="E927">
        <v>4</v>
      </c>
      <c r="G927" s="21">
        <v>0</v>
      </c>
      <c r="H927">
        <v>1828609</v>
      </c>
      <c r="I927" s="1">
        <v>44014.492361111108</v>
      </c>
      <c r="J927" s="3" t="s">
        <v>76</v>
      </c>
      <c r="K927" t="s">
        <v>49</v>
      </c>
      <c r="M927">
        <v>202007020211</v>
      </c>
      <c r="N927" s="1">
        <v>44014.492361111108</v>
      </c>
      <c r="O927" s="3" t="s">
        <v>76</v>
      </c>
      <c r="P927">
        <v>1828609</v>
      </c>
      <c r="Q927" s="2">
        <v>21611</v>
      </c>
      <c r="R927" t="s">
        <v>1973</v>
      </c>
      <c r="S927" t="s">
        <v>785</v>
      </c>
      <c r="U927" t="s">
        <v>52</v>
      </c>
      <c r="V927" t="s">
        <v>183</v>
      </c>
      <c r="W927" t="s">
        <v>2</v>
      </c>
      <c r="X927" t="s">
        <v>54</v>
      </c>
      <c r="Z927" t="s">
        <v>55</v>
      </c>
      <c r="AA927" t="s">
        <v>78</v>
      </c>
      <c r="AB927" t="s">
        <v>333</v>
      </c>
      <c r="AC927" t="s">
        <v>129</v>
      </c>
      <c r="AD927" t="s">
        <v>59</v>
      </c>
    </row>
    <row r="928" spans="1:30">
      <c r="A928">
        <f t="shared" si="46"/>
        <v>809</v>
      </c>
      <c r="B928">
        <f t="shared" si="44"/>
        <v>0</v>
      </c>
      <c r="C928" s="8">
        <f t="shared" si="45"/>
        <v>66.75</v>
      </c>
      <c r="D928">
        <v>66</v>
      </c>
      <c r="E928">
        <v>9</v>
      </c>
      <c r="G928" s="21">
        <v>0</v>
      </c>
      <c r="H928">
        <v>1828935</v>
      </c>
      <c r="I928" s="1">
        <v>44144.526388888888</v>
      </c>
      <c r="J928" s="3" t="s">
        <v>90</v>
      </c>
      <c r="K928" t="s">
        <v>49</v>
      </c>
      <c r="M928">
        <v>202011101048</v>
      </c>
      <c r="N928" s="1">
        <v>44144.526388888888</v>
      </c>
      <c r="O928" s="3" t="s">
        <v>90</v>
      </c>
      <c r="P928">
        <v>1828935</v>
      </c>
      <c r="Q928" s="2">
        <v>19759</v>
      </c>
      <c r="R928" t="s">
        <v>1974</v>
      </c>
      <c r="S928" t="s">
        <v>551</v>
      </c>
      <c r="U928" t="s">
        <v>52</v>
      </c>
      <c r="V928" t="s">
        <v>183</v>
      </c>
      <c r="W928" t="s">
        <v>2</v>
      </c>
      <c r="X928" t="s">
        <v>54</v>
      </c>
      <c r="Z928" t="s">
        <v>88</v>
      </c>
      <c r="AA928" t="s">
        <v>94</v>
      </c>
      <c r="AB928" t="s">
        <v>1975</v>
      </c>
      <c r="AC928" t="s">
        <v>129</v>
      </c>
      <c r="AD928" t="s">
        <v>59</v>
      </c>
    </row>
    <row r="929" spans="1:30">
      <c r="A929">
        <f t="shared" si="46"/>
        <v>810</v>
      </c>
      <c r="B929">
        <f t="shared" si="44"/>
        <v>0</v>
      </c>
      <c r="C929" s="8">
        <f t="shared" si="45"/>
        <v>40.25</v>
      </c>
      <c r="D929">
        <v>40</v>
      </c>
      <c r="E929">
        <v>3</v>
      </c>
      <c r="G929" s="21">
        <v>0</v>
      </c>
      <c r="H929">
        <v>1830296</v>
      </c>
      <c r="I929" s="1">
        <v>44211.504166666666</v>
      </c>
      <c r="J929" s="3" t="s">
        <v>90</v>
      </c>
      <c r="K929" t="s">
        <v>49</v>
      </c>
      <c r="M929">
        <v>202101151576</v>
      </c>
      <c r="N929" s="1">
        <v>44211.504166666666</v>
      </c>
      <c r="O929" s="3" t="s">
        <v>90</v>
      </c>
      <c r="P929">
        <v>1830296</v>
      </c>
      <c r="Q929" s="2">
        <v>29489</v>
      </c>
      <c r="R929" t="s">
        <v>1976</v>
      </c>
      <c r="S929" t="s">
        <v>493</v>
      </c>
      <c r="U929" t="s">
        <v>52</v>
      </c>
      <c r="V929" t="s">
        <v>157</v>
      </c>
      <c r="W929" t="s">
        <v>2</v>
      </c>
      <c r="X929" t="s">
        <v>54</v>
      </c>
      <c r="Z929" t="s">
        <v>88</v>
      </c>
      <c r="AA929" t="s">
        <v>94</v>
      </c>
      <c r="AB929" t="s">
        <v>116</v>
      </c>
      <c r="AC929" t="s">
        <v>70</v>
      </c>
      <c r="AD929" t="s">
        <v>59</v>
      </c>
    </row>
    <row r="930" spans="1:30">
      <c r="A930">
        <f t="shared" si="46"/>
        <v>811</v>
      </c>
      <c r="B930">
        <f t="shared" si="44"/>
        <v>0</v>
      </c>
      <c r="C930" s="8">
        <f t="shared" si="45"/>
        <v>64.416666666666671</v>
      </c>
      <c r="D930">
        <v>64</v>
      </c>
      <c r="E930">
        <v>5</v>
      </c>
      <c r="G930" s="21">
        <v>2</v>
      </c>
      <c r="H930" s="4">
        <v>1832832</v>
      </c>
      <c r="I930" s="1">
        <v>44175.777777777781</v>
      </c>
      <c r="J930" s="3" t="s">
        <v>63</v>
      </c>
      <c r="K930" t="s">
        <v>49</v>
      </c>
      <c r="M930">
        <v>202012102209</v>
      </c>
      <c r="N930" s="1">
        <v>44175.777777777781</v>
      </c>
      <c r="O930" s="3" t="s">
        <v>63</v>
      </c>
      <c r="P930">
        <v>1832832</v>
      </c>
      <c r="Q930" s="2">
        <v>20624</v>
      </c>
      <c r="R930" t="s">
        <v>1977</v>
      </c>
      <c r="S930" t="s">
        <v>1708</v>
      </c>
      <c r="U930" t="s">
        <v>98</v>
      </c>
      <c r="V930" t="s">
        <v>145</v>
      </c>
      <c r="W930" t="s">
        <v>2</v>
      </c>
      <c r="X930" t="s">
        <v>54</v>
      </c>
      <c r="Z930" t="s">
        <v>88</v>
      </c>
      <c r="AA930" t="s">
        <v>68</v>
      </c>
      <c r="AB930" t="s">
        <v>1492</v>
      </c>
      <c r="AC930" t="s">
        <v>70</v>
      </c>
      <c r="AD930" t="s">
        <v>59</v>
      </c>
    </row>
    <row r="931" spans="1:30">
      <c r="A931">
        <f t="shared" si="46"/>
        <v>811</v>
      </c>
      <c r="B931">
        <f t="shared" si="44"/>
        <v>1</v>
      </c>
      <c r="C931" s="8">
        <f t="shared" si="45"/>
        <v>64.416666666666671</v>
      </c>
      <c r="D931">
        <v>64</v>
      </c>
      <c r="E931">
        <v>5</v>
      </c>
      <c r="G931" s="21">
        <v>2</v>
      </c>
      <c r="H931" s="4">
        <v>1832832</v>
      </c>
      <c r="I931" s="1">
        <v>44182.444432870368</v>
      </c>
      <c r="J931" s="3" t="s">
        <v>63</v>
      </c>
      <c r="K931" t="s">
        <v>49</v>
      </c>
      <c r="M931">
        <v>202012171521</v>
      </c>
      <c r="N931" s="1">
        <v>44182.444432870368</v>
      </c>
      <c r="O931" s="3" t="s">
        <v>63</v>
      </c>
      <c r="P931">
        <v>1832832</v>
      </c>
      <c r="Q931" s="2">
        <v>20624</v>
      </c>
      <c r="R931" t="s">
        <v>1977</v>
      </c>
      <c r="S931" t="s">
        <v>1708</v>
      </c>
      <c r="U931" t="s">
        <v>140</v>
      </c>
      <c r="V931" t="s">
        <v>103</v>
      </c>
      <c r="W931" t="s">
        <v>2</v>
      </c>
      <c r="X931" t="s">
        <v>54</v>
      </c>
      <c r="Z931" t="s">
        <v>55</v>
      </c>
      <c r="AA931" t="s">
        <v>68</v>
      </c>
      <c r="AB931" t="s">
        <v>1978</v>
      </c>
      <c r="AC931" t="s">
        <v>70</v>
      </c>
      <c r="AD931" t="s">
        <v>59</v>
      </c>
    </row>
    <row r="932" spans="1:30">
      <c r="A932">
        <f t="shared" si="46"/>
        <v>811</v>
      </c>
      <c r="B932">
        <f t="shared" si="44"/>
        <v>2</v>
      </c>
      <c r="C932" s="8">
        <f t="shared" si="45"/>
        <v>64.5</v>
      </c>
      <c r="D932">
        <v>64</v>
      </c>
      <c r="E932">
        <v>6</v>
      </c>
      <c r="G932" s="21">
        <v>2</v>
      </c>
      <c r="H932" s="4">
        <v>1832832</v>
      </c>
      <c r="I932" s="1">
        <v>44186.438275462962</v>
      </c>
      <c r="J932" s="3" t="s">
        <v>63</v>
      </c>
      <c r="K932" t="s">
        <v>49</v>
      </c>
      <c r="M932">
        <v>202012211527</v>
      </c>
      <c r="N932" s="1">
        <v>44186.438275462962</v>
      </c>
      <c r="O932" s="3" t="s">
        <v>63</v>
      </c>
      <c r="P932">
        <v>1832832</v>
      </c>
      <c r="Q932" s="2">
        <v>20624</v>
      </c>
      <c r="R932" t="s">
        <v>1977</v>
      </c>
      <c r="S932" t="s">
        <v>953</v>
      </c>
      <c r="U932" t="s">
        <v>140</v>
      </c>
      <c r="V932" t="s">
        <v>193</v>
      </c>
      <c r="W932" t="s">
        <v>2</v>
      </c>
      <c r="X932" t="s">
        <v>54</v>
      </c>
      <c r="Z932" t="s">
        <v>88</v>
      </c>
      <c r="AA932" t="s">
        <v>68</v>
      </c>
      <c r="AB932" t="s">
        <v>1979</v>
      </c>
      <c r="AC932" t="s">
        <v>70</v>
      </c>
      <c r="AD932" t="s">
        <v>59</v>
      </c>
    </row>
    <row r="933" spans="1:30">
      <c r="A933">
        <f t="shared" si="46"/>
        <v>812</v>
      </c>
      <c r="B933">
        <f t="shared" si="44"/>
        <v>0</v>
      </c>
      <c r="C933" s="8">
        <f t="shared" si="45"/>
        <v>58.416666666666664</v>
      </c>
      <c r="D933">
        <v>58</v>
      </c>
      <c r="E933">
        <v>5</v>
      </c>
      <c r="G933" s="21">
        <v>0</v>
      </c>
      <c r="H933">
        <v>1833957</v>
      </c>
      <c r="I933" s="1">
        <v>44204.950694444444</v>
      </c>
      <c r="J933" s="3" t="s">
        <v>90</v>
      </c>
      <c r="K933" t="s">
        <v>49</v>
      </c>
      <c r="M933">
        <v>202101082178</v>
      </c>
      <c r="N933" s="1">
        <v>44204.950694444444</v>
      </c>
      <c r="O933" s="3" t="s">
        <v>90</v>
      </c>
      <c r="P933">
        <v>1833957</v>
      </c>
      <c r="Q933" s="2">
        <v>22859</v>
      </c>
      <c r="R933" t="s">
        <v>1980</v>
      </c>
      <c r="S933" t="s">
        <v>1981</v>
      </c>
      <c r="U933" t="s">
        <v>170</v>
      </c>
      <c r="V933" t="s">
        <v>289</v>
      </c>
      <c r="W933" t="s">
        <v>2</v>
      </c>
      <c r="X933" t="s">
        <v>54</v>
      </c>
      <c r="Z933" t="s">
        <v>88</v>
      </c>
      <c r="AA933" t="s">
        <v>94</v>
      </c>
      <c r="AB933" t="s">
        <v>100</v>
      </c>
      <c r="AC933" t="s">
        <v>70</v>
      </c>
      <c r="AD933" t="s">
        <v>59</v>
      </c>
    </row>
    <row r="934" spans="1:30">
      <c r="A934">
        <f t="shared" si="46"/>
        <v>813</v>
      </c>
      <c r="B934">
        <f t="shared" si="44"/>
        <v>0</v>
      </c>
      <c r="C934" s="8">
        <f t="shared" si="45"/>
        <v>54</v>
      </c>
      <c r="D934">
        <v>54</v>
      </c>
      <c r="E934">
        <v>0</v>
      </c>
      <c r="G934" s="21">
        <v>0</v>
      </c>
      <c r="H934">
        <v>1837170</v>
      </c>
      <c r="I934" s="1">
        <v>44109.411805555559</v>
      </c>
      <c r="J934" s="3" t="s">
        <v>76</v>
      </c>
      <c r="K934" t="s">
        <v>49</v>
      </c>
      <c r="M934">
        <v>202010051520</v>
      </c>
      <c r="N934" s="1">
        <v>44109.411805555559</v>
      </c>
      <c r="O934" s="3" t="s">
        <v>76</v>
      </c>
      <c r="P934">
        <v>1837170</v>
      </c>
      <c r="Q934" s="2">
        <v>24378</v>
      </c>
      <c r="R934" t="s">
        <v>1982</v>
      </c>
      <c r="S934" t="s">
        <v>1983</v>
      </c>
      <c r="U934" t="s">
        <v>61</v>
      </c>
      <c r="V934" t="s">
        <v>127</v>
      </c>
      <c r="W934" t="s">
        <v>2</v>
      </c>
      <c r="X934" t="s">
        <v>54</v>
      </c>
      <c r="Z934" t="s">
        <v>88</v>
      </c>
      <c r="AA934" t="s">
        <v>78</v>
      </c>
      <c r="AB934" t="s">
        <v>1984</v>
      </c>
      <c r="AC934" t="s">
        <v>129</v>
      </c>
      <c r="AD934" t="s">
        <v>59</v>
      </c>
    </row>
    <row r="935" spans="1:30">
      <c r="A935">
        <f t="shared" si="46"/>
        <v>814</v>
      </c>
      <c r="B935">
        <f t="shared" si="44"/>
        <v>0</v>
      </c>
      <c r="C935" s="8">
        <f t="shared" si="45"/>
        <v>22.916666666666668</v>
      </c>
      <c r="D935">
        <v>22</v>
      </c>
      <c r="E935">
        <v>11</v>
      </c>
      <c r="G935" s="21">
        <v>0</v>
      </c>
      <c r="H935">
        <v>1838093</v>
      </c>
      <c r="I935" s="1">
        <v>44300.572916666664</v>
      </c>
      <c r="J935" s="3" t="s">
        <v>63</v>
      </c>
      <c r="K935" t="s">
        <v>49</v>
      </c>
      <c r="M935">
        <v>202104140687</v>
      </c>
      <c r="N935" s="1">
        <v>44300.572916666664</v>
      </c>
      <c r="O935" s="3" t="s">
        <v>63</v>
      </c>
      <c r="P935">
        <v>1838093</v>
      </c>
      <c r="Q935" s="2">
        <v>35909</v>
      </c>
      <c r="R935" t="s">
        <v>1985</v>
      </c>
      <c r="S935" t="s">
        <v>1986</v>
      </c>
      <c r="U935" t="s">
        <v>61</v>
      </c>
      <c r="V935" t="s">
        <v>178</v>
      </c>
      <c r="W935" t="s">
        <v>2</v>
      </c>
      <c r="X935" t="s">
        <v>54</v>
      </c>
      <c r="Z935" t="s">
        <v>55</v>
      </c>
      <c r="AA935" t="s">
        <v>68</v>
      </c>
      <c r="AB935" t="s">
        <v>1987</v>
      </c>
      <c r="AC935" t="s">
        <v>180</v>
      </c>
      <c r="AD935" t="s">
        <v>59</v>
      </c>
    </row>
    <row r="936" spans="1:30">
      <c r="A936">
        <f t="shared" si="46"/>
        <v>815</v>
      </c>
      <c r="B936">
        <f t="shared" si="44"/>
        <v>0</v>
      </c>
      <c r="C936" s="8">
        <f t="shared" si="45"/>
        <v>41.166666666666664</v>
      </c>
      <c r="D936">
        <v>41</v>
      </c>
      <c r="E936">
        <v>2</v>
      </c>
      <c r="G936" s="21">
        <v>0</v>
      </c>
      <c r="H936">
        <v>1838163</v>
      </c>
      <c r="I936" s="1">
        <v>44115.862500000003</v>
      </c>
      <c r="J936" s="3" t="s">
        <v>90</v>
      </c>
      <c r="K936" t="s">
        <v>49</v>
      </c>
      <c r="M936">
        <v>202010110545</v>
      </c>
      <c r="N936" s="1">
        <v>44115.862500000003</v>
      </c>
      <c r="O936" s="3" t="s">
        <v>90</v>
      </c>
      <c r="P936">
        <v>1838163</v>
      </c>
      <c r="Q936" s="2">
        <v>29060</v>
      </c>
      <c r="R936" t="s">
        <v>1988</v>
      </c>
      <c r="S936" t="s">
        <v>298</v>
      </c>
      <c r="U936" t="s">
        <v>170</v>
      </c>
      <c r="V936" t="s">
        <v>364</v>
      </c>
      <c r="W936" t="s">
        <v>2</v>
      </c>
      <c r="X936" t="s">
        <v>54</v>
      </c>
      <c r="Z936" t="s">
        <v>88</v>
      </c>
      <c r="AA936" t="s">
        <v>94</v>
      </c>
      <c r="AB936" t="s">
        <v>100</v>
      </c>
      <c r="AC936" t="s">
        <v>70</v>
      </c>
      <c r="AD936" t="s">
        <v>59</v>
      </c>
    </row>
    <row r="937" spans="1:30">
      <c r="A937">
        <f t="shared" si="46"/>
        <v>816</v>
      </c>
      <c r="B937">
        <f t="shared" si="44"/>
        <v>0</v>
      </c>
      <c r="C937" s="8">
        <f t="shared" si="45"/>
        <v>19.166666666666668</v>
      </c>
      <c r="D937">
        <v>19</v>
      </c>
      <c r="E937">
        <v>2</v>
      </c>
      <c r="G937" s="21">
        <v>0</v>
      </c>
      <c r="H937">
        <v>1838667</v>
      </c>
      <c r="I937" s="1">
        <v>43926.356979166667</v>
      </c>
      <c r="J937" s="3" t="s">
        <v>90</v>
      </c>
      <c r="K937" t="s">
        <v>49</v>
      </c>
      <c r="M937">
        <v>202004050107</v>
      </c>
      <c r="N937" s="1">
        <v>43926.356979166667</v>
      </c>
      <c r="O937" s="3" t="s">
        <v>90</v>
      </c>
      <c r="P937">
        <v>1838667</v>
      </c>
      <c r="Q937" s="2">
        <v>36922</v>
      </c>
      <c r="R937" t="s">
        <v>1989</v>
      </c>
      <c r="S937" t="s">
        <v>1990</v>
      </c>
      <c r="U937" t="s">
        <v>381</v>
      </c>
      <c r="V937" t="s">
        <v>87</v>
      </c>
      <c r="W937" t="s">
        <v>2</v>
      </c>
      <c r="X937" t="s">
        <v>54</v>
      </c>
      <c r="Z937" t="s">
        <v>88</v>
      </c>
      <c r="AA937" t="s">
        <v>94</v>
      </c>
      <c r="AB937" t="s">
        <v>1991</v>
      </c>
      <c r="AC937" t="s">
        <v>70</v>
      </c>
      <c r="AD937" t="s">
        <v>59</v>
      </c>
    </row>
    <row r="938" spans="1:30">
      <c r="A938">
        <f t="shared" si="46"/>
        <v>817</v>
      </c>
      <c r="B938">
        <f t="shared" si="44"/>
        <v>0</v>
      </c>
      <c r="C938" s="8">
        <f t="shared" si="45"/>
        <v>74.666666666666671</v>
      </c>
      <c r="D938">
        <v>74</v>
      </c>
      <c r="E938">
        <v>8</v>
      </c>
      <c r="G938" s="21">
        <v>0</v>
      </c>
      <c r="H938">
        <v>1839420</v>
      </c>
      <c r="I938" s="1">
        <v>43928.877280092594</v>
      </c>
      <c r="J938" s="3" t="s">
        <v>63</v>
      </c>
      <c r="K938" t="s">
        <v>49</v>
      </c>
      <c r="M938">
        <v>202004071115</v>
      </c>
      <c r="N938" s="1">
        <v>43928.877280092594</v>
      </c>
      <c r="O938" s="3" t="s">
        <v>63</v>
      </c>
      <c r="P938">
        <v>1839420</v>
      </c>
      <c r="Q938" s="2">
        <v>16656</v>
      </c>
      <c r="R938" t="s">
        <v>1992</v>
      </c>
      <c r="S938" t="s">
        <v>722</v>
      </c>
      <c r="U938" t="s">
        <v>98</v>
      </c>
      <c r="V938" t="s">
        <v>306</v>
      </c>
      <c r="W938" t="s">
        <v>2</v>
      </c>
      <c r="X938" t="s">
        <v>54</v>
      </c>
      <c r="Z938" t="s">
        <v>88</v>
      </c>
      <c r="AA938" t="s">
        <v>68</v>
      </c>
      <c r="AB938" t="s">
        <v>269</v>
      </c>
      <c r="AC938" t="s">
        <v>70</v>
      </c>
      <c r="AD938" t="s">
        <v>59</v>
      </c>
    </row>
    <row r="939" spans="1:30">
      <c r="A939">
        <f t="shared" si="46"/>
        <v>818</v>
      </c>
      <c r="B939">
        <f t="shared" si="44"/>
        <v>0</v>
      </c>
      <c r="C939" s="8">
        <f t="shared" si="45"/>
        <v>28.583333333333332</v>
      </c>
      <c r="D939">
        <v>28</v>
      </c>
      <c r="E939">
        <v>7</v>
      </c>
      <c r="G939" s="21">
        <v>0</v>
      </c>
      <c r="H939">
        <v>1840336</v>
      </c>
      <c r="I939" s="1">
        <v>44167.240567129629</v>
      </c>
      <c r="J939" s="3" t="s">
        <v>90</v>
      </c>
      <c r="K939" t="s">
        <v>49</v>
      </c>
      <c r="M939">
        <v>202012021290</v>
      </c>
      <c r="N939" s="1">
        <v>44167.240567129629</v>
      </c>
      <c r="O939" s="3" t="s">
        <v>90</v>
      </c>
      <c r="P939">
        <v>1840336</v>
      </c>
      <c r="Q939" s="2">
        <v>33712</v>
      </c>
      <c r="R939" t="s">
        <v>1993</v>
      </c>
      <c r="S939" t="s">
        <v>1955</v>
      </c>
      <c r="U939" t="s">
        <v>110</v>
      </c>
      <c r="V939" t="s">
        <v>202</v>
      </c>
      <c r="W939" t="s">
        <v>2</v>
      </c>
      <c r="X939" t="s">
        <v>54</v>
      </c>
      <c r="Z939" t="s">
        <v>88</v>
      </c>
      <c r="AA939" t="s">
        <v>94</v>
      </c>
      <c r="AB939" t="s">
        <v>292</v>
      </c>
      <c r="AC939" t="s">
        <v>70</v>
      </c>
      <c r="AD939" t="s">
        <v>59</v>
      </c>
    </row>
    <row r="940" spans="1:30">
      <c r="A940">
        <f t="shared" si="46"/>
        <v>819</v>
      </c>
      <c r="B940">
        <f t="shared" si="44"/>
        <v>0</v>
      </c>
      <c r="C940" s="8">
        <f t="shared" si="45"/>
        <v>51.5</v>
      </c>
      <c r="D940">
        <v>51</v>
      </c>
      <c r="E940">
        <v>6</v>
      </c>
      <c r="G940" s="21">
        <v>2</v>
      </c>
      <c r="H940" s="4">
        <v>1840369</v>
      </c>
      <c r="I940" s="1">
        <v>44156.726388888892</v>
      </c>
      <c r="J940" s="3" t="s">
        <v>90</v>
      </c>
      <c r="K940" t="s">
        <v>49</v>
      </c>
      <c r="M940">
        <v>202011210473</v>
      </c>
      <c r="N940" s="1">
        <v>44156.726388888892</v>
      </c>
      <c r="O940" s="3" t="s">
        <v>90</v>
      </c>
      <c r="P940">
        <v>1840369</v>
      </c>
      <c r="Q940" s="2">
        <v>25336</v>
      </c>
      <c r="R940" t="s">
        <v>1994</v>
      </c>
      <c r="S940" t="s">
        <v>1995</v>
      </c>
      <c r="U940" t="s">
        <v>110</v>
      </c>
      <c r="V940" t="s">
        <v>74</v>
      </c>
      <c r="W940" t="s">
        <v>2</v>
      </c>
      <c r="X940" t="s">
        <v>54</v>
      </c>
      <c r="Z940" t="s">
        <v>88</v>
      </c>
      <c r="AA940" t="s">
        <v>94</v>
      </c>
      <c r="AB940" t="s">
        <v>859</v>
      </c>
      <c r="AC940" t="s">
        <v>70</v>
      </c>
      <c r="AD940" t="s">
        <v>59</v>
      </c>
    </row>
    <row r="941" spans="1:30">
      <c r="A941">
        <f t="shared" si="46"/>
        <v>819</v>
      </c>
      <c r="B941">
        <f t="shared" si="44"/>
        <v>1</v>
      </c>
      <c r="C941" s="8">
        <f t="shared" si="45"/>
        <v>51.583333333333336</v>
      </c>
      <c r="D941">
        <v>51</v>
      </c>
      <c r="E941">
        <v>7</v>
      </c>
      <c r="G941" s="21">
        <v>2</v>
      </c>
      <c r="H941" s="4">
        <v>1840369</v>
      </c>
      <c r="I941" s="1">
        <v>44191.859224537038</v>
      </c>
      <c r="J941" s="3" t="s">
        <v>90</v>
      </c>
      <c r="K941" t="s">
        <v>49</v>
      </c>
      <c r="M941">
        <v>202012260526</v>
      </c>
      <c r="N941" s="1">
        <v>44191.859224537038</v>
      </c>
      <c r="O941" s="3" t="s">
        <v>90</v>
      </c>
      <c r="P941">
        <v>1840369</v>
      </c>
      <c r="Q941" s="2">
        <v>25336</v>
      </c>
      <c r="R941" t="s">
        <v>1994</v>
      </c>
      <c r="S941" t="s">
        <v>1286</v>
      </c>
      <c r="U941" t="s">
        <v>132</v>
      </c>
      <c r="V941" t="s">
        <v>1996</v>
      </c>
      <c r="W941" t="s">
        <v>2</v>
      </c>
      <c r="X941" t="s">
        <v>54</v>
      </c>
      <c r="Z941" t="s">
        <v>88</v>
      </c>
      <c r="AA941" t="s">
        <v>94</v>
      </c>
      <c r="AB941" t="s">
        <v>116</v>
      </c>
      <c r="AC941" t="s">
        <v>474</v>
      </c>
      <c r="AD941" t="s">
        <v>59</v>
      </c>
    </row>
    <row r="942" spans="1:30">
      <c r="A942">
        <f t="shared" si="46"/>
        <v>820</v>
      </c>
      <c r="B942">
        <f t="shared" si="44"/>
        <v>0</v>
      </c>
      <c r="C942" s="8">
        <f t="shared" si="45"/>
        <v>67.583333333333329</v>
      </c>
      <c r="D942">
        <v>67</v>
      </c>
      <c r="E942">
        <v>7</v>
      </c>
      <c r="G942" s="21">
        <v>0</v>
      </c>
      <c r="H942">
        <v>1840628</v>
      </c>
      <c r="I942" s="1">
        <v>43941.430451388886</v>
      </c>
      <c r="J942" s="3" t="s">
        <v>90</v>
      </c>
      <c r="K942" t="s">
        <v>49</v>
      </c>
      <c r="M942">
        <v>202004200851</v>
      </c>
      <c r="N942" s="1">
        <v>43941.430451388886</v>
      </c>
      <c r="O942" s="3" t="s">
        <v>90</v>
      </c>
      <c r="P942">
        <v>1840628</v>
      </c>
      <c r="Q942" s="2">
        <v>19233</v>
      </c>
      <c r="R942" t="s">
        <v>1997</v>
      </c>
      <c r="S942" t="s">
        <v>1239</v>
      </c>
      <c r="U942" t="s">
        <v>61</v>
      </c>
      <c r="V942" t="s">
        <v>93</v>
      </c>
      <c r="W942" t="s">
        <v>2</v>
      </c>
      <c r="X942" t="s">
        <v>54</v>
      </c>
      <c r="Z942" t="s">
        <v>88</v>
      </c>
      <c r="AA942" t="s">
        <v>94</v>
      </c>
      <c r="AB942" t="s">
        <v>100</v>
      </c>
      <c r="AC942" t="s">
        <v>70</v>
      </c>
      <c r="AD942" t="s">
        <v>59</v>
      </c>
    </row>
    <row r="943" spans="1:30">
      <c r="A943">
        <f t="shared" si="46"/>
        <v>821</v>
      </c>
      <c r="B943">
        <f t="shared" si="44"/>
        <v>0</v>
      </c>
      <c r="C943" s="8">
        <f t="shared" si="45"/>
        <v>73.666666666666671</v>
      </c>
      <c r="D943">
        <v>73</v>
      </c>
      <c r="E943">
        <v>8</v>
      </c>
      <c r="G943" s="21">
        <v>0</v>
      </c>
      <c r="H943">
        <v>1841414</v>
      </c>
      <c r="I943" s="1">
        <v>43977.411111111112</v>
      </c>
      <c r="J943" s="3" t="s">
        <v>76</v>
      </c>
      <c r="K943" t="s">
        <v>49</v>
      </c>
      <c r="M943">
        <v>202005260379</v>
      </c>
      <c r="N943" s="1">
        <v>43977.411111111112</v>
      </c>
      <c r="O943" s="3" t="s">
        <v>76</v>
      </c>
      <c r="P943">
        <v>1841414</v>
      </c>
      <c r="Q943" s="2">
        <v>17070</v>
      </c>
      <c r="R943" t="s">
        <v>1998</v>
      </c>
      <c r="S943" t="s">
        <v>1276</v>
      </c>
      <c r="U943" t="s">
        <v>140</v>
      </c>
      <c r="V943" t="s">
        <v>193</v>
      </c>
      <c r="W943" t="s">
        <v>2</v>
      </c>
      <c r="X943" t="s">
        <v>54</v>
      </c>
      <c r="Z943" t="s">
        <v>55</v>
      </c>
      <c r="AA943" t="s">
        <v>78</v>
      </c>
      <c r="AB943" t="s">
        <v>1999</v>
      </c>
      <c r="AC943" t="s">
        <v>70</v>
      </c>
      <c r="AD943" t="s">
        <v>59</v>
      </c>
    </row>
    <row r="944" spans="1:30">
      <c r="A944">
        <f t="shared" si="46"/>
        <v>822</v>
      </c>
      <c r="B944">
        <f t="shared" si="44"/>
        <v>0</v>
      </c>
      <c r="C944" s="8">
        <f t="shared" si="45"/>
        <v>46.583333333333336</v>
      </c>
      <c r="D944">
        <v>46</v>
      </c>
      <c r="E944">
        <v>7</v>
      </c>
      <c r="G944" s="21">
        <v>0</v>
      </c>
      <c r="H944">
        <v>1841664</v>
      </c>
      <c r="I944" s="1">
        <v>44159.828472222223</v>
      </c>
      <c r="J944" s="3" t="s">
        <v>90</v>
      </c>
      <c r="K944" t="s">
        <v>49</v>
      </c>
      <c r="M944">
        <v>202011242172</v>
      </c>
      <c r="N944" s="1">
        <v>44159.828472222223</v>
      </c>
      <c r="O944" s="3" t="s">
        <v>90</v>
      </c>
      <c r="P944">
        <v>1841664</v>
      </c>
      <c r="Q944" s="2">
        <v>27131</v>
      </c>
      <c r="R944" t="s">
        <v>2000</v>
      </c>
      <c r="S944" t="s">
        <v>377</v>
      </c>
      <c r="U944" t="s">
        <v>149</v>
      </c>
      <c r="V944" t="s">
        <v>133</v>
      </c>
      <c r="W944" t="s">
        <v>10</v>
      </c>
      <c r="X944" t="s">
        <v>54</v>
      </c>
      <c r="Z944" t="s">
        <v>88</v>
      </c>
      <c r="AA944" t="s">
        <v>94</v>
      </c>
      <c r="AB944" t="s">
        <v>100</v>
      </c>
      <c r="AC944" t="s">
        <v>70</v>
      </c>
      <c r="AD944" t="s">
        <v>59</v>
      </c>
    </row>
    <row r="945" spans="1:30">
      <c r="A945">
        <f t="shared" si="46"/>
        <v>823</v>
      </c>
      <c r="B945">
        <f t="shared" si="44"/>
        <v>0</v>
      </c>
      <c r="C945" s="8">
        <f t="shared" si="45"/>
        <v>63.75</v>
      </c>
      <c r="D945">
        <v>63</v>
      </c>
      <c r="E945">
        <v>9</v>
      </c>
      <c r="G945" s="21">
        <v>0</v>
      </c>
      <c r="H945">
        <v>1843057</v>
      </c>
      <c r="I945" s="1">
        <v>44050.147222222222</v>
      </c>
      <c r="J945" s="3" t="s">
        <v>90</v>
      </c>
      <c r="K945" t="s">
        <v>49</v>
      </c>
      <c r="M945">
        <v>202008071049</v>
      </c>
      <c r="N945" s="1">
        <v>44050.147222222222</v>
      </c>
      <c r="O945" s="3" t="s">
        <v>90</v>
      </c>
      <c r="P945">
        <v>1843057</v>
      </c>
      <c r="Q945" s="2">
        <v>20748</v>
      </c>
      <c r="R945" t="s">
        <v>2001</v>
      </c>
      <c r="S945" t="s">
        <v>396</v>
      </c>
      <c r="U945" t="s">
        <v>149</v>
      </c>
      <c r="V945" t="s">
        <v>133</v>
      </c>
      <c r="W945" t="s">
        <v>2</v>
      </c>
      <c r="X945" t="s">
        <v>54</v>
      </c>
      <c r="Z945" t="s">
        <v>88</v>
      </c>
      <c r="AA945" t="s">
        <v>94</v>
      </c>
      <c r="AB945" t="s">
        <v>116</v>
      </c>
      <c r="AC945" t="s">
        <v>70</v>
      </c>
      <c r="AD945" t="s">
        <v>59</v>
      </c>
    </row>
    <row r="946" spans="1:30">
      <c r="A946">
        <f t="shared" si="46"/>
        <v>824</v>
      </c>
      <c r="B946">
        <f t="shared" si="44"/>
        <v>0</v>
      </c>
      <c r="C946" s="8">
        <f t="shared" si="45"/>
        <v>64.5</v>
      </c>
      <c r="D946">
        <v>64</v>
      </c>
      <c r="E946">
        <v>6</v>
      </c>
      <c r="G946" s="21">
        <v>0</v>
      </c>
      <c r="H946">
        <v>1843321</v>
      </c>
      <c r="I946" s="1">
        <v>44244.431250000001</v>
      </c>
      <c r="J946" s="3" t="s">
        <v>76</v>
      </c>
      <c r="K946" t="s">
        <v>49</v>
      </c>
      <c r="M946">
        <v>202102170296</v>
      </c>
      <c r="N946" s="1">
        <v>44244.431250000001</v>
      </c>
      <c r="O946" s="3" t="s">
        <v>76</v>
      </c>
      <c r="P946">
        <v>1843321</v>
      </c>
      <c r="Q946" s="2">
        <v>20670</v>
      </c>
      <c r="R946" t="s">
        <v>2002</v>
      </c>
      <c r="S946" t="s">
        <v>953</v>
      </c>
      <c r="U946" t="s">
        <v>73</v>
      </c>
      <c r="V946" t="s">
        <v>53</v>
      </c>
      <c r="W946" t="s">
        <v>2</v>
      </c>
      <c r="X946" t="s">
        <v>54</v>
      </c>
      <c r="Z946" t="s">
        <v>55</v>
      </c>
      <c r="AA946" t="s">
        <v>78</v>
      </c>
      <c r="AB946" t="s">
        <v>2003</v>
      </c>
      <c r="AC946" t="s">
        <v>58</v>
      </c>
      <c r="AD946" t="s">
        <v>59</v>
      </c>
    </row>
    <row r="947" spans="1:30">
      <c r="A947">
        <f t="shared" si="46"/>
        <v>825</v>
      </c>
      <c r="B947">
        <f t="shared" si="44"/>
        <v>0</v>
      </c>
      <c r="C947" s="8">
        <f t="shared" si="45"/>
        <v>65.083333333333329</v>
      </c>
      <c r="D947">
        <v>65</v>
      </c>
      <c r="E947">
        <v>1</v>
      </c>
      <c r="G947" s="21">
        <v>2</v>
      </c>
      <c r="H947" s="4">
        <v>1843612</v>
      </c>
      <c r="I947" s="1">
        <v>43964.548738425925</v>
      </c>
      <c r="J947" s="3" t="s">
        <v>63</v>
      </c>
      <c r="K947" t="s">
        <v>49</v>
      </c>
      <c r="M947">
        <v>202005130904</v>
      </c>
      <c r="N947" s="1">
        <v>43964.548738425925</v>
      </c>
      <c r="O947" s="3" t="s">
        <v>63</v>
      </c>
      <c r="P947">
        <v>1843612</v>
      </c>
      <c r="Q947" s="2">
        <v>20168</v>
      </c>
      <c r="R947" t="s">
        <v>2004</v>
      </c>
      <c r="S947" t="s">
        <v>102</v>
      </c>
      <c r="U947" t="s">
        <v>73</v>
      </c>
      <c r="V947" t="s">
        <v>123</v>
      </c>
      <c r="W947" t="s">
        <v>2</v>
      </c>
      <c r="X947" t="s">
        <v>54</v>
      </c>
      <c r="Z947" t="s">
        <v>55</v>
      </c>
      <c r="AA947" t="s">
        <v>68</v>
      </c>
      <c r="AB947" t="s">
        <v>468</v>
      </c>
      <c r="AC947" t="s">
        <v>70</v>
      </c>
      <c r="AD947" t="s">
        <v>59</v>
      </c>
    </row>
    <row r="948" spans="1:30">
      <c r="A948">
        <f t="shared" si="46"/>
        <v>825</v>
      </c>
      <c r="B948">
        <f t="shared" si="44"/>
        <v>1</v>
      </c>
      <c r="C948" s="8">
        <f t="shared" si="45"/>
        <v>65.583333333333329</v>
      </c>
      <c r="D948">
        <v>65</v>
      </c>
      <c r="E948">
        <v>7</v>
      </c>
      <c r="G948" s="21">
        <v>2</v>
      </c>
      <c r="H948" s="4">
        <v>1843612</v>
      </c>
      <c r="I948" s="1">
        <v>44146.479166666664</v>
      </c>
      <c r="J948" s="3" t="s">
        <v>63</v>
      </c>
      <c r="K948" t="s">
        <v>49</v>
      </c>
      <c r="M948">
        <v>202011110640</v>
      </c>
      <c r="N948" s="1">
        <v>44146.479166666664</v>
      </c>
      <c r="O948" s="3" t="s">
        <v>63</v>
      </c>
      <c r="P948">
        <v>1843612</v>
      </c>
      <c r="Q948" s="2">
        <v>20168</v>
      </c>
      <c r="R948" t="s">
        <v>2004</v>
      </c>
      <c r="S948" t="s">
        <v>352</v>
      </c>
      <c r="U948" t="s">
        <v>52</v>
      </c>
      <c r="V948" t="s">
        <v>228</v>
      </c>
      <c r="W948" t="s">
        <v>2</v>
      </c>
      <c r="X948" t="s">
        <v>54</v>
      </c>
      <c r="Z948" t="s">
        <v>55</v>
      </c>
      <c r="AA948" t="s">
        <v>68</v>
      </c>
      <c r="AB948" t="s">
        <v>2005</v>
      </c>
      <c r="AC948" t="s">
        <v>129</v>
      </c>
      <c r="AD948" t="s">
        <v>59</v>
      </c>
    </row>
    <row r="949" spans="1:30">
      <c r="A949">
        <f t="shared" si="46"/>
        <v>826</v>
      </c>
      <c r="B949">
        <f t="shared" si="44"/>
        <v>0</v>
      </c>
      <c r="C949" s="8">
        <f t="shared" si="45"/>
        <v>67.5</v>
      </c>
      <c r="D949">
        <v>67</v>
      </c>
      <c r="E949">
        <v>6</v>
      </c>
      <c r="G949" s="21">
        <v>0</v>
      </c>
      <c r="H949">
        <v>1844145</v>
      </c>
      <c r="I949" s="1">
        <v>43927.41615740741</v>
      </c>
      <c r="J949" s="3" t="s">
        <v>76</v>
      </c>
      <c r="K949" t="s">
        <v>49</v>
      </c>
      <c r="M949">
        <v>202004060545</v>
      </c>
      <c r="N949" s="1">
        <v>43927.41615740741</v>
      </c>
      <c r="O949" s="3" t="s">
        <v>76</v>
      </c>
      <c r="P949">
        <v>1844145</v>
      </c>
      <c r="Q949" s="2">
        <v>19247</v>
      </c>
      <c r="R949" t="s">
        <v>2006</v>
      </c>
      <c r="S949" t="s">
        <v>898</v>
      </c>
      <c r="U949" t="s">
        <v>381</v>
      </c>
      <c r="V949" t="s">
        <v>324</v>
      </c>
      <c r="W949" t="s">
        <v>2</v>
      </c>
      <c r="X949" t="s">
        <v>54</v>
      </c>
      <c r="Z949" t="s">
        <v>55</v>
      </c>
      <c r="AA949" t="s">
        <v>78</v>
      </c>
      <c r="AB949" t="s">
        <v>1617</v>
      </c>
      <c r="AC949" t="s">
        <v>180</v>
      </c>
      <c r="AD949" t="s">
        <v>59</v>
      </c>
    </row>
    <row r="950" spans="1:30">
      <c r="A950">
        <f t="shared" si="46"/>
        <v>827</v>
      </c>
      <c r="B950">
        <f t="shared" si="44"/>
        <v>0</v>
      </c>
      <c r="C950" s="8">
        <f t="shared" si="45"/>
        <v>34.083333333333336</v>
      </c>
      <c r="D950">
        <v>34</v>
      </c>
      <c r="E950">
        <v>1</v>
      </c>
      <c r="G950" s="21">
        <v>0</v>
      </c>
      <c r="H950" s="6">
        <v>1844550</v>
      </c>
      <c r="I950" s="1">
        <v>44193.586111111108</v>
      </c>
      <c r="J950" s="3" t="s">
        <v>76</v>
      </c>
      <c r="K950" t="s">
        <v>49</v>
      </c>
      <c r="M950">
        <v>202012281757</v>
      </c>
      <c r="N950" s="1">
        <v>44193.586111111108</v>
      </c>
      <c r="O950" s="3" t="s">
        <v>76</v>
      </c>
      <c r="P950">
        <v>1844550</v>
      </c>
      <c r="Q950" s="2">
        <v>31744</v>
      </c>
      <c r="R950" t="s">
        <v>2007</v>
      </c>
      <c r="S950" t="s">
        <v>1218</v>
      </c>
      <c r="U950" t="s">
        <v>73</v>
      </c>
      <c r="V950" t="s">
        <v>93</v>
      </c>
      <c r="W950" t="s">
        <v>2</v>
      </c>
      <c r="X950" t="s">
        <v>54</v>
      </c>
      <c r="Z950" t="s">
        <v>88</v>
      </c>
      <c r="AA950" t="s">
        <v>78</v>
      </c>
      <c r="AB950" t="s">
        <v>2008</v>
      </c>
      <c r="AC950" t="s">
        <v>70</v>
      </c>
      <c r="AD950" t="s">
        <v>59</v>
      </c>
    </row>
    <row r="951" spans="1:30">
      <c r="A951">
        <f t="shared" si="46"/>
        <v>828</v>
      </c>
      <c r="B951">
        <f t="shared" si="44"/>
        <v>0</v>
      </c>
      <c r="C951" s="8">
        <f t="shared" si="45"/>
        <v>61.166666666666664</v>
      </c>
      <c r="D951">
        <v>61</v>
      </c>
      <c r="E951">
        <v>2</v>
      </c>
      <c r="G951" s="21">
        <v>0</v>
      </c>
      <c r="H951" s="6">
        <v>1845750</v>
      </c>
      <c r="I951" s="1">
        <v>44193.924062500002</v>
      </c>
      <c r="J951" s="3" t="s">
        <v>90</v>
      </c>
      <c r="K951" t="s">
        <v>49</v>
      </c>
      <c r="M951">
        <v>202012282152</v>
      </c>
      <c r="N951" s="1">
        <v>44193.924062500002</v>
      </c>
      <c r="O951" s="3" t="s">
        <v>90</v>
      </c>
      <c r="P951">
        <v>1845750</v>
      </c>
      <c r="Q951" s="2">
        <v>21829</v>
      </c>
      <c r="R951" t="s">
        <v>2009</v>
      </c>
      <c r="S951" t="s">
        <v>1143</v>
      </c>
      <c r="U951" t="s">
        <v>132</v>
      </c>
      <c r="V951" t="s">
        <v>111</v>
      </c>
      <c r="W951" t="s">
        <v>10</v>
      </c>
      <c r="X951" t="s">
        <v>54</v>
      </c>
      <c r="Z951" t="s">
        <v>88</v>
      </c>
      <c r="AA951" t="s">
        <v>94</v>
      </c>
      <c r="AB951" t="s">
        <v>100</v>
      </c>
      <c r="AC951" t="s">
        <v>70</v>
      </c>
      <c r="AD951" t="s">
        <v>59</v>
      </c>
    </row>
    <row r="952" spans="1:30">
      <c r="A952">
        <f t="shared" si="46"/>
        <v>829</v>
      </c>
      <c r="B952">
        <f t="shared" si="44"/>
        <v>0</v>
      </c>
      <c r="C952" s="8">
        <f t="shared" si="45"/>
        <v>67.083333333333329</v>
      </c>
      <c r="D952">
        <v>67</v>
      </c>
      <c r="E952">
        <v>1</v>
      </c>
      <c r="G952" s="21">
        <v>2</v>
      </c>
      <c r="H952" s="4">
        <v>1846425</v>
      </c>
      <c r="I952" s="1">
        <v>44012.560416666667</v>
      </c>
      <c r="J952" s="3" t="s">
        <v>90</v>
      </c>
      <c r="K952" t="s">
        <v>49</v>
      </c>
      <c r="M952">
        <v>202006301588</v>
      </c>
      <c r="N952" s="1">
        <v>44012.560416666667</v>
      </c>
      <c r="O952" s="3" t="s">
        <v>90</v>
      </c>
      <c r="P952">
        <v>1846425</v>
      </c>
      <c r="Q952" s="2">
        <v>19481</v>
      </c>
      <c r="R952" t="s">
        <v>2010</v>
      </c>
      <c r="S952" t="s">
        <v>457</v>
      </c>
      <c r="U952" t="s">
        <v>52</v>
      </c>
      <c r="V952" t="s">
        <v>183</v>
      </c>
      <c r="W952" t="s">
        <v>10</v>
      </c>
      <c r="X952" t="s">
        <v>54</v>
      </c>
      <c r="Z952" t="s">
        <v>88</v>
      </c>
      <c r="AA952" t="s">
        <v>94</v>
      </c>
      <c r="AB952" t="s">
        <v>116</v>
      </c>
      <c r="AC952" t="s">
        <v>129</v>
      </c>
      <c r="AD952" t="s">
        <v>59</v>
      </c>
    </row>
    <row r="953" spans="1:30">
      <c r="A953">
        <f t="shared" si="46"/>
        <v>829</v>
      </c>
      <c r="B953">
        <f t="shared" si="44"/>
        <v>1</v>
      </c>
      <c r="C953" s="8">
        <f t="shared" si="45"/>
        <v>67.166666666666671</v>
      </c>
      <c r="D953">
        <v>67</v>
      </c>
      <c r="E953">
        <v>2</v>
      </c>
      <c r="G953" s="21">
        <v>2</v>
      </c>
      <c r="H953" s="4">
        <v>1846425</v>
      </c>
      <c r="I953" s="1">
        <v>44019.870138888888</v>
      </c>
      <c r="J953" s="3" t="s">
        <v>90</v>
      </c>
      <c r="K953" t="s">
        <v>49</v>
      </c>
      <c r="M953">
        <v>202007072137</v>
      </c>
      <c r="N953" s="1">
        <v>44019.870138888888</v>
      </c>
      <c r="O953" s="3" t="s">
        <v>90</v>
      </c>
      <c r="P953">
        <v>1846425</v>
      </c>
      <c r="Q953" s="2">
        <v>19481</v>
      </c>
      <c r="R953" t="s">
        <v>2010</v>
      </c>
      <c r="S953" t="s">
        <v>1775</v>
      </c>
      <c r="U953" t="s">
        <v>149</v>
      </c>
      <c r="V953" t="s">
        <v>202</v>
      </c>
      <c r="W953" t="s">
        <v>10</v>
      </c>
      <c r="X953" t="s">
        <v>54</v>
      </c>
      <c r="Z953" t="s">
        <v>88</v>
      </c>
      <c r="AA953" t="s">
        <v>94</v>
      </c>
      <c r="AB953" t="s">
        <v>116</v>
      </c>
      <c r="AC953" t="s">
        <v>70</v>
      </c>
      <c r="AD953" t="s">
        <v>59</v>
      </c>
    </row>
    <row r="954" spans="1:30">
      <c r="A954">
        <f t="shared" si="46"/>
        <v>830</v>
      </c>
      <c r="B954">
        <f t="shared" si="44"/>
        <v>0</v>
      </c>
      <c r="C954" s="8">
        <f t="shared" si="45"/>
        <v>85.166666666666671</v>
      </c>
      <c r="D954">
        <v>85</v>
      </c>
      <c r="E954">
        <v>2</v>
      </c>
      <c r="G954" s="21">
        <v>0</v>
      </c>
      <c r="H954">
        <v>1846770</v>
      </c>
      <c r="I954" s="1">
        <v>44214.898078703707</v>
      </c>
      <c r="J954" s="3" t="s">
        <v>90</v>
      </c>
      <c r="K954" t="s">
        <v>49</v>
      </c>
      <c r="M954">
        <v>202101180498</v>
      </c>
      <c r="N954" s="1">
        <v>44214.898078703707</v>
      </c>
      <c r="O954" s="3" t="s">
        <v>90</v>
      </c>
      <c r="P954">
        <v>1846770</v>
      </c>
      <c r="Q954" s="2">
        <v>13094</v>
      </c>
      <c r="R954" t="s">
        <v>2011</v>
      </c>
      <c r="S954" t="s">
        <v>2012</v>
      </c>
      <c r="U954" t="s">
        <v>110</v>
      </c>
      <c r="V954" t="s">
        <v>244</v>
      </c>
      <c r="W954" t="s">
        <v>10</v>
      </c>
      <c r="X954" t="s">
        <v>54</v>
      </c>
      <c r="Z954" t="s">
        <v>88</v>
      </c>
      <c r="AA954" t="s">
        <v>94</v>
      </c>
      <c r="AB954" t="s">
        <v>100</v>
      </c>
      <c r="AC954" t="s">
        <v>70</v>
      </c>
      <c r="AD954" t="s">
        <v>59</v>
      </c>
    </row>
    <row r="955" spans="1:30">
      <c r="A955">
        <f t="shared" si="46"/>
        <v>831</v>
      </c>
      <c r="B955">
        <f t="shared" si="44"/>
        <v>0</v>
      </c>
      <c r="C955" s="8">
        <f t="shared" si="45"/>
        <v>82.75</v>
      </c>
      <c r="D955">
        <v>82</v>
      </c>
      <c r="E955">
        <v>9</v>
      </c>
      <c r="G955" s="21">
        <v>0</v>
      </c>
      <c r="H955">
        <v>1847324</v>
      </c>
      <c r="I955" s="1">
        <v>43947.704861111109</v>
      </c>
      <c r="J955" s="3" t="s">
        <v>90</v>
      </c>
      <c r="K955" t="s">
        <v>49</v>
      </c>
      <c r="M955">
        <v>202004260221</v>
      </c>
      <c r="N955" s="1">
        <v>43947.704861111109</v>
      </c>
      <c r="O955" s="3" t="s">
        <v>90</v>
      </c>
      <c r="P955">
        <v>1847324</v>
      </c>
      <c r="Q955" s="2">
        <v>13701</v>
      </c>
      <c r="R955" t="s">
        <v>2013</v>
      </c>
      <c r="S955" t="s">
        <v>1274</v>
      </c>
      <c r="U955" t="s">
        <v>98</v>
      </c>
      <c r="V955" t="s">
        <v>115</v>
      </c>
      <c r="W955" t="s">
        <v>10</v>
      </c>
      <c r="X955" t="s">
        <v>54</v>
      </c>
      <c r="Z955" t="s">
        <v>88</v>
      </c>
      <c r="AA955" t="s">
        <v>94</v>
      </c>
      <c r="AB955" t="s">
        <v>100</v>
      </c>
      <c r="AC955" t="s">
        <v>70</v>
      </c>
      <c r="AD955" t="s">
        <v>59</v>
      </c>
    </row>
    <row r="956" spans="1:30">
      <c r="A956">
        <f t="shared" si="46"/>
        <v>832</v>
      </c>
      <c r="B956">
        <f t="shared" si="44"/>
        <v>0</v>
      </c>
      <c r="C956" s="8">
        <f t="shared" si="45"/>
        <v>61.916666666666664</v>
      </c>
      <c r="D956">
        <v>61</v>
      </c>
      <c r="E956">
        <v>11</v>
      </c>
      <c r="G956" s="21">
        <v>0</v>
      </c>
      <c r="H956">
        <v>1847779</v>
      </c>
      <c r="I956" s="1">
        <v>44057.890277777777</v>
      </c>
      <c r="J956" s="3" t="s">
        <v>90</v>
      </c>
      <c r="K956" t="s">
        <v>49</v>
      </c>
      <c r="M956">
        <v>202008141998</v>
      </c>
      <c r="N956" s="1">
        <v>44057.890277777777</v>
      </c>
      <c r="O956" s="3" t="s">
        <v>90</v>
      </c>
      <c r="P956">
        <v>1847779</v>
      </c>
      <c r="Q956" s="2">
        <v>21435</v>
      </c>
      <c r="R956" t="s">
        <v>2014</v>
      </c>
      <c r="S956" t="s">
        <v>2015</v>
      </c>
      <c r="U956" t="s">
        <v>110</v>
      </c>
      <c r="V956" t="s">
        <v>202</v>
      </c>
      <c r="W956" t="s">
        <v>10</v>
      </c>
      <c r="X956" t="s">
        <v>54</v>
      </c>
      <c r="Z956" t="s">
        <v>88</v>
      </c>
      <c r="AA956" t="s">
        <v>94</v>
      </c>
      <c r="AB956" t="s">
        <v>100</v>
      </c>
      <c r="AC956" t="s">
        <v>70</v>
      </c>
      <c r="AD956" t="s">
        <v>59</v>
      </c>
    </row>
    <row r="957" spans="1:30">
      <c r="A957">
        <f t="shared" si="46"/>
        <v>833</v>
      </c>
      <c r="B957">
        <f t="shared" si="44"/>
        <v>0</v>
      </c>
      <c r="C957" s="8">
        <f t="shared" si="45"/>
        <v>39.5</v>
      </c>
      <c r="D957">
        <v>39</v>
      </c>
      <c r="E957">
        <v>6</v>
      </c>
      <c r="G957" s="21">
        <v>0</v>
      </c>
      <c r="H957">
        <v>1847798</v>
      </c>
      <c r="I957" s="1">
        <v>43958.768564814818</v>
      </c>
      <c r="J957" s="3" t="s">
        <v>76</v>
      </c>
      <c r="K957" t="s">
        <v>49</v>
      </c>
      <c r="M957">
        <v>202005071289</v>
      </c>
      <c r="N957" s="1">
        <v>43958.768564814818</v>
      </c>
      <c r="O957" s="3" t="s">
        <v>76</v>
      </c>
      <c r="P957">
        <v>1847798</v>
      </c>
      <c r="Q957" s="2">
        <v>29502</v>
      </c>
      <c r="R957" t="s">
        <v>2016</v>
      </c>
      <c r="S957" t="s">
        <v>460</v>
      </c>
      <c r="U957" t="s">
        <v>110</v>
      </c>
      <c r="V957" t="s">
        <v>157</v>
      </c>
      <c r="W957" t="s">
        <v>2</v>
      </c>
      <c r="X957" t="s">
        <v>54</v>
      </c>
      <c r="Z957" t="s">
        <v>88</v>
      </c>
      <c r="AA957" t="s">
        <v>78</v>
      </c>
      <c r="AB957" t="s">
        <v>2017</v>
      </c>
      <c r="AC957" t="s">
        <v>70</v>
      </c>
      <c r="AD957" t="s">
        <v>59</v>
      </c>
    </row>
    <row r="958" spans="1:30">
      <c r="A958">
        <f t="shared" si="46"/>
        <v>834</v>
      </c>
      <c r="B958">
        <f t="shared" si="44"/>
        <v>0</v>
      </c>
      <c r="C958" s="8">
        <f t="shared" si="45"/>
        <v>76</v>
      </c>
      <c r="D958">
        <v>76</v>
      </c>
      <c r="E958">
        <v>0</v>
      </c>
      <c r="G958" s="21">
        <v>0</v>
      </c>
      <c r="H958">
        <v>1849463</v>
      </c>
      <c r="I958" s="1">
        <v>44203.67291666667</v>
      </c>
      <c r="J958" s="3" t="s">
        <v>63</v>
      </c>
      <c r="K958" t="s">
        <v>49</v>
      </c>
      <c r="M958">
        <v>202103260043</v>
      </c>
      <c r="N958" s="1">
        <v>44203.67291666667</v>
      </c>
      <c r="O958" s="3" t="s">
        <v>63</v>
      </c>
      <c r="P958">
        <v>1849463</v>
      </c>
      <c r="Q958" s="2">
        <v>16442</v>
      </c>
      <c r="R958" t="s">
        <v>2018</v>
      </c>
      <c r="S958" t="s">
        <v>1495</v>
      </c>
      <c r="U958" t="s">
        <v>140</v>
      </c>
      <c r="V958" t="s">
        <v>123</v>
      </c>
      <c r="W958" t="s">
        <v>10</v>
      </c>
      <c r="X958" t="s">
        <v>54</v>
      </c>
      <c r="Z958" t="s">
        <v>55</v>
      </c>
      <c r="AA958" t="s">
        <v>68</v>
      </c>
      <c r="AB958" t="s">
        <v>104</v>
      </c>
      <c r="AC958" t="s">
        <v>70</v>
      </c>
      <c r="AD958" t="s">
        <v>59</v>
      </c>
    </row>
    <row r="959" spans="1:30">
      <c r="A959">
        <f t="shared" si="46"/>
        <v>835</v>
      </c>
      <c r="B959">
        <f t="shared" si="44"/>
        <v>0</v>
      </c>
      <c r="C959" s="8">
        <f t="shared" si="45"/>
        <v>44.833333333333336</v>
      </c>
      <c r="D959">
        <v>44</v>
      </c>
      <c r="E959">
        <v>10</v>
      </c>
      <c r="G959" s="21">
        <v>0</v>
      </c>
      <c r="H959">
        <v>1849919</v>
      </c>
      <c r="I959" s="1">
        <v>44195.30133101852</v>
      </c>
      <c r="J959" s="3" t="s">
        <v>63</v>
      </c>
      <c r="K959" t="s">
        <v>49</v>
      </c>
      <c r="M959">
        <v>202012300777</v>
      </c>
      <c r="N959" s="1">
        <v>44195.30133101852</v>
      </c>
      <c r="O959" s="3" t="s">
        <v>63</v>
      </c>
      <c r="P959">
        <v>1849919</v>
      </c>
      <c r="Q959" s="2">
        <v>27817</v>
      </c>
      <c r="R959" t="s">
        <v>2019</v>
      </c>
      <c r="S959" t="s">
        <v>2020</v>
      </c>
      <c r="U959" t="s">
        <v>52</v>
      </c>
      <c r="V959" t="s">
        <v>261</v>
      </c>
      <c r="W959" t="s">
        <v>2</v>
      </c>
      <c r="X959" t="s">
        <v>54</v>
      </c>
      <c r="Z959" t="s">
        <v>55</v>
      </c>
      <c r="AA959" t="s">
        <v>68</v>
      </c>
      <c r="AB959" t="s">
        <v>2021</v>
      </c>
      <c r="AC959" t="s">
        <v>70</v>
      </c>
      <c r="AD959" t="s">
        <v>59</v>
      </c>
    </row>
    <row r="960" spans="1:30">
      <c r="A960">
        <f t="shared" si="46"/>
        <v>836</v>
      </c>
      <c r="B960">
        <f t="shared" si="44"/>
        <v>0</v>
      </c>
      <c r="C960" s="8">
        <f t="shared" si="45"/>
        <v>54.083333333333336</v>
      </c>
      <c r="D960">
        <v>54</v>
      </c>
      <c r="E960">
        <v>1</v>
      </c>
      <c r="G960" s="21">
        <v>0</v>
      </c>
      <c r="H960">
        <v>1850130</v>
      </c>
      <c r="I960" s="1">
        <v>44174.55972222222</v>
      </c>
      <c r="J960" s="3" t="s">
        <v>63</v>
      </c>
      <c r="K960" t="s">
        <v>49</v>
      </c>
      <c r="M960">
        <v>202012110899</v>
      </c>
      <c r="N960" s="1">
        <v>44174.55972222222</v>
      </c>
      <c r="O960" s="3" t="s">
        <v>63</v>
      </c>
      <c r="P960">
        <v>1850130</v>
      </c>
      <c r="Q960" s="2">
        <v>24398</v>
      </c>
      <c r="R960" t="s">
        <v>2022</v>
      </c>
      <c r="S960" t="s">
        <v>1311</v>
      </c>
      <c r="U960" t="s">
        <v>61</v>
      </c>
      <c r="V960" t="s">
        <v>228</v>
      </c>
      <c r="W960" t="s">
        <v>10</v>
      </c>
      <c r="X960" t="s">
        <v>54</v>
      </c>
      <c r="Z960" t="s">
        <v>55</v>
      </c>
      <c r="AA960" t="s">
        <v>68</v>
      </c>
      <c r="AB960" t="s">
        <v>2023</v>
      </c>
      <c r="AC960" t="s">
        <v>129</v>
      </c>
      <c r="AD960" t="s">
        <v>59</v>
      </c>
    </row>
    <row r="961" spans="1:30">
      <c r="A961">
        <f t="shared" si="46"/>
        <v>837</v>
      </c>
      <c r="B961">
        <f t="shared" si="44"/>
        <v>0</v>
      </c>
      <c r="C961" s="8">
        <f t="shared" si="45"/>
        <v>61.833333333333336</v>
      </c>
      <c r="D961">
        <v>61</v>
      </c>
      <c r="E961">
        <v>10</v>
      </c>
      <c r="G961" s="21">
        <v>0</v>
      </c>
      <c r="H961">
        <v>1852076</v>
      </c>
      <c r="I961" s="1">
        <v>44132.408333333333</v>
      </c>
      <c r="J961" s="3" t="s">
        <v>63</v>
      </c>
      <c r="K961" t="s">
        <v>49</v>
      </c>
      <c r="M961">
        <v>202010281508</v>
      </c>
      <c r="N961" s="1">
        <v>44132.408333333333</v>
      </c>
      <c r="O961" s="3" t="s">
        <v>63</v>
      </c>
      <c r="P961">
        <v>1852076</v>
      </c>
      <c r="Q961" s="2">
        <v>21519</v>
      </c>
      <c r="R961" t="s">
        <v>2024</v>
      </c>
      <c r="S961" t="s">
        <v>672</v>
      </c>
      <c r="U961" t="s">
        <v>61</v>
      </c>
      <c r="V961" t="s">
        <v>228</v>
      </c>
      <c r="W961" t="s">
        <v>10</v>
      </c>
      <c r="X961" t="s">
        <v>54</v>
      </c>
      <c r="Z961" t="s">
        <v>55</v>
      </c>
      <c r="AA961" t="s">
        <v>68</v>
      </c>
      <c r="AB961" t="s">
        <v>2025</v>
      </c>
      <c r="AC961" t="s">
        <v>129</v>
      </c>
      <c r="AD961" t="s">
        <v>59</v>
      </c>
    </row>
    <row r="962" spans="1:30">
      <c r="A962">
        <f t="shared" si="46"/>
        <v>838</v>
      </c>
      <c r="B962">
        <f t="shared" si="44"/>
        <v>0</v>
      </c>
      <c r="C962" s="8">
        <f t="shared" si="45"/>
        <v>33.333333333333336</v>
      </c>
      <c r="D962">
        <v>33</v>
      </c>
      <c r="E962">
        <v>4</v>
      </c>
      <c r="G962" s="21">
        <v>0</v>
      </c>
      <c r="H962">
        <v>1852810</v>
      </c>
      <c r="I962" s="1">
        <v>44015.400694444441</v>
      </c>
      <c r="J962" s="3" t="s">
        <v>90</v>
      </c>
      <c r="K962" t="s">
        <v>49</v>
      </c>
      <c r="M962">
        <v>202007030186</v>
      </c>
      <c r="N962" s="1">
        <v>44015.400694444441</v>
      </c>
      <c r="O962" s="3" t="s">
        <v>90</v>
      </c>
      <c r="P962">
        <v>1852810</v>
      </c>
      <c r="Q962" s="2">
        <v>31823</v>
      </c>
      <c r="R962" t="s">
        <v>2026</v>
      </c>
      <c r="S962" t="s">
        <v>939</v>
      </c>
      <c r="U962" t="s">
        <v>535</v>
      </c>
      <c r="V962" t="s">
        <v>281</v>
      </c>
      <c r="W962" t="s">
        <v>10</v>
      </c>
      <c r="X962" t="s">
        <v>54</v>
      </c>
      <c r="Z962" t="s">
        <v>88</v>
      </c>
      <c r="AA962" t="s">
        <v>94</v>
      </c>
      <c r="AB962" t="s">
        <v>116</v>
      </c>
      <c r="AC962" t="s">
        <v>70</v>
      </c>
      <c r="AD962" t="s">
        <v>59</v>
      </c>
    </row>
    <row r="963" spans="1:30">
      <c r="A963">
        <f t="shared" si="46"/>
        <v>839</v>
      </c>
      <c r="B963">
        <f t="shared" si="44"/>
        <v>0</v>
      </c>
      <c r="C963" s="8">
        <f t="shared" si="45"/>
        <v>59.75</v>
      </c>
      <c r="D963">
        <v>59</v>
      </c>
      <c r="E963">
        <v>9</v>
      </c>
      <c r="G963" s="21">
        <v>0</v>
      </c>
      <c r="H963">
        <v>1853356</v>
      </c>
      <c r="I963" s="1">
        <v>44132.316666666666</v>
      </c>
      <c r="J963" s="3" t="s">
        <v>63</v>
      </c>
      <c r="K963" t="s">
        <v>49</v>
      </c>
      <c r="M963">
        <v>202010281146</v>
      </c>
      <c r="N963" s="1">
        <v>44132.316666666666</v>
      </c>
      <c r="O963" s="3" t="s">
        <v>63</v>
      </c>
      <c r="P963">
        <v>1853356</v>
      </c>
      <c r="Q963" s="2">
        <v>22294</v>
      </c>
      <c r="R963" t="s">
        <v>2027</v>
      </c>
      <c r="S963" t="s">
        <v>850</v>
      </c>
      <c r="U963" t="s">
        <v>61</v>
      </c>
      <c r="V963" t="s">
        <v>228</v>
      </c>
      <c r="W963" t="s">
        <v>10</v>
      </c>
      <c r="X963" t="s">
        <v>54</v>
      </c>
      <c r="Z963" t="s">
        <v>88</v>
      </c>
      <c r="AA963" t="s">
        <v>68</v>
      </c>
      <c r="AB963" t="s">
        <v>2028</v>
      </c>
      <c r="AC963" t="s">
        <v>129</v>
      </c>
      <c r="AD963" t="s">
        <v>59</v>
      </c>
    </row>
    <row r="964" spans="1:30">
      <c r="A964">
        <f t="shared" si="46"/>
        <v>840</v>
      </c>
      <c r="B964">
        <f t="shared" si="44"/>
        <v>0</v>
      </c>
      <c r="C964" s="8">
        <f t="shared" si="45"/>
        <v>79.5</v>
      </c>
      <c r="D964">
        <v>79</v>
      </c>
      <c r="E964">
        <v>6</v>
      </c>
      <c r="G964" s="21">
        <v>0</v>
      </c>
      <c r="H964">
        <v>1853367</v>
      </c>
      <c r="I964" s="1">
        <v>44178.470138888886</v>
      </c>
      <c r="J964" s="3" t="s">
        <v>63</v>
      </c>
      <c r="K964" t="s">
        <v>49</v>
      </c>
      <c r="M964">
        <v>202012130244</v>
      </c>
      <c r="N964" s="1">
        <v>44178.470138888886</v>
      </c>
      <c r="O964" s="3" t="s">
        <v>63</v>
      </c>
      <c r="P964">
        <v>1853367</v>
      </c>
      <c r="Q964" s="2">
        <v>15140</v>
      </c>
      <c r="R964" t="s">
        <v>2029</v>
      </c>
      <c r="S964" t="s">
        <v>636</v>
      </c>
      <c r="U964" t="s">
        <v>107</v>
      </c>
      <c r="V964" t="s">
        <v>87</v>
      </c>
      <c r="W964" t="s">
        <v>2</v>
      </c>
      <c r="X964" t="s">
        <v>54</v>
      </c>
      <c r="Z964" t="s">
        <v>88</v>
      </c>
      <c r="AA964" t="s">
        <v>68</v>
      </c>
      <c r="AB964" t="s">
        <v>1057</v>
      </c>
      <c r="AC964" t="s">
        <v>70</v>
      </c>
      <c r="AD964" t="s">
        <v>59</v>
      </c>
    </row>
    <row r="965" spans="1:30">
      <c r="A965">
        <f t="shared" si="46"/>
        <v>841</v>
      </c>
      <c r="B965">
        <f t="shared" si="44"/>
        <v>0</v>
      </c>
      <c r="C965" s="8">
        <f t="shared" si="45"/>
        <v>68.833333333333329</v>
      </c>
      <c r="D965">
        <v>68</v>
      </c>
      <c r="E965">
        <v>10</v>
      </c>
      <c r="G965" s="21">
        <v>0</v>
      </c>
      <c r="H965">
        <v>1855046</v>
      </c>
      <c r="I965" s="1">
        <v>44300.691666666666</v>
      </c>
      <c r="J965" s="3" t="s">
        <v>90</v>
      </c>
      <c r="K965" t="s">
        <v>49</v>
      </c>
      <c r="M965">
        <v>202104130256</v>
      </c>
      <c r="N965" s="1">
        <v>44300.691666666666</v>
      </c>
      <c r="O965" s="3" t="s">
        <v>90</v>
      </c>
      <c r="P965">
        <v>1855046</v>
      </c>
      <c r="Q965" s="2">
        <v>19136</v>
      </c>
      <c r="R965" t="s">
        <v>2030</v>
      </c>
      <c r="S965" t="s">
        <v>805</v>
      </c>
      <c r="U965" t="s">
        <v>52</v>
      </c>
      <c r="V965" t="s">
        <v>261</v>
      </c>
      <c r="W965" t="s">
        <v>10</v>
      </c>
      <c r="X965" t="s">
        <v>54</v>
      </c>
      <c r="Z965" t="s">
        <v>55</v>
      </c>
      <c r="AA965" t="s">
        <v>94</v>
      </c>
      <c r="AB965" t="s">
        <v>2031</v>
      </c>
      <c r="AC965" t="s">
        <v>70</v>
      </c>
      <c r="AD965" t="s">
        <v>59</v>
      </c>
    </row>
    <row r="966" spans="1:30">
      <c r="A966">
        <f t="shared" si="46"/>
        <v>842</v>
      </c>
      <c r="B966">
        <f t="shared" si="44"/>
        <v>0</v>
      </c>
      <c r="C966" s="8">
        <f t="shared" si="45"/>
        <v>31.25</v>
      </c>
      <c r="D966">
        <v>31</v>
      </c>
      <c r="E966">
        <v>3</v>
      </c>
      <c r="G966" s="21">
        <v>2</v>
      </c>
      <c r="H966" s="4">
        <v>1855335</v>
      </c>
      <c r="I966" s="1">
        <v>44138.902453703704</v>
      </c>
      <c r="J966" s="3" t="s">
        <v>63</v>
      </c>
      <c r="K966" t="s">
        <v>49</v>
      </c>
      <c r="M966">
        <v>202011032369</v>
      </c>
      <c r="N966" s="1">
        <v>44138.902453703704</v>
      </c>
      <c r="O966" s="3" t="s">
        <v>63</v>
      </c>
      <c r="P966">
        <v>1855335</v>
      </c>
      <c r="Q966" s="2">
        <v>32718</v>
      </c>
      <c r="R966" t="s">
        <v>2032</v>
      </c>
      <c r="S966" t="s">
        <v>1915</v>
      </c>
      <c r="U966" t="s">
        <v>98</v>
      </c>
      <c r="V966" t="s">
        <v>111</v>
      </c>
      <c r="W966" t="s">
        <v>2</v>
      </c>
      <c r="X966" t="s">
        <v>54</v>
      </c>
      <c r="Z966" t="s">
        <v>88</v>
      </c>
      <c r="AA966" t="s">
        <v>68</v>
      </c>
      <c r="AB966" t="s">
        <v>2033</v>
      </c>
      <c r="AC966" t="s">
        <v>70</v>
      </c>
      <c r="AD966" t="s">
        <v>59</v>
      </c>
    </row>
    <row r="967" spans="1:30">
      <c r="A967">
        <f t="shared" si="46"/>
        <v>842</v>
      </c>
      <c r="B967">
        <f t="shared" si="44"/>
        <v>1</v>
      </c>
      <c r="C967" s="8">
        <f t="shared" si="45"/>
        <v>31.333333333333332</v>
      </c>
      <c r="D967">
        <v>31</v>
      </c>
      <c r="E967">
        <v>4</v>
      </c>
      <c r="G967" s="21">
        <v>2</v>
      </c>
      <c r="H967" s="4">
        <v>1855335</v>
      </c>
      <c r="I967" s="1">
        <v>44169.587500000001</v>
      </c>
      <c r="J967" s="3" t="s">
        <v>63</v>
      </c>
      <c r="K967" t="s">
        <v>49</v>
      </c>
      <c r="M967">
        <v>202012041729</v>
      </c>
      <c r="N967" s="1">
        <v>44169.587500000001</v>
      </c>
      <c r="O967" s="3" t="s">
        <v>63</v>
      </c>
      <c r="P967">
        <v>1855335</v>
      </c>
      <c r="Q967" s="2">
        <v>32718</v>
      </c>
      <c r="R967" t="s">
        <v>2032</v>
      </c>
      <c r="S967" t="s">
        <v>1854</v>
      </c>
      <c r="U967" t="s">
        <v>52</v>
      </c>
      <c r="V967" t="s">
        <v>228</v>
      </c>
      <c r="W967" t="s">
        <v>2</v>
      </c>
      <c r="X967" t="s">
        <v>54</v>
      </c>
      <c r="Z967" t="s">
        <v>88</v>
      </c>
      <c r="AA967" t="s">
        <v>68</v>
      </c>
      <c r="AB967" t="s">
        <v>1554</v>
      </c>
      <c r="AC967" t="s">
        <v>129</v>
      </c>
      <c r="AD967" t="s">
        <v>59</v>
      </c>
    </row>
    <row r="968" spans="1:30">
      <c r="A968">
        <f t="shared" si="46"/>
        <v>842</v>
      </c>
      <c r="B968">
        <f t="shared" si="44"/>
        <v>2</v>
      </c>
      <c r="C968" s="8">
        <f t="shared" si="45"/>
        <v>31.333333333333332</v>
      </c>
      <c r="D968">
        <v>31</v>
      </c>
      <c r="E968">
        <v>4</v>
      </c>
      <c r="G968" s="21">
        <v>2</v>
      </c>
      <c r="H968" s="4">
        <v>1855335</v>
      </c>
      <c r="I968" s="1">
        <v>44175.630555555559</v>
      </c>
      <c r="J968" s="3" t="s">
        <v>63</v>
      </c>
      <c r="K968" t="s">
        <v>49</v>
      </c>
      <c r="M968">
        <v>202012102009</v>
      </c>
      <c r="N968" s="1">
        <v>44175.630555555559</v>
      </c>
      <c r="O968" s="3" t="s">
        <v>63</v>
      </c>
      <c r="P968">
        <v>1855335</v>
      </c>
      <c r="Q968" s="2">
        <v>32718</v>
      </c>
      <c r="R968" t="s">
        <v>2032</v>
      </c>
      <c r="S968" t="s">
        <v>1854</v>
      </c>
      <c r="U968" t="s">
        <v>61</v>
      </c>
      <c r="V968" t="s">
        <v>153</v>
      </c>
      <c r="W968" t="s">
        <v>2</v>
      </c>
      <c r="X968" t="s">
        <v>54</v>
      </c>
      <c r="Z968" t="s">
        <v>55</v>
      </c>
      <c r="AA968" t="s">
        <v>68</v>
      </c>
      <c r="AB968" t="s">
        <v>2034</v>
      </c>
      <c r="AC968" t="s">
        <v>70</v>
      </c>
      <c r="AD968" t="s">
        <v>59</v>
      </c>
    </row>
    <row r="969" spans="1:30">
      <c r="A969">
        <f t="shared" si="46"/>
        <v>842</v>
      </c>
      <c r="B969">
        <f t="shared" si="44"/>
        <v>3</v>
      </c>
      <c r="C969" s="8">
        <f t="shared" si="45"/>
        <v>31.333333333333332</v>
      </c>
      <c r="D969">
        <v>31</v>
      </c>
      <c r="E969">
        <v>4</v>
      </c>
      <c r="G969" s="21">
        <v>2</v>
      </c>
      <c r="H969" s="4">
        <v>1855335</v>
      </c>
      <c r="I969" s="1">
        <v>44193.520833333336</v>
      </c>
      <c r="J969" s="3" t="s">
        <v>63</v>
      </c>
      <c r="K969" t="s">
        <v>49</v>
      </c>
      <c r="M969">
        <v>202012280650</v>
      </c>
      <c r="N969" s="1">
        <v>44193.520833333336</v>
      </c>
      <c r="O969" s="3" t="s">
        <v>63</v>
      </c>
      <c r="P969">
        <v>1855335</v>
      </c>
      <c r="Q969" s="2">
        <v>32718</v>
      </c>
      <c r="R969" t="s">
        <v>2032</v>
      </c>
      <c r="S969" t="s">
        <v>1854</v>
      </c>
      <c r="U969" t="s">
        <v>140</v>
      </c>
      <c r="V969" t="s">
        <v>74</v>
      </c>
      <c r="W969" t="s">
        <v>2</v>
      </c>
      <c r="X969" t="s">
        <v>54</v>
      </c>
      <c r="Z969" t="s">
        <v>55</v>
      </c>
      <c r="AA969" t="s">
        <v>68</v>
      </c>
      <c r="AB969" t="s">
        <v>801</v>
      </c>
      <c r="AC969" t="s">
        <v>70</v>
      </c>
      <c r="AD969" t="s">
        <v>59</v>
      </c>
    </row>
    <row r="970" spans="1:30">
      <c r="A970">
        <f t="shared" si="46"/>
        <v>842</v>
      </c>
      <c r="B970">
        <f t="shared" ref="B970:B1033" si="47">IF(H970&lt;&gt;H969,0,IF(H970&lt;&gt;H968,1,IF(H970&lt;&gt;H967,2,IF(H970&lt;&gt;H966,3,IF(H970&lt;&gt;H965,4,IF(H970&lt;&gt;H964,5,IF(H970&lt;&gt;H963,6,"7+")))))))</f>
        <v>4</v>
      </c>
      <c r="C970" s="8">
        <f t="shared" si="45"/>
        <v>31.583333333333332</v>
      </c>
      <c r="D970">
        <v>31</v>
      </c>
      <c r="E970">
        <v>7</v>
      </c>
      <c r="G970" s="21">
        <v>2</v>
      </c>
      <c r="H970" s="4">
        <v>1855335</v>
      </c>
      <c r="I970" s="1">
        <v>44277.532638888886</v>
      </c>
      <c r="J970" s="3" t="s">
        <v>63</v>
      </c>
      <c r="K970" t="s">
        <v>49</v>
      </c>
      <c r="M970">
        <v>202103220294</v>
      </c>
      <c r="N970" s="1">
        <v>44277.532638888886</v>
      </c>
      <c r="O970" s="3" t="s">
        <v>63</v>
      </c>
      <c r="P970">
        <v>1855335</v>
      </c>
      <c r="Q970" s="2">
        <v>32718</v>
      </c>
      <c r="R970" t="s">
        <v>2032</v>
      </c>
      <c r="S970" t="s">
        <v>2035</v>
      </c>
      <c r="U970" t="s">
        <v>52</v>
      </c>
      <c r="V970" t="s">
        <v>53</v>
      </c>
      <c r="W970" t="s">
        <v>2</v>
      </c>
      <c r="X970" t="s">
        <v>54</v>
      </c>
      <c r="Z970" t="s">
        <v>55</v>
      </c>
      <c r="AA970" t="s">
        <v>68</v>
      </c>
      <c r="AB970" t="s">
        <v>522</v>
      </c>
      <c r="AC970" t="s">
        <v>58</v>
      </c>
      <c r="AD970" t="s">
        <v>59</v>
      </c>
    </row>
    <row r="971" spans="1:30">
      <c r="A971">
        <f t="shared" si="46"/>
        <v>843</v>
      </c>
      <c r="B971">
        <f t="shared" si="47"/>
        <v>0</v>
      </c>
      <c r="C971" s="8">
        <f t="shared" si="45"/>
        <v>30.75</v>
      </c>
      <c r="D971">
        <v>30</v>
      </c>
      <c r="E971">
        <v>9</v>
      </c>
      <c r="G971" s="21">
        <v>0</v>
      </c>
      <c r="H971">
        <v>1855653</v>
      </c>
      <c r="I971" s="1">
        <v>44150.380844907406</v>
      </c>
      <c r="J971" s="3" t="s">
        <v>63</v>
      </c>
      <c r="K971" t="s">
        <v>49</v>
      </c>
      <c r="M971">
        <v>202011150159</v>
      </c>
      <c r="N971" s="1">
        <v>44150.380844907406</v>
      </c>
      <c r="O971" s="3" t="s">
        <v>63</v>
      </c>
      <c r="P971">
        <v>1855653</v>
      </c>
      <c r="Q971" s="2">
        <v>32896</v>
      </c>
      <c r="R971" t="s">
        <v>2036</v>
      </c>
      <c r="S971" t="s">
        <v>2037</v>
      </c>
      <c r="U971" t="s">
        <v>52</v>
      </c>
      <c r="V971" t="s">
        <v>87</v>
      </c>
      <c r="W971" t="s">
        <v>2</v>
      </c>
      <c r="X971" t="s">
        <v>54</v>
      </c>
      <c r="Z971" t="s">
        <v>55</v>
      </c>
      <c r="AA971" t="s">
        <v>68</v>
      </c>
      <c r="AB971" t="s">
        <v>1680</v>
      </c>
      <c r="AC971" t="s">
        <v>70</v>
      </c>
      <c r="AD971" t="s">
        <v>59</v>
      </c>
    </row>
    <row r="972" spans="1:30">
      <c r="A972">
        <f t="shared" si="46"/>
        <v>844</v>
      </c>
      <c r="B972">
        <f t="shared" si="47"/>
        <v>0</v>
      </c>
      <c r="C972" s="8">
        <f t="shared" ref="C972:C1035" si="48">D972+E972/12</f>
        <v>77.916666666666671</v>
      </c>
      <c r="D972">
        <v>77</v>
      </c>
      <c r="E972">
        <v>11</v>
      </c>
      <c r="G972" s="21">
        <v>0</v>
      </c>
      <c r="H972">
        <v>1856205</v>
      </c>
      <c r="I972" s="1">
        <v>44163.940972222219</v>
      </c>
      <c r="J972" s="3" t="s">
        <v>90</v>
      </c>
      <c r="K972" t="s">
        <v>49</v>
      </c>
      <c r="M972">
        <v>202011280560</v>
      </c>
      <c r="N972" s="1">
        <v>44163.940972222219</v>
      </c>
      <c r="O972" s="3" t="s">
        <v>90</v>
      </c>
      <c r="P972">
        <v>1856205</v>
      </c>
      <c r="Q972" s="2">
        <v>15700</v>
      </c>
      <c r="R972" t="s">
        <v>2038</v>
      </c>
      <c r="S972" t="s">
        <v>2039</v>
      </c>
      <c r="U972" t="s">
        <v>98</v>
      </c>
      <c r="V972" t="s">
        <v>178</v>
      </c>
      <c r="W972" t="s">
        <v>2</v>
      </c>
      <c r="X972" t="s">
        <v>54</v>
      </c>
      <c r="Z972" t="s">
        <v>88</v>
      </c>
      <c r="AA972" t="s">
        <v>94</v>
      </c>
      <c r="AB972" t="s">
        <v>100</v>
      </c>
      <c r="AC972" t="s">
        <v>70</v>
      </c>
      <c r="AD972" t="s">
        <v>59</v>
      </c>
    </row>
    <row r="973" spans="1:30">
      <c r="A973">
        <f t="shared" si="46"/>
        <v>845</v>
      </c>
      <c r="B973">
        <f t="shared" si="47"/>
        <v>0</v>
      </c>
      <c r="C973" s="8">
        <f t="shared" si="48"/>
        <v>49.666666666666664</v>
      </c>
      <c r="D973">
        <v>49</v>
      </c>
      <c r="E973">
        <v>8</v>
      </c>
      <c r="G973" s="21">
        <v>2</v>
      </c>
      <c r="H973" s="4">
        <v>1856563</v>
      </c>
      <c r="I973" s="1">
        <v>43968.181504629632</v>
      </c>
      <c r="J973" s="3" t="s">
        <v>63</v>
      </c>
      <c r="K973" t="s">
        <v>49</v>
      </c>
      <c r="M973">
        <v>202005170040</v>
      </c>
      <c r="N973" s="1">
        <v>43968.181504629632</v>
      </c>
      <c r="O973" s="3" t="s">
        <v>63</v>
      </c>
      <c r="P973">
        <v>1856563</v>
      </c>
      <c r="Q973" s="2">
        <v>25819</v>
      </c>
      <c r="R973" t="s">
        <v>2040</v>
      </c>
      <c r="S973" t="s">
        <v>1529</v>
      </c>
      <c r="U973" t="s">
        <v>110</v>
      </c>
      <c r="V973" t="s">
        <v>578</v>
      </c>
      <c r="W973" t="s">
        <v>10</v>
      </c>
      <c r="X973" t="s">
        <v>54</v>
      </c>
      <c r="Z973" t="s">
        <v>88</v>
      </c>
      <c r="AA973" t="s">
        <v>68</v>
      </c>
      <c r="AB973" t="s">
        <v>2041</v>
      </c>
      <c r="AC973" t="s">
        <v>70</v>
      </c>
      <c r="AD973" t="s">
        <v>59</v>
      </c>
    </row>
    <row r="974" spans="1:30">
      <c r="A974">
        <f t="shared" si="46"/>
        <v>845</v>
      </c>
      <c r="B974">
        <f t="shared" si="47"/>
        <v>1</v>
      </c>
      <c r="C974" s="8">
        <f t="shared" si="48"/>
        <v>49.666666666666664</v>
      </c>
      <c r="D974">
        <v>49</v>
      </c>
      <c r="E974">
        <v>8</v>
      </c>
      <c r="G974" s="21">
        <v>2</v>
      </c>
      <c r="H974" s="4">
        <v>1856563</v>
      </c>
      <c r="I974" s="1">
        <v>43979.813194444447</v>
      </c>
      <c r="J974" s="3" t="s">
        <v>63</v>
      </c>
      <c r="K974" t="s">
        <v>49</v>
      </c>
      <c r="M974">
        <v>202005281500</v>
      </c>
      <c r="N974" s="1">
        <v>43979.813194444447</v>
      </c>
      <c r="O974" s="3" t="s">
        <v>63</v>
      </c>
      <c r="P974">
        <v>1856563</v>
      </c>
      <c r="Q974" s="2">
        <v>25819</v>
      </c>
      <c r="R974" t="s">
        <v>2040</v>
      </c>
      <c r="S974" t="s">
        <v>1529</v>
      </c>
      <c r="U974" t="s">
        <v>140</v>
      </c>
      <c r="V974" t="s">
        <v>306</v>
      </c>
      <c r="W974" t="s">
        <v>10</v>
      </c>
      <c r="X974" t="s">
        <v>54</v>
      </c>
      <c r="Z974" t="s">
        <v>55</v>
      </c>
      <c r="AA974" t="s">
        <v>68</v>
      </c>
      <c r="AB974" t="s">
        <v>1680</v>
      </c>
      <c r="AC974" t="s">
        <v>70</v>
      </c>
      <c r="AD974" t="s">
        <v>59</v>
      </c>
    </row>
    <row r="975" spans="1:30">
      <c r="A975">
        <f t="shared" ref="A975:A1038" si="49">IF(B975=0,A974+1,A974)</f>
        <v>845</v>
      </c>
      <c r="B975">
        <f t="shared" si="47"/>
        <v>2</v>
      </c>
      <c r="C975" s="8">
        <f t="shared" si="48"/>
        <v>49.666666666666664</v>
      </c>
      <c r="D975">
        <v>49</v>
      </c>
      <c r="E975">
        <v>8</v>
      </c>
      <c r="G975" s="21">
        <v>2</v>
      </c>
      <c r="H975" s="4">
        <v>1856563</v>
      </c>
      <c r="I975" s="1">
        <v>43984.507349537038</v>
      </c>
      <c r="J975" s="3" t="s">
        <v>63</v>
      </c>
      <c r="K975" t="s">
        <v>49</v>
      </c>
      <c r="M975">
        <v>202006021086</v>
      </c>
      <c r="N975" s="1">
        <v>43984.507349537038</v>
      </c>
      <c r="O975" s="3" t="s">
        <v>63</v>
      </c>
      <c r="P975">
        <v>1856563</v>
      </c>
      <c r="Q975" s="2">
        <v>25819</v>
      </c>
      <c r="R975" t="s">
        <v>2040</v>
      </c>
      <c r="S975" t="s">
        <v>1529</v>
      </c>
      <c r="U975" t="s">
        <v>52</v>
      </c>
      <c r="V975" t="s">
        <v>153</v>
      </c>
      <c r="W975" t="s">
        <v>10</v>
      </c>
      <c r="X975" t="s">
        <v>54</v>
      </c>
      <c r="Z975" t="s">
        <v>88</v>
      </c>
      <c r="AA975" t="s">
        <v>68</v>
      </c>
      <c r="AB975" t="s">
        <v>2042</v>
      </c>
      <c r="AC975" t="s">
        <v>70</v>
      </c>
      <c r="AD975" t="s">
        <v>59</v>
      </c>
    </row>
    <row r="976" spans="1:30">
      <c r="A976">
        <f t="shared" si="49"/>
        <v>845</v>
      </c>
      <c r="B976">
        <f t="shared" si="47"/>
        <v>3</v>
      </c>
      <c r="C976" s="8">
        <f t="shared" si="48"/>
        <v>49.666666666666664</v>
      </c>
      <c r="D976">
        <v>49</v>
      </c>
      <c r="E976">
        <v>8</v>
      </c>
      <c r="G976" s="21">
        <v>2</v>
      </c>
      <c r="H976" s="4">
        <v>1856563</v>
      </c>
      <c r="I976" s="1">
        <v>43987.456250000003</v>
      </c>
      <c r="J976" s="3" t="s">
        <v>90</v>
      </c>
      <c r="K976" t="s">
        <v>49</v>
      </c>
      <c r="M976">
        <v>202006051195</v>
      </c>
      <c r="N976" s="1">
        <v>43987.456250000003</v>
      </c>
      <c r="O976" s="3" t="s">
        <v>90</v>
      </c>
      <c r="P976">
        <v>1856563</v>
      </c>
      <c r="Q976" s="2">
        <v>25819</v>
      </c>
      <c r="R976" t="s">
        <v>2040</v>
      </c>
      <c r="S976" t="s">
        <v>1529</v>
      </c>
      <c r="U976" t="s">
        <v>52</v>
      </c>
      <c r="V976" t="s">
        <v>153</v>
      </c>
      <c r="W976" t="s">
        <v>10</v>
      </c>
      <c r="X976" t="s">
        <v>54</v>
      </c>
      <c r="Z976" t="s">
        <v>55</v>
      </c>
      <c r="AA976" t="s">
        <v>94</v>
      </c>
      <c r="AB976" t="s">
        <v>2043</v>
      </c>
      <c r="AC976" t="s">
        <v>70</v>
      </c>
      <c r="AD976" t="s">
        <v>59</v>
      </c>
    </row>
    <row r="977" spans="1:30">
      <c r="A977">
        <f t="shared" si="49"/>
        <v>846</v>
      </c>
      <c r="B977">
        <f t="shared" si="47"/>
        <v>0</v>
      </c>
      <c r="C977" s="8">
        <f t="shared" si="48"/>
        <v>65</v>
      </c>
      <c r="D977">
        <v>65</v>
      </c>
      <c r="E977">
        <v>0</v>
      </c>
      <c r="G977" s="21">
        <v>0</v>
      </c>
      <c r="H977">
        <v>1856639</v>
      </c>
      <c r="I977" s="1">
        <v>44159.412905092591</v>
      </c>
      <c r="J977" s="3" t="s">
        <v>63</v>
      </c>
      <c r="K977" t="s">
        <v>49</v>
      </c>
      <c r="M977">
        <v>202011240391</v>
      </c>
      <c r="N977" s="1">
        <v>44159.412905092591</v>
      </c>
      <c r="O977" s="3" t="s">
        <v>63</v>
      </c>
      <c r="P977">
        <v>1856639</v>
      </c>
      <c r="Q977" s="2">
        <v>20395</v>
      </c>
      <c r="R977" t="s">
        <v>2044</v>
      </c>
      <c r="S977" t="s">
        <v>51</v>
      </c>
      <c r="U977" t="s">
        <v>61</v>
      </c>
      <c r="V977" t="s">
        <v>103</v>
      </c>
      <c r="W977" t="s">
        <v>10</v>
      </c>
      <c r="X977" t="s">
        <v>54</v>
      </c>
      <c r="Z977" t="s">
        <v>55</v>
      </c>
      <c r="AA977" t="s">
        <v>68</v>
      </c>
      <c r="AB977" t="s">
        <v>2045</v>
      </c>
      <c r="AC977" t="s">
        <v>70</v>
      </c>
      <c r="AD977" t="s">
        <v>59</v>
      </c>
    </row>
    <row r="978" spans="1:30">
      <c r="A978">
        <f t="shared" si="49"/>
        <v>847</v>
      </c>
      <c r="B978">
        <f t="shared" si="47"/>
        <v>0</v>
      </c>
      <c r="C978" s="8">
        <f t="shared" si="48"/>
        <v>69.333333333333329</v>
      </c>
      <c r="D978">
        <v>69</v>
      </c>
      <c r="E978">
        <v>4</v>
      </c>
      <c r="G978" s="21">
        <v>0</v>
      </c>
      <c r="H978">
        <v>1856745</v>
      </c>
      <c r="I978" s="1">
        <v>43990.89806712963</v>
      </c>
      <c r="J978" s="3" t="s">
        <v>90</v>
      </c>
      <c r="K978" t="s">
        <v>49</v>
      </c>
      <c r="M978">
        <v>202006082116</v>
      </c>
      <c r="N978" s="1">
        <v>43990.89806712963</v>
      </c>
      <c r="O978" s="3" t="s">
        <v>90</v>
      </c>
      <c r="P978">
        <v>1856745</v>
      </c>
      <c r="Q978" s="2">
        <v>18645</v>
      </c>
      <c r="R978" t="s">
        <v>2046</v>
      </c>
      <c r="S978" t="s">
        <v>1516</v>
      </c>
      <c r="U978" t="s">
        <v>98</v>
      </c>
      <c r="V978" t="s">
        <v>133</v>
      </c>
      <c r="W978" t="s">
        <v>10</v>
      </c>
      <c r="X978" t="s">
        <v>54</v>
      </c>
      <c r="Z978" t="s">
        <v>88</v>
      </c>
      <c r="AA978" t="s">
        <v>94</v>
      </c>
      <c r="AB978" t="s">
        <v>116</v>
      </c>
      <c r="AC978" t="s">
        <v>70</v>
      </c>
      <c r="AD978" t="s">
        <v>59</v>
      </c>
    </row>
    <row r="979" spans="1:30">
      <c r="A979">
        <f t="shared" si="49"/>
        <v>848</v>
      </c>
      <c r="B979">
        <f t="shared" si="47"/>
        <v>0</v>
      </c>
      <c r="C979" s="8">
        <f t="shared" si="48"/>
        <v>66.5</v>
      </c>
      <c r="D979">
        <v>66</v>
      </c>
      <c r="E979">
        <v>6</v>
      </c>
      <c r="G979" s="21">
        <v>0</v>
      </c>
      <c r="H979">
        <v>1860256</v>
      </c>
      <c r="I979" s="1">
        <v>44180.000092592592</v>
      </c>
      <c r="J979" s="3" t="s">
        <v>90</v>
      </c>
      <c r="K979" t="s">
        <v>49</v>
      </c>
      <c r="M979">
        <v>202012142453</v>
      </c>
      <c r="N979" s="1">
        <v>44180.000092592592</v>
      </c>
      <c r="O979" s="3" t="s">
        <v>90</v>
      </c>
      <c r="P979">
        <v>1860256</v>
      </c>
      <c r="Q979" s="2">
        <v>19876</v>
      </c>
      <c r="R979" t="s">
        <v>2047</v>
      </c>
      <c r="S979" t="s">
        <v>863</v>
      </c>
      <c r="U979" t="s">
        <v>98</v>
      </c>
      <c r="V979" t="s">
        <v>111</v>
      </c>
      <c r="W979" t="s">
        <v>2</v>
      </c>
      <c r="X979" t="s">
        <v>54</v>
      </c>
      <c r="Z979" t="s">
        <v>88</v>
      </c>
      <c r="AA979" t="s">
        <v>94</v>
      </c>
      <c r="AB979" t="s">
        <v>2048</v>
      </c>
      <c r="AC979" t="s">
        <v>70</v>
      </c>
      <c r="AD979" t="s">
        <v>59</v>
      </c>
    </row>
    <row r="980" spans="1:30">
      <c r="A980">
        <f t="shared" si="49"/>
        <v>849</v>
      </c>
      <c r="B980">
        <f t="shared" si="47"/>
        <v>0</v>
      </c>
      <c r="C980" s="8">
        <f t="shared" si="48"/>
        <v>57.583333333333336</v>
      </c>
      <c r="D980">
        <v>57</v>
      </c>
      <c r="E980">
        <v>7</v>
      </c>
      <c r="G980" s="21">
        <v>0</v>
      </c>
      <c r="H980">
        <v>1861486</v>
      </c>
      <c r="I980" s="1">
        <v>44111.511111111111</v>
      </c>
      <c r="J980" s="3" t="s">
        <v>63</v>
      </c>
      <c r="K980" t="s">
        <v>49</v>
      </c>
      <c r="M980">
        <v>202010071634</v>
      </c>
      <c r="N980" s="1">
        <v>44111.511111111111</v>
      </c>
      <c r="O980" s="3" t="s">
        <v>63</v>
      </c>
      <c r="P980">
        <v>1861486</v>
      </c>
      <c r="Q980" s="2">
        <v>23073</v>
      </c>
      <c r="R980" t="s">
        <v>2049</v>
      </c>
      <c r="S980" t="s">
        <v>2050</v>
      </c>
      <c r="U980" t="s">
        <v>61</v>
      </c>
      <c r="V980" t="s">
        <v>183</v>
      </c>
      <c r="W980" t="s">
        <v>2</v>
      </c>
      <c r="X980" t="s">
        <v>54</v>
      </c>
      <c r="Z980" t="s">
        <v>88</v>
      </c>
      <c r="AA980" t="s">
        <v>68</v>
      </c>
      <c r="AB980" t="s">
        <v>2051</v>
      </c>
      <c r="AC980" t="s">
        <v>129</v>
      </c>
      <c r="AD980" t="s">
        <v>59</v>
      </c>
    </row>
    <row r="981" spans="1:30">
      <c r="A981">
        <f t="shared" si="49"/>
        <v>850</v>
      </c>
      <c r="B981">
        <f t="shared" si="47"/>
        <v>0</v>
      </c>
      <c r="C981" s="8">
        <f t="shared" si="48"/>
        <v>37.083333333333336</v>
      </c>
      <c r="D981">
        <v>37</v>
      </c>
      <c r="E981">
        <v>1</v>
      </c>
      <c r="G981" s="21">
        <v>0</v>
      </c>
      <c r="H981">
        <v>1861927</v>
      </c>
      <c r="I981" s="1">
        <v>44119.493055555555</v>
      </c>
      <c r="J981" s="3" t="s">
        <v>553</v>
      </c>
      <c r="K981" t="s">
        <v>49</v>
      </c>
      <c r="M981">
        <v>202010151556</v>
      </c>
      <c r="N981" s="1">
        <v>44119.493055555555</v>
      </c>
      <c r="O981" s="3" t="s">
        <v>553</v>
      </c>
      <c r="P981">
        <v>1861927</v>
      </c>
      <c r="Q981" s="2">
        <v>30555</v>
      </c>
      <c r="R981" t="s">
        <v>2052</v>
      </c>
      <c r="S981" t="s">
        <v>1720</v>
      </c>
      <c r="U981" t="s">
        <v>52</v>
      </c>
      <c r="V981" t="s">
        <v>240</v>
      </c>
      <c r="W981" t="s">
        <v>2</v>
      </c>
      <c r="X981" t="s">
        <v>54</v>
      </c>
      <c r="Z981" t="s">
        <v>55</v>
      </c>
      <c r="AA981" t="s">
        <v>556</v>
      </c>
      <c r="AB981" t="s">
        <v>2053</v>
      </c>
      <c r="AC981" t="s">
        <v>70</v>
      </c>
      <c r="AD981" t="s">
        <v>59</v>
      </c>
    </row>
    <row r="982" spans="1:30">
      <c r="A982">
        <f t="shared" si="49"/>
        <v>851</v>
      </c>
      <c r="B982">
        <f t="shared" si="47"/>
        <v>0</v>
      </c>
      <c r="C982" s="8">
        <f t="shared" si="48"/>
        <v>60.25</v>
      </c>
      <c r="D982">
        <v>60</v>
      </c>
      <c r="E982">
        <v>3</v>
      </c>
      <c r="G982" s="21">
        <v>0</v>
      </c>
      <c r="H982">
        <v>1863581</v>
      </c>
      <c r="I982" s="1">
        <v>44134.59652777778</v>
      </c>
      <c r="J982" s="3" t="s">
        <v>162</v>
      </c>
      <c r="K982" t="s">
        <v>49</v>
      </c>
      <c r="M982">
        <v>202010300307</v>
      </c>
      <c r="N982" s="1">
        <v>44134.59652777778</v>
      </c>
      <c r="O982" s="3" t="s">
        <v>162</v>
      </c>
      <c r="P982">
        <v>1863581</v>
      </c>
      <c r="Q982" s="2">
        <v>22124</v>
      </c>
      <c r="R982" t="s">
        <v>2054</v>
      </c>
      <c r="S982" t="s">
        <v>660</v>
      </c>
      <c r="U982" t="s">
        <v>61</v>
      </c>
      <c r="V982" t="s">
        <v>53</v>
      </c>
      <c r="W982" t="s">
        <v>10</v>
      </c>
      <c r="X982" t="s">
        <v>54</v>
      </c>
      <c r="Z982" t="s">
        <v>55</v>
      </c>
      <c r="AA982" t="s">
        <v>166</v>
      </c>
      <c r="AB982" t="s">
        <v>285</v>
      </c>
      <c r="AC982" t="s">
        <v>58</v>
      </c>
      <c r="AD982" t="s">
        <v>59</v>
      </c>
    </row>
    <row r="983" spans="1:30">
      <c r="A983">
        <f t="shared" si="49"/>
        <v>852</v>
      </c>
      <c r="B983">
        <f t="shared" si="47"/>
        <v>0</v>
      </c>
      <c r="C983" s="8">
        <f t="shared" si="48"/>
        <v>70.5</v>
      </c>
      <c r="D983">
        <v>70</v>
      </c>
      <c r="E983">
        <v>6</v>
      </c>
      <c r="G983" s="21">
        <v>0</v>
      </c>
      <c r="H983">
        <v>1865374</v>
      </c>
      <c r="I983" s="1">
        <v>44257.533842592595</v>
      </c>
      <c r="J983" s="3" t="s">
        <v>63</v>
      </c>
      <c r="K983" t="s">
        <v>49</v>
      </c>
      <c r="M983">
        <v>202103021702</v>
      </c>
      <c r="N983" s="1">
        <v>44257.533842592595</v>
      </c>
      <c r="O983" s="3" t="s">
        <v>63</v>
      </c>
      <c r="P983">
        <v>1865374</v>
      </c>
      <c r="Q983" s="2">
        <v>18486</v>
      </c>
      <c r="R983" t="s">
        <v>2055</v>
      </c>
      <c r="S983" t="s">
        <v>1572</v>
      </c>
      <c r="U983" t="s">
        <v>381</v>
      </c>
      <c r="V983" t="s">
        <v>141</v>
      </c>
      <c r="W983" t="s">
        <v>2</v>
      </c>
      <c r="X983" t="s">
        <v>54</v>
      </c>
      <c r="Z983" t="s">
        <v>55</v>
      </c>
      <c r="AA983" t="s">
        <v>68</v>
      </c>
      <c r="AB983" t="s">
        <v>2056</v>
      </c>
      <c r="AC983" t="s">
        <v>129</v>
      </c>
      <c r="AD983" t="s">
        <v>59</v>
      </c>
    </row>
    <row r="984" spans="1:30">
      <c r="A984">
        <f t="shared" si="49"/>
        <v>853</v>
      </c>
      <c r="B984">
        <f t="shared" si="47"/>
        <v>0</v>
      </c>
      <c r="C984" s="8">
        <f t="shared" si="48"/>
        <v>95.75</v>
      </c>
      <c r="D984">
        <v>95</v>
      </c>
      <c r="E984">
        <v>9</v>
      </c>
      <c r="G984" s="21">
        <v>0</v>
      </c>
      <c r="H984">
        <v>1865771</v>
      </c>
      <c r="I984" s="1">
        <v>43924.655960648146</v>
      </c>
      <c r="J984" s="3" t="s">
        <v>63</v>
      </c>
      <c r="K984" t="s">
        <v>49</v>
      </c>
      <c r="M984">
        <v>202004030960</v>
      </c>
      <c r="N984" s="1">
        <v>43924.655960648146</v>
      </c>
      <c r="O984" s="3" t="s">
        <v>63</v>
      </c>
      <c r="P984">
        <v>1865771</v>
      </c>
      <c r="Q984" s="2">
        <v>8950</v>
      </c>
      <c r="R984" t="s">
        <v>2057</v>
      </c>
      <c r="S984" t="s">
        <v>2058</v>
      </c>
      <c r="U984" t="s">
        <v>52</v>
      </c>
      <c r="V984" t="s">
        <v>157</v>
      </c>
      <c r="W984" t="s">
        <v>10</v>
      </c>
      <c r="X984" t="s">
        <v>54</v>
      </c>
      <c r="Z984" t="s">
        <v>55</v>
      </c>
      <c r="AA984" t="s">
        <v>68</v>
      </c>
      <c r="AB984" t="s">
        <v>2059</v>
      </c>
      <c r="AC984" t="s">
        <v>70</v>
      </c>
      <c r="AD984" t="s">
        <v>59</v>
      </c>
    </row>
    <row r="985" spans="1:30">
      <c r="A985">
        <f t="shared" si="49"/>
        <v>854</v>
      </c>
      <c r="B985">
        <f t="shared" si="47"/>
        <v>0</v>
      </c>
      <c r="C985" s="8">
        <f t="shared" si="48"/>
        <v>32.916666666666664</v>
      </c>
      <c r="D985">
        <v>32</v>
      </c>
      <c r="E985">
        <v>11</v>
      </c>
      <c r="G985" s="21">
        <v>0</v>
      </c>
      <c r="H985">
        <v>1866409</v>
      </c>
      <c r="I985" s="1">
        <v>43970.040277777778</v>
      </c>
      <c r="J985" s="3" t="s">
        <v>90</v>
      </c>
      <c r="K985" t="s">
        <v>49</v>
      </c>
      <c r="M985">
        <v>202005181849</v>
      </c>
      <c r="N985" s="1">
        <v>43970.040277777778</v>
      </c>
      <c r="O985" s="3" t="s">
        <v>90</v>
      </c>
      <c r="P985">
        <v>1866409</v>
      </c>
      <c r="Q985" s="2">
        <v>31918</v>
      </c>
      <c r="R985" t="s">
        <v>2060</v>
      </c>
      <c r="S985" t="s">
        <v>2061</v>
      </c>
      <c r="U985" t="s">
        <v>98</v>
      </c>
      <c r="V985" t="s">
        <v>133</v>
      </c>
      <c r="W985" t="s">
        <v>10</v>
      </c>
      <c r="X985" t="s">
        <v>54</v>
      </c>
      <c r="Z985" t="s">
        <v>88</v>
      </c>
      <c r="AA985" t="s">
        <v>94</v>
      </c>
      <c r="AB985" t="s">
        <v>100</v>
      </c>
      <c r="AC985" t="s">
        <v>70</v>
      </c>
      <c r="AD985" t="s">
        <v>59</v>
      </c>
    </row>
    <row r="986" spans="1:30">
      <c r="A986">
        <f t="shared" si="49"/>
        <v>855</v>
      </c>
      <c r="B986">
        <f t="shared" si="47"/>
        <v>0</v>
      </c>
      <c r="C986" s="8">
        <f t="shared" si="48"/>
        <v>58.083333333333336</v>
      </c>
      <c r="D986">
        <v>58</v>
      </c>
      <c r="E986">
        <v>1</v>
      </c>
      <c r="G986" s="21">
        <v>0</v>
      </c>
      <c r="H986">
        <v>1866785</v>
      </c>
      <c r="I986" s="1">
        <v>44180.432893518519</v>
      </c>
      <c r="J986" s="3" t="s">
        <v>63</v>
      </c>
      <c r="K986" t="s">
        <v>49</v>
      </c>
      <c r="M986">
        <v>202012151135</v>
      </c>
      <c r="N986" s="1">
        <v>44180.432893518519</v>
      </c>
      <c r="O986" s="3" t="s">
        <v>63</v>
      </c>
      <c r="P986">
        <v>1866785</v>
      </c>
      <c r="Q986" s="2">
        <v>22963</v>
      </c>
      <c r="R986" t="s">
        <v>2062</v>
      </c>
      <c r="S986" t="s">
        <v>1202</v>
      </c>
      <c r="U986" t="s">
        <v>140</v>
      </c>
      <c r="V986" t="s">
        <v>123</v>
      </c>
      <c r="W986" t="s">
        <v>10</v>
      </c>
      <c r="X986" t="s">
        <v>54</v>
      </c>
      <c r="Z986" t="s">
        <v>55</v>
      </c>
      <c r="AA986" t="s">
        <v>68</v>
      </c>
      <c r="AB986" t="s">
        <v>2063</v>
      </c>
      <c r="AC986" t="s">
        <v>70</v>
      </c>
      <c r="AD986" t="s">
        <v>59</v>
      </c>
    </row>
    <row r="987" spans="1:30">
      <c r="A987">
        <f t="shared" si="49"/>
        <v>856</v>
      </c>
      <c r="B987">
        <f t="shared" si="47"/>
        <v>0</v>
      </c>
      <c r="C987" s="8">
        <f t="shared" si="48"/>
        <v>27.833333333333332</v>
      </c>
      <c r="D987">
        <v>27</v>
      </c>
      <c r="E987">
        <v>10</v>
      </c>
      <c r="G987" s="21">
        <v>2</v>
      </c>
      <c r="H987" s="4">
        <v>1867383</v>
      </c>
      <c r="I987" s="1">
        <v>44222.514120370368</v>
      </c>
      <c r="J987" s="3" t="s">
        <v>63</v>
      </c>
      <c r="K987" t="s">
        <v>49</v>
      </c>
      <c r="M987">
        <v>202101261598</v>
      </c>
      <c r="N987" s="1">
        <v>44222.514120370368</v>
      </c>
      <c r="O987" s="3" t="s">
        <v>63</v>
      </c>
      <c r="P987">
        <v>1867383</v>
      </c>
      <c r="Q987" s="2">
        <v>34032</v>
      </c>
      <c r="R987" t="s">
        <v>2064</v>
      </c>
      <c r="S987" t="s">
        <v>2065</v>
      </c>
      <c r="U987" t="s">
        <v>61</v>
      </c>
      <c r="V987" t="s">
        <v>228</v>
      </c>
      <c r="W987" t="s">
        <v>10</v>
      </c>
      <c r="X987" t="s">
        <v>54</v>
      </c>
      <c r="Z987" t="s">
        <v>88</v>
      </c>
      <c r="AA987" t="s">
        <v>68</v>
      </c>
      <c r="AB987" t="s">
        <v>2066</v>
      </c>
      <c r="AC987" t="s">
        <v>129</v>
      </c>
      <c r="AD987" t="s">
        <v>59</v>
      </c>
    </row>
    <row r="988" spans="1:30">
      <c r="A988">
        <f t="shared" si="49"/>
        <v>856</v>
      </c>
      <c r="B988">
        <f t="shared" si="47"/>
        <v>1</v>
      </c>
      <c r="C988" s="8">
        <f t="shared" si="48"/>
        <v>27.833333333333332</v>
      </c>
      <c r="D988">
        <v>27</v>
      </c>
      <c r="E988">
        <v>10</v>
      </c>
      <c r="G988" s="21">
        <v>2</v>
      </c>
      <c r="H988" s="4">
        <v>1867383</v>
      </c>
      <c r="I988" s="1">
        <v>44226.636817129627</v>
      </c>
      <c r="J988" s="3" t="s">
        <v>63</v>
      </c>
      <c r="K988" t="s">
        <v>49</v>
      </c>
      <c r="M988">
        <v>202101300453</v>
      </c>
      <c r="N988" s="1">
        <v>44226.636817129627</v>
      </c>
      <c r="O988" s="3" t="s">
        <v>63</v>
      </c>
      <c r="P988">
        <v>1867383</v>
      </c>
      <c r="Q988" s="2">
        <v>34032</v>
      </c>
      <c r="R988" t="s">
        <v>2064</v>
      </c>
      <c r="S988" t="s">
        <v>2065</v>
      </c>
      <c r="U988" t="s">
        <v>295</v>
      </c>
      <c r="V988" t="s">
        <v>74</v>
      </c>
      <c r="W988" t="s">
        <v>10</v>
      </c>
      <c r="X988" t="s">
        <v>54</v>
      </c>
      <c r="Z988" t="s">
        <v>55</v>
      </c>
      <c r="AA988" t="s">
        <v>68</v>
      </c>
      <c r="AB988" t="s">
        <v>2067</v>
      </c>
      <c r="AC988" t="s">
        <v>70</v>
      </c>
      <c r="AD988" t="s">
        <v>59</v>
      </c>
    </row>
    <row r="989" spans="1:30">
      <c r="A989">
        <f t="shared" si="49"/>
        <v>857</v>
      </c>
      <c r="B989">
        <f t="shared" si="47"/>
        <v>0</v>
      </c>
      <c r="C989" s="8">
        <f t="shared" si="48"/>
        <v>26.833333333333332</v>
      </c>
      <c r="D989">
        <v>26</v>
      </c>
      <c r="E989">
        <v>10</v>
      </c>
      <c r="G989" s="21">
        <v>0</v>
      </c>
      <c r="H989">
        <v>1868606</v>
      </c>
      <c r="I989" s="1">
        <v>44058.542361111111</v>
      </c>
      <c r="J989" s="3" t="s">
        <v>63</v>
      </c>
      <c r="K989" t="s">
        <v>49</v>
      </c>
      <c r="M989">
        <v>202008150388</v>
      </c>
      <c r="N989" s="1">
        <v>44058.542361111111</v>
      </c>
      <c r="O989" s="3" t="s">
        <v>63</v>
      </c>
      <c r="P989">
        <v>1868606</v>
      </c>
      <c r="Q989" s="2">
        <v>34240</v>
      </c>
      <c r="R989" t="s">
        <v>2068</v>
      </c>
      <c r="S989" t="s">
        <v>2069</v>
      </c>
      <c r="U989" t="s">
        <v>98</v>
      </c>
      <c r="V989" t="s">
        <v>316</v>
      </c>
      <c r="W989" t="s">
        <v>2</v>
      </c>
      <c r="X989" t="s">
        <v>54</v>
      </c>
      <c r="Z989" t="s">
        <v>88</v>
      </c>
      <c r="AA989" t="s">
        <v>68</v>
      </c>
      <c r="AB989" t="s">
        <v>2070</v>
      </c>
      <c r="AC989" t="s">
        <v>70</v>
      </c>
      <c r="AD989" t="s">
        <v>59</v>
      </c>
    </row>
    <row r="990" spans="1:30">
      <c r="A990">
        <f t="shared" si="49"/>
        <v>858</v>
      </c>
      <c r="B990">
        <f t="shared" si="47"/>
        <v>0</v>
      </c>
      <c r="C990" s="8">
        <f t="shared" si="48"/>
        <v>75.583333333333329</v>
      </c>
      <c r="D990">
        <v>75</v>
      </c>
      <c r="E990">
        <v>7</v>
      </c>
      <c r="G990" s="21">
        <v>0</v>
      </c>
      <c r="H990">
        <v>1868941</v>
      </c>
      <c r="I990" s="1">
        <v>44105.399733796294</v>
      </c>
      <c r="J990" s="3" t="s">
        <v>76</v>
      </c>
      <c r="K990" t="s">
        <v>49</v>
      </c>
      <c r="M990">
        <v>202010010070</v>
      </c>
      <c r="N990" s="1">
        <v>44105.399733796294</v>
      </c>
      <c r="O990" s="3" t="s">
        <v>76</v>
      </c>
      <c r="P990">
        <v>1868941</v>
      </c>
      <c r="Q990" s="2">
        <v>16482</v>
      </c>
      <c r="R990" t="s">
        <v>2071</v>
      </c>
      <c r="S990" t="s">
        <v>156</v>
      </c>
      <c r="U990" t="s">
        <v>73</v>
      </c>
      <c r="V990" t="s">
        <v>1072</v>
      </c>
      <c r="W990" t="s">
        <v>2</v>
      </c>
      <c r="X990" t="s">
        <v>54</v>
      </c>
      <c r="Z990" t="s">
        <v>55</v>
      </c>
      <c r="AA990" t="s">
        <v>78</v>
      </c>
      <c r="AB990" t="s">
        <v>1619</v>
      </c>
      <c r="AC990" t="s">
        <v>390</v>
      </c>
      <c r="AD990" t="s">
        <v>59</v>
      </c>
    </row>
    <row r="991" spans="1:30">
      <c r="A991">
        <f t="shared" si="49"/>
        <v>859</v>
      </c>
      <c r="B991">
        <f t="shared" si="47"/>
        <v>0</v>
      </c>
      <c r="C991" s="8">
        <f t="shared" si="48"/>
        <v>71.333333333333329</v>
      </c>
      <c r="D991">
        <v>71</v>
      </c>
      <c r="E991">
        <v>4</v>
      </c>
      <c r="G991" s="21">
        <v>0</v>
      </c>
      <c r="H991">
        <v>1868956</v>
      </c>
      <c r="I991" s="1">
        <v>43918.012766203705</v>
      </c>
      <c r="J991" s="3" t="s">
        <v>63</v>
      </c>
      <c r="K991" t="s">
        <v>49</v>
      </c>
      <c r="M991">
        <v>202003271253</v>
      </c>
      <c r="N991" s="1">
        <v>43918.012766203705</v>
      </c>
      <c r="O991" s="3" t="s">
        <v>63</v>
      </c>
      <c r="P991">
        <v>1868956</v>
      </c>
      <c r="Q991" s="2">
        <v>17864</v>
      </c>
      <c r="R991" t="s">
        <v>2072</v>
      </c>
      <c r="S991" t="s">
        <v>639</v>
      </c>
      <c r="U991" t="s">
        <v>110</v>
      </c>
      <c r="V991" t="s">
        <v>578</v>
      </c>
      <c r="W991" t="s">
        <v>10</v>
      </c>
      <c r="X991" t="s">
        <v>54</v>
      </c>
      <c r="Z991" t="s">
        <v>55</v>
      </c>
      <c r="AA991" t="s">
        <v>68</v>
      </c>
      <c r="AB991" t="s">
        <v>2073</v>
      </c>
      <c r="AC991" t="s">
        <v>70</v>
      </c>
      <c r="AD991" t="s">
        <v>59</v>
      </c>
    </row>
    <row r="992" spans="1:30">
      <c r="A992">
        <f t="shared" si="49"/>
        <v>860</v>
      </c>
      <c r="B992">
        <f t="shared" si="47"/>
        <v>0</v>
      </c>
      <c r="C992" s="8">
        <f t="shared" si="48"/>
        <v>81.25</v>
      </c>
      <c r="D992">
        <v>81</v>
      </c>
      <c r="E992">
        <v>3</v>
      </c>
      <c r="G992" s="21">
        <v>0</v>
      </c>
      <c r="H992" s="6">
        <v>1870128</v>
      </c>
      <c r="I992" s="1">
        <v>44195.774386574078</v>
      </c>
      <c r="J992" s="3" t="s">
        <v>63</v>
      </c>
      <c r="K992" t="s">
        <v>49</v>
      </c>
      <c r="M992">
        <v>202012301988</v>
      </c>
      <c r="N992" s="1">
        <v>44195.774386574078</v>
      </c>
      <c r="O992" s="3" t="s">
        <v>63</v>
      </c>
      <c r="P992">
        <v>1870128</v>
      </c>
      <c r="Q992" s="2">
        <v>14508</v>
      </c>
      <c r="R992" t="s">
        <v>2074</v>
      </c>
      <c r="S992" t="s">
        <v>2075</v>
      </c>
      <c r="U992" t="s">
        <v>132</v>
      </c>
      <c r="V992" t="s">
        <v>1475</v>
      </c>
      <c r="W992" t="s">
        <v>2</v>
      </c>
      <c r="X992" t="s">
        <v>54</v>
      </c>
      <c r="Z992" t="s">
        <v>88</v>
      </c>
      <c r="AA992" t="s">
        <v>68</v>
      </c>
      <c r="AB992" t="s">
        <v>2076</v>
      </c>
      <c r="AC992" t="s">
        <v>474</v>
      </c>
      <c r="AD992" t="s">
        <v>59</v>
      </c>
    </row>
    <row r="993" spans="1:30">
      <c r="A993">
        <f t="shared" si="49"/>
        <v>861</v>
      </c>
      <c r="B993">
        <f t="shared" si="47"/>
        <v>0</v>
      </c>
      <c r="C993" s="14">
        <f t="shared" si="48"/>
        <v>119.25</v>
      </c>
      <c r="D993" s="13">
        <v>119</v>
      </c>
      <c r="E993" s="13">
        <v>3</v>
      </c>
      <c r="G993" s="21">
        <v>0</v>
      </c>
      <c r="H993" s="6">
        <v>1870158</v>
      </c>
      <c r="I993" s="1">
        <v>43922.600694444445</v>
      </c>
      <c r="J993" s="3" t="s">
        <v>76</v>
      </c>
      <c r="K993" t="s">
        <v>49</v>
      </c>
      <c r="M993">
        <v>202004010988</v>
      </c>
      <c r="N993" s="1">
        <v>43922.600694444445</v>
      </c>
      <c r="O993" s="3" t="s">
        <v>76</v>
      </c>
      <c r="P993" s="13">
        <v>1870158</v>
      </c>
      <c r="Q993" s="15">
        <v>367</v>
      </c>
      <c r="R993" s="16" t="s">
        <v>2077</v>
      </c>
      <c r="S993" s="13" t="s">
        <v>2078</v>
      </c>
      <c r="U993" t="s">
        <v>61</v>
      </c>
      <c r="V993" t="s">
        <v>240</v>
      </c>
      <c r="W993" t="s">
        <v>2</v>
      </c>
      <c r="X993" t="s">
        <v>54</v>
      </c>
      <c r="Z993" t="s">
        <v>55</v>
      </c>
      <c r="AA993" t="s">
        <v>78</v>
      </c>
      <c r="AB993" t="s">
        <v>917</v>
      </c>
      <c r="AC993" t="s">
        <v>70</v>
      </c>
      <c r="AD993" t="s">
        <v>59</v>
      </c>
    </row>
    <row r="994" spans="1:30">
      <c r="A994">
        <f t="shared" si="49"/>
        <v>862</v>
      </c>
      <c r="B994">
        <f t="shared" si="47"/>
        <v>0</v>
      </c>
      <c r="C994" s="8">
        <f t="shared" si="48"/>
        <v>56.75</v>
      </c>
      <c r="D994">
        <v>56</v>
      </c>
      <c r="E994">
        <v>9</v>
      </c>
      <c r="G994" s="21">
        <v>0</v>
      </c>
      <c r="H994" s="6">
        <v>1870417</v>
      </c>
      <c r="I994" s="1">
        <v>44236.529166666667</v>
      </c>
      <c r="J994" s="3" t="s">
        <v>63</v>
      </c>
      <c r="K994" t="s">
        <v>49</v>
      </c>
      <c r="M994">
        <v>202102091619</v>
      </c>
      <c r="N994" s="1">
        <v>44236.529166666667</v>
      </c>
      <c r="O994" s="3" t="s">
        <v>63</v>
      </c>
      <c r="P994">
        <v>1870417</v>
      </c>
      <c r="Q994" s="2">
        <v>23483</v>
      </c>
      <c r="R994" t="s">
        <v>2079</v>
      </c>
      <c r="S994" t="s">
        <v>2080</v>
      </c>
      <c r="U994" t="s">
        <v>61</v>
      </c>
      <c r="V994" t="s">
        <v>228</v>
      </c>
      <c r="W994" t="s">
        <v>2</v>
      </c>
      <c r="X994" t="s">
        <v>54</v>
      </c>
      <c r="Z994" t="s">
        <v>55</v>
      </c>
      <c r="AA994" t="s">
        <v>68</v>
      </c>
      <c r="AB994" t="s">
        <v>2081</v>
      </c>
      <c r="AC994" t="s">
        <v>129</v>
      </c>
      <c r="AD994" t="s">
        <v>59</v>
      </c>
    </row>
    <row r="995" spans="1:30">
      <c r="A995">
        <f t="shared" si="49"/>
        <v>863</v>
      </c>
      <c r="B995">
        <f t="shared" si="47"/>
        <v>0</v>
      </c>
      <c r="C995" s="8">
        <f t="shared" si="48"/>
        <v>69.333333333333329</v>
      </c>
      <c r="D995">
        <v>69</v>
      </c>
      <c r="E995">
        <v>4</v>
      </c>
      <c r="G995" s="21">
        <v>0</v>
      </c>
      <c r="H995">
        <v>1870925</v>
      </c>
      <c r="I995" s="1">
        <v>44163.426388888889</v>
      </c>
      <c r="J995" s="3" t="s">
        <v>63</v>
      </c>
      <c r="K995" t="s">
        <v>49</v>
      </c>
      <c r="M995">
        <v>202011280200</v>
      </c>
      <c r="N995" s="1">
        <v>44163.426388888889</v>
      </c>
      <c r="O995" s="3" t="s">
        <v>63</v>
      </c>
      <c r="P995">
        <v>1870925</v>
      </c>
      <c r="Q995" s="2">
        <v>18816</v>
      </c>
      <c r="R995" t="s">
        <v>2082</v>
      </c>
      <c r="S995" t="s">
        <v>1516</v>
      </c>
      <c r="U995" t="s">
        <v>73</v>
      </c>
      <c r="V995" t="s">
        <v>306</v>
      </c>
      <c r="W995" t="s">
        <v>2</v>
      </c>
      <c r="X995" t="s">
        <v>54</v>
      </c>
      <c r="Z995" t="s">
        <v>55</v>
      </c>
      <c r="AA995" t="s">
        <v>68</v>
      </c>
      <c r="AB995" t="s">
        <v>2083</v>
      </c>
      <c r="AC995" t="s">
        <v>70</v>
      </c>
      <c r="AD995" t="s">
        <v>59</v>
      </c>
    </row>
    <row r="996" spans="1:30">
      <c r="A996">
        <f t="shared" si="49"/>
        <v>864</v>
      </c>
      <c r="B996">
        <f t="shared" si="47"/>
        <v>0</v>
      </c>
      <c r="C996" s="8">
        <f t="shared" si="48"/>
        <v>24.583333333333332</v>
      </c>
      <c r="D996">
        <v>24</v>
      </c>
      <c r="E996">
        <v>7</v>
      </c>
      <c r="G996" s="21">
        <v>2</v>
      </c>
      <c r="H996" s="4">
        <v>1871709</v>
      </c>
      <c r="I996" s="1">
        <v>44101.510289351849</v>
      </c>
      <c r="J996" s="3" t="s">
        <v>63</v>
      </c>
      <c r="K996" t="s">
        <v>49</v>
      </c>
      <c r="M996">
        <v>202009281083</v>
      </c>
      <c r="N996" s="1">
        <v>44101.510289351849</v>
      </c>
      <c r="O996" s="3" t="s">
        <v>63</v>
      </c>
      <c r="P996">
        <v>1871709</v>
      </c>
      <c r="Q996" s="2">
        <v>35092</v>
      </c>
      <c r="R996" t="s">
        <v>2084</v>
      </c>
      <c r="S996" t="s">
        <v>1173</v>
      </c>
      <c r="U996" t="s">
        <v>110</v>
      </c>
      <c r="V996" t="s">
        <v>93</v>
      </c>
      <c r="W996" t="s">
        <v>2</v>
      </c>
      <c r="X996" t="s">
        <v>54</v>
      </c>
      <c r="Z996" t="s">
        <v>88</v>
      </c>
      <c r="AA996" t="s">
        <v>68</v>
      </c>
      <c r="AB996" t="s">
        <v>2085</v>
      </c>
      <c r="AC996" t="s">
        <v>70</v>
      </c>
      <c r="AD996" t="s">
        <v>59</v>
      </c>
    </row>
    <row r="997" spans="1:30">
      <c r="A997">
        <f t="shared" si="49"/>
        <v>864</v>
      </c>
      <c r="B997">
        <f t="shared" si="47"/>
        <v>1</v>
      </c>
      <c r="C997" s="8">
        <f t="shared" si="48"/>
        <v>24.666666666666668</v>
      </c>
      <c r="D997">
        <v>24</v>
      </c>
      <c r="E997">
        <v>8</v>
      </c>
      <c r="G997" s="21">
        <v>2</v>
      </c>
      <c r="H997" s="4">
        <v>1871709</v>
      </c>
      <c r="I997" s="1">
        <v>44109.486111111109</v>
      </c>
      <c r="J997" s="3" t="s">
        <v>63</v>
      </c>
      <c r="K997" t="s">
        <v>49</v>
      </c>
      <c r="M997">
        <v>202010051722</v>
      </c>
      <c r="N997" s="1">
        <v>44109.486111111109</v>
      </c>
      <c r="O997" s="3" t="s">
        <v>63</v>
      </c>
      <c r="P997">
        <v>1871709</v>
      </c>
      <c r="Q997" s="2">
        <v>35092</v>
      </c>
      <c r="R997" t="s">
        <v>2084</v>
      </c>
      <c r="S997" t="s">
        <v>2086</v>
      </c>
      <c r="U997" t="s">
        <v>52</v>
      </c>
      <c r="V997" t="s">
        <v>145</v>
      </c>
      <c r="W997" t="s">
        <v>2</v>
      </c>
      <c r="X997" t="s">
        <v>54</v>
      </c>
      <c r="Z997" t="s">
        <v>55</v>
      </c>
      <c r="AA997" t="s">
        <v>68</v>
      </c>
      <c r="AB997" t="s">
        <v>2087</v>
      </c>
      <c r="AC997" t="s">
        <v>70</v>
      </c>
      <c r="AD997" t="s">
        <v>59</v>
      </c>
    </row>
    <row r="998" spans="1:30">
      <c r="A998">
        <f t="shared" si="49"/>
        <v>865</v>
      </c>
      <c r="B998">
        <f t="shared" si="47"/>
        <v>0</v>
      </c>
      <c r="C998" s="8">
        <f t="shared" si="48"/>
        <v>17.666666666666668</v>
      </c>
      <c r="D998">
        <v>17</v>
      </c>
      <c r="E998">
        <v>8</v>
      </c>
      <c r="G998" s="21">
        <v>0</v>
      </c>
      <c r="H998">
        <v>1871711</v>
      </c>
      <c r="I998" s="1">
        <v>43929.609398148146</v>
      </c>
      <c r="J998" s="3" t="s">
        <v>90</v>
      </c>
      <c r="K998" t="s">
        <v>49</v>
      </c>
      <c r="M998">
        <v>202004080696</v>
      </c>
      <c r="N998" s="1">
        <v>43929.609398148146</v>
      </c>
      <c r="O998" s="3" t="s">
        <v>90</v>
      </c>
      <c r="P998">
        <v>1871711</v>
      </c>
      <c r="Q998" s="2">
        <v>37454</v>
      </c>
      <c r="R998" t="s">
        <v>2088</v>
      </c>
      <c r="S998" t="s">
        <v>2089</v>
      </c>
      <c r="U998" t="s">
        <v>52</v>
      </c>
      <c r="V998" t="s">
        <v>137</v>
      </c>
      <c r="W998" t="s">
        <v>10</v>
      </c>
      <c r="X998" t="s">
        <v>54</v>
      </c>
      <c r="Z998" t="s">
        <v>55</v>
      </c>
      <c r="AA998" t="s">
        <v>94</v>
      </c>
      <c r="AB998" t="s">
        <v>2090</v>
      </c>
      <c r="AC998" t="s">
        <v>70</v>
      </c>
      <c r="AD998" t="s">
        <v>59</v>
      </c>
    </row>
    <row r="999" spans="1:30">
      <c r="A999">
        <f t="shared" si="49"/>
        <v>866</v>
      </c>
      <c r="B999">
        <f t="shared" si="47"/>
        <v>0</v>
      </c>
      <c r="C999" s="8">
        <f t="shared" si="48"/>
        <v>25.833333333333332</v>
      </c>
      <c r="D999">
        <v>25</v>
      </c>
      <c r="E999">
        <v>10</v>
      </c>
      <c r="G999" s="21">
        <v>0</v>
      </c>
      <c r="H999">
        <v>1871830</v>
      </c>
      <c r="I999" s="1">
        <v>43927.00277777778</v>
      </c>
      <c r="J999" s="3" t="s">
        <v>553</v>
      </c>
      <c r="K999" t="s">
        <v>49</v>
      </c>
      <c r="M999">
        <v>202004050335</v>
      </c>
      <c r="N999" s="1">
        <v>43927.00277777778</v>
      </c>
      <c r="O999" s="3" t="s">
        <v>553</v>
      </c>
      <c r="P999">
        <v>1871830</v>
      </c>
      <c r="Q999" s="2">
        <v>34491</v>
      </c>
      <c r="R999" t="s">
        <v>2091</v>
      </c>
      <c r="S999" t="s">
        <v>1594</v>
      </c>
      <c r="U999" t="s">
        <v>98</v>
      </c>
      <c r="V999" t="s">
        <v>364</v>
      </c>
      <c r="W999" t="s">
        <v>2</v>
      </c>
      <c r="X999" t="s">
        <v>54</v>
      </c>
      <c r="Z999" t="s">
        <v>88</v>
      </c>
      <c r="AA999" t="s">
        <v>556</v>
      </c>
      <c r="AB999" t="s">
        <v>2092</v>
      </c>
      <c r="AC999" t="s">
        <v>70</v>
      </c>
      <c r="AD999" t="s">
        <v>59</v>
      </c>
    </row>
    <row r="1000" spans="1:30">
      <c r="A1000">
        <f t="shared" si="49"/>
        <v>867</v>
      </c>
      <c r="B1000">
        <f t="shared" si="47"/>
        <v>0</v>
      </c>
      <c r="C1000" s="8">
        <f t="shared" si="48"/>
        <v>30.166666666666668</v>
      </c>
      <c r="D1000">
        <v>30</v>
      </c>
      <c r="E1000">
        <v>2</v>
      </c>
      <c r="G1000" s="21">
        <v>0</v>
      </c>
      <c r="H1000">
        <v>1872491</v>
      </c>
      <c r="I1000" s="1">
        <v>43932.412372685183</v>
      </c>
      <c r="J1000" s="3" t="s">
        <v>90</v>
      </c>
      <c r="K1000" t="s">
        <v>49</v>
      </c>
      <c r="M1000">
        <v>202004110121</v>
      </c>
      <c r="N1000" s="1">
        <v>43932.412372685183</v>
      </c>
      <c r="O1000" s="3" t="s">
        <v>90</v>
      </c>
      <c r="P1000">
        <v>1872491</v>
      </c>
      <c r="Q1000" s="2">
        <v>32892</v>
      </c>
      <c r="R1000" t="s">
        <v>2093</v>
      </c>
      <c r="S1000" t="s">
        <v>835</v>
      </c>
      <c r="U1000" t="s">
        <v>61</v>
      </c>
      <c r="V1000" t="s">
        <v>74</v>
      </c>
      <c r="W1000" t="s">
        <v>10</v>
      </c>
      <c r="X1000" t="s">
        <v>54</v>
      </c>
      <c r="Z1000" t="s">
        <v>88</v>
      </c>
      <c r="AA1000" t="s">
        <v>94</v>
      </c>
      <c r="AB1000" t="s">
        <v>100</v>
      </c>
      <c r="AC1000" t="s">
        <v>70</v>
      </c>
      <c r="AD1000" t="s">
        <v>59</v>
      </c>
    </row>
    <row r="1001" spans="1:30">
      <c r="A1001">
        <f t="shared" si="49"/>
        <v>868</v>
      </c>
      <c r="B1001">
        <f t="shared" si="47"/>
        <v>0</v>
      </c>
      <c r="C1001" s="8">
        <f t="shared" si="48"/>
        <v>75.833333333333329</v>
      </c>
      <c r="D1001">
        <v>75</v>
      </c>
      <c r="E1001">
        <v>10</v>
      </c>
      <c r="G1001" s="21">
        <v>0</v>
      </c>
      <c r="H1001">
        <v>1873176</v>
      </c>
      <c r="I1001" s="1">
        <v>43947.446527777778</v>
      </c>
      <c r="J1001" s="3" t="s">
        <v>63</v>
      </c>
      <c r="K1001" t="s">
        <v>49</v>
      </c>
      <c r="M1001">
        <v>202004260113</v>
      </c>
      <c r="N1001" s="1">
        <v>43947.446527777778</v>
      </c>
      <c r="O1001" s="3" t="s">
        <v>63</v>
      </c>
      <c r="P1001">
        <v>1873176</v>
      </c>
      <c r="Q1001" s="2">
        <v>16230</v>
      </c>
      <c r="R1001" t="s">
        <v>2094</v>
      </c>
      <c r="S1001" t="s">
        <v>1216</v>
      </c>
      <c r="U1001" t="s">
        <v>107</v>
      </c>
      <c r="V1001" t="s">
        <v>74</v>
      </c>
      <c r="W1001" t="s">
        <v>2</v>
      </c>
      <c r="X1001" t="s">
        <v>54</v>
      </c>
      <c r="Z1001" t="s">
        <v>55</v>
      </c>
      <c r="AA1001" t="s">
        <v>68</v>
      </c>
      <c r="AB1001" t="s">
        <v>79</v>
      </c>
      <c r="AC1001" t="s">
        <v>70</v>
      </c>
      <c r="AD1001" t="s">
        <v>59</v>
      </c>
    </row>
    <row r="1002" spans="1:30">
      <c r="A1002">
        <f t="shared" si="49"/>
        <v>869</v>
      </c>
      <c r="B1002">
        <f t="shared" si="47"/>
        <v>0</v>
      </c>
      <c r="C1002" s="8">
        <f t="shared" si="48"/>
        <v>36.583333333333336</v>
      </c>
      <c r="D1002">
        <v>36</v>
      </c>
      <c r="E1002">
        <v>7</v>
      </c>
      <c r="G1002" s="21">
        <v>0</v>
      </c>
      <c r="H1002">
        <v>1873182</v>
      </c>
      <c r="I1002" s="1">
        <v>43940.004618055558</v>
      </c>
      <c r="J1002" s="3" t="s">
        <v>90</v>
      </c>
      <c r="K1002" t="s">
        <v>49</v>
      </c>
      <c r="M1002">
        <v>202004180333</v>
      </c>
      <c r="N1002" s="1">
        <v>43940.004618055558</v>
      </c>
      <c r="O1002" s="3" t="s">
        <v>90</v>
      </c>
      <c r="P1002">
        <v>1873182</v>
      </c>
      <c r="Q1002" s="2">
        <v>30571</v>
      </c>
      <c r="R1002" t="s">
        <v>2095</v>
      </c>
      <c r="S1002" t="s">
        <v>1294</v>
      </c>
      <c r="U1002" t="s">
        <v>110</v>
      </c>
      <c r="V1002" t="s">
        <v>578</v>
      </c>
      <c r="W1002" t="s">
        <v>10</v>
      </c>
      <c r="X1002" t="s">
        <v>54</v>
      </c>
      <c r="Z1002" t="s">
        <v>88</v>
      </c>
      <c r="AA1002" t="s">
        <v>94</v>
      </c>
      <c r="AB1002" t="s">
        <v>100</v>
      </c>
      <c r="AC1002" t="s">
        <v>70</v>
      </c>
      <c r="AD1002" t="s">
        <v>59</v>
      </c>
    </row>
    <row r="1003" spans="1:30">
      <c r="A1003">
        <f t="shared" si="49"/>
        <v>870</v>
      </c>
      <c r="B1003">
        <f t="shared" si="47"/>
        <v>0</v>
      </c>
      <c r="C1003" s="14">
        <f t="shared" si="48"/>
        <v>119.25</v>
      </c>
      <c r="D1003" s="13">
        <v>119</v>
      </c>
      <c r="E1003" s="13">
        <v>3</v>
      </c>
      <c r="G1003" s="21">
        <v>0</v>
      </c>
      <c r="H1003">
        <v>1873251</v>
      </c>
      <c r="I1003" s="1">
        <v>43938.588495370372</v>
      </c>
      <c r="J1003" s="3" t="s">
        <v>63</v>
      </c>
      <c r="K1003" t="s">
        <v>49</v>
      </c>
      <c r="M1003">
        <v>202004170879</v>
      </c>
      <c r="N1003" s="1">
        <v>43938.588495370372</v>
      </c>
      <c r="O1003" s="3" t="s">
        <v>63</v>
      </c>
      <c r="P1003" s="13">
        <v>1873251</v>
      </c>
      <c r="Q1003" s="15">
        <v>367</v>
      </c>
      <c r="R1003" s="16" t="s">
        <v>2096</v>
      </c>
      <c r="S1003" s="13" t="s">
        <v>2078</v>
      </c>
      <c r="U1003" t="s">
        <v>250</v>
      </c>
      <c r="V1003" t="s">
        <v>93</v>
      </c>
      <c r="W1003" t="s">
        <v>2</v>
      </c>
      <c r="X1003" t="s">
        <v>54</v>
      </c>
      <c r="Z1003" t="s">
        <v>88</v>
      </c>
      <c r="AA1003" t="s">
        <v>68</v>
      </c>
      <c r="AB1003" t="s">
        <v>1187</v>
      </c>
      <c r="AC1003" t="s">
        <v>70</v>
      </c>
      <c r="AD1003" t="s">
        <v>59</v>
      </c>
    </row>
    <row r="1004" spans="1:30">
      <c r="A1004">
        <f t="shared" si="49"/>
        <v>871</v>
      </c>
      <c r="B1004">
        <f t="shared" si="47"/>
        <v>0</v>
      </c>
      <c r="C1004" s="8">
        <f t="shared" si="48"/>
        <v>23.5</v>
      </c>
      <c r="D1004">
        <v>23</v>
      </c>
      <c r="E1004">
        <v>6</v>
      </c>
      <c r="G1004" s="21">
        <v>0</v>
      </c>
      <c r="H1004">
        <v>1873381</v>
      </c>
      <c r="I1004" s="1">
        <v>43948.412986111114</v>
      </c>
      <c r="J1004" s="3" t="s">
        <v>90</v>
      </c>
      <c r="K1004" t="s">
        <v>49</v>
      </c>
      <c r="M1004">
        <v>202004270911</v>
      </c>
      <c r="N1004" s="1">
        <v>43948.412986111114</v>
      </c>
      <c r="O1004" s="3" t="s">
        <v>90</v>
      </c>
      <c r="P1004">
        <v>1873381</v>
      </c>
      <c r="Q1004" s="2">
        <v>35356</v>
      </c>
      <c r="R1004" t="s">
        <v>2097</v>
      </c>
      <c r="S1004" t="s">
        <v>2098</v>
      </c>
      <c r="U1004" t="s">
        <v>52</v>
      </c>
      <c r="V1004" t="s">
        <v>153</v>
      </c>
      <c r="W1004" t="s">
        <v>2</v>
      </c>
      <c r="X1004" t="s">
        <v>54</v>
      </c>
      <c r="Z1004" t="s">
        <v>88</v>
      </c>
      <c r="AA1004" t="s">
        <v>94</v>
      </c>
      <c r="AB1004" t="s">
        <v>100</v>
      </c>
      <c r="AC1004" t="s">
        <v>70</v>
      </c>
      <c r="AD1004" t="s">
        <v>59</v>
      </c>
    </row>
    <row r="1005" spans="1:30">
      <c r="A1005">
        <f t="shared" si="49"/>
        <v>872</v>
      </c>
      <c r="B1005">
        <f t="shared" si="47"/>
        <v>0</v>
      </c>
      <c r="C1005" s="8">
        <f t="shared" si="48"/>
        <v>76.333333333333329</v>
      </c>
      <c r="D1005">
        <v>76</v>
      </c>
      <c r="E1005">
        <v>4</v>
      </c>
      <c r="G1005" s="21">
        <v>0</v>
      </c>
      <c r="H1005">
        <v>1873613</v>
      </c>
      <c r="I1005" s="1">
        <v>43963.551666666666</v>
      </c>
      <c r="J1005" s="3" t="s">
        <v>90</v>
      </c>
      <c r="K1005" t="s">
        <v>49</v>
      </c>
      <c r="M1005">
        <v>202005121223</v>
      </c>
      <c r="N1005" s="1">
        <v>43963.551666666666</v>
      </c>
      <c r="O1005" s="3" t="s">
        <v>90</v>
      </c>
      <c r="P1005">
        <v>1873613</v>
      </c>
      <c r="Q1005" s="2">
        <v>16072</v>
      </c>
      <c r="R1005" t="s">
        <v>2099</v>
      </c>
      <c r="S1005" t="s">
        <v>1546</v>
      </c>
      <c r="U1005" t="s">
        <v>73</v>
      </c>
      <c r="V1005" t="s">
        <v>93</v>
      </c>
      <c r="W1005" t="s">
        <v>2</v>
      </c>
      <c r="X1005" t="s">
        <v>54</v>
      </c>
      <c r="Z1005" t="s">
        <v>88</v>
      </c>
      <c r="AA1005" t="s">
        <v>94</v>
      </c>
      <c r="AB1005" t="s">
        <v>100</v>
      </c>
      <c r="AC1005" t="s">
        <v>70</v>
      </c>
      <c r="AD1005" t="s">
        <v>59</v>
      </c>
    </row>
    <row r="1006" spans="1:30">
      <c r="A1006">
        <f t="shared" si="49"/>
        <v>873</v>
      </c>
      <c r="B1006">
        <f t="shared" si="47"/>
        <v>0</v>
      </c>
      <c r="C1006" s="8">
        <f t="shared" si="48"/>
        <v>65</v>
      </c>
      <c r="D1006">
        <v>65</v>
      </c>
      <c r="E1006">
        <v>0</v>
      </c>
      <c r="G1006" s="21">
        <v>0</v>
      </c>
      <c r="H1006">
        <v>1873683</v>
      </c>
      <c r="I1006" s="1">
        <v>43946.758032407408</v>
      </c>
      <c r="J1006" s="3" t="s">
        <v>90</v>
      </c>
      <c r="K1006" t="s">
        <v>49</v>
      </c>
      <c r="M1006">
        <v>202004250186</v>
      </c>
      <c r="N1006" s="1">
        <v>43946.758032407408</v>
      </c>
      <c r="O1006" s="3" t="s">
        <v>90</v>
      </c>
      <c r="P1006">
        <v>1873683</v>
      </c>
      <c r="Q1006" s="2">
        <v>20179</v>
      </c>
      <c r="R1006" t="s">
        <v>2100</v>
      </c>
      <c r="S1006" t="s">
        <v>51</v>
      </c>
      <c r="U1006" t="s">
        <v>98</v>
      </c>
      <c r="V1006" t="s">
        <v>87</v>
      </c>
      <c r="W1006" t="s">
        <v>2</v>
      </c>
      <c r="X1006" t="s">
        <v>54</v>
      </c>
      <c r="Z1006" t="s">
        <v>88</v>
      </c>
      <c r="AA1006" t="s">
        <v>94</v>
      </c>
      <c r="AB1006" t="s">
        <v>100</v>
      </c>
      <c r="AC1006" t="s">
        <v>70</v>
      </c>
      <c r="AD1006" t="s">
        <v>59</v>
      </c>
    </row>
    <row r="1007" spans="1:30">
      <c r="A1007">
        <f t="shared" si="49"/>
        <v>874</v>
      </c>
      <c r="B1007">
        <f t="shared" si="47"/>
        <v>0</v>
      </c>
      <c r="C1007" s="8">
        <f t="shared" si="48"/>
        <v>75</v>
      </c>
      <c r="D1007">
        <v>75</v>
      </c>
      <c r="E1007">
        <v>0</v>
      </c>
      <c r="G1007" s="21">
        <v>0</v>
      </c>
      <c r="H1007">
        <v>1874015</v>
      </c>
      <c r="I1007" s="1">
        <v>44295.538888888892</v>
      </c>
      <c r="J1007" s="3" t="s">
        <v>76</v>
      </c>
      <c r="K1007" t="s">
        <v>49</v>
      </c>
      <c r="M1007">
        <v>202104090162</v>
      </c>
      <c r="N1007" s="1">
        <v>44295.538888888892</v>
      </c>
      <c r="O1007" s="3" t="s">
        <v>76</v>
      </c>
      <c r="P1007">
        <v>1874015</v>
      </c>
      <c r="Q1007" s="2">
        <v>16894</v>
      </c>
      <c r="R1007" t="s">
        <v>2101</v>
      </c>
      <c r="S1007" t="s">
        <v>540</v>
      </c>
      <c r="U1007" t="s">
        <v>61</v>
      </c>
      <c r="V1007" t="s">
        <v>53</v>
      </c>
      <c r="W1007" t="s">
        <v>10</v>
      </c>
      <c r="X1007" t="s">
        <v>54</v>
      </c>
      <c r="Z1007" t="s">
        <v>55</v>
      </c>
      <c r="AA1007" t="s">
        <v>78</v>
      </c>
      <c r="AB1007" t="s">
        <v>1438</v>
      </c>
      <c r="AC1007" t="s">
        <v>58</v>
      </c>
      <c r="AD1007" t="s">
        <v>59</v>
      </c>
    </row>
    <row r="1008" spans="1:30">
      <c r="A1008">
        <f t="shared" si="49"/>
        <v>875</v>
      </c>
      <c r="B1008">
        <f t="shared" si="47"/>
        <v>0</v>
      </c>
      <c r="C1008" s="8">
        <f t="shared" si="48"/>
        <v>64.25</v>
      </c>
      <c r="D1008">
        <v>64</v>
      </c>
      <c r="E1008">
        <v>3</v>
      </c>
      <c r="G1008" s="21">
        <v>0</v>
      </c>
      <c r="H1008">
        <v>1874201</v>
      </c>
      <c r="I1008" s="1">
        <v>43947.706250000003</v>
      </c>
      <c r="J1008" s="3" t="s">
        <v>90</v>
      </c>
      <c r="K1008" t="s">
        <v>49</v>
      </c>
      <c r="M1008">
        <v>202004260210</v>
      </c>
      <c r="N1008" s="1">
        <v>43947.706250000003</v>
      </c>
      <c r="O1008" s="3" t="s">
        <v>90</v>
      </c>
      <c r="P1008">
        <v>1874201</v>
      </c>
      <c r="Q1008" s="2">
        <v>20469</v>
      </c>
      <c r="R1008" t="s">
        <v>2102</v>
      </c>
      <c r="S1008" t="s">
        <v>1271</v>
      </c>
      <c r="U1008" t="s">
        <v>98</v>
      </c>
      <c r="V1008" t="s">
        <v>87</v>
      </c>
      <c r="W1008" t="s">
        <v>10</v>
      </c>
      <c r="X1008" t="s">
        <v>54</v>
      </c>
      <c r="Z1008" t="s">
        <v>88</v>
      </c>
      <c r="AA1008" t="s">
        <v>94</v>
      </c>
      <c r="AB1008" t="s">
        <v>100</v>
      </c>
      <c r="AC1008" t="s">
        <v>70</v>
      </c>
      <c r="AD1008" t="s">
        <v>59</v>
      </c>
    </row>
    <row r="1009" spans="1:30">
      <c r="A1009">
        <f t="shared" si="49"/>
        <v>876</v>
      </c>
      <c r="B1009">
        <f t="shared" si="47"/>
        <v>0</v>
      </c>
      <c r="C1009" s="8">
        <f t="shared" si="48"/>
        <v>41.166666666666664</v>
      </c>
      <c r="D1009">
        <v>41</v>
      </c>
      <c r="E1009">
        <v>2</v>
      </c>
      <c r="G1009" s="21">
        <v>0</v>
      </c>
      <c r="H1009">
        <v>1874323</v>
      </c>
      <c r="I1009" s="1">
        <v>43978.981249999997</v>
      </c>
      <c r="J1009" s="3" t="s">
        <v>63</v>
      </c>
      <c r="K1009" t="s">
        <v>49</v>
      </c>
      <c r="M1009">
        <v>202005271799</v>
      </c>
      <c r="N1009" s="1">
        <v>43978.981249999997</v>
      </c>
      <c r="O1009" s="3" t="s">
        <v>63</v>
      </c>
      <c r="P1009">
        <v>1874323</v>
      </c>
      <c r="Q1009" s="2">
        <v>28941</v>
      </c>
      <c r="R1009" t="s">
        <v>2103</v>
      </c>
      <c r="S1009" t="s">
        <v>298</v>
      </c>
      <c r="U1009" t="s">
        <v>140</v>
      </c>
      <c r="V1009" t="s">
        <v>133</v>
      </c>
      <c r="W1009" t="s">
        <v>2</v>
      </c>
      <c r="X1009" t="s">
        <v>54</v>
      </c>
      <c r="Z1009" t="s">
        <v>55</v>
      </c>
      <c r="AA1009" t="s">
        <v>68</v>
      </c>
      <c r="AB1009" t="s">
        <v>2104</v>
      </c>
      <c r="AC1009" t="s">
        <v>70</v>
      </c>
      <c r="AD1009" t="s">
        <v>59</v>
      </c>
    </row>
    <row r="1010" spans="1:30">
      <c r="A1010">
        <f t="shared" si="49"/>
        <v>877</v>
      </c>
      <c r="B1010">
        <f t="shared" si="47"/>
        <v>0</v>
      </c>
      <c r="C1010" s="8">
        <f t="shared" si="48"/>
        <v>65</v>
      </c>
      <c r="D1010">
        <v>65</v>
      </c>
      <c r="E1010">
        <v>0</v>
      </c>
      <c r="G1010" s="21">
        <v>0</v>
      </c>
      <c r="H1010">
        <v>1874681</v>
      </c>
      <c r="I1010" s="1">
        <v>44110.765277777777</v>
      </c>
      <c r="J1010" s="3" t="s">
        <v>63</v>
      </c>
      <c r="K1010" t="s">
        <v>49</v>
      </c>
      <c r="M1010">
        <v>202010062207</v>
      </c>
      <c r="N1010" s="1">
        <v>44110.765277777777</v>
      </c>
      <c r="O1010" s="3" t="s">
        <v>63</v>
      </c>
      <c r="P1010">
        <v>1874681</v>
      </c>
      <c r="Q1010" s="2">
        <v>20359</v>
      </c>
      <c r="R1010" t="s">
        <v>2105</v>
      </c>
      <c r="S1010" t="s">
        <v>51</v>
      </c>
      <c r="U1010" t="s">
        <v>149</v>
      </c>
      <c r="V1010" t="s">
        <v>281</v>
      </c>
      <c r="W1010" t="s">
        <v>2</v>
      </c>
      <c r="X1010" t="s">
        <v>54</v>
      </c>
      <c r="Z1010" t="s">
        <v>88</v>
      </c>
      <c r="AA1010" t="s">
        <v>68</v>
      </c>
      <c r="AB1010" t="s">
        <v>2106</v>
      </c>
      <c r="AC1010" t="s">
        <v>70</v>
      </c>
      <c r="AD1010" t="s">
        <v>59</v>
      </c>
    </row>
    <row r="1011" spans="1:30">
      <c r="A1011">
        <f t="shared" si="49"/>
        <v>878</v>
      </c>
      <c r="B1011">
        <f t="shared" si="47"/>
        <v>0</v>
      </c>
      <c r="C1011" s="8">
        <f t="shared" si="48"/>
        <v>56.5</v>
      </c>
      <c r="D1011">
        <v>56</v>
      </c>
      <c r="E1011">
        <v>6</v>
      </c>
      <c r="G1011" s="21">
        <v>2</v>
      </c>
      <c r="H1011" s="4">
        <v>1874742</v>
      </c>
      <c r="I1011" s="1">
        <v>43974.02553240741</v>
      </c>
      <c r="J1011" s="3" t="s">
        <v>90</v>
      </c>
      <c r="K1011" t="s">
        <v>49</v>
      </c>
      <c r="M1011">
        <v>202005221775</v>
      </c>
      <c r="N1011" s="1">
        <v>43974.02553240741</v>
      </c>
      <c r="O1011" s="3" t="s">
        <v>90</v>
      </c>
      <c r="P1011">
        <v>1874742</v>
      </c>
      <c r="Q1011" s="2">
        <v>23326</v>
      </c>
      <c r="R1011" t="s">
        <v>2107</v>
      </c>
      <c r="S1011" t="s">
        <v>442</v>
      </c>
      <c r="U1011" t="s">
        <v>132</v>
      </c>
      <c r="V1011" t="s">
        <v>364</v>
      </c>
      <c r="W1011" t="s">
        <v>2</v>
      </c>
      <c r="X1011" t="s">
        <v>54</v>
      </c>
      <c r="Z1011" t="s">
        <v>88</v>
      </c>
      <c r="AA1011" t="s">
        <v>94</v>
      </c>
      <c r="AB1011" t="s">
        <v>2108</v>
      </c>
      <c r="AC1011" t="s">
        <v>70</v>
      </c>
      <c r="AD1011" t="s">
        <v>59</v>
      </c>
    </row>
    <row r="1012" spans="1:30">
      <c r="A1012">
        <f t="shared" si="49"/>
        <v>878</v>
      </c>
      <c r="B1012">
        <f t="shared" si="47"/>
        <v>1</v>
      </c>
      <c r="C1012" s="8">
        <f t="shared" si="48"/>
        <v>56.5</v>
      </c>
      <c r="D1012">
        <v>56</v>
      </c>
      <c r="E1012">
        <v>6</v>
      </c>
      <c r="G1012" s="21">
        <v>2</v>
      </c>
      <c r="H1012" s="4">
        <v>1874742</v>
      </c>
      <c r="I1012" s="1">
        <v>43981.489050925928</v>
      </c>
      <c r="J1012" s="3" t="s">
        <v>63</v>
      </c>
      <c r="K1012" t="s">
        <v>49</v>
      </c>
      <c r="M1012">
        <v>202005300266</v>
      </c>
      <c r="N1012" s="1">
        <v>43981.489050925928</v>
      </c>
      <c r="O1012" s="3" t="s">
        <v>63</v>
      </c>
      <c r="P1012">
        <v>1874742</v>
      </c>
      <c r="Q1012" s="2">
        <v>23326</v>
      </c>
      <c r="R1012" t="s">
        <v>2107</v>
      </c>
      <c r="S1012" t="s">
        <v>442</v>
      </c>
      <c r="U1012" t="s">
        <v>295</v>
      </c>
      <c r="V1012" t="s">
        <v>115</v>
      </c>
      <c r="W1012" t="s">
        <v>2</v>
      </c>
      <c r="X1012" t="s">
        <v>54</v>
      </c>
      <c r="Z1012" t="s">
        <v>55</v>
      </c>
      <c r="AA1012" t="s">
        <v>68</v>
      </c>
      <c r="AB1012" t="s">
        <v>917</v>
      </c>
      <c r="AC1012" t="s">
        <v>70</v>
      </c>
      <c r="AD1012" t="s">
        <v>59</v>
      </c>
    </row>
    <row r="1013" spans="1:30">
      <c r="A1013">
        <f t="shared" si="49"/>
        <v>878</v>
      </c>
      <c r="B1013">
        <f t="shared" si="47"/>
        <v>2</v>
      </c>
      <c r="C1013" s="8">
        <f t="shared" si="48"/>
        <v>56.5</v>
      </c>
      <c r="D1013">
        <v>56</v>
      </c>
      <c r="E1013">
        <v>6</v>
      </c>
      <c r="G1013" s="21">
        <v>2</v>
      </c>
      <c r="H1013" s="4">
        <v>1874742</v>
      </c>
      <c r="I1013" s="23">
        <v>43982.57708333333</v>
      </c>
      <c r="J1013" s="3" t="s">
        <v>90</v>
      </c>
      <c r="K1013" t="s">
        <v>49</v>
      </c>
      <c r="M1013">
        <v>202005310238</v>
      </c>
      <c r="N1013" s="1">
        <v>43982.57708333333</v>
      </c>
      <c r="O1013" s="3" t="s">
        <v>90</v>
      </c>
      <c r="P1013">
        <v>1874742</v>
      </c>
      <c r="Q1013" s="2">
        <v>23326</v>
      </c>
      <c r="R1013" t="s">
        <v>2107</v>
      </c>
      <c r="S1013" t="s">
        <v>442</v>
      </c>
      <c r="U1013" t="s">
        <v>110</v>
      </c>
      <c r="V1013" t="s">
        <v>157</v>
      </c>
      <c r="W1013" t="s">
        <v>2</v>
      </c>
      <c r="X1013" t="s">
        <v>54</v>
      </c>
      <c r="Z1013" t="s">
        <v>88</v>
      </c>
      <c r="AA1013" t="s">
        <v>94</v>
      </c>
      <c r="AB1013" t="s">
        <v>1527</v>
      </c>
      <c r="AC1013" t="s">
        <v>70</v>
      </c>
      <c r="AD1013" t="s">
        <v>59</v>
      </c>
    </row>
    <row r="1014" spans="1:30">
      <c r="A1014">
        <f t="shared" si="49"/>
        <v>879</v>
      </c>
      <c r="B1014">
        <f t="shared" si="47"/>
        <v>0</v>
      </c>
      <c r="C1014" s="8">
        <f t="shared" si="48"/>
        <v>22.25</v>
      </c>
      <c r="D1014">
        <v>22</v>
      </c>
      <c r="E1014">
        <v>3</v>
      </c>
      <c r="G1014" s="21">
        <v>0</v>
      </c>
      <c r="H1014">
        <v>1875027</v>
      </c>
      <c r="I1014" s="1">
        <v>44151.916666666664</v>
      </c>
      <c r="J1014" s="3" t="s">
        <v>90</v>
      </c>
      <c r="K1014" t="s">
        <v>49</v>
      </c>
      <c r="M1014">
        <v>202011162459</v>
      </c>
      <c r="N1014" s="1">
        <v>44151.916666666664</v>
      </c>
      <c r="O1014" s="3" t="s">
        <v>90</v>
      </c>
      <c r="P1014">
        <v>1875027</v>
      </c>
      <c r="Q1014" s="2">
        <v>36017</v>
      </c>
      <c r="R1014" t="s">
        <v>2109</v>
      </c>
      <c r="S1014" t="s">
        <v>2110</v>
      </c>
      <c r="U1014" t="s">
        <v>98</v>
      </c>
      <c r="V1014" t="s">
        <v>178</v>
      </c>
      <c r="W1014" t="s">
        <v>10</v>
      </c>
      <c r="X1014" t="s">
        <v>54</v>
      </c>
      <c r="Z1014" t="s">
        <v>88</v>
      </c>
      <c r="AA1014" t="s">
        <v>94</v>
      </c>
      <c r="AB1014" t="s">
        <v>116</v>
      </c>
      <c r="AC1014" t="s">
        <v>70</v>
      </c>
      <c r="AD1014" t="s">
        <v>59</v>
      </c>
    </row>
    <row r="1015" spans="1:30">
      <c r="A1015">
        <f t="shared" si="49"/>
        <v>880</v>
      </c>
      <c r="B1015">
        <f t="shared" si="47"/>
        <v>0</v>
      </c>
      <c r="C1015" s="8">
        <f t="shared" si="48"/>
        <v>33</v>
      </c>
      <c r="D1015">
        <v>33</v>
      </c>
      <c r="E1015">
        <v>0</v>
      </c>
      <c r="G1015" s="21">
        <v>0</v>
      </c>
      <c r="H1015">
        <v>1875236</v>
      </c>
      <c r="I1015" s="1">
        <v>43952.036111111112</v>
      </c>
      <c r="J1015" s="3" t="s">
        <v>90</v>
      </c>
      <c r="K1015" t="s">
        <v>49</v>
      </c>
      <c r="M1015">
        <v>202004301346</v>
      </c>
      <c r="N1015" s="1">
        <v>43952.036111111112</v>
      </c>
      <c r="O1015" s="3" t="s">
        <v>90</v>
      </c>
      <c r="P1015">
        <v>1875236</v>
      </c>
      <c r="Q1015" s="2">
        <v>31894</v>
      </c>
      <c r="R1015" t="s">
        <v>2111</v>
      </c>
      <c r="S1015" t="s">
        <v>2112</v>
      </c>
      <c r="U1015" t="s">
        <v>149</v>
      </c>
      <c r="V1015" t="s">
        <v>202</v>
      </c>
      <c r="W1015" t="s">
        <v>10</v>
      </c>
      <c r="X1015" t="s">
        <v>54</v>
      </c>
      <c r="Z1015" t="s">
        <v>88</v>
      </c>
      <c r="AA1015" t="s">
        <v>94</v>
      </c>
      <c r="AB1015" t="s">
        <v>116</v>
      </c>
      <c r="AC1015" t="s">
        <v>70</v>
      </c>
      <c r="AD1015" t="s">
        <v>59</v>
      </c>
    </row>
    <row r="1016" spans="1:30">
      <c r="A1016">
        <f t="shared" si="49"/>
        <v>881</v>
      </c>
      <c r="B1016">
        <f t="shared" si="47"/>
        <v>0</v>
      </c>
      <c r="C1016" s="8">
        <f t="shared" si="48"/>
        <v>79.083333333333329</v>
      </c>
      <c r="D1016">
        <v>79</v>
      </c>
      <c r="E1016">
        <v>1</v>
      </c>
      <c r="G1016" s="21">
        <v>0</v>
      </c>
      <c r="H1016">
        <v>1875351</v>
      </c>
      <c r="I1016" s="1">
        <v>43995.725810185184</v>
      </c>
      <c r="J1016" s="3" t="s">
        <v>63</v>
      </c>
      <c r="K1016" t="s">
        <v>49</v>
      </c>
      <c r="M1016">
        <v>202006130447</v>
      </c>
      <c r="N1016" s="1">
        <v>43995.725810185184</v>
      </c>
      <c r="O1016" s="3" t="s">
        <v>63</v>
      </c>
      <c r="P1016">
        <v>1875351</v>
      </c>
      <c r="Q1016" s="2">
        <v>15102</v>
      </c>
      <c r="R1016" t="s">
        <v>2113</v>
      </c>
      <c r="S1016" t="s">
        <v>462</v>
      </c>
      <c r="U1016" t="s">
        <v>149</v>
      </c>
      <c r="V1016" t="s">
        <v>316</v>
      </c>
      <c r="W1016" t="s">
        <v>2</v>
      </c>
      <c r="X1016" t="s">
        <v>54</v>
      </c>
      <c r="Z1016" t="s">
        <v>88</v>
      </c>
      <c r="AA1016" t="s">
        <v>68</v>
      </c>
      <c r="AB1016" t="s">
        <v>2114</v>
      </c>
      <c r="AC1016" t="s">
        <v>70</v>
      </c>
      <c r="AD1016" t="s">
        <v>59</v>
      </c>
    </row>
    <row r="1017" spans="1:30">
      <c r="A1017">
        <f t="shared" si="49"/>
        <v>882</v>
      </c>
      <c r="B1017">
        <f t="shared" si="47"/>
        <v>0</v>
      </c>
      <c r="C1017" s="8">
        <f t="shared" si="48"/>
        <v>60.583333333333336</v>
      </c>
      <c r="D1017">
        <v>60</v>
      </c>
      <c r="E1017">
        <v>7</v>
      </c>
      <c r="G1017" s="21">
        <v>0</v>
      </c>
      <c r="H1017">
        <v>1876478</v>
      </c>
      <c r="I1017" s="1">
        <v>43959.483923611115</v>
      </c>
      <c r="J1017" s="3" t="s">
        <v>90</v>
      </c>
      <c r="K1017" t="s">
        <v>49</v>
      </c>
      <c r="M1017">
        <v>202005080914</v>
      </c>
      <c r="N1017" s="1">
        <v>43959.483923611115</v>
      </c>
      <c r="O1017" s="3" t="s">
        <v>90</v>
      </c>
      <c r="P1017">
        <v>1876478</v>
      </c>
      <c r="Q1017" s="2">
        <v>21824</v>
      </c>
      <c r="R1017" t="s">
        <v>2115</v>
      </c>
      <c r="S1017" t="s">
        <v>2116</v>
      </c>
      <c r="U1017" t="s">
        <v>61</v>
      </c>
      <c r="V1017" t="s">
        <v>240</v>
      </c>
      <c r="W1017" t="s">
        <v>10</v>
      </c>
      <c r="X1017" t="s">
        <v>54</v>
      </c>
      <c r="Z1017" t="s">
        <v>88</v>
      </c>
      <c r="AA1017" t="s">
        <v>94</v>
      </c>
      <c r="AB1017" t="s">
        <v>100</v>
      </c>
      <c r="AC1017" t="s">
        <v>70</v>
      </c>
      <c r="AD1017" t="s">
        <v>59</v>
      </c>
    </row>
    <row r="1018" spans="1:30">
      <c r="A1018">
        <f t="shared" si="49"/>
        <v>883</v>
      </c>
      <c r="B1018">
        <f t="shared" si="47"/>
        <v>0</v>
      </c>
      <c r="C1018" s="8">
        <f t="shared" si="48"/>
        <v>18.916666666666668</v>
      </c>
      <c r="D1018">
        <v>18</v>
      </c>
      <c r="E1018">
        <v>11</v>
      </c>
      <c r="G1018" s="21">
        <v>0</v>
      </c>
      <c r="H1018">
        <v>1876702</v>
      </c>
      <c r="I1018" s="1">
        <v>43960.489560185182</v>
      </c>
      <c r="J1018" s="3" t="s">
        <v>63</v>
      </c>
      <c r="K1018" t="s">
        <v>49</v>
      </c>
      <c r="M1018">
        <v>202005090174</v>
      </c>
      <c r="N1018" s="1">
        <v>43960.489560185182</v>
      </c>
      <c r="O1018" s="3" t="s">
        <v>63</v>
      </c>
      <c r="P1018">
        <v>1876702</v>
      </c>
      <c r="Q1018" s="2">
        <v>37027</v>
      </c>
      <c r="R1018" t="s">
        <v>2117</v>
      </c>
      <c r="S1018" t="s">
        <v>2118</v>
      </c>
      <c r="U1018" t="s">
        <v>73</v>
      </c>
      <c r="V1018" t="s">
        <v>87</v>
      </c>
      <c r="W1018" t="s">
        <v>2</v>
      </c>
      <c r="X1018" t="s">
        <v>54</v>
      </c>
      <c r="Z1018" t="s">
        <v>88</v>
      </c>
      <c r="AA1018" t="s">
        <v>68</v>
      </c>
      <c r="AB1018" t="s">
        <v>468</v>
      </c>
      <c r="AC1018" t="s">
        <v>70</v>
      </c>
      <c r="AD1018" t="s">
        <v>59</v>
      </c>
    </row>
    <row r="1019" spans="1:30">
      <c r="A1019">
        <f t="shared" si="49"/>
        <v>884</v>
      </c>
      <c r="B1019">
        <f t="shared" si="47"/>
        <v>0</v>
      </c>
      <c r="C1019" s="8">
        <f t="shared" si="48"/>
        <v>22.75</v>
      </c>
      <c r="D1019">
        <v>22</v>
      </c>
      <c r="E1019">
        <v>9</v>
      </c>
      <c r="G1019" s="21">
        <v>0</v>
      </c>
      <c r="H1019">
        <v>1877120</v>
      </c>
      <c r="I1019" s="1">
        <v>43960.453472222223</v>
      </c>
      <c r="J1019" s="3" t="s">
        <v>90</v>
      </c>
      <c r="K1019" t="s">
        <v>49</v>
      </c>
      <c r="M1019">
        <v>202005090170</v>
      </c>
      <c r="N1019" s="1">
        <v>43960.453472222223</v>
      </c>
      <c r="O1019" s="3" t="s">
        <v>90</v>
      </c>
      <c r="P1019">
        <v>1877120</v>
      </c>
      <c r="Q1019" s="2">
        <v>35634</v>
      </c>
      <c r="R1019" t="s">
        <v>2119</v>
      </c>
      <c r="S1019" t="s">
        <v>2120</v>
      </c>
      <c r="U1019" t="s">
        <v>73</v>
      </c>
      <c r="V1019" t="s">
        <v>87</v>
      </c>
      <c r="W1019" t="s">
        <v>2</v>
      </c>
      <c r="X1019" t="s">
        <v>54</v>
      </c>
      <c r="Z1019" t="s">
        <v>88</v>
      </c>
      <c r="AA1019" t="s">
        <v>94</v>
      </c>
      <c r="AB1019" t="s">
        <v>2121</v>
      </c>
      <c r="AC1019" t="s">
        <v>70</v>
      </c>
      <c r="AD1019" t="s">
        <v>59</v>
      </c>
    </row>
    <row r="1020" spans="1:30">
      <c r="A1020">
        <f t="shared" si="49"/>
        <v>885</v>
      </c>
      <c r="B1020">
        <f t="shared" si="47"/>
        <v>0</v>
      </c>
      <c r="C1020" s="8">
        <f t="shared" si="48"/>
        <v>28.583333333333332</v>
      </c>
      <c r="D1020">
        <v>28</v>
      </c>
      <c r="E1020">
        <v>7</v>
      </c>
      <c r="G1020" s="21">
        <v>0</v>
      </c>
      <c r="H1020">
        <v>1877298</v>
      </c>
      <c r="I1020" s="1">
        <v>43969.739548611113</v>
      </c>
      <c r="J1020" s="3" t="s">
        <v>90</v>
      </c>
      <c r="K1020" t="s">
        <v>49</v>
      </c>
      <c r="M1020">
        <v>202005181685</v>
      </c>
      <c r="N1020" s="1">
        <v>43969.739548611113</v>
      </c>
      <c r="O1020" s="3" t="s">
        <v>90</v>
      </c>
      <c r="P1020">
        <v>1877298</v>
      </c>
      <c r="Q1020" s="2">
        <v>33511</v>
      </c>
      <c r="R1020" t="s">
        <v>2122</v>
      </c>
      <c r="S1020" t="s">
        <v>1955</v>
      </c>
      <c r="U1020" t="s">
        <v>98</v>
      </c>
      <c r="V1020" t="s">
        <v>306</v>
      </c>
      <c r="W1020" t="s">
        <v>2</v>
      </c>
      <c r="X1020" t="s">
        <v>54</v>
      </c>
      <c r="Z1020" t="s">
        <v>88</v>
      </c>
      <c r="AA1020" t="s">
        <v>94</v>
      </c>
      <c r="AB1020" t="s">
        <v>116</v>
      </c>
      <c r="AC1020" t="s">
        <v>70</v>
      </c>
      <c r="AD1020" t="s">
        <v>59</v>
      </c>
    </row>
    <row r="1021" spans="1:30">
      <c r="A1021">
        <f t="shared" si="49"/>
        <v>886</v>
      </c>
      <c r="B1021">
        <f t="shared" si="47"/>
        <v>0</v>
      </c>
      <c r="C1021" s="8">
        <f t="shared" si="48"/>
        <v>71.416666666666671</v>
      </c>
      <c r="D1021">
        <v>71</v>
      </c>
      <c r="E1021">
        <v>5</v>
      </c>
      <c r="G1021" s="21">
        <v>0</v>
      </c>
      <c r="H1021">
        <v>1877300</v>
      </c>
      <c r="I1021" s="1">
        <v>43972.863888888889</v>
      </c>
      <c r="J1021" s="3" t="s">
        <v>90</v>
      </c>
      <c r="K1021" t="s">
        <v>49</v>
      </c>
      <c r="M1021">
        <v>202005211715</v>
      </c>
      <c r="N1021" s="1">
        <v>43972.863888888889</v>
      </c>
      <c r="O1021" s="3" t="s">
        <v>90</v>
      </c>
      <c r="P1021">
        <v>1877300</v>
      </c>
      <c r="Q1021" s="2">
        <v>17883</v>
      </c>
      <c r="R1021" t="s">
        <v>2123</v>
      </c>
      <c r="S1021" t="s">
        <v>833</v>
      </c>
      <c r="U1021" t="s">
        <v>132</v>
      </c>
      <c r="V1021" t="s">
        <v>133</v>
      </c>
      <c r="W1021" t="s">
        <v>10</v>
      </c>
      <c r="X1021" t="s">
        <v>54</v>
      </c>
      <c r="Z1021" t="s">
        <v>88</v>
      </c>
      <c r="AA1021" t="s">
        <v>94</v>
      </c>
      <c r="AB1021" t="s">
        <v>116</v>
      </c>
      <c r="AC1021" t="s">
        <v>70</v>
      </c>
      <c r="AD1021" t="s">
        <v>59</v>
      </c>
    </row>
    <row r="1022" spans="1:30">
      <c r="A1022">
        <f t="shared" si="49"/>
        <v>887</v>
      </c>
      <c r="B1022">
        <f t="shared" si="47"/>
        <v>0</v>
      </c>
      <c r="C1022" s="8">
        <f t="shared" si="48"/>
        <v>91.5</v>
      </c>
      <c r="D1022">
        <v>91</v>
      </c>
      <c r="E1022">
        <v>6</v>
      </c>
      <c r="G1022" s="21">
        <v>0</v>
      </c>
      <c r="H1022">
        <v>1877337</v>
      </c>
      <c r="I1022" s="1">
        <v>43973.179629629631</v>
      </c>
      <c r="J1022" s="3" t="s">
        <v>63</v>
      </c>
      <c r="K1022" t="s">
        <v>49</v>
      </c>
      <c r="M1022">
        <v>202005220704</v>
      </c>
      <c r="N1022" s="1">
        <v>43973.179629629631</v>
      </c>
      <c r="O1022" s="3" t="s">
        <v>63</v>
      </c>
      <c r="P1022">
        <v>1877337</v>
      </c>
      <c r="Q1022" s="2">
        <v>10542</v>
      </c>
      <c r="R1022" t="s">
        <v>2124</v>
      </c>
      <c r="S1022" t="s">
        <v>1715</v>
      </c>
      <c r="U1022" t="s">
        <v>132</v>
      </c>
      <c r="V1022" t="s">
        <v>99</v>
      </c>
      <c r="W1022" t="s">
        <v>2</v>
      </c>
      <c r="X1022" t="s">
        <v>54</v>
      </c>
      <c r="Z1022" t="s">
        <v>88</v>
      </c>
      <c r="AA1022" t="s">
        <v>68</v>
      </c>
      <c r="AB1022" t="s">
        <v>2125</v>
      </c>
      <c r="AC1022" t="s">
        <v>70</v>
      </c>
      <c r="AD1022" t="s">
        <v>59</v>
      </c>
    </row>
    <row r="1023" spans="1:30">
      <c r="A1023">
        <f t="shared" si="49"/>
        <v>888</v>
      </c>
      <c r="B1023">
        <f t="shared" si="47"/>
        <v>0</v>
      </c>
      <c r="C1023" s="8">
        <f t="shared" si="48"/>
        <v>59.916666666666664</v>
      </c>
      <c r="D1023">
        <v>59</v>
      </c>
      <c r="E1023">
        <v>11</v>
      </c>
      <c r="G1023" s="21">
        <v>0</v>
      </c>
      <c r="H1023">
        <v>1877816</v>
      </c>
      <c r="I1023" s="1">
        <v>43986.414884259262</v>
      </c>
      <c r="J1023" s="3" t="s">
        <v>90</v>
      </c>
      <c r="K1023" t="s">
        <v>49</v>
      </c>
      <c r="M1023">
        <v>202006041156</v>
      </c>
      <c r="N1023" s="1">
        <v>43986.414884259262</v>
      </c>
      <c r="O1023" s="3" t="s">
        <v>90</v>
      </c>
      <c r="P1023">
        <v>1877816</v>
      </c>
      <c r="Q1023" s="2">
        <v>22082</v>
      </c>
      <c r="R1023" t="s">
        <v>2126</v>
      </c>
      <c r="S1023" t="s">
        <v>437</v>
      </c>
      <c r="U1023" t="s">
        <v>52</v>
      </c>
      <c r="V1023" t="s">
        <v>137</v>
      </c>
      <c r="W1023" t="s">
        <v>10</v>
      </c>
      <c r="X1023" t="s">
        <v>54</v>
      </c>
      <c r="Z1023" t="s">
        <v>55</v>
      </c>
      <c r="AA1023" t="s">
        <v>94</v>
      </c>
      <c r="AB1023" t="s">
        <v>2127</v>
      </c>
      <c r="AC1023" t="s">
        <v>70</v>
      </c>
      <c r="AD1023" t="s">
        <v>59</v>
      </c>
    </row>
    <row r="1024" spans="1:30">
      <c r="A1024">
        <f t="shared" si="49"/>
        <v>889</v>
      </c>
      <c r="B1024">
        <f t="shared" si="47"/>
        <v>0</v>
      </c>
      <c r="C1024" s="8">
        <f t="shared" si="48"/>
        <v>0</v>
      </c>
      <c r="G1024" s="21">
        <v>0</v>
      </c>
      <c r="H1024">
        <v>1878239</v>
      </c>
      <c r="J1024" s="3" t="s">
        <v>63</v>
      </c>
      <c r="K1024" t="s">
        <v>49</v>
      </c>
      <c r="M1024">
        <v>202005160142</v>
      </c>
      <c r="O1024" s="3" t="s">
        <v>63</v>
      </c>
      <c r="P1024">
        <v>1878239</v>
      </c>
      <c r="Q1024" s="2">
        <v>34484</v>
      </c>
      <c r="R1024" t="s">
        <v>2128</v>
      </c>
      <c r="W1024" t="s">
        <v>10</v>
      </c>
      <c r="X1024" t="s">
        <v>54</v>
      </c>
      <c r="Z1024" t="s">
        <v>88</v>
      </c>
      <c r="AA1024" t="s">
        <v>68</v>
      </c>
      <c r="AB1024" t="s">
        <v>2129</v>
      </c>
      <c r="AC1024" t="s">
        <v>70</v>
      </c>
      <c r="AD1024" t="s">
        <v>900</v>
      </c>
    </row>
    <row r="1025" spans="1:30">
      <c r="A1025">
        <f t="shared" si="49"/>
        <v>890</v>
      </c>
      <c r="B1025">
        <f t="shared" si="47"/>
        <v>0</v>
      </c>
      <c r="C1025" s="8">
        <f t="shared" si="48"/>
        <v>44</v>
      </c>
      <c r="D1025">
        <v>44</v>
      </c>
      <c r="E1025">
        <v>0</v>
      </c>
      <c r="G1025" s="21">
        <v>0</v>
      </c>
      <c r="H1025">
        <v>1878918</v>
      </c>
      <c r="I1025" s="1">
        <v>44206.43378472222</v>
      </c>
      <c r="J1025" s="3" t="s">
        <v>90</v>
      </c>
      <c r="K1025" t="s">
        <v>49</v>
      </c>
      <c r="M1025">
        <v>202101100243</v>
      </c>
      <c r="N1025" s="1">
        <v>44206.43378472222</v>
      </c>
      <c r="O1025" s="3" t="s">
        <v>90</v>
      </c>
      <c r="P1025">
        <v>1878918</v>
      </c>
      <c r="Q1025" s="2">
        <v>28130</v>
      </c>
      <c r="R1025" t="s">
        <v>2130</v>
      </c>
      <c r="S1025" t="s">
        <v>435</v>
      </c>
      <c r="U1025" t="s">
        <v>52</v>
      </c>
      <c r="V1025" t="s">
        <v>87</v>
      </c>
      <c r="W1025" t="s">
        <v>10</v>
      </c>
      <c r="X1025" t="s">
        <v>54</v>
      </c>
      <c r="Z1025" t="s">
        <v>88</v>
      </c>
      <c r="AA1025" t="s">
        <v>94</v>
      </c>
      <c r="AB1025" t="s">
        <v>100</v>
      </c>
      <c r="AC1025" t="s">
        <v>70</v>
      </c>
      <c r="AD1025" t="s">
        <v>59</v>
      </c>
    </row>
    <row r="1026" spans="1:30">
      <c r="A1026">
        <f t="shared" si="49"/>
        <v>891</v>
      </c>
      <c r="B1026">
        <f t="shared" si="47"/>
        <v>0</v>
      </c>
      <c r="C1026" s="8">
        <f t="shared" si="48"/>
        <v>64</v>
      </c>
      <c r="D1026">
        <v>64</v>
      </c>
      <c r="E1026">
        <v>0</v>
      </c>
      <c r="G1026" s="21">
        <v>0</v>
      </c>
      <c r="H1026">
        <v>1879888</v>
      </c>
      <c r="I1026" s="1">
        <v>43971.05773148148</v>
      </c>
      <c r="J1026" s="3" t="s">
        <v>63</v>
      </c>
      <c r="K1026" t="s">
        <v>49</v>
      </c>
      <c r="M1026">
        <v>202005200715</v>
      </c>
      <c r="N1026" s="1">
        <v>43971.05773148148</v>
      </c>
      <c r="O1026" s="3" t="s">
        <v>63</v>
      </c>
      <c r="P1026">
        <v>1879888</v>
      </c>
      <c r="Q1026" s="2">
        <v>20583</v>
      </c>
      <c r="R1026" t="s">
        <v>2131</v>
      </c>
      <c r="S1026" t="s">
        <v>182</v>
      </c>
      <c r="U1026" t="s">
        <v>61</v>
      </c>
      <c r="V1026" t="s">
        <v>111</v>
      </c>
      <c r="W1026" t="s">
        <v>10</v>
      </c>
      <c r="X1026" t="s">
        <v>54</v>
      </c>
      <c r="Z1026" t="s">
        <v>55</v>
      </c>
      <c r="AA1026" t="s">
        <v>68</v>
      </c>
      <c r="AB1026" t="s">
        <v>2132</v>
      </c>
      <c r="AC1026" t="s">
        <v>70</v>
      </c>
      <c r="AD1026" t="s">
        <v>59</v>
      </c>
    </row>
    <row r="1027" spans="1:30">
      <c r="A1027">
        <f t="shared" si="49"/>
        <v>892</v>
      </c>
      <c r="B1027">
        <f t="shared" si="47"/>
        <v>0</v>
      </c>
      <c r="C1027" s="8">
        <f t="shared" si="48"/>
        <v>53.833333333333336</v>
      </c>
      <c r="D1027">
        <v>53</v>
      </c>
      <c r="E1027">
        <v>10</v>
      </c>
      <c r="G1027" s="21">
        <v>2</v>
      </c>
      <c r="H1027" s="4">
        <v>1879971</v>
      </c>
      <c r="I1027" s="1">
        <v>44124.670474537037</v>
      </c>
      <c r="J1027" s="3" t="s">
        <v>63</v>
      </c>
      <c r="K1027" t="s">
        <v>49</v>
      </c>
      <c r="M1027">
        <v>202010201833</v>
      </c>
      <c r="N1027" s="1">
        <v>44124.670474537037</v>
      </c>
      <c r="O1027" s="3" t="s">
        <v>63</v>
      </c>
      <c r="P1027">
        <v>1879971</v>
      </c>
      <c r="Q1027" s="2">
        <v>24438</v>
      </c>
      <c r="R1027" t="s">
        <v>2133</v>
      </c>
      <c r="S1027" t="s">
        <v>2134</v>
      </c>
      <c r="U1027" t="s">
        <v>140</v>
      </c>
      <c r="V1027" t="s">
        <v>193</v>
      </c>
      <c r="W1027" t="s">
        <v>10</v>
      </c>
      <c r="X1027" t="s">
        <v>54</v>
      </c>
      <c r="Z1027" t="s">
        <v>55</v>
      </c>
      <c r="AA1027" t="s">
        <v>68</v>
      </c>
      <c r="AB1027" t="s">
        <v>2135</v>
      </c>
      <c r="AC1027" t="s">
        <v>70</v>
      </c>
      <c r="AD1027" t="s">
        <v>59</v>
      </c>
    </row>
    <row r="1028" spans="1:30">
      <c r="A1028">
        <f t="shared" si="49"/>
        <v>892</v>
      </c>
      <c r="B1028">
        <f t="shared" si="47"/>
        <v>1</v>
      </c>
      <c r="C1028" s="8">
        <f t="shared" si="48"/>
        <v>54</v>
      </c>
      <c r="D1028">
        <v>54</v>
      </c>
      <c r="E1028">
        <v>0</v>
      </c>
      <c r="G1028" s="21">
        <v>2</v>
      </c>
      <c r="H1028" s="4">
        <v>1879971</v>
      </c>
      <c r="I1028" s="1">
        <v>44166.650138888886</v>
      </c>
      <c r="J1028" s="3" t="s">
        <v>63</v>
      </c>
      <c r="K1028" t="s">
        <v>49</v>
      </c>
      <c r="M1028">
        <v>202012012199</v>
      </c>
      <c r="N1028" s="1">
        <v>44166.650138888886</v>
      </c>
      <c r="O1028" s="3" t="s">
        <v>63</v>
      </c>
      <c r="P1028">
        <v>1879971</v>
      </c>
      <c r="Q1028" s="2">
        <v>24438</v>
      </c>
      <c r="R1028" t="s">
        <v>2133</v>
      </c>
      <c r="S1028" t="s">
        <v>1983</v>
      </c>
      <c r="U1028" t="s">
        <v>52</v>
      </c>
      <c r="V1028" t="s">
        <v>127</v>
      </c>
      <c r="W1028" t="s">
        <v>10</v>
      </c>
      <c r="X1028" t="s">
        <v>54</v>
      </c>
      <c r="Z1028" t="s">
        <v>88</v>
      </c>
      <c r="AA1028" t="s">
        <v>68</v>
      </c>
      <c r="AB1028" t="s">
        <v>2136</v>
      </c>
      <c r="AC1028" t="s">
        <v>129</v>
      </c>
      <c r="AD1028" t="s">
        <v>59</v>
      </c>
    </row>
    <row r="1029" spans="1:30">
      <c r="A1029">
        <f t="shared" si="49"/>
        <v>893</v>
      </c>
      <c r="B1029">
        <f t="shared" si="47"/>
        <v>0</v>
      </c>
      <c r="C1029" s="8">
        <f t="shared" si="48"/>
        <v>58.75</v>
      </c>
      <c r="D1029">
        <v>58</v>
      </c>
      <c r="E1029">
        <v>9</v>
      </c>
      <c r="G1029" s="21">
        <v>2</v>
      </c>
      <c r="H1029" s="4">
        <v>1880882</v>
      </c>
      <c r="I1029" s="1">
        <v>44043.502372685187</v>
      </c>
      <c r="J1029" s="3" t="s">
        <v>63</v>
      </c>
      <c r="K1029" t="s">
        <v>49</v>
      </c>
      <c r="M1029">
        <v>202007311579</v>
      </c>
      <c r="N1029" s="1">
        <v>44043.502372685187</v>
      </c>
      <c r="O1029" s="3" t="s">
        <v>63</v>
      </c>
      <c r="P1029">
        <v>1880882</v>
      </c>
      <c r="Q1029" s="2">
        <v>22584</v>
      </c>
      <c r="R1029" t="s">
        <v>2137</v>
      </c>
      <c r="S1029" t="s">
        <v>444</v>
      </c>
      <c r="U1029" t="s">
        <v>52</v>
      </c>
      <c r="V1029" t="s">
        <v>228</v>
      </c>
      <c r="W1029" t="s">
        <v>10</v>
      </c>
      <c r="X1029" t="s">
        <v>54</v>
      </c>
      <c r="Z1029" t="s">
        <v>55</v>
      </c>
      <c r="AA1029" t="s">
        <v>68</v>
      </c>
      <c r="AB1029" t="s">
        <v>2138</v>
      </c>
      <c r="AC1029" t="s">
        <v>129</v>
      </c>
      <c r="AD1029" t="s">
        <v>59</v>
      </c>
    </row>
    <row r="1030" spans="1:30">
      <c r="A1030">
        <f t="shared" si="49"/>
        <v>893</v>
      </c>
      <c r="B1030">
        <f t="shared" si="47"/>
        <v>1</v>
      </c>
      <c r="C1030" s="8">
        <f t="shared" si="48"/>
        <v>59</v>
      </c>
      <c r="D1030">
        <v>59</v>
      </c>
      <c r="E1030">
        <v>0</v>
      </c>
      <c r="G1030" s="21">
        <v>2</v>
      </c>
      <c r="H1030" s="4">
        <v>1880882</v>
      </c>
      <c r="I1030" s="1">
        <v>44138.542916666665</v>
      </c>
      <c r="J1030" s="3" t="s">
        <v>63</v>
      </c>
      <c r="K1030" t="s">
        <v>49</v>
      </c>
      <c r="M1030">
        <v>202011030145</v>
      </c>
      <c r="N1030" s="1">
        <v>44138.542916666665</v>
      </c>
      <c r="O1030" s="3" t="s">
        <v>63</v>
      </c>
      <c r="P1030">
        <v>1880882</v>
      </c>
      <c r="Q1030" s="2">
        <v>22584</v>
      </c>
      <c r="R1030" t="s">
        <v>2137</v>
      </c>
      <c r="S1030" t="s">
        <v>526</v>
      </c>
      <c r="U1030" t="s">
        <v>52</v>
      </c>
      <c r="V1030" t="s">
        <v>123</v>
      </c>
      <c r="W1030" t="s">
        <v>10</v>
      </c>
      <c r="X1030" t="s">
        <v>54</v>
      </c>
      <c r="Z1030" t="s">
        <v>55</v>
      </c>
      <c r="AA1030" t="s">
        <v>68</v>
      </c>
      <c r="AB1030" t="s">
        <v>2139</v>
      </c>
      <c r="AC1030" t="s">
        <v>70</v>
      </c>
      <c r="AD1030" t="s">
        <v>59</v>
      </c>
    </row>
    <row r="1031" spans="1:30">
      <c r="A1031">
        <f t="shared" si="49"/>
        <v>894</v>
      </c>
      <c r="B1031">
        <f t="shared" si="47"/>
        <v>0</v>
      </c>
      <c r="C1031" s="8">
        <f t="shared" si="48"/>
        <v>45.083333333333336</v>
      </c>
      <c r="D1031">
        <v>45</v>
      </c>
      <c r="E1031">
        <v>1</v>
      </c>
      <c r="G1031" s="21">
        <v>0</v>
      </c>
      <c r="H1031">
        <v>1881194</v>
      </c>
      <c r="I1031" s="1">
        <v>43972.793055555558</v>
      </c>
      <c r="J1031" s="3" t="s">
        <v>76</v>
      </c>
      <c r="K1031" t="s">
        <v>49</v>
      </c>
      <c r="M1031">
        <v>202005211688</v>
      </c>
      <c r="N1031" s="1">
        <v>43972.793055555558</v>
      </c>
      <c r="O1031" s="3" t="s">
        <v>76</v>
      </c>
      <c r="P1031">
        <v>1881194</v>
      </c>
      <c r="Q1031" s="2">
        <v>27490</v>
      </c>
      <c r="R1031" t="s">
        <v>2140</v>
      </c>
      <c r="S1031" t="s">
        <v>2141</v>
      </c>
      <c r="U1031" t="s">
        <v>132</v>
      </c>
      <c r="V1031" t="s">
        <v>157</v>
      </c>
      <c r="W1031" t="s">
        <v>2</v>
      </c>
      <c r="X1031" t="s">
        <v>54</v>
      </c>
      <c r="Z1031" t="s">
        <v>88</v>
      </c>
      <c r="AA1031" t="s">
        <v>78</v>
      </c>
      <c r="AB1031" t="s">
        <v>2142</v>
      </c>
      <c r="AC1031" t="s">
        <v>70</v>
      </c>
      <c r="AD1031" t="s">
        <v>59</v>
      </c>
    </row>
    <row r="1032" spans="1:30">
      <c r="A1032">
        <f t="shared" si="49"/>
        <v>895</v>
      </c>
      <c r="B1032">
        <f t="shared" si="47"/>
        <v>0</v>
      </c>
      <c r="C1032" s="8">
        <f t="shared" si="48"/>
        <v>51.833333333333336</v>
      </c>
      <c r="D1032">
        <v>51</v>
      </c>
      <c r="E1032">
        <v>10</v>
      </c>
      <c r="G1032" s="21">
        <v>0</v>
      </c>
      <c r="H1032">
        <v>1881338</v>
      </c>
      <c r="I1032" s="1">
        <v>43973.487395833334</v>
      </c>
      <c r="J1032" s="3" t="s">
        <v>90</v>
      </c>
      <c r="K1032" t="s">
        <v>49</v>
      </c>
      <c r="M1032">
        <v>202005221268</v>
      </c>
      <c r="N1032" s="1">
        <v>43973.487395833334</v>
      </c>
      <c r="O1032" s="3" t="s">
        <v>90</v>
      </c>
      <c r="P1032">
        <v>1881338</v>
      </c>
      <c r="Q1032" s="2">
        <v>25019</v>
      </c>
      <c r="R1032" t="s">
        <v>2143</v>
      </c>
      <c r="S1032" t="s">
        <v>2144</v>
      </c>
      <c r="U1032" t="s">
        <v>52</v>
      </c>
      <c r="V1032" t="s">
        <v>93</v>
      </c>
      <c r="W1032" t="s">
        <v>10</v>
      </c>
      <c r="X1032" t="s">
        <v>54</v>
      </c>
      <c r="Z1032" t="s">
        <v>88</v>
      </c>
      <c r="AA1032" t="s">
        <v>94</v>
      </c>
      <c r="AB1032" t="s">
        <v>116</v>
      </c>
      <c r="AC1032" t="s">
        <v>70</v>
      </c>
      <c r="AD1032" t="s">
        <v>59</v>
      </c>
    </row>
    <row r="1033" spans="1:30">
      <c r="A1033">
        <f t="shared" si="49"/>
        <v>896</v>
      </c>
      <c r="B1033">
        <f t="shared" si="47"/>
        <v>0</v>
      </c>
      <c r="C1033" s="8">
        <f t="shared" si="48"/>
        <v>99.5</v>
      </c>
      <c r="D1033">
        <v>99</v>
      </c>
      <c r="E1033">
        <v>6</v>
      </c>
      <c r="G1033" s="21">
        <v>0</v>
      </c>
      <c r="H1033">
        <v>1881617</v>
      </c>
      <c r="I1033" s="1">
        <v>44075.482986111114</v>
      </c>
      <c r="J1033" s="3" t="s">
        <v>90</v>
      </c>
      <c r="K1033" t="s">
        <v>49</v>
      </c>
      <c r="M1033">
        <v>202009011650</v>
      </c>
      <c r="N1033" s="1">
        <v>44075.482986111114</v>
      </c>
      <c r="O1033" s="3" t="s">
        <v>90</v>
      </c>
      <c r="P1033">
        <v>1881617</v>
      </c>
      <c r="Q1033" s="2">
        <v>7718</v>
      </c>
      <c r="R1033" t="s">
        <v>2145</v>
      </c>
      <c r="S1033" t="s">
        <v>2146</v>
      </c>
      <c r="U1033" t="s">
        <v>528</v>
      </c>
      <c r="V1033" t="s">
        <v>93</v>
      </c>
      <c r="W1033" t="s">
        <v>10</v>
      </c>
      <c r="X1033" t="s">
        <v>54</v>
      </c>
      <c r="Z1033" t="s">
        <v>88</v>
      </c>
      <c r="AA1033" t="s">
        <v>94</v>
      </c>
      <c r="AB1033" t="s">
        <v>100</v>
      </c>
      <c r="AC1033" t="s">
        <v>70</v>
      </c>
      <c r="AD1033" t="s">
        <v>59</v>
      </c>
    </row>
    <row r="1034" spans="1:30">
      <c r="A1034">
        <f t="shared" si="49"/>
        <v>897</v>
      </c>
      <c r="B1034">
        <f t="shared" ref="B1034:B1097" si="50">IF(H1034&lt;&gt;H1033,0,IF(H1034&lt;&gt;H1032,1,IF(H1034&lt;&gt;H1031,2,IF(H1034&lt;&gt;H1030,3,IF(H1034&lt;&gt;H1029,4,IF(H1034&lt;&gt;H1028,5,IF(H1034&lt;&gt;H1027,6,"7+")))))))</f>
        <v>0</v>
      </c>
      <c r="C1034" s="14">
        <f t="shared" si="48"/>
        <v>119.33333333333333</v>
      </c>
      <c r="D1034" s="13">
        <v>119</v>
      </c>
      <c r="E1034" s="13">
        <v>4</v>
      </c>
      <c r="G1034" s="21">
        <v>0</v>
      </c>
      <c r="H1034">
        <v>1881665</v>
      </c>
      <c r="I1034" s="1">
        <v>43974.076388888891</v>
      </c>
      <c r="J1034" s="3" t="s">
        <v>76</v>
      </c>
      <c r="K1034" t="s">
        <v>49</v>
      </c>
      <c r="M1034">
        <v>202005230102</v>
      </c>
      <c r="N1034" s="1">
        <v>43974.076388888891</v>
      </c>
      <c r="O1034" s="3" t="s">
        <v>76</v>
      </c>
      <c r="P1034" s="13">
        <v>1881665</v>
      </c>
      <c r="Q1034" s="15">
        <v>367</v>
      </c>
      <c r="R1034" s="16" t="s">
        <v>2147</v>
      </c>
      <c r="S1034" s="13" t="s">
        <v>2148</v>
      </c>
      <c r="U1034" t="s">
        <v>132</v>
      </c>
      <c r="V1034" t="s">
        <v>178</v>
      </c>
      <c r="W1034" t="s">
        <v>2</v>
      </c>
      <c r="X1034" t="s">
        <v>54</v>
      </c>
      <c r="Z1034" t="s">
        <v>88</v>
      </c>
      <c r="AA1034" t="s">
        <v>78</v>
      </c>
      <c r="AB1034" t="s">
        <v>1001</v>
      </c>
      <c r="AC1034" t="s">
        <v>70</v>
      </c>
      <c r="AD1034" t="s">
        <v>59</v>
      </c>
    </row>
    <row r="1035" spans="1:30">
      <c r="A1035">
        <f t="shared" si="49"/>
        <v>898</v>
      </c>
      <c r="B1035">
        <f t="shared" si="50"/>
        <v>0</v>
      </c>
      <c r="C1035" s="8">
        <f t="shared" si="48"/>
        <v>64.166666666666671</v>
      </c>
      <c r="D1035">
        <v>64</v>
      </c>
      <c r="E1035">
        <v>2</v>
      </c>
      <c r="G1035" s="21">
        <v>0</v>
      </c>
      <c r="H1035">
        <v>1881686</v>
      </c>
      <c r="I1035" s="1">
        <v>43979.456944444442</v>
      </c>
      <c r="J1035" s="3" t="s">
        <v>90</v>
      </c>
      <c r="K1035" t="s">
        <v>49</v>
      </c>
      <c r="M1035">
        <v>202005280870</v>
      </c>
      <c r="N1035" s="1">
        <v>43979.456944444442</v>
      </c>
      <c r="O1035" s="3" t="s">
        <v>90</v>
      </c>
      <c r="P1035">
        <v>1881686</v>
      </c>
      <c r="Q1035" s="2">
        <v>20519</v>
      </c>
      <c r="R1035" t="s">
        <v>2149</v>
      </c>
      <c r="S1035" t="s">
        <v>858</v>
      </c>
      <c r="U1035" t="s">
        <v>73</v>
      </c>
      <c r="V1035" t="s">
        <v>265</v>
      </c>
      <c r="W1035" t="s">
        <v>2</v>
      </c>
      <c r="X1035" t="s">
        <v>54</v>
      </c>
      <c r="Z1035" t="s">
        <v>55</v>
      </c>
      <c r="AA1035" t="s">
        <v>94</v>
      </c>
      <c r="AB1035" t="s">
        <v>116</v>
      </c>
      <c r="AC1035" t="s">
        <v>70</v>
      </c>
      <c r="AD1035" t="s">
        <v>59</v>
      </c>
    </row>
    <row r="1036" spans="1:30">
      <c r="A1036">
        <f t="shared" si="49"/>
        <v>899</v>
      </c>
      <c r="B1036">
        <f t="shared" si="50"/>
        <v>0</v>
      </c>
      <c r="C1036" s="8">
        <f t="shared" ref="C1036:C1099" si="51">D1036+E1036/12</f>
        <v>41.833333333333336</v>
      </c>
      <c r="D1036">
        <v>41</v>
      </c>
      <c r="E1036">
        <v>10</v>
      </c>
      <c r="G1036" s="21">
        <v>0</v>
      </c>
      <c r="H1036">
        <v>1881781</v>
      </c>
      <c r="I1036" s="1">
        <v>44174.526388888888</v>
      </c>
      <c r="J1036" s="3" t="s">
        <v>90</v>
      </c>
      <c r="K1036" t="s">
        <v>49</v>
      </c>
      <c r="M1036">
        <v>202012091924</v>
      </c>
      <c r="N1036" s="1">
        <v>44174.526388888888</v>
      </c>
      <c r="O1036" s="3" t="s">
        <v>90</v>
      </c>
      <c r="P1036">
        <v>1881781</v>
      </c>
      <c r="Q1036" s="2">
        <v>28880</v>
      </c>
      <c r="R1036" t="s">
        <v>2150</v>
      </c>
      <c r="S1036" t="s">
        <v>2151</v>
      </c>
      <c r="U1036" t="s">
        <v>52</v>
      </c>
      <c r="V1036" t="s">
        <v>93</v>
      </c>
      <c r="W1036" t="s">
        <v>10</v>
      </c>
      <c r="X1036" t="s">
        <v>54</v>
      </c>
      <c r="Z1036" t="s">
        <v>88</v>
      </c>
      <c r="AA1036" t="s">
        <v>94</v>
      </c>
      <c r="AB1036" t="s">
        <v>100</v>
      </c>
      <c r="AC1036" t="s">
        <v>70</v>
      </c>
      <c r="AD1036" t="s">
        <v>59</v>
      </c>
    </row>
    <row r="1037" spans="1:30">
      <c r="A1037">
        <f t="shared" si="49"/>
        <v>900</v>
      </c>
      <c r="B1037">
        <f t="shared" si="50"/>
        <v>0</v>
      </c>
      <c r="C1037" s="14">
        <f t="shared" si="51"/>
        <v>119.33333333333333</v>
      </c>
      <c r="D1037" s="13">
        <v>119</v>
      </c>
      <c r="E1037" s="13">
        <v>4</v>
      </c>
      <c r="G1037" s="21">
        <v>0</v>
      </c>
      <c r="H1037">
        <v>1882765</v>
      </c>
      <c r="I1037" s="1">
        <v>43979.469444444447</v>
      </c>
      <c r="J1037" s="3" t="s">
        <v>90</v>
      </c>
      <c r="K1037" t="s">
        <v>49</v>
      </c>
      <c r="M1037">
        <v>202005281190</v>
      </c>
      <c r="N1037" s="1">
        <v>43979.469444444447</v>
      </c>
      <c r="O1037" s="3" t="s">
        <v>90</v>
      </c>
      <c r="P1037" s="13">
        <v>1882765</v>
      </c>
      <c r="Q1037" s="15">
        <v>367</v>
      </c>
      <c r="R1037" s="16" t="s">
        <v>2152</v>
      </c>
      <c r="S1037" s="13" t="s">
        <v>2148</v>
      </c>
      <c r="U1037" t="s">
        <v>73</v>
      </c>
      <c r="V1037" t="s">
        <v>123</v>
      </c>
      <c r="W1037" t="s">
        <v>2</v>
      </c>
      <c r="X1037" t="s">
        <v>54</v>
      </c>
      <c r="Z1037" t="s">
        <v>88</v>
      </c>
      <c r="AA1037" t="s">
        <v>94</v>
      </c>
      <c r="AB1037" t="s">
        <v>100</v>
      </c>
      <c r="AC1037" t="s">
        <v>70</v>
      </c>
      <c r="AD1037" t="s">
        <v>59</v>
      </c>
    </row>
    <row r="1038" spans="1:30">
      <c r="A1038">
        <f t="shared" si="49"/>
        <v>901</v>
      </c>
      <c r="B1038">
        <f t="shared" si="50"/>
        <v>0</v>
      </c>
      <c r="C1038" s="8">
        <f t="shared" si="51"/>
        <v>65.833333333333329</v>
      </c>
      <c r="D1038">
        <v>65</v>
      </c>
      <c r="E1038">
        <v>10</v>
      </c>
      <c r="G1038" s="21">
        <v>0</v>
      </c>
      <c r="H1038">
        <v>1882806</v>
      </c>
      <c r="I1038" s="1">
        <v>43985.56386574074</v>
      </c>
      <c r="J1038" s="3" t="s">
        <v>76</v>
      </c>
      <c r="K1038" t="s">
        <v>49</v>
      </c>
      <c r="M1038">
        <v>202006030673</v>
      </c>
      <c r="N1038" s="1">
        <v>43985.56386574074</v>
      </c>
      <c r="O1038" s="3" t="s">
        <v>76</v>
      </c>
      <c r="P1038">
        <v>1882806</v>
      </c>
      <c r="Q1038" s="2">
        <v>19927</v>
      </c>
      <c r="R1038" t="s">
        <v>2153</v>
      </c>
      <c r="S1038" t="s">
        <v>2154</v>
      </c>
      <c r="U1038" t="s">
        <v>52</v>
      </c>
      <c r="V1038" t="s">
        <v>153</v>
      </c>
      <c r="W1038" t="s">
        <v>10</v>
      </c>
      <c r="X1038" t="s">
        <v>54</v>
      </c>
      <c r="Z1038" t="s">
        <v>55</v>
      </c>
      <c r="AA1038" t="s">
        <v>78</v>
      </c>
      <c r="AB1038" t="s">
        <v>1878</v>
      </c>
      <c r="AC1038" t="s">
        <v>70</v>
      </c>
      <c r="AD1038" t="s">
        <v>59</v>
      </c>
    </row>
    <row r="1039" spans="1:30">
      <c r="A1039">
        <f t="shared" ref="A1039:A1102" si="52">IF(B1039=0,A1038+1,A1038)</f>
        <v>902</v>
      </c>
      <c r="B1039">
        <f t="shared" si="50"/>
        <v>0</v>
      </c>
      <c r="C1039" s="8">
        <f t="shared" si="51"/>
        <v>33.333333333333336</v>
      </c>
      <c r="D1039">
        <v>33</v>
      </c>
      <c r="E1039">
        <v>4</v>
      </c>
      <c r="G1039" s="21">
        <v>0</v>
      </c>
      <c r="H1039">
        <v>1883547</v>
      </c>
      <c r="I1039" s="1">
        <v>44083.706180555557</v>
      </c>
      <c r="J1039" s="3" t="s">
        <v>90</v>
      </c>
      <c r="K1039" t="s">
        <v>49</v>
      </c>
      <c r="M1039">
        <v>202009091830</v>
      </c>
      <c r="N1039" s="1">
        <v>44083.706180555557</v>
      </c>
      <c r="O1039" s="3" t="s">
        <v>90</v>
      </c>
      <c r="P1039">
        <v>1883547</v>
      </c>
      <c r="Q1039" s="2">
        <v>31898</v>
      </c>
      <c r="R1039" t="s">
        <v>2155</v>
      </c>
      <c r="S1039" t="s">
        <v>939</v>
      </c>
      <c r="U1039" t="s">
        <v>61</v>
      </c>
      <c r="V1039" t="s">
        <v>145</v>
      </c>
      <c r="W1039" t="s">
        <v>2</v>
      </c>
      <c r="X1039" t="s">
        <v>54</v>
      </c>
      <c r="Z1039" t="s">
        <v>88</v>
      </c>
      <c r="AA1039" t="s">
        <v>94</v>
      </c>
      <c r="AB1039" t="s">
        <v>2156</v>
      </c>
      <c r="AC1039" t="s">
        <v>70</v>
      </c>
      <c r="AD1039" t="s">
        <v>59</v>
      </c>
    </row>
    <row r="1040" spans="1:30">
      <c r="A1040">
        <f t="shared" si="52"/>
        <v>903</v>
      </c>
      <c r="B1040">
        <f t="shared" si="50"/>
        <v>0</v>
      </c>
      <c r="C1040" s="8">
        <f t="shared" si="51"/>
        <v>41</v>
      </c>
      <c r="D1040">
        <v>41</v>
      </c>
      <c r="E1040">
        <v>0</v>
      </c>
      <c r="G1040" s="21">
        <v>0</v>
      </c>
      <c r="H1040">
        <v>1883778</v>
      </c>
      <c r="I1040" s="1">
        <v>43980.988194444442</v>
      </c>
      <c r="J1040" s="3" t="s">
        <v>90</v>
      </c>
      <c r="K1040" t="s">
        <v>49</v>
      </c>
      <c r="M1040">
        <v>202005291839</v>
      </c>
      <c r="N1040" s="1">
        <v>43980.988194444442</v>
      </c>
      <c r="O1040" s="3" t="s">
        <v>90</v>
      </c>
      <c r="P1040">
        <v>1883778</v>
      </c>
      <c r="Q1040" s="2">
        <v>28985</v>
      </c>
      <c r="R1040" t="s">
        <v>2157</v>
      </c>
      <c r="S1040" t="s">
        <v>1564</v>
      </c>
      <c r="U1040" t="s">
        <v>110</v>
      </c>
      <c r="V1040" t="s">
        <v>178</v>
      </c>
      <c r="W1040" t="s">
        <v>2</v>
      </c>
      <c r="X1040" t="s">
        <v>54</v>
      </c>
      <c r="Z1040" t="s">
        <v>88</v>
      </c>
      <c r="AA1040" t="s">
        <v>94</v>
      </c>
      <c r="AB1040" t="s">
        <v>2158</v>
      </c>
      <c r="AC1040" t="s">
        <v>70</v>
      </c>
      <c r="AD1040" t="s">
        <v>59</v>
      </c>
    </row>
    <row r="1041" spans="1:30">
      <c r="A1041">
        <f t="shared" si="52"/>
        <v>904</v>
      </c>
      <c r="B1041">
        <f t="shared" si="50"/>
        <v>0</v>
      </c>
      <c r="C1041" s="8">
        <f t="shared" si="51"/>
        <v>46.916666666666664</v>
      </c>
      <c r="D1041">
        <v>46</v>
      </c>
      <c r="E1041">
        <v>11</v>
      </c>
      <c r="G1041" s="21">
        <v>0</v>
      </c>
      <c r="H1041">
        <v>1883880</v>
      </c>
      <c r="I1041" s="1">
        <v>43982.638888888891</v>
      </c>
      <c r="J1041" s="3" t="s">
        <v>90</v>
      </c>
      <c r="K1041" t="s">
        <v>49</v>
      </c>
      <c r="M1041">
        <v>202005310316</v>
      </c>
      <c r="N1041" s="1">
        <v>43982.638888888891</v>
      </c>
      <c r="O1041" s="3" t="s">
        <v>90</v>
      </c>
      <c r="P1041">
        <v>1883880</v>
      </c>
      <c r="Q1041" s="2">
        <v>26816</v>
      </c>
      <c r="R1041" t="s">
        <v>2159</v>
      </c>
      <c r="S1041" t="s">
        <v>2160</v>
      </c>
      <c r="U1041" t="s">
        <v>110</v>
      </c>
      <c r="V1041" t="s">
        <v>74</v>
      </c>
      <c r="W1041" t="s">
        <v>2</v>
      </c>
      <c r="X1041" t="s">
        <v>54</v>
      </c>
      <c r="Z1041" t="s">
        <v>88</v>
      </c>
      <c r="AA1041" t="s">
        <v>94</v>
      </c>
      <c r="AB1041" t="s">
        <v>100</v>
      </c>
      <c r="AC1041" t="s">
        <v>70</v>
      </c>
      <c r="AD1041" t="s">
        <v>59</v>
      </c>
    </row>
    <row r="1042" spans="1:30">
      <c r="A1042">
        <f t="shared" si="52"/>
        <v>905</v>
      </c>
      <c r="B1042">
        <f t="shared" si="50"/>
        <v>0</v>
      </c>
      <c r="C1042" s="8">
        <f t="shared" si="51"/>
        <v>65.916666666666671</v>
      </c>
      <c r="D1042">
        <v>65</v>
      </c>
      <c r="E1042">
        <v>11</v>
      </c>
      <c r="G1042" s="21">
        <v>0</v>
      </c>
      <c r="H1042">
        <v>1884002</v>
      </c>
      <c r="I1042" s="1">
        <v>44011.461805555555</v>
      </c>
      <c r="J1042" s="3" t="s">
        <v>90</v>
      </c>
      <c r="K1042" t="s">
        <v>49</v>
      </c>
      <c r="M1042">
        <v>202007070652</v>
      </c>
      <c r="N1042" s="1">
        <v>44011.461805555555</v>
      </c>
      <c r="O1042" s="3" t="s">
        <v>90</v>
      </c>
      <c r="P1042">
        <v>1884002</v>
      </c>
      <c r="Q1042" s="2">
        <v>19927</v>
      </c>
      <c r="R1042" t="s">
        <v>2161</v>
      </c>
      <c r="S1042" t="s">
        <v>399</v>
      </c>
      <c r="U1042" t="s">
        <v>52</v>
      </c>
      <c r="V1042" t="s">
        <v>53</v>
      </c>
      <c r="W1042" t="s">
        <v>2</v>
      </c>
      <c r="X1042" t="s">
        <v>54</v>
      </c>
      <c r="Z1042" t="s">
        <v>55</v>
      </c>
      <c r="AA1042" t="s">
        <v>94</v>
      </c>
      <c r="AB1042" t="s">
        <v>907</v>
      </c>
      <c r="AC1042" t="s">
        <v>58</v>
      </c>
      <c r="AD1042" t="s">
        <v>59</v>
      </c>
    </row>
    <row r="1043" spans="1:30">
      <c r="A1043">
        <f t="shared" si="52"/>
        <v>906</v>
      </c>
      <c r="B1043">
        <f t="shared" si="50"/>
        <v>0</v>
      </c>
      <c r="C1043" s="8">
        <f t="shared" si="51"/>
        <v>36.916666666666664</v>
      </c>
      <c r="D1043">
        <v>36</v>
      </c>
      <c r="E1043">
        <v>11</v>
      </c>
      <c r="G1043" s="21">
        <v>0</v>
      </c>
      <c r="H1043">
        <v>1884253</v>
      </c>
      <c r="I1043" s="1">
        <v>44134.651388888888</v>
      </c>
      <c r="J1043" s="3" t="s">
        <v>76</v>
      </c>
      <c r="K1043" t="s">
        <v>49</v>
      </c>
      <c r="M1043">
        <v>202011060655</v>
      </c>
      <c r="N1043" s="1">
        <v>44134.651388888888</v>
      </c>
      <c r="O1043" s="3" t="s">
        <v>76</v>
      </c>
      <c r="P1043">
        <v>1884253</v>
      </c>
      <c r="Q1043" s="2">
        <v>30621</v>
      </c>
      <c r="R1043" t="s">
        <v>2162</v>
      </c>
      <c r="S1043" t="s">
        <v>869</v>
      </c>
      <c r="U1043" t="s">
        <v>52</v>
      </c>
      <c r="V1043" t="s">
        <v>228</v>
      </c>
      <c r="W1043" t="s">
        <v>2</v>
      </c>
      <c r="X1043" t="s">
        <v>54</v>
      </c>
      <c r="Z1043" t="s">
        <v>55</v>
      </c>
      <c r="AA1043" t="s">
        <v>78</v>
      </c>
      <c r="AB1043" t="s">
        <v>2163</v>
      </c>
      <c r="AC1043" t="s">
        <v>129</v>
      </c>
      <c r="AD1043" t="s">
        <v>59</v>
      </c>
    </row>
    <row r="1044" spans="1:30">
      <c r="A1044">
        <f t="shared" si="52"/>
        <v>907</v>
      </c>
      <c r="B1044">
        <f t="shared" si="50"/>
        <v>0</v>
      </c>
      <c r="C1044" s="8">
        <f t="shared" si="51"/>
        <v>66.666666666666671</v>
      </c>
      <c r="D1044">
        <v>66</v>
      </c>
      <c r="E1044">
        <v>8</v>
      </c>
      <c r="G1044" s="21">
        <v>2</v>
      </c>
      <c r="H1044" s="4">
        <v>1886099</v>
      </c>
      <c r="I1044" s="1">
        <v>44077.781817129631</v>
      </c>
      <c r="J1044" s="3" t="s">
        <v>63</v>
      </c>
      <c r="K1044" t="s">
        <v>49</v>
      </c>
      <c r="M1044">
        <v>202009031782</v>
      </c>
      <c r="N1044" s="1">
        <v>44077.781817129631</v>
      </c>
      <c r="O1044" s="3" t="s">
        <v>63</v>
      </c>
      <c r="P1044">
        <v>1886099</v>
      </c>
      <c r="Q1044" s="2">
        <v>19703</v>
      </c>
      <c r="R1044" t="s">
        <v>2164</v>
      </c>
      <c r="S1044" t="s">
        <v>1823</v>
      </c>
      <c r="U1044" t="s">
        <v>140</v>
      </c>
      <c r="V1044" t="s">
        <v>137</v>
      </c>
      <c r="W1044" t="s">
        <v>10</v>
      </c>
      <c r="X1044" t="s">
        <v>54</v>
      </c>
      <c r="Z1044" t="s">
        <v>55</v>
      </c>
      <c r="AA1044" t="s">
        <v>68</v>
      </c>
      <c r="AB1044" t="s">
        <v>2165</v>
      </c>
      <c r="AC1044" t="s">
        <v>70</v>
      </c>
      <c r="AD1044" t="s">
        <v>59</v>
      </c>
    </row>
    <row r="1045" spans="1:30">
      <c r="A1045">
        <f t="shared" si="52"/>
        <v>907</v>
      </c>
      <c r="B1045">
        <f t="shared" si="50"/>
        <v>1</v>
      </c>
      <c r="C1045" s="8">
        <f t="shared" si="51"/>
        <v>66.75</v>
      </c>
      <c r="D1045">
        <v>66</v>
      </c>
      <c r="E1045">
        <v>9</v>
      </c>
      <c r="G1045" s="21">
        <v>2</v>
      </c>
      <c r="H1045" s="4">
        <v>1886099</v>
      </c>
      <c r="I1045" s="1">
        <v>44089.688819444447</v>
      </c>
      <c r="J1045" s="3" t="s">
        <v>63</v>
      </c>
      <c r="K1045" t="s">
        <v>49</v>
      </c>
      <c r="M1045">
        <v>202009151426</v>
      </c>
      <c r="N1045" s="1">
        <v>44089.688819444447</v>
      </c>
      <c r="O1045" s="3" t="s">
        <v>63</v>
      </c>
      <c r="P1045">
        <v>1886099</v>
      </c>
      <c r="Q1045" s="2">
        <v>19703</v>
      </c>
      <c r="R1045" t="s">
        <v>2164</v>
      </c>
      <c r="S1045" t="s">
        <v>551</v>
      </c>
      <c r="U1045" t="s">
        <v>61</v>
      </c>
      <c r="V1045" t="s">
        <v>137</v>
      </c>
      <c r="W1045" t="s">
        <v>10</v>
      </c>
      <c r="X1045" t="s">
        <v>54</v>
      </c>
      <c r="Z1045" t="s">
        <v>55</v>
      </c>
      <c r="AA1045" t="s">
        <v>68</v>
      </c>
      <c r="AB1045" t="s">
        <v>2166</v>
      </c>
      <c r="AC1045" t="s">
        <v>70</v>
      </c>
      <c r="AD1045" t="s">
        <v>59</v>
      </c>
    </row>
    <row r="1046" spans="1:30">
      <c r="A1046">
        <f t="shared" si="52"/>
        <v>908</v>
      </c>
      <c r="B1046">
        <f t="shared" si="50"/>
        <v>0</v>
      </c>
      <c r="C1046" s="8">
        <f t="shared" si="51"/>
        <v>60</v>
      </c>
      <c r="D1046">
        <v>60</v>
      </c>
      <c r="E1046">
        <v>0</v>
      </c>
      <c r="G1046" s="21">
        <v>0</v>
      </c>
      <c r="H1046">
        <v>1886206</v>
      </c>
      <c r="I1046" s="1">
        <v>44288.548136574071</v>
      </c>
      <c r="J1046" s="3" t="s">
        <v>76</v>
      </c>
      <c r="K1046" t="s">
        <v>49</v>
      </c>
      <c r="M1046">
        <v>202104020065</v>
      </c>
      <c r="N1046" s="1">
        <v>44288.548136574071</v>
      </c>
      <c r="O1046" s="3" t="s">
        <v>76</v>
      </c>
      <c r="P1046">
        <v>1886206</v>
      </c>
      <c r="Q1046" s="2">
        <v>22358</v>
      </c>
      <c r="R1046" t="s">
        <v>2167</v>
      </c>
      <c r="S1046" t="s">
        <v>2168</v>
      </c>
      <c r="U1046" t="s">
        <v>381</v>
      </c>
      <c r="V1046" t="s">
        <v>1161</v>
      </c>
      <c r="W1046" t="s">
        <v>10</v>
      </c>
      <c r="X1046" t="s">
        <v>54</v>
      </c>
      <c r="Z1046" t="s">
        <v>55</v>
      </c>
      <c r="AA1046" t="s">
        <v>78</v>
      </c>
      <c r="AB1046" t="s">
        <v>2169</v>
      </c>
      <c r="AC1046" t="s">
        <v>253</v>
      </c>
      <c r="AD1046" t="s">
        <v>59</v>
      </c>
    </row>
    <row r="1047" spans="1:30">
      <c r="A1047">
        <f t="shared" si="52"/>
        <v>909</v>
      </c>
      <c r="B1047">
        <f t="shared" si="50"/>
        <v>0</v>
      </c>
      <c r="C1047" s="8">
        <f t="shared" si="51"/>
        <v>58</v>
      </c>
      <c r="D1047">
        <v>58</v>
      </c>
      <c r="E1047">
        <v>0</v>
      </c>
      <c r="G1047" s="21">
        <v>0</v>
      </c>
      <c r="H1047">
        <v>1886737</v>
      </c>
      <c r="I1047" s="1">
        <v>44006.62703703704</v>
      </c>
      <c r="J1047" s="3" t="s">
        <v>76</v>
      </c>
      <c r="K1047" t="s">
        <v>49</v>
      </c>
      <c r="M1047">
        <v>202006241718</v>
      </c>
      <c r="N1047" s="1">
        <v>44006.62703703704</v>
      </c>
      <c r="O1047" s="3" t="s">
        <v>76</v>
      </c>
      <c r="P1047">
        <v>1886737</v>
      </c>
      <c r="Q1047" s="2">
        <v>22808</v>
      </c>
      <c r="R1047" t="s">
        <v>2170</v>
      </c>
      <c r="S1047" t="s">
        <v>1093</v>
      </c>
      <c r="U1047" t="s">
        <v>61</v>
      </c>
      <c r="V1047" t="s">
        <v>417</v>
      </c>
      <c r="W1047" t="s">
        <v>2</v>
      </c>
      <c r="X1047" t="s">
        <v>54</v>
      </c>
      <c r="Z1047" t="s">
        <v>55</v>
      </c>
      <c r="AA1047" t="s">
        <v>78</v>
      </c>
      <c r="AB1047" t="s">
        <v>2171</v>
      </c>
      <c r="AC1047" t="s">
        <v>70</v>
      </c>
      <c r="AD1047" t="s">
        <v>59</v>
      </c>
    </row>
    <row r="1048" spans="1:30">
      <c r="A1048">
        <f t="shared" si="52"/>
        <v>910</v>
      </c>
      <c r="B1048">
        <f t="shared" si="50"/>
        <v>0</v>
      </c>
      <c r="C1048" s="8">
        <f t="shared" si="51"/>
        <v>30.833333333333332</v>
      </c>
      <c r="D1048">
        <v>30</v>
      </c>
      <c r="E1048">
        <v>10</v>
      </c>
      <c r="G1048" s="21">
        <v>0</v>
      </c>
      <c r="H1048">
        <v>1887542</v>
      </c>
      <c r="I1048" s="1">
        <v>44148.47111111111</v>
      </c>
      <c r="J1048" s="3" t="s">
        <v>63</v>
      </c>
      <c r="K1048" t="s">
        <v>49</v>
      </c>
      <c r="M1048">
        <v>202011131545</v>
      </c>
      <c r="N1048" s="1">
        <v>44148.47111111111</v>
      </c>
      <c r="O1048" s="3" t="s">
        <v>63</v>
      </c>
      <c r="P1048">
        <v>1887542</v>
      </c>
      <c r="Q1048" s="2">
        <v>32882</v>
      </c>
      <c r="R1048" t="s">
        <v>2172</v>
      </c>
      <c r="S1048" t="s">
        <v>2173</v>
      </c>
      <c r="U1048" t="s">
        <v>61</v>
      </c>
      <c r="V1048" t="s">
        <v>193</v>
      </c>
      <c r="W1048" t="s">
        <v>10</v>
      </c>
      <c r="X1048" t="s">
        <v>54</v>
      </c>
      <c r="Z1048" t="s">
        <v>55</v>
      </c>
      <c r="AA1048" t="s">
        <v>68</v>
      </c>
      <c r="AB1048" t="s">
        <v>2174</v>
      </c>
      <c r="AC1048" t="s">
        <v>70</v>
      </c>
      <c r="AD1048" t="s">
        <v>59</v>
      </c>
    </row>
    <row r="1049" spans="1:30">
      <c r="A1049">
        <f t="shared" si="52"/>
        <v>911</v>
      </c>
      <c r="B1049">
        <f t="shared" si="50"/>
        <v>0</v>
      </c>
      <c r="C1049" s="8">
        <f t="shared" si="51"/>
        <v>70.416666666666671</v>
      </c>
      <c r="D1049">
        <v>70</v>
      </c>
      <c r="E1049">
        <v>5</v>
      </c>
      <c r="G1049" s="21">
        <v>0</v>
      </c>
      <c r="H1049">
        <v>1887792</v>
      </c>
      <c r="I1049" s="1">
        <v>44222.655555555553</v>
      </c>
      <c r="J1049" s="3" t="s">
        <v>76</v>
      </c>
      <c r="K1049" t="s">
        <v>49</v>
      </c>
      <c r="M1049">
        <v>202101040383</v>
      </c>
      <c r="N1049" s="1">
        <v>44222.655555555553</v>
      </c>
      <c r="O1049" s="3" t="s">
        <v>76</v>
      </c>
      <c r="P1049">
        <v>1887792</v>
      </c>
      <c r="Q1049" s="2">
        <v>18494</v>
      </c>
      <c r="R1049" t="s">
        <v>2175</v>
      </c>
      <c r="S1049" t="s">
        <v>1138</v>
      </c>
      <c r="U1049" t="s">
        <v>61</v>
      </c>
      <c r="V1049" t="s">
        <v>228</v>
      </c>
      <c r="W1049" t="s">
        <v>2</v>
      </c>
      <c r="X1049" t="s">
        <v>54</v>
      </c>
      <c r="Z1049" t="s">
        <v>55</v>
      </c>
      <c r="AA1049" t="s">
        <v>78</v>
      </c>
      <c r="AB1049" t="s">
        <v>2176</v>
      </c>
      <c r="AC1049" t="s">
        <v>129</v>
      </c>
      <c r="AD1049" t="s">
        <v>59</v>
      </c>
    </row>
    <row r="1050" spans="1:30">
      <c r="A1050">
        <f t="shared" si="52"/>
        <v>912</v>
      </c>
      <c r="B1050">
        <f t="shared" si="50"/>
        <v>0</v>
      </c>
      <c r="C1050" s="8">
        <f t="shared" si="51"/>
        <v>29.916666666666668</v>
      </c>
      <c r="D1050">
        <v>29</v>
      </c>
      <c r="E1050">
        <v>11</v>
      </c>
      <c r="G1050" s="21">
        <v>0</v>
      </c>
      <c r="H1050">
        <v>1887989</v>
      </c>
      <c r="I1050" s="1">
        <v>43994.2812962963</v>
      </c>
      <c r="J1050" s="3" t="s">
        <v>90</v>
      </c>
      <c r="K1050" t="s">
        <v>49</v>
      </c>
      <c r="M1050">
        <v>202006120986</v>
      </c>
      <c r="N1050" s="1">
        <v>43994.2812962963</v>
      </c>
      <c r="O1050" s="3" t="s">
        <v>90</v>
      </c>
      <c r="P1050">
        <v>1887989</v>
      </c>
      <c r="Q1050" s="2">
        <v>33040</v>
      </c>
      <c r="R1050" t="s">
        <v>2177</v>
      </c>
      <c r="S1050" t="s">
        <v>2178</v>
      </c>
      <c r="U1050" t="s">
        <v>66</v>
      </c>
      <c r="V1050" t="s">
        <v>93</v>
      </c>
      <c r="W1050" t="s">
        <v>10</v>
      </c>
      <c r="X1050" t="s">
        <v>54</v>
      </c>
      <c r="Z1050" t="s">
        <v>88</v>
      </c>
      <c r="AA1050" t="s">
        <v>94</v>
      </c>
      <c r="AB1050" t="s">
        <v>100</v>
      </c>
      <c r="AC1050" t="s">
        <v>70</v>
      </c>
      <c r="AD1050" t="s">
        <v>59</v>
      </c>
    </row>
    <row r="1051" spans="1:30">
      <c r="A1051">
        <f t="shared" si="52"/>
        <v>913</v>
      </c>
      <c r="B1051">
        <f t="shared" si="50"/>
        <v>0</v>
      </c>
      <c r="C1051" s="8">
        <f t="shared" si="51"/>
        <v>60.916666666666664</v>
      </c>
      <c r="D1051">
        <v>60</v>
      </c>
      <c r="E1051">
        <v>11</v>
      </c>
      <c r="G1051" s="21">
        <v>0</v>
      </c>
      <c r="H1051">
        <v>1888229</v>
      </c>
      <c r="I1051" s="1">
        <v>44003.615277777775</v>
      </c>
      <c r="J1051" s="3" t="s">
        <v>63</v>
      </c>
      <c r="K1051" t="s">
        <v>49</v>
      </c>
      <c r="M1051">
        <v>202006210248</v>
      </c>
      <c r="N1051" s="1">
        <v>44003.615277777775</v>
      </c>
      <c r="O1051" s="3" t="s">
        <v>63</v>
      </c>
      <c r="P1051">
        <v>1888229</v>
      </c>
      <c r="Q1051" s="2">
        <v>21740</v>
      </c>
      <c r="R1051" t="s">
        <v>2179</v>
      </c>
      <c r="S1051" t="s">
        <v>1655</v>
      </c>
      <c r="U1051" t="s">
        <v>132</v>
      </c>
      <c r="V1051" t="s">
        <v>316</v>
      </c>
      <c r="W1051" t="s">
        <v>2</v>
      </c>
      <c r="X1051" t="s">
        <v>54</v>
      </c>
      <c r="Z1051" t="s">
        <v>88</v>
      </c>
      <c r="AA1051" t="s">
        <v>68</v>
      </c>
      <c r="AB1051" t="s">
        <v>2180</v>
      </c>
      <c r="AC1051" t="s">
        <v>70</v>
      </c>
      <c r="AD1051" t="s">
        <v>59</v>
      </c>
    </row>
    <row r="1052" spans="1:30">
      <c r="A1052">
        <f t="shared" si="52"/>
        <v>914</v>
      </c>
      <c r="B1052">
        <f t="shared" si="50"/>
        <v>0</v>
      </c>
      <c r="C1052" s="8">
        <f t="shared" si="51"/>
        <v>50.75</v>
      </c>
      <c r="D1052">
        <v>50</v>
      </c>
      <c r="E1052">
        <v>9</v>
      </c>
      <c r="G1052" s="21">
        <v>0</v>
      </c>
      <c r="H1052">
        <v>1888232</v>
      </c>
      <c r="I1052" s="1">
        <v>44295.301388888889</v>
      </c>
      <c r="J1052" s="3" t="s">
        <v>76</v>
      </c>
      <c r="K1052" t="s">
        <v>49</v>
      </c>
      <c r="M1052">
        <v>202104090721</v>
      </c>
      <c r="N1052" s="1">
        <v>44295.301388888889</v>
      </c>
      <c r="O1052" s="3" t="s">
        <v>76</v>
      </c>
      <c r="P1052">
        <v>1888232</v>
      </c>
      <c r="Q1052" s="2">
        <v>25730</v>
      </c>
      <c r="R1052" t="s">
        <v>2181</v>
      </c>
      <c r="S1052" t="s">
        <v>363</v>
      </c>
      <c r="U1052" t="s">
        <v>140</v>
      </c>
      <c r="V1052" t="s">
        <v>228</v>
      </c>
      <c r="W1052" t="s">
        <v>10</v>
      </c>
      <c r="X1052" t="s">
        <v>54</v>
      </c>
      <c r="Z1052" t="s">
        <v>55</v>
      </c>
      <c r="AA1052" t="s">
        <v>78</v>
      </c>
      <c r="AB1052" t="s">
        <v>2182</v>
      </c>
      <c r="AC1052" t="s">
        <v>129</v>
      </c>
      <c r="AD1052" t="s">
        <v>59</v>
      </c>
    </row>
    <row r="1053" spans="1:30">
      <c r="A1053">
        <f t="shared" si="52"/>
        <v>915</v>
      </c>
      <c r="B1053">
        <f t="shared" si="50"/>
        <v>0</v>
      </c>
      <c r="C1053" s="8">
        <f t="shared" si="51"/>
        <v>83</v>
      </c>
      <c r="D1053">
        <v>83</v>
      </c>
      <c r="E1053">
        <v>0</v>
      </c>
      <c r="G1053" s="21">
        <v>0</v>
      </c>
      <c r="H1053">
        <v>1888243</v>
      </c>
      <c r="I1053" s="1">
        <v>44069.626388888886</v>
      </c>
      <c r="J1053" s="3" t="s">
        <v>63</v>
      </c>
      <c r="K1053" t="s">
        <v>49</v>
      </c>
      <c r="M1053">
        <v>202008261352</v>
      </c>
      <c r="N1053" s="1">
        <v>44069.626388888886</v>
      </c>
      <c r="O1053" s="3" t="s">
        <v>63</v>
      </c>
      <c r="P1053">
        <v>1888243</v>
      </c>
      <c r="Q1053" s="2">
        <v>13735</v>
      </c>
      <c r="R1053" t="s">
        <v>2183</v>
      </c>
      <c r="S1053" t="s">
        <v>735</v>
      </c>
      <c r="U1053" t="s">
        <v>107</v>
      </c>
      <c r="V1053" t="s">
        <v>53</v>
      </c>
      <c r="W1053" t="s">
        <v>10</v>
      </c>
      <c r="X1053" t="s">
        <v>54</v>
      </c>
      <c r="Z1053" t="s">
        <v>55</v>
      </c>
      <c r="AA1053" t="s">
        <v>68</v>
      </c>
      <c r="AB1053" t="s">
        <v>2184</v>
      </c>
      <c r="AC1053" t="s">
        <v>58</v>
      </c>
      <c r="AD1053" t="s">
        <v>59</v>
      </c>
    </row>
    <row r="1054" spans="1:30">
      <c r="A1054">
        <f t="shared" si="52"/>
        <v>916</v>
      </c>
      <c r="B1054">
        <f t="shared" si="50"/>
        <v>0</v>
      </c>
      <c r="C1054" s="8">
        <f t="shared" si="51"/>
        <v>41.916666666666664</v>
      </c>
      <c r="D1054">
        <v>41</v>
      </c>
      <c r="E1054">
        <v>11</v>
      </c>
      <c r="G1054" s="21">
        <v>0</v>
      </c>
      <c r="H1054">
        <v>1888458</v>
      </c>
      <c r="I1054" s="1">
        <v>44005.51458333333</v>
      </c>
      <c r="J1054" s="3" t="s">
        <v>90</v>
      </c>
      <c r="K1054" t="s">
        <v>49</v>
      </c>
      <c r="M1054">
        <v>202006231318</v>
      </c>
      <c r="N1054" s="1">
        <v>44005.51458333333</v>
      </c>
      <c r="O1054" s="3" t="s">
        <v>90</v>
      </c>
      <c r="P1054">
        <v>1888458</v>
      </c>
      <c r="Q1054" s="2">
        <v>28673</v>
      </c>
      <c r="R1054" t="s">
        <v>2185</v>
      </c>
      <c r="S1054" t="s">
        <v>1754</v>
      </c>
      <c r="U1054" t="s">
        <v>52</v>
      </c>
      <c r="V1054" t="s">
        <v>153</v>
      </c>
      <c r="W1054" t="s">
        <v>10</v>
      </c>
      <c r="X1054" t="s">
        <v>54</v>
      </c>
      <c r="Z1054" t="s">
        <v>88</v>
      </c>
      <c r="AA1054" t="s">
        <v>94</v>
      </c>
      <c r="AB1054" t="s">
        <v>173</v>
      </c>
      <c r="AC1054" t="s">
        <v>70</v>
      </c>
      <c r="AD1054" t="s">
        <v>59</v>
      </c>
    </row>
    <row r="1055" spans="1:30">
      <c r="A1055">
        <f t="shared" si="52"/>
        <v>917</v>
      </c>
      <c r="B1055">
        <f t="shared" si="50"/>
        <v>0</v>
      </c>
      <c r="C1055" s="8">
        <f t="shared" si="51"/>
        <v>46.416666666666664</v>
      </c>
      <c r="D1055">
        <v>46</v>
      </c>
      <c r="E1055">
        <v>5</v>
      </c>
      <c r="G1055" s="21">
        <v>0</v>
      </c>
      <c r="H1055">
        <v>1888500</v>
      </c>
      <c r="I1055" s="1">
        <v>44278.62777777778</v>
      </c>
      <c r="J1055" s="3" t="s">
        <v>90</v>
      </c>
      <c r="K1055" t="s">
        <v>49</v>
      </c>
      <c r="M1055">
        <v>202103232005</v>
      </c>
      <c r="N1055" s="1">
        <v>44278.62777777778</v>
      </c>
      <c r="O1055" s="3" t="s">
        <v>90</v>
      </c>
      <c r="P1055">
        <v>1888500</v>
      </c>
      <c r="Q1055" s="2">
        <v>27305</v>
      </c>
      <c r="R1055" t="s">
        <v>2186</v>
      </c>
      <c r="S1055" t="s">
        <v>647</v>
      </c>
      <c r="U1055" t="s">
        <v>52</v>
      </c>
      <c r="V1055" t="s">
        <v>93</v>
      </c>
      <c r="W1055" t="s">
        <v>2</v>
      </c>
      <c r="X1055" t="s">
        <v>54</v>
      </c>
      <c r="Z1055" t="s">
        <v>88</v>
      </c>
      <c r="AA1055" t="s">
        <v>94</v>
      </c>
      <c r="AB1055" t="s">
        <v>2187</v>
      </c>
      <c r="AC1055" t="s">
        <v>70</v>
      </c>
      <c r="AD1055" t="s">
        <v>59</v>
      </c>
    </row>
    <row r="1056" spans="1:30">
      <c r="A1056">
        <f t="shared" si="52"/>
        <v>918</v>
      </c>
      <c r="B1056">
        <f t="shared" si="50"/>
        <v>0</v>
      </c>
      <c r="C1056" s="8">
        <f t="shared" si="51"/>
        <v>44.083333333333336</v>
      </c>
      <c r="D1056">
        <v>44</v>
      </c>
      <c r="E1056">
        <v>1</v>
      </c>
      <c r="G1056" s="21">
        <v>0</v>
      </c>
      <c r="H1056">
        <v>1888826</v>
      </c>
      <c r="I1056" s="1">
        <v>44005.673506944448</v>
      </c>
      <c r="J1056" s="3" t="s">
        <v>90</v>
      </c>
      <c r="K1056" t="s">
        <v>49</v>
      </c>
      <c r="M1056">
        <v>202006231725</v>
      </c>
      <c r="N1056" s="1">
        <v>44005.673506944448</v>
      </c>
      <c r="O1056" s="3" t="s">
        <v>90</v>
      </c>
      <c r="P1056">
        <v>1888826</v>
      </c>
      <c r="Q1056" s="2">
        <v>27897</v>
      </c>
      <c r="R1056" t="s">
        <v>2188</v>
      </c>
      <c r="S1056" t="s">
        <v>2189</v>
      </c>
      <c r="U1056" t="s">
        <v>52</v>
      </c>
      <c r="V1056" t="s">
        <v>103</v>
      </c>
      <c r="W1056" t="s">
        <v>2</v>
      </c>
      <c r="X1056" t="s">
        <v>54</v>
      </c>
      <c r="Z1056" t="s">
        <v>88</v>
      </c>
      <c r="AA1056" t="s">
        <v>94</v>
      </c>
      <c r="AB1056" t="s">
        <v>2190</v>
      </c>
      <c r="AC1056" t="s">
        <v>70</v>
      </c>
      <c r="AD1056" t="s">
        <v>59</v>
      </c>
    </row>
    <row r="1057" spans="1:30">
      <c r="A1057">
        <f t="shared" si="52"/>
        <v>919</v>
      </c>
      <c r="B1057">
        <f t="shared" si="50"/>
        <v>0</v>
      </c>
      <c r="C1057" s="8">
        <f t="shared" si="51"/>
        <v>64</v>
      </c>
      <c r="D1057">
        <v>64</v>
      </c>
      <c r="E1057">
        <v>0</v>
      </c>
      <c r="G1057" s="21">
        <v>0</v>
      </c>
      <c r="H1057">
        <v>1888845</v>
      </c>
      <c r="I1057" s="1">
        <v>44049.611805555556</v>
      </c>
      <c r="J1057" s="3" t="s">
        <v>63</v>
      </c>
      <c r="K1057" t="s">
        <v>49</v>
      </c>
      <c r="M1057">
        <v>202008061757</v>
      </c>
      <c r="N1057" s="1">
        <v>44049.611805555556</v>
      </c>
      <c r="O1057" s="3" t="s">
        <v>63</v>
      </c>
      <c r="P1057">
        <v>1888845</v>
      </c>
      <c r="Q1057" s="2">
        <v>20644</v>
      </c>
      <c r="R1057" t="s">
        <v>2191</v>
      </c>
      <c r="S1057" t="s">
        <v>182</v>
      </c>
      <c r="U1057" t="s">
        <v>140</v>
      </c>
      <c r="V1057" t="s">
        <v>127</v>
      </c>
      <c r="W1057" t="s">
        <v>2</v>
      </c>
      <c r="X1057" t="s">
        <v>54</v>
      </c>
      <c r="Z1057" t="s">
        <v>55</v>
      </c>
      <c r="AA1057" t="s">
        <v>68</v>
      </c>
      <c r="AB1057" t="s">
        <v>2085</v>
      </c>
      <c r="AC1057" t="s">
        <v>129</v>
      </c>
      <c r="AD1057" t="s">
        <v>59</v>
      </c>
    </row>
    <row r="1058" spans="1:30">
      <c r="A1058">
        <f t="shared" si="52"/>
        <v>920</v>
      </c>
      <c r="B1058">
        <f t="shared" si="50"/>
        <v>0</v>
      </c>
      <c r="C1058" s="8">
        <f t="shared" si="51"/>
        <v>70.833333333333329</v>
      </c>
      <c r="D1058">
        <v>70</v>
      </c>
      <c r="E1058">
        <v>10</v>
      </c>
      <c r="G1058" s="21">
        <v>0</v>
      </c>
      <c r="H1058">
        <v>1888970</v>
      </c>
      <c r="I1058" s="1">
        <v>43998.695138888892</v>
      </c>
      <c r="J1058" s="3" t="s">
        <v>90</v>
      </c>
      <c r="K1058" t="s">
        <v>49</v>
      </c>
      <c r="M1058">
        <v>202006161935</v>
      </c>
      <c r="N1058" s="1">
        <v>43998.695138888892</v>
      </c>
      <c r="O1058" s="3" t="s">
        <v>90</v>
      </c>
      <c r="P1058">
        <v>1888970</v>
      </c>
      <c r="Q1058" s="2">
        <v>18102</v>
      </c>
      <c r="R1058" t="s">
        <v>2192</v>
      </c>
      <c r="S1058" t="s">
        <v>831</v>
      </c>
      <c r="U1058" t="s">
        <v>61</v>
      </c>
      <c r="V1058" t="s">
        <v>103</v>
      </c>
      <c r="W1058" t="s">
        <v>2</v>
      </c>
      <c r="X1058" t="s">
        <v>54</v>
      </c>
      <c r="Z1058" t="s">
        <v>88</v>
      </c>
      <c r="AA1058" t="s">
        <v>94</v>
      </c>
      <c r="AB1058" t="s">
        <v>100</v>
      </c>
      <c r="AC1058" t="s">
        <v>70</v>
      </c>
      <c r="AD1058" t="s">
        <v>59</v>
      </c>
    </row>
    <row r="1059" spans="1:30">
      <c r="A1059">
        <f t="shared" si="52"/>
        <v>921</v>
      </c>
      <c r="B1059">
        <f t="shared" si="50"/>
        <v>0</v>
      </c>
      <c r="C1059" s="8">
        <f t="shared" si="51"/>
        <v>87</v>
      </c>
      <c r="D1059">
        <v>87</v>
      </c>
      <c r="E1059">
        <v>0</v>
      </c>
      <c r="G1059" s="21">
        <v>0</v>
      </c>
      <c r="H1059">
        <v>1890043</v>
      </c>
      <c r="I1059" s="1">
        <v>44010.98810185185</v>
      </c>
      <c r="J1059" s="3" t="s">
        <v>76</v>
      </c>
      <c r="K1059" t="s">
        <v>49</v>
      </c>
      <c r="M1059">
        <v>202006280356</v>
      </c>
      <c r="N1059" s="1">
        <v>44010.98810185185</v>
      </c>
      <c r="O1059" s="3" t="s">
        <v>76</v>
      </c>
      <c r="P1059">
        <v>1890043</v>
      </c>
      <c r="Q1059" s="2">
        <v>12221</v>
      </c>
      <c r="R1059" t="s">
        <v>2193</v>
      </c>
      <c r="S1059" t="s">
        <v>2194</v>
      </c>
      <c r="U1059" t="s">
        <v>73</v>
      </c>
      <c r="V1059" t="s">
        <v>178</v>
      </c>
      <c r="W1059" t="s">
        <v>10</v>
      </c>
      <c r="X1059" t="s">
        <v>54</v>
      </c>
      <c r="Z1059" t="s">
        <v>55</v>
      </c>
      <c r="AA1059" t="s">
        <v>78</v>
      </c>
      <c r="AB1059" t="s">
        <v>2195</v>
      </c>
      <c r="AC1059" t="s">
        <v>70</v>
      </c>
      <c r="AD1059" t="s">
        <v>59</v>
      </c>
    </row>
    <row r="1060" spans="1:30">
      <c r="A1060">
        <f t="shared" si="52"/>
        <v>922</v>
      </c>
      <c r="B1060">
        <f t="shared" si="50"/>
        <v>0</v>
      </c>
      <c r="C1060" s="8">
        <f t="shared" si="51"/>
        <v>43.916666666666664</v>
      </c>
      <c r="D1060">
        <v>43</v>
      </c>
      <c r="E1060">
        <v>11</v>
      </c>
      <c r="G1060" s="21">
        <v>0</v>
      </c>
      <c r="H1060">
        <v>1890121</v>
      </c>
      <c r="I1060" s="1">
        <v>44001.062847222223</v>
      </c>
      <c r="J1060" s="3" t="s">
        <v>90</v>
      </c>
      <c r="K1060" t="s">
        <v>49</v>
      </c>
      <c r="M1060">
        <v>202006190859</v>
      </c>
      <c r="N1060" s="1">
        <v>44001.062847222223</v>
      </c>
      <c r="O1060" s="3" t="s">
        <v>90</v>
      </c>
      <c r="P1060">
        <v>1890121</v>
      </c>
      <c r="Q1060" s="2">
        <v>27942</v>
      </c>
      <c r="R1060" t="s">
        <v>2196</v>
      </c>
      <c r="S1060" t="s">
        <v>794</v>
      </c>
      <c r="U1060" t="s">
        <v>132</v>
      </c>
      <c r="V1060" t="s">
        <v>416</v>
      </c>
      <c r="W1060" t="s">
        <v>10</v>
      </c>
      <c r="X1060" t="s">
        <v>54</v>
      </c>
      <c r="Z1060" t="s">
        <v>88</v>
      </c>
      <c r="AA1060" t="s">
        <v>94</v>
      </c>
      <c r="AB1060" t="s">
        <v>100</v>
      </c>
      <c r="AC1060" t="s">
        <v>70</v>
      </c>
      <c r="AD1060" t="s">
        <v>59</v>
      </c>
    </row>
    <row r="1061" spans="1:30">
      <c r="A1061">
        <f t="shared" si="52"/>
        <v>923</v>
      </c>
      <c r="B1061">
        <f t="shared" si="50"/>
        <v>0</v>
      </c>
      <c r="C1061" s="8">
        <f t="shared" si="51"/>
        <v>31.666666666666668</v>
      </c>
      <c r="D1061">
        <v>31</v>
      </c>
      <c r="E1061">
        <v>8</v>
      </c>
      <c r="G1061" s="21">
        <v>0</v>
      </c>
      <c r="H1061">
        <v>1890628</v>
      </c>
      <c r="I1061" s="1">
        <v>44005.472222222219</v>
      </c>
      <c r="J1061" s="3" t="s">
        <v>90</v>
      </c>
      <c r="K1061" t="s">
        <v>49</v>
      </c>
      <c r="M1061">
        <v>202006231438</v>
      </c>
      <c r="N1061" s="1">
        <v>44005.472222222219</v>
      </c>
      <c r="O1061" s="3" t="s">
        <v>90</v>
      </c>
      <c r="P1061">
        <v>1890628</v>
      </c>
      <c r="Q1061" s="2">
        <v>32415</v>
      </c>
      <c r="R1061" t="s">
        <v>2197</v>
      </c>
      <c r="S1061" t="s">
        <v>404</v>
      </c>
      <c r="U1061" t="s">
        <v>61</v>
      </c>
      <c r="V1061" t="s">
        <v>417</v>
      </c>
      <c r="W1061" t="s">
        <v>2</v>
      </c>
      <c r="X1061" t="s">
        <v>54</v>
      </c>
      <c r="Z1061" t="s">
        <v>88</v>
      </c>
      <c r="AA1061" t="s">
        <v>94</v>
      </c>
      <c r="AB1061" t="s">
        <v>116</v>
      </c>
      <c r="AC1061" t="s">
        <v>70</v>
      </c>
      <c r="AD1061" t="s">
        <v>59</v>
      </c>
    </row>
    <row r="1062" spans="1:30">
      <c r="A1062">
        <f t="shared" si="52"/>
        <v>924</v>
      </c>
      <c r="B1062">
        <f t="shared" si="50"/>
        <v>0</v>
      </c>
      <c r="C1062" s="8">
        <f t="shared" si="51"/>
        <v>75.083333333333329</v>
      </c>
      <c r="D1062">
        <v>75</v>
      </c>
      <c r="E1062">
        <v>1</v>
      </c>
      <c r="G1062" s="21">
        <v>0</v>
      </c>
      <c r="H1062">
        <v>1891111</v>
      </c>
      <c r="I1062" s="1">
        <v>44005.601388888892</v>
      </c>
      <c r="J1062" s="3" t="s">
        <v>63</v>
      </c>
      <c r="K1062" t="s">
        <v>49</v>
      </c>
      <c r="M1062">
        <v>202006231786</v>
      </c>
      <c r="N1062" s="1">
        <v>44005.601388888892</v>
      </c>
      <c r="O1062" s="3" t="s">
        <v>63</v>
      </c>
      <c r="P1062">
        <v>1891111</v>
      </c>
      <c r="Q1062" s="2">
        <v>16567</v>
      </c>
      <c r="R1062" t="s">
        <v>2198</v>
      </c>
      <c r="S1062" t="s">
        <v>2199</v>
      </c>
      <c r="U1062" t="s">
        <v>52</v>
      </c>
      <c r="V1062" t="s">
        <v>240</v>
      </c>
      <c r="W1062" t="s">
        <v>2</v>
      </c>
      <c r="X1062" t="s">
        <v>54</v>
      </c>
      <c r="Z1062" t="s">
        <v>88</v>
      </c>
      <c r="AA1062" t="s">
        <v>68</v>
      </c>
      <c r="AB1062" t="s">
        <v>2200</v>
      </c>
      <c r="AC1062" t="s">
        <v>70</v>
      </c>
      <c r="AD1062" t="s">
        <v>59</v>
      </c>
    </row>
    <row r="1063" spans="1:30">
      <c r="A1063">
        <f t="shared" si="52"/>
        <v>925</v>
      </c>
      <c r="B1063">
        <f t="shared" si="50"/>
        <v>0</v>
      </c>
      <c r="C1063" s="8">
        <f t="shared" si="51"/>
        <v>52.75</v>
      </c>
      <c r="D1063">
        <v>52</v>
      </c>
      <c r="E1063">
        <v>9</v>
      </c>
      <c r="G1063" s="21">
        <v>2</v>
      </c>
      <c r="H1063" s="4">
        <v>1891412</v>
      </c>
      <c r="I1063" s="1">
        <v>44141.490277777775</v>
      </c>
      <c r="J1063" s="3" t="s">
        <v>63</v>
      </c>
      <c r="K1063" t="s">
        <v>49</v>
      </c>
      <c r="M1063">
        <v>202011061521</v>
      </c>
      <c r="N1063" s="1">
        <v>44141.490277777775</v>
      </c>
      <c r="O1063" s="3" t="s">
        <v>63</v>
      </c>
      <c r="P1063">
        <v>1891412</v>
      </c>
      <c r="Q1063" s="2">
        <v>24867</v>
      </c>
      <c r="R1063" t="s">
        <v>2201</v>
      </c>
      <c r="S1063" t="s">
        <v>712</v>
      </c>
      <c r="U1063" t="s">
        <v>61</v>
      </c>
      <c r="V1063" t="s">
        <v>228</v>
      </c>
      <c r="W1063" t="s">
        <v>10</v>
      </c>
      <c r="X1063" t="s">
        <v>54</v>
      </c>
      <c r="Z1063" t="s">
        <v>55</v>
      </c>
      <c r="AA1063" t="s">
        <v>68</v>
      </c>
      <c r="AB1063" t="s">
        <v>2202</v>
      </c>
      <c r="AC1063" t="s">
        <v>129</v>
      </c>
      <c r="AD1063" t="s">
        <v>59</v>
      </c>
    </row>
    <row r="1064" spans="1:30">
      <c r="A1064">
        <f t="shared" si="52"/>
        <v>925</v>
      </c>
      <c r="B1064">
        <f t="shared" si="50"/>
        <v>1</v>
      </c>
      <c r="C1064" s="8">
        <f t="shared" si="51"/>
        <v>52.75</v>
      </c>
      <c r="D1064">
        <v>52</v>
      </c>
      <c r="E1064">
        <v>9</v>
      </c>
      <c r="G1064" s="21">
        <v>2</v>
      </c>
      <c r="H1064" s="4">
        <v>1891412</v>
      </c>
      <c r="I1064" s="1">
        <v>44157.449305555558</v>
      </c>
      <c r="J1064" s="3" t="s">
        <v>63</v>
      </c>
      <c r="K1064" t="s">
        <v>49</v>
      </c>
      <c r="M1064">
        <v>202011220232</v>
      </c>
      <c r="N1064" s="1">
        <v>44157.449305555558</v>
      </c>
      <c r="O1064" s="3" t="s">
        <v>63</v>
      </c>
      <c r="P1064">
        <v>1891412</v>
      </c>
      <c r="Q1064" s="2">
        <v>24867</v>
      </c>
      <c r="R1064" t="s">
        <v>2201</v>
      </c>
      <c r="S1064" t="s">
        <v>712</v>
      </c>
      <c r="U1064" t="s">
        <v>107</v>
      </c>
      <c r="V1064" t="s">
        <v>74</v>
      </c>
      <c r="W1064" t="s">
        <v>10</v>
      </c>
      <c r="X1064" t="s">
        <v>54</v>
      </c>
      <c r="Z1064" t="s">
        <v>88</v>
      </c>
      <c r="AA1064" t="s">
        <v>68</v>
      </c>
      <c r="AB1064" t="s">
        <v>2203</v>
      </c>
      <c r="AC1064" t="s">
        <v>70</v>
      </c>
      <c r="AD1064" t="s">
        <v>59</v>
      </c>
    </row>
    <row r="1065" spans="1:30">
      <c r="A1065">
        <f t="shared" si="52"/>
        <v>925</v>
      </c>
      <c r="B1065">
        <f t="shared" si="50"/>
        <v>2</v>
      </c>
      <c r="C1065" s="8">
        <f t="shared" si="51"/>
        <v>52.833333333333336</v>
      </c>
      <c r="D1065">
        <v>52</v>
      </c>
      <c r="E1065">
        <v>10</v>
      </c>
      <c r="G1065" s="21">
        <v>2</v>
      </c>
      <c r="H1065" s="4">
        <v>1891412</v>
      </c>
      <c r="I1065" s="1">
        <v>44172.408043981479</v>
      </c>
      <c r="J1065" s="3" t="s">
        <v>63</v>
      </c>
      <c r="K1065" t="s">
        <v>49</v>
      </c>
      <c r="M1065">
        <v>202012070798</v>
      </c>
      <c r="N1065" s="1">
        <v>44172.408043981479</v>
      </c>
      <c r="O1065" s="3" t="s">
        <v>63</v>
      </c>
      <c r="P1065">
        <v>1891412</v>
      </c>
      <c r="Q1065" s="2">
        <v>24867</v>
      </c>
      <c r="R1065" t="s">
        <v>2201</v>
      </c>
      <c r="S1065" t="s">
        <v>2204</v>
      </c>
      <c r="U1065" t="s">
        <v>52</v>
      </c>
      <c r="V1065" t="s">
        <v>324</v>
      </c>
      <c r="W1065" t="s">
        <v>10</v>
      </c>
      <c r="X1065" t="s">
        <v>54</v>
      </c>
      <c r="Z1065" t="s">
        <v>55</v>
      </c>
      <c r="AA1065" t="s">
        <v>68</v>
      </c>
      <c r="AB1065" t="s">
        <v>2205</v>
      </c>
      <c r="AC1065" t="s">
        <v>180</v>
      </c>
      <c r="AD1065" t="s">
        <v>59</v>
      </c>
    </row>
    <row r="1066" spans="1:30">
      <c r="A1066">
        <f t="shared" si="52"/>
        <v>925</v>
      </c>
      <c r="B1066">
        <f t="shared" si="50"/>
        <v>3</v>
      </c>
      <c r="C1066" s="8">
        <f t="shared" si="51"/>
        <v>53</v>
      </c>
      <c r="D1066">
        <v>53</v>
      </c>
      <c r="E1066">
        <v>0</v>
      </c>
      <c r="G1066" s="21">
        <v>2</v>
      </c>
      <c r="H1066" s="4">
        <v>1891412</v>
      </c>
      <c r="I1066" s="1">
        <v>44245.009594907409</v>
      </c>
      <c r="J1066" s="3" t="s">
        <v>63</v>
      </c>
      <c r="K1066" t="s">
        <v>49</v>
      </c>
      <c r="M1066">
        <v>202102172212</v>
      </c>
      <c r="N1066" s="1">
        <v>44245.009594907409</v>
      </c>
      <c r="O1066" s="3" t="s">
        <v>63</v>
      </c>
      <c r="P1066">
        <v>1891412</v>
      </c>
      <c r="Q1066" s="2">
        <v>24867</v>
      </c>
      <c r="R1066" t="s">
        <v>2201</v>
      </c>
      <c r="S1066" t="s">
        <v>92</v>
      </c>
      <c r="U1066" t="s">
        <v>110</v>
      </c>
      <c r="V1066" t="s">
        <v>111</v>
      </c>
      <c r="W1066" t="s">
        <v>10</v>
      </c>
      <c r="X1066" t="s">
        <v>54</v>
      </c>
      <c r="Z1066" t="s">
        <v>88</v>
      </c>
      <c r="AA1066" t="s">
        <v>68</v>
      </c>
      <c r="AB1066" t="s">
        <v>2206</v>
      </c>
      <c r="AC1066" t="s">
        <v>70</v>
      </c>
      <c r="AD1066" t="s">
        <v>59</v>
      </c>
    </row>
    <row r="1067" spans="1:30">
      <c r="A1067">
        <f t="shared" si="52"/>
        <v>926</v>
      </c>
      <c r="B1067">
        <f t="shared" si="50"/>
        <v>0</v>
      </c>
      <c r="C1067" s="8">
        <f t="shared" si="51"/>
        <v>69.75</v>
      </c>
      <c r="D1067">
        <v>69</v>
      </c>
      <c r="E1067">
        <v>9</v>
      </c>
      <c r="G1067" s="21">
        <v>0</v>
      </c>
      <c r="H1067">
        <v>1892282</v>
      </c>
      <c r="I1067" s="1">
        <v>44160.497916666667</v>
      </c>
      <c r="J1067" s="3" t="s">
        <v>63</v>
      </c>
      <c r="K1067" t="s">
        <v>49</v>
      </c>
      <c r="M1067">
        <v>202011251568</v>
      </c>
      <c r="N1067" s="1">
        <v>44160.497916666667</v>
      </c>
      <c r="O1067" s="3" t="s">
        <v>63</v>
      </c>
      <c r="P1067">
        <v>1892282</v>
      </c>
      <c r="Q1067" s="2">
        <v>18680</v>
      </c>
      <c r="R1067" t="s">
        <v>2207</v>
      </c>
      <c r="S1067" t="s">
        <v>1459</v>
      </c>
      <c r="U1067" t="s">
        <v>61</v>
      </c>
      <c r="V1067" t="s">
        <v>103</v>
      </c>
      <c r="W1067" t="s">
        <v>2</v>
      </c>
      <c r="X1067" t="s">
        <v>54</v>
      </c>
      <c r="Z1067" t="s">
        <v>55</v>
      </c>
      <c r="AA1067" t="s">
        <v>68</v>
      </c>
      <c r="AB1067" t="s">
        <v>522</v>
      </c>
      <c r="AC1067" t="s">
        <v>70</v>
      </c>
      <c r="AD1067" t="s">
        <v>59</v>
      </c>
    </row>
    <row r="1068" spans="1:30">
      <c r="A1068">
        <f t="shared" si="52"/>
        <v>927</v>
      </c>
      <c r="B1068">
        <f t="shared" si="50"/>
        <v>0</v>
      </c>
      <c r="C1068" s="8">
        <f t="shared" si="51"/>
        <v>83</v>
      </c>
      <c r="D1068">
        <v>83</v>
      </c>
      <c r="E1068">
        <v>0</v>
      </c>
      <c r="G1068" s="21">
        <v>0</v>
      </c>
      <c r="H1068">
        <v>1892668</v>
      </c>
      <c r="I1068" s="1">
        <v>44012.609340277777</v>
      </c>
      <c r="J1068" s="3" t="s">
        <v>63</v>
      </c>
      <c r="K1068" t="s">
        <v>49</v>
      </c>
      <c r="M1068">
        <v>202006301572</v>
      </c>
      <c r="N1068" s="1">
        <v>44012.609340277777</v>
      </c>
      <c r="O1068" s="3" t="s">
        <v>63</v>
      </c>
      <c r="P1068">
        <v>1892668</v>
      </c>
      <c r="Q1068" s="2">
        <v>13671</v>
      </c>
      <c r="R1068" t="s">
        <v>2208</v>
      </c>
      <c r="S1068" t="s">
        <v>735</v>
      </c>
      <c r="U1068" t="s">
        <v>318</v>
      </c>
      <c r="V1068" t="s">
        <v>240</v>
      </c>
      <c r="W1068" t="s">
        <v>10</v>
      </c>
      <c r="X1068" t="s">
        <v>54</v>
      </c>
      <c r="Z1068" t="s">
        <v>55</v>
      </c>
      <c r="AA1068" t="s">
        <v>68</v>
      </c>
      <c r="AB1068" t="s">
        <v>2209</v>
      </c>
      <c r="AC1068" t="s">
        <v>70</v>
      </c>
      <c r="AD1068" t="s">
        <v>59</v>
      </c>
    </row>
    <row r="1069" spans="1:30">
      <c r="A1069">
        <f t="shared" si="52"/>
        <v>928</v>
      </c>
      <c r="B1069">
        <f t="shared" si="50"/>
        <v>0</v>
      </c>
      <c r="C1069" s="8">
        <f t="shared" si="51"/>
        <v>46.416666666666664</v>
      </c>
      <c r="D1069">
        <v>46</v>
      </c>
      <c r="E1069">
        <v>5</v>
      </c>
      <c r="G1069" s="21">
        <v>2</v>
      </c>
      <c r="H1069" s="4">
        <v>1894573</v>
      </c>
      <c r="I1069" s="1">
        <v>44031.518240740741</v>
      </c>
      <c r="J1069" s="3" t="s">
        <v>76</v>
      </c>
      <c r="K1069" t="s">
        <v>49</v>
      </c>
      <c r="M1069">
        <v>202007190271</v>
      </c>
      <c r="N1069" s="1">
        <v>44031.518240740741</v>
      </c>
      <c r="O1069" s="3" t="s">
        <v>76</v>
      </c>
      <c r="P1069">
        <v>1894573</v>
      </c>
      <c r="Q1069" s="2">
        <v>27074</v>
      </c>
      <c r="R1069" t="s">
        <v>2210</v>
      </c>
      <c r="S1069" t="s">
        <v>647</v>
      </c>
      <c r="U1069" t="s">
        <v>149</v>
      </c>
      <c r="V1069" t="s">
        <v>87</v>
      </c>
      <c r="W1069" t="s">
        <v>10</v>
      </c>
      <c r="X1069" t="s">
        <v>54</v>
      </c>
      <c r="Z1069" t="s">
        <v>55</v>
      </c>
      <c r="AA1069" t="s">
        <v>78</v>
      </c>
      <c r="AB1069" t="s">
        <v>2211</v>
      </c>
      <c r="AC1069" t="s">
        <v>70</v>
      </c>
      <c r="AD1069" t="s">
        <v>59</v>
      </c>
    </row>
    <row r="1070" spans="1:30">
      <c r="A1070">
        <f t="shared" si="52"/>
        <v>928</v>
      </c>
      <c r="B1070">
        <f t="shared" si="50"/>
        <v>1</v>
      </c>
      <c r="C1070" s="8">
        <f t="shared" si="51"/>
        <v>46.416666666666664</v>
      </c>
      <c r="D1070">
        <v>46</v>
      </c>
      <c r="E1070">
        <v>5</v>
      </c>
      <c r="G1070" s="21">
        <v>2</v>
      </c>
      <c r="H1070" s="4">
        <v>1894573</v>
      </c>
      <c r="I1070" s="1">
        <v>44032.872997685183</v>
      </c>
      <c r="J1070" s="3" t="s">
        <v>90</v>
      </c>
      <c r="K1070" t="s">
        <v>49</v>
      </c>
      <c r="M1070">
        <v>202007202134</v>
      </c>
      <c r="N1070" s="1">
        <v>44032.872997685183</v>
      </c>
      <c r="O1070" s="3" t="s">
        <v>90</v>
      </c>
      <c r="P1070">
        <v>1894573</v>
      </c>
      <c r="Q1070" s="2">
        <v>27074</v>
      </c>
      <c r="R1070" t="s">
        <v>2210</v>
      </c>
      <c r="S1070" t="s">
        <v>647</v>
      </c>
      <c r="U1070" t="s">
        <v>98</v>
      </c>
      <c r="V1070" t="s">
        <v>189</v>
      </c>
      <c r="W1070" t="s">
        <v>10</v>
      </c>
      <c r="X1070" t="s">
        <v>54</v>
      </c>
      <c r="Z1070" t="s">
        <v>55</v>
      </c>
      <c r="AA1070" t="s">
        <v>94</v>
      </c>
      <c r="AB1070" t="s">
        <v>1007</v>
      </c>
      <c r="AC1070" t="s">
        <v>70</v>
      </c>
      <c r="AD1070" t="s">
        <v>59</v>
      </c>
    </row>
    <row r="1071" spans="1:30">
      <c r="A1071">
        <f t="shared" si="52"/>
        <v>929</v>
      </c>
      <c r="B1071">
        <f t="shared" si="50"/>
        <v>0</v>
      </c>
      <c r="C1071" s="8">
        <f t="shared" si="51"/>
        <v>32.583333333333336</v>
      </c>
      <c r="D1071">
        <v>32</v>
      </c>
      <c r="E1071">
        <v>7</v>
      </c>
      <c r="G1071" s="21">
        <v>0</v>
      </c>
      <c r="H1071">
        <v>1895219</v>
      </c>
      <c r="I1071" s="1">
        <v>44018.843055555553</v>
      </c>
      <c r="J1071" s="3" t="s">
        <v>90</v>
      </c>
      <c r="K1071" t="s">
        <v>49</v>
      </c>
      <c r="M1071">
        <v>202007062232</v>
      </c>
      <c r="N1071" s="1">
        <v>44018.843055555553</v>
      </c>
      <c r="O1071" s="3" t="s">
        <v>90</v>
      </c>
      <c r="P1071">
        <v>1895219</v>
      </c>
      <c r="Q1071" s="2">
        <v>32111</v>
      </c>
      <c r="R1071" t="s">
        <v>2212</v>
      </c>
      <c r="S1071" t="s">
        <v>2213</v>
      </c>
      <c r="U1071" t="s">
        <v>170</v>
      </c>
      <c r="V1071" t="s">
        <v>281</v>
      </c>
      <c r="W1071" t="s">
        <v>10</v>
      </c>
      <c r="X1071" t="s">
        <v>54</v>
      </c>
      <c r="Z1071" t="s">
        <v>88</v>
      </c>
      <c r="AA1071" t="s">
        <v>94</v>
      </c>
      <c r="AB1071" t="s">
        <v>100</v>
      </c>
      <c r="AC1071" t="s">
        <v>70</v>
      </c>
      <c r="AD1071" t="s">
        <v>59</v>
      </c>
    </row>
    <row r="1072" spans="1:30">
      <c r="A1072">
        <f t="shared" si="52"/>
        <v>930</v>
      </c>
      <c r="B1072">
        <f t="shared" si="50"/>
        <v>0</v>
      </c>
      <c r="C1072" s="8">
        <f t="shared" si="51"/>
        <v>55</v>
      </c>
      <c r="D1072">
        <v>55</v>
      </c>
      <c r="E1072">
        <v>0</v>
      </c>
      <c r="G1072" s="21">
        <v>0</v>
      </c>
      <c r="H1072">
        <v>1895262</v>
      </c>
      <c r="I1072" s="1">
        <v>44019.069849537038</v>
      </c>
      <c r="J1072" s="3" t="s">
        <v>76</v>
      </c>
      <c r="K1072" t="s">
        <v>49</v>
      </c>
      <c r="M1072">
        <v>202007071040</v>
      </c>
      <c r="N1072" s="1">
        <v>44019.069849537038</v>
      </c>
      <c r="O1072" s="3" t="s">
        <v>76</v>
      </c>
      <c r="P1072">
        <v>1895262</v>
      </c>
      <c r="Q1072" s="2">
        <v>23913</v>
      </c>
      <c r="R1072" t="s">
        <v>2214</v>
      </c>
      <c r="S1072" t="s">
        <v>2215</v>
      </c>
      <c r="U1072" t="s">
        <v>149</v>
      </c>
      <c r="V1072" t="s">
        <v>202</v>
      </c>
      <c r="W1072" t="s">
        <v>2</v>
      </c>
      <c r="X1072" t="s">
        <v>54</v>
      </c>
      <c r="Z1072" t="s">
        <v>88</v>
      </c>
      <c r="AA1072" t="s">
        <v>78</v>
      </c>
      <c r="AB1072" t="s">
        <v>1001</v>
      </c>
      <c r="AC1072" t="s">
        <v>70</v>
      </c>
      <c r="AD1072" t="s">
        <v>59</v>
      </c>
    </row>
    <row r="1073" spans="1:30">
      <c r="A1073">
        <f t="shared" si="52"/>
        <v>931</v>
      </c>
      <c r="B1073">
        <f t="shared" si="50"/>
        <v>0</v>
      </c>
      <c r="C1073" s="8">
        <f t="shared" si="51"/>
        <v>67.75</v>
      </c>
      <c r="D1073">
        <v>67</v>
      </c>
      <c r="E1073">
        <v>9</v>
      </c>
      <c r="G1073" s="21">
        <v>0</v>
      </c>
      <c r="H1073">
        <v>1896165</v>
      </c>
      <c r="I1073" s="1">
        <v>44135.997916666667</v>
      </c>
      <c r="J1073" s="3" t="s">
        <v>76</v>
      </c>
      <c r="K1073" t="s">
        <v>49</v>
      </c>
      <c r="M1073">
        <v>202010310621</v>
      </c>
      <c r="N1073" s="1">
        <v>44135.997916666667</v>
      </c>
      <c r="O1073" s="3" t="s">
        <v>76</v>
      </c>
      <c r="P1073">
        <v>1896165</v>
      </c>
      <c r="Q1073" s="2">
        <v>19378</v>
      </c>
      <c r="R1073" t="s">
        <v>2216</v>
      </c>
      <c r="S1073" t="s">
        <v>348</v>
      </c>
      <c r="U1073" t="s">
        <v>98</v>
      </c>
      <c r="V1073" t="s">
        <v>178</v>
      </c>
      <c r="W1073" t="s">
        <v>2</v>
      </c>
      <c r="X1073" t="s">
        <v>54</v>
      </c>
      <c r="Z1073" t="s">
        <v>88</v>
      </c>
      <c r="AA1073" t="s">
        <v>78</v>
      </c>
      <c r="AB1073" t="s">
        <v>2217</v>
      </c>
      <c r="AC1073" t="s">
        <v>70</v>
      </c>
      <c r="AD1073" t="s">
        <v>59</v>
      </c>
    </row>
    <row r="1074" spans="1:30">
      <c r="A1074">
        <f t="shared" si="52"/>
        <v>932</v>
      </c>
      <c r="B1074">
        <f t="shared" si="50"/>
        <v>0</v>
      </c>
      <c r="C1074" s="8">
        <f t="shared" si="51"/>
        <v>76.25</v>
      </c>
      <c r="D1074">
        <v>76</v>
      </c>
      <c r="E1074">
        <v>3</v>
      </c>
      <c r="G1074" s="21">
        <v>0</v>
      </c>
      <c r="H1074">
        <v>1896438</v>
      </c>
      <c r="I1074" s="1">
        <v>44090.170289351852</v>
      </c>
      <c r="J1074" s="3" t="s">
        <v>90</v>
      </c>
      <c r="K1074" t="s">
        <v>49</v>
      </c>
      <c r="M1074">
        <v>202009161103</v>
      </c>
      <c r="N1074" s="1">
        <v>44090.170289351852</v>
      </c>
      <c r="O1074" s="3" t="s">
        <v>90</v>
      </c>
      <c r="P1074">
        <v>1896438</v>
      </c>
      <c r="Q1074" s="2">
        <v>16216</v>
      </c>
      <c r="R1074" t="s">
        <v>2218</v>
      </c>
      <c r="S1074" t="s">
        <v>682</v>
      </c>
      <c r="U1074" t="s">
        <v>98</v>
      </c>
      <c r="V1074" t="s">
        <v>1693</v>
      </c>
      <c r="W1074" t="s">
        <v>10</v>
      </c>
      <c r="X1074" t="s">
        <v>54</v>
      </c>
      <c r="Z1074" t="s">
        <v>88</v>
      </c>
      <c r="AA1074" t="s">
        <v>94</v>
      </c>
      <c r="AB1074" t="s">
        <v>100</v>
      </c>
      <c r="AC1074" t="s">
        <v>474</v>
      </c>
      <c r="AD1074" t="s">
        <v>59</v>
      </c>
    </row>
    <row r="1075" spans="1:30">
      <c r="A1075">
        <f t="shared" si="52"/>
        <v>933</v>
      </c>
      <c r="B1075">
        <f t="shared" si="50"/>
        <v>0</v>
      </c>
      <c r="C1075" s="8">
        <f t="shared" si="51"/>
        <v>50.666666666666664</v>
      </c>
      <c r="D1075">
        <v>50</v>
      </c>
      <c r="E1075">
        <v>8</v>
      </c>
      <c r="G1075" s="21">
        <v>0</v>
      </c>
      <c r="H1075">
        <v>1896569</v>
      </c>
      <c r="I1075" s="1">
        <v>44138.75209490741</v>
      </c>
      <c r="J1075" s="3" t="s">
        <v>76</v>
      </c>
      <c r="K1075" t="s">
        <v>49</v>
      </c>
      <c r="M1075">
        <v>202011032254</v>
      </c>
      <c r="N1075" s="1">
        <v>44138.75209490741</v>
      </c>
      <c r="O1075" s="3" t="s">
        <v>76</v>
      </c>
      <c r="P1075">
        <v>1896569</v>
      </c>
      <c r="Q1075" s="2">
        <v>25615</v>
      </c>
      <c r="R1075" t="s">
        <v>2219</v>
      </c>
      <c r="S1075" t="s">
        <v>415</v>
      </c>
      <c r="U1075" t="s">
        <v>98</v>
      </c>
      <c r="V1075" t="s">
        <v>2220</v>
      </c>
      <c r="W1075" t="s">
        <v>10</v>
      </c>
      <c r="X1075" t="s">
        <v>54</v>
      </c>
      <c r="Z1075" t="s">
        <v>88</v>
      </c>
      <c r="AA1075" t="s">
        <v>78</v>
      </c>
      <c r="AB1075" t="s">
        <v>2221</v>
      </c>
      <c r="AC1075" t="s">
        <v>474</v>
      </c>
      <c r="AD1075" t="s">
        <v>59</v>
      </c>
    </row>
    <row r="1076" spans="1:30">
      <c r="A1076">
        <f t="shared" si="52"/>
        <v>934</v>
      </c>
      <c r="B1076">
        <f t="shared" si="50"/>
        <v>0</v>
      </c>
      <c r="C1076" s="8">
        <f t="shared" si="51"/>
        <v>50.083333333333336</v>
      </c>
      <c r="D1076">
        <v>50</v>
      </c>
      <c r="E1076">
        <v>1</v>
      </c>
      <c r="G1076" s="21">
        <v>0</v>
      </c>
      <c r="H1076">
        <v>1896964</v>
      </c>
      <c r="I1076" s="1">
        <v>44141.913888888892</v>
      </c>
      <c r="J1076" s="3" t="s">
        <v>90</v>
      </c>
      <c r="K1076" t="s">
        <v>49</v>
      </c>
      <c r="M1076">
        <v>202011062237</v>
      </c>
      <c r="N1076" s="1">
        <v>44141.913888888892</v>
      </c>
      <c r="O1076" s="3" t="s">
        <v>90</v>
      </c>
      <c r="P1076">
        <v>1896964</v>
      </c>
      <c r="Q1076" s="2">
        <v>25842</v>
      </c>
      <c r="R1076" t="s">
        <v>2222</v>
      </c>
      <c r="S1076" t="s">
        <v>1873</v>
      </c>
      <c r="U1076" t="s">
        <v>149</v>
      </c>
      <c r="V1076" t="s">
        <v>1475</v>
      </c>
      <c r="W1076" t="s">
        <v>10</v>
      </c>
      <c r="X1076" t="s">
        <v>54</v>
      </c>
      <c r="Z1076" t="s">
        <v>88</v>
      </c>
      <c r="AA1076" t="s">
        <v>94</v>
      </c>
      <c r="AB1076" t="s">
        <v>100</v>
      </c>
      <c r="AC1076" t="s">
        <v>474</v>
      </c>
      <c r="AD1076" t="s">
        <v>59</v>
      </c>
    </row>
    <row r="1077" spans="1:30">
      <c r="A1077">
        <f t="shared" si="52"/>
        <v>935</v>
      </c>
      <c r="B1077">
        <f t="shared" si="50"/>
        <v>0</v>
      </c>
      <c r="C1077" s="8">
        <f t="shared" si="51"/>
        <v>62.166666666666664</v>
      </c>
      <c r="D1077">
        <v>62</v>
      </c>
      <c r="E1077">
        <v>2</v>
      </c>
      <c r="G1077" s="21">
        <v>0</v>
      </c>
      <c r="H1077">
        <v>1897254</v>
      </c>
      <c r="I1077" s="1">
        <v>44180.722222222219</v>
      </c>
      <c r="J1077" s="3" t="s">
        <v>76</v>
      </c>
      <c r="K1077" t="s">
        <v>49</v>
      </c>
      <c r="M1077">
        <v>202012152135</v>
      </c>
      <c r="N1077" s="1">
        <v>44180.722222222219</v>
      </c>
      <c r="O1077" s="3" t="s">
        <v>76</v>
      </c>
      <c r="P1077">
        <v>1897254</v>
      </c>
      <c r="Q1077" s="2">
        <v>21466</v>
      </c>
      <c r="R1077" t="s">
        <v>2223</v>
      </c>
      <c r="S1077" t="s">
        <v>1582</v>
      </c>
      <c r="U1077" t="s">
        <v>110</v>
      </c>
      <c r="V1077" t="s">
        <v>1690</v>
      </c>
      <c r="W1077" t="s">
        <v>10</v>
      </c>
      <c r="X1077" t="s">
        <v>54</v>
      </c>
      <c r="Z1077" t="s">
        <v>55</v>
      </c>
      <c r="AA1077" t="s">
        <v>78</v>
      </c>
      <c r="AB1077" t="s">
        <v>2090</v>
      </c>
      <c r="AC1077" t="s">
        <v>474</v>
      </c>
      <c r="AD1077" t="s">
        <v>59</v>
      </c>
    </row>
    <row r="1078" spans="1:30">
      <c r="A1078">
        <f t="shared" si="52"/>
        <v>936</v>
      </c>
      <c r="B1078">
        <f t="shared" si="50"/>
        <v>0</v>
      </c>
      <c r="C1078" s="8">
        <f t="shared" si="51"/>
        <v>54</v>
      </c>
      <c r="D1078">
        <v>54</v>
      </c>
      <c r="E1078">
        <v>0</v>
      </c>
      <c r="G1078" s="21">
        <v>2</v>
      </c>
      <c r="H1078" s="4">
        <v>1897910</v>
      </c>
      <c r="I1078" s="1">
        <v>44122.988854166666</v>
      </c>
      <c r="J1078" s="3" t="s">
        <v>90</v>
      </c>
      <c r="K1078" t="s">
        <v>49</v>
      </c>
      <c r="M1078">
        <v>202010180487</v>
      </c>
      <c r="N1078" s="1">
        <v>44122.988854166666</v>
      </c>
      <c r="O1078" s="3" t="s">
        <v>90</v>
      </c>
      <c r="P1078">
        <v>1897910</v>
      </c>
      <c r="Q1078" s="2">
        <v>24372</v>
      </c>
      <c r="R1078" t="s">
        <v>2224</v>
      </c>
      <c r="S1078" t="s">
        <v>1983</v>
      </c>
      <c r="U1078" t="s">
        <v>110</v>
      </c>
      <c r="V1078" t="s">
        <v>1693</v>
      </c>
      <c r="W1078" t="s">
        <v>10</v>
      </c>
      <c r="X1078" t="s">
        <v>54</v>
      </c>
      <c r="Z1078" t="s">
        <v>88</v>
      </c>
      <c r="AA1078" t="s">
        <v>94</v>
      </c>
      <c r="AB1078" t="s">
        <v>100</v>
      </c>
      <c r="AC1078" t="s">
        <v>474</v>
      </c>
      <c r="AD1078" t="s">
        <v>59</v>
      </c>
    </row>
    <row r="1079" spans="1:30">
      <c r="A1079">
        <f t="shared" si="52"/>
        <v>936</v>
      </c>
      <c r="B1079">
        <f t="shared" si="50"/>
        <v>1</v>
      </c>
      <c r="C1079" s="8">
        <f t="shared" si="51"/>
        <v>54.083333333333336</v>
      </c>
      <c r="D1079">
        <v>54</v>
      </c>
      <c r="E1079">
        <v>1</v>
      </c>
      <c r="G1079" s="21">
        <v>2</v>
      </c>
      <c r="H1079" s="4">
        <v>1897910</v>
      </c>
      <c r="I1079" s="1">
        <v>44139.737766203703</v>
      </c>
      <c r="J1079" s="3" t="s">
        <v>90</v>
      </c>
      <c r="K1079" t="s">
        <v>49</v>
      </c>
      <c r="M1079">
        <v>202011042099</v>
      </c>
      <c r="N1079" s="1">
        <v>44139.737766203703</v>
      </c>
      <c r="O1079" s="3" t="s">
        <v>90</v>
      </c>
      <c r="P1079">
        <v>1897910</v>
      </c>
      <c r="Q1079" s="2">
        <v>24372</v>
      </c>
      <c r="R1079" t="s">
        <v>2224</v>
      </c>
      <c r="S1079" t="s">
        <v>1311</v>
      </c>
      <c r="U1079" t="s">
        <v>149</v>
      </c>
      <c r="V1079" t="s">
        <v>2225</v>
      </c>
      <c r="W1079" t="s">
        <v>10</v>
      </c>
      <c r="X1079" t="s">
        <v>54</v>
      </c>
      <c r="Z1079" t="s">
        <v>88</v>
      </c>
      <c r="AA1079" t="s">
        <v>94</v>
      </c>
      <c r="AB1079" t="s">
        <v>116</v>
      </c>
      <c r="AC1079" t="s">
        <v>474</v>
      </c>
      <c r="AD1079" t="s">
        <v>59</v>
      </c>
    </row>
    <row r="1080" spans="1:30">
      <c r="A1080">
        <f t="shared" si="52"/>
        <v>937</v>
      </c>
      <c r="B1080">
        <f t="shared" si="50"/>
        <v>0</v>
      </c>
      <c r="C1080" s="8">
        <f t="shared" si="51"/>
        <v>41.583333333333336</v>
      </c>
      <c r="D1080">
        <v>41</v>
      </c>
      <c r="E1080">
        <v>7</v>
      </c>
      <c r="G1080" s="21">
        <v>0</v>
      </c>
      <c r="H1080">
        <v>1897946</v>
      </c>
      <c r="I1080" s="1">
        <v>44147.604166666664</v>
      </c>
      <c r="J1080" s="3" t="s">
        <v>63</v>
      </c>
      <c r="K1080" t="s">
        <v>49</v>
      </c>
      <c r="M1080">
        <v>202011122000</v>
      </c>
      <c r="N1080" s="1">
        <v>44147.604166666664</v>
      </c>
      <c r="O1080" s="3" t="s">
        <v>63</v>
      </c>
      <c r="P1080">
        <v>1897946</v>
      </c>
      <c r="Q1080" s="2">
        <v>28952</v>
      </c>
      <c r="R1080" t="s">
        <v>2226</v>
      </c>
      <c r="S1080" t="s">
        <v>2227</v>
      </c>
      <c r="U1080" t="s">
        <v>1474</v>
      </c>
      <c r="V1080" t="s">
        <v>473</v>
      </c>
      <c r="W1080" t="s">
        <v>10</v>
      </c>
      <c r="X1080" t="s">
        <v>54</v>
      </c>
      <c r="Z1080" t="s">
        <v>88</v>
      </c>
      <c r="AA1080" t="s">
        <v>68</v>
      </c>
      <c r="AB1080" t="s">
        <v>2228</v>
      </c>
      <c r="AC1080" t="s">
        <v>474</v>
      </c>
      <c r="AD1080" t="s">
        <v>59</v>
      </c>
    </row>
    <row r="1081" spans="1:30">
      <c r="A1081">
        <f t="shared" si="52"/>
        <v>938</v>
      </c>
      <c r="B1081">
        <f t="shared" si="50"/>
        <v>0</v>
      </c>
      <c r="C1081" s="8">
        <f t="shared" si="51"/>
        <v>62</v>
      </c>
      <c r="D1081">
        <v>62</v>
      </c>
      <c r="E1081">
        <v>0</v>
      </c>
      <c r="G1081" s="21">
        <v>0</v>
      </c>
      <c r="H1081">
        <v>1899299</v>
      </c>
      <c r="I1081" s="1">
        <v>44146.540370370371</v>
      </c>
      <c r="J1081" s="3" t="s">
        <v>63</v>
      </c>
      <c r="K1081" t="s">
        <v>49</v>
      </c>
      <c r="M1081">
        <v>202011110733</v>
      </c>
      <c r="N1081" s="1">
        <v>44146.540370370371</v>
      </c>
      <c r="O1081" s="3" t="s">
        <v>63</v>
      </c>
      <c r="P1081">
        <v>1899299</v>
      </c>
      <c r="Q1081" s="2">
        <v>21480</v>
      </c>
      <c r="R1081" t="s">
        <v>2229</v>
      </c>
      <c r="S1081" t="s">
        <v>284</v>
      </c>
      <c r="U1081" t="s">
        <v>1227</v>
      </c>
      <c r="V1081" t="s">
        <v>2230</v>
      </c>
      <c r="W1081" t="s">
        <v>10</v>
      </c>
      <c r="X1081" t="s">
        <v>54</v>
      </c>
      <c r="Z1081" t="s">
        <v>55</v>
      </c>
      <c r="AA1081" t="s">
        <v>68</v>
      </c>
      <c r="AB1081" t="s">
        <v>2231</v>
      </c>
      <c r="AC1081" t="s">
        <v>474</v>
      </c>
      <c r="AD1081" t="s">
        <v>59</v>
      </c>
    </row>
    <row r="1082" spans="1:30">
      <c r="A1082">
        <f t="shared" si="52"/>
        <v>939</v>
      </c>
      <c r="B1082">
        <f t="shared" si="50"/>
        <v>0</v>
      </c>
      <c r="C1082" s="8">
        <f t="shared" si="51"/>
        <v>38</v>
      </c>
      <c r="D1082">
        <v>38</v>
      </c>
      <c r="E1082">
        <v>0</v>
      </c>
      <c r="G1082" s="21">
        <v>0</v>
      </c>
      <c r="H1082">
        <v>1900628</v>
      </c>
      <c r="I1082" s="1">
        <v>44177.520833333336</v>
      </c>
      <c r="J1082" s="3" t="s">
        <v>90</v>
      </c>
      <c r="K1082" t="s">
        <v>49</v>
      </c>
      <c r="M1082">
        <v>202012120442</v>
      </c>
      <c r="N1082" s="1">
        <v>44177.520833333336</v>
      </c>
      <c r="O1082" s="3" t="s">
        <v>90</v>
      </c>
      <c r="P1082">
        <v>1900628</v>
      </c>
      <c r="Q1082" s="2">
        <v>30292</v>
      </c>
      <c r="R1082" t="s">
        <v>2220</v>
      </c>
      <c r="S1082" t="s">
        <v>1526</v>
      </c>
      <c r="U1082" t="s">
        <v>110</v>
      </c>
      <c r="V1082" t="s">
        <v>74</v>
      </c>
      <c r="W1082" t="s">
        <v>10</v>
      </c>
      <c r="X1082" t="s">
        <v>54</v>
      </c>
      <c r="Z1082" t="s">
        <v>88</v>
      </c>
      <c r="AA1082" t="s">
        <v>94</v>
      </c>
      <c r="AB1082" t="s">
        <v>100</v>
      </c>
      <c r="AC1082" t="s">
        <v>70</v>
      </c>
      <c r="AD1082" t="s">
        <v>59</v>
      </c>
    </row>
    <row r="1083" spans="1:30">
      <c r="A1083">
        <f t="shared" si="52"/>
        <v>940</v>
      </c>
      <c r="B1083">
        <f t="shared" si="50"/>
        <v>0</v>
      </c>
      <c r="C1083" s="8">
        <f t="shared" si="51"/>
        <v>89.083333333333329</v>
      </c>
      <c r="D1083">
        <v>89</v>
      </c>
      <c r="E1083">
        <v>1</v>
      </c>
      <c r="G1083" s="21">
        <v>0</v>
      </c>
      <c r="H1083">
        <v>1900729</v>
      </c>
      <c r="I1083" s="1">
        <v>44177.246527777781</v>
      </c>
      <c r="J1083" s="3" t="s">
        <v>90</v>
      </c>
      <c r="K1083" t="s">
        <v>49</v>
      </c>
      <c r="M1083">
        <v>202012120296</v>
      </c>
      <c r="N1083" s="1">
        <v>44177.246527777781</v>
      </c>
      <c r="O1083" s="3" t="s">
        <v>90</v>
      </c>
      <c r="P1083">
        <v>1900729</v>
      </c>
      <c r="Q1083" s="2">
        <v>11631</v>
      </c>
      <c r="R1083" t="s">
        <v>2232</v>
      </c>
      <c r="S1083" t="s">
        <v>2233</v>
      </c>
      <c r="U1083" t="s">
        <v>98</v>
      </c>
      <c r="V1083" t="s">
        <v>1475</v>
      </c>
      <c r="W1083" t="s">
        <v>10</v>
      </c>
      <c r="X1083" t="s">
        <v>54</v>
      </c>
      <c r="Z1083" t="s">
        <v>88</v>
      </c>
      <c r="AA1083" t="s">
        <v>94</v>
      </c>
      <c r="AB1083" t="s">
        <v>100</v>
      </c>
      <c r="AC1083" t="s">
        <v>474</v>
      </c>
      <c r="AD1083" t="s">
        <v>59</v>
      </c>
    </row>
    <row r="1084" spans="1:30">
      <c r="A1084">
        <f t="shared" si="52"/>
        <v>941</v>
      </c>
      <c r="B1084">
        <f t="shared" si="50"/>
        <v>0</v>
      </c>
      <c r="C1084" s="8">
        <f t="shared" si="51"/>
        <v>48.25</v>
      </c>
      <c r="D1084">
        <v>48</v>
      </c>
      <c r="E1084">
        <v>3</v>
      </c>
      <c r="G1084" s="21">
        <v>0</v>
      </c>
      <c r="H1084">
        <v>1901001</v>
      </c>
      <c r="I1084" s="1">
        <v>44176.423958333333</v>
      </c>
      <c r="J1084" s="3" t="s">
        <v>63</v>
      </c>
      <c r="K1084" t="s">
        <v>49</v>
      </c>
      <c r="M1084">
        <v>202012110874</v>
      </c>
      <c r="N1084" s="1">
        <v>44176.423958333333</v>
      </c>
      <c r="O1084" s="3" t="s">
        <v>63</v>
      </c>
      <c r="P1084">
        <v>1901001</v>
      </c>
      <c r="Q1084" s="2">
        <v>26526</v>
      </c>
      <c r="R1084" t="s">
        <v>2234</v>
      </c>
      <c r="S1084" t="s">
        <v>1226</v>
      </c>
      <c r="U1084" t="s">
        <v>1474</v>
      </c>
      <c r="V1084" t="s">
        <v>2230</v>
      </c>
      <c r="W1084" t="s">
        <v>10</v>
      </c>
      <c r="X1084" t="s">
        <v>54</v>
      </c>
      <c r="Z1084" t="s">
        <v>55</v>
      </c>
      <c r="AA1084" t="s">
        <v>68</v>
      </c>
      <c r="AB1084" t="s">
        <v>2235</v>
      </c>
      <c r="AC1084" t="s">
        <v>474</v>
      </c>
      <c r="AD1084" t="s">
        <v>59</v>
      </c>
    </row>
    <row r="1085" spans="1:30">
      <c r="A1085">
        <f t="shared" si="52"/>
        <v>942</v>
      </c>
      <c r="B1085">
        <f t="shared" si="50"/>
        <v>0</v>
      </c>
      <c r="C1085" s="8">
        <f t="shared" si="51"/>
        <v>75</v>
      </c>
      <c r="D1085">
        <v>75</v>
      </c>
      <c r="E1085">
        <v>0</v>
      </c>
      <c r="G1085" s="21">
        <v>0</v>
      </c>
      <c r="H1085">
        <v>1901232</v>
      </c>
      <c r="I1085" s="1">
        <v>44115.932638888888</v>
      </c>
      <c r="J1085" s="3" t="s">
        <v>76</v>
      </c>
      <c r="K1085" t="s">
        <v>49</v>
      </c>
      <c r="M1085">
        <v>202010110598</v>
      </c>
      <c r="N1085" s="1">
        <v>44115.932638888888</v>
      </c>
      <c r="O1085" s="3" t="s">
        <v>76</v>
      </c>
      <c r="P1085">
        <v>1901232</v>
      </c>
      <c r="Q1085" s="2">
        <v>16702</v>
      </c>
      <c r="R1085" t="s">
        <v>2236</v>
      </c>
      <c r="S1085" t="s">
        <v>540</v>
      </c>
      <c r="U1085" t="s">
        <v>170</v>
      </c>
      <c r="V1085" t="s">
        <v>1475</v>
      </c>
      <c r="W1085" t="s">
        <v>10</v>
      </c>
      <c r="X1085" t="s">
        <v>54</v>
      </c>
      <c r="Z1085" t="s">
        <v>88</v>
      </c>
      <c r="AA1085" t="s">
        <v>78</v>
      </c>
      <c r="AB1085" t="s">
        <v>2237</v>
      </c>
      <c r="AC1085" t="s">
        <v>474</v>
      </c>
      <c r="AD1085" t="s">
        <v>59</v>
      </c>
    </row>
    <row r="1086" spans="1:30">
      <c r="A1086">
        <f t="shared" si="52"/>
        <v>943</v>
      </c>
      <c r="B1086">
        <f t="shared" si="50"/>
        <v>0</v>
      </c>
      <c r="C1086" s="8">
        <f t="shared" si="51"/>
        <v>23.416666666666668</v>
      </c>
      <c r="D1086">
        <v>23</v>
      </c>
      <c r="E1086">
        <v>5</v>
      </c>
      <c r="G1086" s="21">
        <v>0</v>
      </c>
      <c r="H1086">
        <v>1901787</v>
      </c>
      <c r="I1086" s="1">
        <v>44149.90116898148</v>
      </c>
      <c r="J1086" s="3" t="s">
        <v>90</v>
      </c>
      <c r="K1086" t="s">
        <v>49</v>
      </c>
      <c r="M1086">
        <v>202011140616</v>
      </c>
      <c r="N1086" s="1">
        <v>44149.90116898148</v>
      </c>
      <c r="O1086" s="3" t="s">
        <v>90</v>
      </c>
      <c r="P1086">
        <v>1901787</v>
      </c>
      <c r="Q1086" s="2">
        <v>35581</v>
      </c>
      <c r="R1086" t="s">
        <v>2238</v>
      </c>
      <c r="S1086" t="s">
        <v>2239</v>
      </c>
      <c r="U1086" t="s">
        <v>170</v>
      </c>
      <c r="V1086" t="s">
        <v>2240</v>
      </c>
      <c r="W1086" t="s">
        <v>10</v>
      </c>
      <c r="X1086" t="s">
        <v>54</v>
      </c>
      <c r="Z1086" t="s">
        <v>88</v>
      </c>
      <c r="AA1086" t="s">
        <v>94</v>
      </c>
      <c r="AB1086" t="s">
        <v>116</v>
      </c>
      <c r="AC1086" t="s">
        <v>474</v>
      </c>
      <c r="AD1086" t="s">
        <v>59</v>
      </c>
    </row>
    <row r="1087" spans="1:30">
      <c r="A1087">
        <f t="shared" si="52"/>
        <v>944</v>
      </c>
      <c r="B1087">
        <f t="shared" si="50"/>
        <v>0</v>
      </c>
      <c r="C1087" s="8">
        <f t="shared" si="51"/>
        <v>55.5</v>
      </c>
      <c r="D1087">
        <v>55</v>
      </c>
      <c r="E1087">
        <v>6</v>
      </c>
      <c r="G1087" s="21">
        <v>0</v>
      </c>
      <c r="H1087">
        <v>1901841</v>
      </c>
      <c r="I1087" s="1">
        <v>44206.561111111114</v>
      </c>
      <c r="J1087" s="3" t="s">
        <v>553</v>
      </c>
      <c r="K1087" t="s">
        <v>49</v>
      </c>
      <c r="M1087">
        <v>202101100307</v>
      </c>
      <c r="N1087" s="1">
        <v>44206.561111111114</v>
      </c>
      <c r="O1087" s="3" t="s">
        <v>553</v>
      </c>
      <c r="P1087">
        <v>1901841</v>
      </c>
      <c r="Q1087" s="2">
        <v>23929</v>
      </c>
      <c r="R1087" t="s">
        <v>2241</v>
      </c>
      <c r="S1087" t="s">
        <v>1208</v>
      </c>
      <c r="U1087" t="s">
        <v>170</v>
      </c>
      <c r="V1087" t="s">
        <v>1764</v>
      </c>
      <c r="W1087" t="s">
        <v>10</v>
      </c>
      <c r="X1087" t="s">
        <v>54</v>
      </c>
      <c r="Z1087" t="s">
        <v>55</v>
      </c>
      <c r="AA1087" t="s">
        <v>556</v>
      </c>
      <c r="AB1087" t="s">
        <v>120</v>
      </c>
      <c r="AC1087" t="s">
        <v>474</v>
      </c>
      <c r="AD1087" t="s">
        <v>59</v>
      </c>
    </row>
    <row r="1088" spans="1:30">
      <c r="A1088">
        <f t="shared" si="52"/>
        <v>945</v>
      </c>
      <c r="B1088">
        <f t="shared" si="50"/>
        <v>0</v>
      </c>
      <c r="C1088" s="8">
        <f t="shared" si="51"/>
        <v>68.25</v>
      </c>
      <c r="D1088">
        <v>68</v>
      </c>
      <c r="E1088">
        <v>3</v>
      </c>
      <c r="G1088" s="21">
        <v>2</v>
      </c>
      <c r="H1088" s="4">
        <v>1902449</v>
      </c>
      <c r="I1088" s="1">
        <v>44155.679745370369</v>
      </c>
      <c r="J1088" s="3" t="s">
        <v>90</v>
      </c>
      <c r="K1088" t="s">
        <v>49</v>
      </c>
      <c r="M1088">
        <v>202011202017</v>
      </c>
      <c r="N1088" s="1">
        <v>44155.679745370369</v>
      </c>
      <c r="O1088" s="3" t="s">
        <v>90</v>
      </c>
      <c r="P1088">
        <v>1902449</v>
      </c>
      <c r="Q1088" s="2">
        <v>19205</v>
      </c>
      <c r="R1088" t="s">
        <v>2242</v>
      </c>
      <c r="S1088" t="s">
        <v>843</v>
      </c>
      <c r="U1088" t="s">
        <v>1474</v>
      </c>
      <c r="V1088" t="s">
        <v>2220</v>
      </c>
      <c r="W1088" t="s">
        <v>10</v>
      </c>
      <c r="X1088" t="s">
        <v>54</v>
      </c>
      <c r="Z1088" t="s">
        <v>88</v>
      </c>
      <c r="AA1088" t="s">
        <v>94</v>
      </c>
      <c r="AB1088" t="s">
        <v>100</v>
      </c>
      <c r="AC1088" t="s">
        <v>474</v>
      </c>
      <c r="AD1088" t="s">
        <v>59</v>
      </c>
    </row>
    <row r="1089" spans="1:30">
      <c r="A1089">
        <f t="shared" si="52"/>
        <v>945</v>
      </c>
      <c r="B1089">
        <f t="shared" si="50"/>
        <v>1</v>
      </c>
      <c r="C1089" s="8">
        <f t="shared" si="51"/>
        <v>68.25</v>
      </c>
      <c r="D1089">
        <v>68</v>
      </c>
      <c r="E1089">
        <v>3</v>
      </c>
      <c r="G1089" s="21">
        <v>2</v>
      </c>
      <c r="H1089" s="4">
        <v>1902449</v>
      </c>
      <c r="I1089" s="1">
        <v>44157.379351851851</v>
      </c>
      <c r="J1089" s="3" t="s">
        <v>90</v>
      </c>
      <c r="K1089" t="s">
        <v>49</v>
      </c>
      <c r="M1089">
        <v>202011220199</v>
      </c>
      <c r="N1089" s="1">
        <v>44157.379351851851</v>
      </c>
      <c r="O1089" s="3" t="s">
        <v>90</v>
      </c>
      <c r="P1089">
        <v>1902449</v>
      </c>
      <c r="Q1089" s="2">
        <v>19205</v>
      </c>
      <c r="R1089" t="s">
        <v>2242</v>
      </c>
      <c r="S1089" t="s">
        <v>843</v>
      </c>
      <c r="U1089" t="s">
        <v>2243</v>
      </c>
      <c r="V1089" t="s">
        <v>473</v>
      </c>
      <c r="W1089" t="s">
        <v>10</v>
      </c>
      <c r="X1089" t="s">
        <v>54</v>
      </c>
      <c r="Z1089" t="s">
        <v>88</v>
      </c>
      <c r="AA1089" t="s">
        <v>94</v>
      </c>
      <c r="AB1089" t="s">
        <v>2244</v>
      </c>
      <c r="AC1089" t="s">
        <v>474</v>
      </c>
      <c r="AD1089" t="s">
        <v>59</v>
      </c>
    </row>
    <row r="1090" spans="1:30">
      <c r="A1090">
        <f t="shared" si="52"/>
        <v>946</v>
      </c>
      <c r="B1090">
        <f t="shared" si="50"/>
        <v>0</v>
      </c>
      <c r="C1090" s="8">
        <f t="shared" si="51"/>
        <v>87.916666666666671</v>
      </c>
      <c r="D1090">
        <v>87</v>
      </c>
      <c r="E1090">
        <v>11</v>
      </c>
      <c r="G1090" s="21">
        <v>0</v>
      </c>
      <c r="H1090">
        <v>1902555</v>
      </c>
      <c r="I1090" s="1">
        <v>44168.539027777777</v>
      </c>
      <c r="J1090" s="3" t="s">
        <v>90</v>
      </c>
      <c r="K1090" t="s">
        <v>49</v>
      </c>
      <c r="M1090">
        <v>202012031790</v>
      </c>
      <c r="N1090" s="1">
        <v>44168.539027777777</v>
      </c>
      <c r="O1090" s="3" t="s">
        <v>90</v>
      </c>
      <c r="P1090">
        <v>1902555</v>
      </c>
      <c r="Q1090" s="2">
        <v>12055</v>
      </c>
      <c r="R1090" t="s">
        <v>2245</v>
      </c>
      <c r="S1090" t="s">
        <v>2246</v>
      </c>
      <c r="U1090" t="s">
        <v>1474</v>
      </c>
      <c r="V1090" t="s">
        <v>2247</v>
      </c>
      <c r="W1090" t="s">
        <v>2</v>
      </c>
      <c r="X1090" t="s">
        <v>54</v>
      </c>
      <c r="Z1090" t="s">
        <v>88</v>
      </c>
      <c r="AA1090" t="s">
        <v>94</v>
      </c>
      <c r="AB1090" t="s">
        <v>2248</v>
      </c>
      <c r="AC1090" t="s">
        <v>474</v>
      </c>
      <c r="AD1090" t="s">
        <v>59</v>
      </c>
    </row>
    <row r="1091" spans="1:30">
      <c r="A1091">
        <f t="shared" si="52"/>
        <v>947</v>
      </c>
      <c r="B1091">
        <f t="shared" si="50"/>
        <v>0</v>
      </c>
      <c r="C1091" s="8">
        <f t="shared" si="51"/>
        <v>82.916666666666671</v>
      </c>
      <c r="D1091">
        <v>82</v>
      </c>
      <c r="E1091">
        <v>11</v>
      </c>
      <c r="G1091" s="21">
        <v>0</v>
      </c>
      <c r="H1091">
        <v>1902586</v>
      </c>
      <c r="I1091" s="1">
        <v>44224.489432870374</v>
      </c>
      <c r="J1091" s="3" t="s">
        <v>90</v>
      </c>
      <c r="K1091" t="s">
        <v>49</v>
      </c>
      <c r="M1091">
        <v>202101281676</v>
      </c>
      <c r="N1091" s="1">
        <v>44224.489432870374</v>
      </c>
      <c r="O1091" s="3" t="s">
        <v>90</v>
      </c>
      <c r="P1091">
        <v>1902586</v>
      </c>
      <c r="Q1091" s="2">
        <v>13910</v>
      </c>
      <c r="R1091" t="s">
        <v>2249</v>
      </c>
      <c r="S1091" t="s">
        <v>2250</v>
      </c>
      <c r="U1091" t="s">
        <v>2243</v>
      </c>
      <c r="V1091" t="s">
        <v>2247</v>
      </c>
      <c r="W1091" t="s">
        <v>10</v>
      </c>
      <c r="X1091" t="s">
        <v>54</v>
      </c>
      <c r="Z1091" t="s">
        <v>88</v>
      </c>
      <c r="AA1091" t="s">
        <v>94</v>
      </c>
      <c r="AB1091" t="s">
        <v>2251</v>
      </c>
      <c r="AC1091" t="s">
        <v>474</v>
      </c>
      <c r="AD1091" t="s">
        <v>59</v>
      </c>
    </row>
    <row r="1092" spans="1:30">
      <c r="A1092">
        <f t="shared" si="52"/>
        <v>948</v>
      </c>
      <c r="B1092">
        <f t="shared" si="50"/>
        <v>0</v>
      </c>
      <c r="C1092" s="8">
        <f t="shared" si="51"/>
        <v>53.833333333333336</v>
      </c>
      <c r="D1092">
        <v>53</v>
      </c>
      <c r="E1092">
        <v>10</v>
      </c>
      <c r="G1092" s="21">
        <v>0</v>
      </c>
      <c r="H1092">
        <v>1903909</v>
      </c>
      <c r="I1092" s="1">
        <v>44203.341296296298</v>
      </c>
      <c r="J1092" s="3" t="s">
        <v>90</v>
      </c>
      <c r="K1092" t="s">
        <v>49</v>
      </c>
      <c r="M1092">
        <v>202101071243</v>
      </c>
      <c r="N1092" s="1">
        <v>44203.341296296298</v>
      </c>
      <c r="O1092" s="3" t="s">
        <v>90</v>
      </c>
      <c r="P1092">
        <v>1903909</v>
      </c>
      <c r="Q1092" s="2">
        <v>24516</v>
      </c>
      <c r="R1092" t="s">
        <v>2252</v>
      </c>
      <c r="S1092" t="s">
        <v>2134</v>
      </c>
      <c r="U1092" t="s">
        <v>1227</v>
      </c>
      <c r="V1092" t="s">
        <v>2253</v>
      </c>
      <c r="W1092" t="s">
        <v>10</v>
      </c>
      <c r="X1092" t="s">
        <v>54</v>
      </c>
      <c r="Z1092" t="s">
        <v>88</v>
      </c>
      <c r="AA1092" t="s">
        <v>94</v>
      </c>
      <c r="AB1092" t="s">
        <v>2254</v>
      </c>
      <c r="AC1092" t="s">
        <v>474</v>
      </c>
      <c r="AD1092" t="s">
        <v>59</v>
      </c>
    </row>
    <row r="1093" spans="1:30">
      <c r="A1093">
        <f t="shared" si="52"/>
        <v>949</v>
      </c>
      <c r="B1093">
        <f t="shared" si="50"/>
        <v>0</v>
      </c>
      <c r="C1093" s="8">
        <f t="shared" si="51"/>
        <v>59.333333333333336</v>
      </c>
      <c r="D1093">
        <v>59</v>
      </c>
      <c r="E1093">
        <v>4</v>
      </c>
      <c r="G1093" s="21">
        <v>0</v>
      </c>
      <c r="H1093">
        <v>1904352</v>
      </c>
      <c r="I1093" s="1">
        <v>44036.932673611111</v>
      </c>
      <c r="J1093" s="3" t="s">
        <v>63</v>
      </c>
      <c r="K1093" t="s">
        <v>49</v>
      </c>
      <c r="M1093">
        <v>202007242028</v>
      </c>
      <c r="N1093" s="1">
        <v>44036.932673611111</v>
      </c>
      <c r="O1093" s="3" t="s">
        <v>63</v>
      </c>
      <c r="P1093">
        <v>1904352</v>
      </c>
      <c r="Q1093" s="2">
        <v>22343</v>
      </c>
      <c r="R1093" t="s">
        <v>2255</v>
      </c>
      <c r="S1093" t="s">
        <v>1015</v>
      </c>
      <c r="U1093" t="s">
        <v>170</v>
      </c>
      <c r="V1093" t="s">
        <v>364</v>
      </c>
      <c r="W1093" t="s">
        <v>2</v>
      </c>
      <c r="X1093" t="s">
        <v>54</v>
      </c>
      <c r="Z1093" t="s">
        <v>88</v>
      </c>
      <c r="AA1093" t="s">
        <v>68</v>
      </c>
      <c r="AB1093" t="s">
        <v>161</v>
      </c>
      <c r="AC1093" t="s">
        <v>70</v>
      </c>
      <c r="AD1093" t="s">
        <v>59</v>
      </c>
    </row>
    <row r="1094" spans="1:30">
      <c r="A1094">
        <f t="shared" si="52"/>
        <v>950</v>
      </c>
      <c r="B1094">
        <f t="shared" si="50"/>
        <v>0</v>
      </c>
      <c r="C1094" s="8">
        <f t="shared" si="51"/>
        <v>64.5</v>
      </c>
      <c r="D1094">
        <v>64</v>
      </c>
      <c r="E1094">
        <v>6</v>
      </c>
      <c r="G1094" s="21">
        <v>0</v>
      </c>
      <c r="H1094">
        <v>1904406</v>
      </c>
      <c r="I1094" s="1">
        <v>44145.575694444444</v>
      </c>
      <c r="J1094" s="3" t="s">
        <v>63</v>
      </c>
      <c r="K1094" t="s">
        <v>49</v>
      </c>
      <c r="M1094">
        <v>202011101874</v>
      </c>
      <c r="N1094" s="1">
        <v>44145.575694444444</v>
      </c>
      <c r="O1094" s="3" t="s">
        <v>63</v>
      </c>
      <c r="P1094">
        <v>1904406</v>
      </c>
      <c r="Q1094" s="2">
        <v>20556</v>
      </c>
      <c r="R1094" t="s">
        <v>2256</v>
      </c>
      <c r="S1094" t="s">
        <v>953</v>
      </c>
      <c r="U1094" t="s">
        <v>61</v>
      </c>
      <c r="V1094" t="s">
        <v>193</v>
      </c>
      <c r="W1094" t="s">
        <v>2</v>
      </c>
      <c r="X1094" t="s">
        <v>54</v>
      </c>
      <c r="Z1094" t="s">
        <v>55</v>
      </c>
      <c r="AA1094" t="s">
        <v>68</v>
      </c>
      <c r="AB1094" t="s">
        <v>2257</v>
      </c>
      <c r="AC1094" t="s">
        <v>70</v>
      </c>
      <c r="AD1094" t="s">
        <v>59</v>
      </c>
    </row>
    <row r="1095" spans="1:30">
      <c r="A1095">
        <f t="shared" si="52"/>
        <v>951</v>
      </c>
      <c r="B1095">
        <f t="shared" si="50"/>
        <v>0</v>
      </c>
      <c r="C1095" s="8">
        <f t="shared" si="51"/>
        <v>86.333333333333329</v>
      </c>
      <c r="D1095">
        <v>86</v>
      </c>
      <c r="E1095">
        <v>4</v>
      </c>
      <c r="G1095" s="21">
        <v>0</v>
      </c>
      <c r="H1095">
        <v>1906391</v>
      </c>
      <c r="I1095" s="1">
        <v>44153.633391203701</v>
      </c>
      <c r="J1095" s="3" t="s">
        <v>90</v>
      </c>
      <c r="K1095" t="s">
        <v>49</v>
      </c>
      <c r="M1095">
        <v>202011182010</v>
      </c>
      <c r="N1095" s="1">
        <v>44153.633391203701</v>
      </c>
      <c r="O1095" s="3" t="s">
        <v>90</v>
      </c>
      <c r="P1095">
        <v>1906391</v>
      </c>
      <c r="Q1095" s="2">
        <v>12601</v>
      </c>
      <c r="R1095" t="s">
        <v>2258</v>
      </c>
      <c r="S1095" t="s">
        <v>2259</v>
      </c>
      <c r="U1095" t="s">
        <v>1474</v>
      </c>
      <c r="V1095" t="s">
        <v>1996</v>
      </c>
      <c r="W1095" t="s">
        <v>2</v>
      </c>
      <c r="X1095" t="s">
        <v>54</v>
      </c>
      <c r="Z1095" t="s">
        <v>88</v>
      </c>
      <c r="AA1095" t="s">
        <v>94</v>
      </c>
      <c r="AB1095" t="s">
        <v>116</v>
      </c>
      <c r="AC1095" t="s">
        <v>474</v>
      </c>
      <c r="AD1095" t="s">
        <v>59</v>
      </c>
    </row>
    <row r="1096" spans="1:30">
      <c r="A1096">
        <f t="shared" si="52"/>
        <v>952</v>
      </c>
      <c r="B1096">
        <f t="shared" si="50"/>
        <v>0</v>
      </c>
      <c r="C1096" s="8">
        <f t="shared" si="51"/>
        <v>64.666666666666671</v>
      </c>
      <c r="D1096">
        <v>64</v>
      </c>
      <c r="E1096">
        <v>8</v>
      </c>
      <c r="G1096" s="21">
        <v>2</v>
      </c>
      <c r="H1096" s="4">
        <v>1907756</v>
      </c>
      <c r="I1096" s="1">
        <v>44167.408576388887</v>
      </c>
      <c r="J1096" s="3" t="s">
        <v>553</v>
      </c>
      <c r="K1096" t="s">
        <v>49</v>
      </c>
      <c r="M1096">
        <v>202012020798</v>
      </c>
      <c r="N1096" s="1">
        <v>44167.408576388887</v>
      </c>
      <c r="O1096" s="3" t="s">
        <v>553</v>
      </c>
      <c r="P1096">
        <v>1907756</v>
      </c>
      <c r="Q1096" s="2">
        <v>20517</v>
      </c>
      <c r="R1096" t="s">
        <v>2260</v>
      </c>
      <c r="S1096" t="s">
        <v>1075</v>
      </c>
      <c r="U1096" t="s">
        <v>1474</v>
      </c>
      <c r="V1096" t="s">
        <v>2225</v>
      </c>
      <c r="W1096" t="s">
        <v>2</v>
      </c>
      <c r="X1096" t="s">
        <v>54</v>
      </c>
      <c r="Z1096" t="s">
        <v>55</v>
      </c>
      <c r="AA1096" t="s">
        <v>556</v>
      </c>
      <c r="AB1096" t="s">
        <v>2261</v>
      </c>
      <c r="AC1096" t="s">
        <v>474</v>
      </c>
      <c r="AD1096" t="s">
        <v>59</v>
      </c>
    </row>
    <row r="1097" spans="1:30">
      <c r="A1097">
        <f t="shared" si="52"/>
        <v>952</v>
      </c>
      <c r="B1097">
        <f t="shared" si="50"/>
        <v>1</v>
      </c>
      <c r="C1097" s="8">
        <f t="shared" si="51"/>
        <v>65</v>
      </c>
      <c r="D1097">
        <v>65</v>
      </c>
      <c r="E1097">
        <v>0</v>
      </c>
      <c r="G1097" s="21">
        <v>2</v>
      </c>
      <c r="H1097" s="4">
        <v>1907756</v>
      </c>
      <c r="I1097" s="1">
        <v>44270.416388888887</v>
      </c>
      <c r="J1097" s="3" t="s">
        <v>63</v>
      </c>
      <c r="K1097" t="s">
        <v>49</v>
      </c>
      <c r="M1097">
        <v>202103150643</v>
      </c>
      <c r="N1097" s="1">
        <v>44270.416388888887</v>
      </c>
      <c r="O1097" s="3" t="s">
        <v>63</v>
      </c>
      <c r="P1097">
        <v>1907756</v>
      </c>
      <c r="Q1097" s="2">
        <v>20517</v>
      </c>
      <c r="R1097" t="s">
        <v>2260</v>
      </c>
      <c r="S1097" t="s">
        <v>51</v>
      </c>
      <c r="U1097" t="s">
        <v>1474</v>
      </c>
      <c r="V1097" t="s">
        <v>473</v>
      </c>
      <c r="W1097" t="s">
        <v>2</v>
      </c>
      <c r="X1097" t="s">
        <v>54</v>
      </c>
      <c r="Z1097" t="s">
        <v>55</v>
      </c>
      <c r="AA1097" t="s">
        <v>68</v>
      </c>
      <c r="AB1097" t="s">
        <v>2262</v>
      </c>
      <c r="AC1097" t="s">
        <v>474</v>
      </c>
      <c r="AD1097" t="s">
        <v>59</v>
      </c>
    </row>
    <row r="1098" spans="1:30">
      <c r="A1098">
        <f t="shared" si="52"/>
        <v>953</v>
      </c>
      <c r="B1098">
        <f t="shared" ref="B1098:B1161" si="53">IF(H1098&lt;&gt;H1097,0,IF(H1098&lt;&gt;H1096,1,IF(H1098&lt;&gt;H1095,2,IF(H1098&lt;&gt;H1094,3,IF(H1098&lt;&gt;H1093,4,IF(H1098&lt;&gt;H1092,5,IF(H1098&lt;&gt;H1091,6,"7+")))))))</f>
        <v>0</v>
      </c>
      <c r="C1098" s="8">
        <f t="shared" si="51"/>
        <v>73</v>
      </c>
      <c r="D1098">
        <v>73</v>
      </c>
      <c r="E1098">
        <v>0</v>
      </c>
      <c r="G1098" s="21">
        <v>0</v>
      </c>
      <c r="H1098">
        <v>1911101</v>
      </c>
      <c r="I1098" s="1">
        <v>44153.642361111109</v>
      </c>
      <c r="J1098" s="3" t="s">
        <v>90</v>
      </c>
      <c r="K1098" t="s">
        <v>49</v>
      </c>
      <c r="M1098">
        <v>202011182056</v>
      </c>
      <c r="N1098" s="1">
        <v>44153.642361111109</v>
      </c>
      <c r="O1098" s="3" t="s">
        <v>90</v>
      </c>
      <c r="P1098">
        <v>1911101</v>
      </c>
      <c r="Q1098" s="2">
        <v>17486</v>
      </c>
      <c r="R1098" t="s">
        <v>2263</v>
      </c>
      <c r="S1098" t="s">
        <v>1071</v>
      </c>
      <c r="U1098" t="s">
        <v>1474</v>
      </c>
      <c r="V1098" t="s">
        <v>2230</v>
      </c>
      <c r="W1098" t="s">
        <v>2</v>
      </c>
      <c r="X1098" t="s">
        <v>54</v>
      </c>
      <c r="Z1098" t="s">
        <v>88</v>
      </c>
      <c r="AA1098" t="s">
        <v>94</v>
      </c>
      <c r="AB1098" t="s">
        <v>116</v>
      </c>
      <c r="AC1098" t="s">
        <v>474</v>
      </c>
      <c r="AD1098" t="s">
        <v>59</v>
      </c>
    </row>
    <row r="1099" spans="1:30">
      <c r="A1099">
        <f t="shared" si="52"/>
        <v>954</v>
      </c>
      <c r="B1099">
        <f t="shared" si="53"/>
        <v>0</v>
      </c>
      <c r="C1099" s="8">
        <f t="shared" si="51"/>
        <v>32.5</v>
      </c>
      <c r="D1099">
        <v>32</v>
      </c>
      <c r="E1099">
        <v>6</v>
      </c>
      <c r="G1099" s="21">
        <v>0</v>
      </c>
      <c r="H1099">
        <v>1912197</v>
      </c>
      <c r="I1099" s="1">
        <v>44140.79583333333</v>
      </c>
      <c r="J1099" s="3" t="s">
        <v>90</v>
      </c>
      <c r="K1099" t="s">
        <v>49</v>
      </c>
      <c r="M1099">
        <v>202011052325</v>
      </c>
      <c r="N1099" s="1">
        <v>44140.79583333333</v>
      </c>
      <c r="O1099" s="3" t="s">
        <v>90</v>
      </c>
      <c r="P1099">
        <v>1912197</v>
      </c>
      <c r="Q1099" s="2">
        <v>32261</v>
      </c>
      <c r="R1099" t="s">
        <v>2264</v>
      </c>
      <c r="S1099" t="s">
        <v>1123</v>
      </c>
      <c r="U1099" t="s">
        <v>170</v>
      </c>
      <c r="V1099" t="s">
        <v>1475</v>
      </c>
      <c r="W1099" t="s">
        <v>2</v>
      </c>
      <c r="X1099" t="s">
        <v>54</v>
      </c>
      <c r="Z1099" t="s">
        <v>88</v>
      </c>
      <c r="AA1099" t="s">
        <v>94</v>
      </c>
      <c r="AB1099" t="s">
        <v>2265</v>
      </c>
      <c r="AC1099" t="s">
        <v>474</v>
      </c>
      <c r="AD1099" t="s">
        <v>59</v>
      </c>
    </row>
    <row r="1100" spans="1:30">
      <c r="A1100">
        <f t="shared" si="52"/>
        <v>955</v>
      </c>
      <c r="B1100">
        <f t="shared" si="53"/>
        <v>0</v>
      </c>
      <c r="C1100" s="8">
        <f t="shared" ref="C1100:C1163" si="54">D1100+E1100/12</f>
        <v>78</v>
      </c>
      <c r="D1100">
        <v>78</v>
      </c>
      <c r="E1100">
        <v>0</v>
      </c>
      <c r="G1100" s="21">
        <v>0</v>
      </c>
      <c r="H1100">
        <v>1914679</v>
      </c>
      <c r="I1100" s="1">
        <v>44155.487337962964</v>
      </c>
      <c r="J1100" s="3" t="s">
        <v>90</v>
      </c>
      <c r="K1100" t="s">
        <v>49</v>
      </c>
      <c r="M1100">
        <v>202011201676</v>
      </c>
      <c r="N1100" s="1">
        <v>44155.487337962964</v>
      </c>
      <c r="O1100" s="3" t="s">
        <v>90</v>
      </c>
      <c r="P1100">
        <v>1914679</v>
      </c>
      <c r="Q1100" s="2">
        <v>15665</v>
      </c>
      <c r="R1100" t="s">
        <v>2266</v>
      </c>
      <c r="S1100" t="s">
        <v>2267</v>
      </c>
      <c r="U1100" t="s">
        <v>1474</v>
      </c>
      <c r="V1100" t="s">
        <v>2225</v>
      </c>
      <c r="W1100" t="s">
        <v>2</v>
      </c>
      <c r="X1100" t="s">
        <v>54</v>
      </c>
      <c r="Z1100" t="s">
        <v>88</v>
      </c>
      <c r="AA1100" t="s">
        <v>94</v>
      </c>
      <c r="AB1100" t="s">
        <v>100</v>
      </c>
      <c r="AC1100" t="s">
        <v>474</v>
      </c>
      <c r="AD1100" t="s">
        <v>59</v>
      </c>
    </row>
    <row r="1101" spans="1:30">
      <c r="A1101">
        <f t="shared" si="52"/>
        <v>956</v>
      </c>
      <c r="B1101">
        <f t="shared" si="53"/>
        <v>0</v>
      </c>
      <c r="C1101" s="8">
        <f t="shared" si="54"/>
        <v>59.083333333333336</v>
      </c>
      <c r="D1101">
        <v>59</v>
      </c>
      <c r="E1101">
        <v>1</v>
      </c>
      <c r="G1101" s="21">
        <v>0</v>
      </c>
      <c r="H1101">
        <v>1915113</v>
      </c>
      <c r="I1101" s="1">
        <v>44181.752384259256</v>
      </c>
      <c r="J1101" s="3" t="s">
        <v>76</v>
      </c>
      <c r="K1101" t="s">
        <v>49</v>
      </c>
      <c r="M1101">
        <v>202012161756</v>
      </c>
      <c r="N1101" s="1">
        <v>44181.752384259256</v>
      </c>
      <c r="O1101" s="3" t="s">
        <v>76</v>
      </c>
      <c r="P1101">
        <v>1915113</v>
      </c>
      <c r="Q1101" s="2">
        <v>22577</v>
      </c>
      <c r="R1101" t="s">
        <v>2268</v>
      </c>
      <c r="S1101" t="s">
        <v>769</v>
      </c>
      <c r="U1101" t="s">
        <v>98</v>
      </c>
      <c r="V1101" t="s">
        <v>1996</v>
      </c>
      <c r="W1101" t="s">
        <v>2</v>
      </c>
      <c r="X1101" t="s">
        <v>54</v>
      </c>
      <c r="Z1101" t="s">
        <v>55</v>
      </c>
      <c r="AA1101" t="s">
        <v>78</v>
      </c>
      <c r="AB1101" t="s">
        <v>522</v>
      </c>
      <c r="AC1101" t="s">
        <v>474</v>
      </c>
      <c r="AD1101" t="s">
        <v>59</v>
      </c>
    </row>
    <row r="1102" spans="1:30">
      <c r="A1102">
        <f t="shared" si="52"/>
        <v>957</v>
      </c>
      <c r="B1102">
        <f t="shared" si="53"/>
        <v>0</v>
      </c>
      <c r="C1102" s="8">
        <f t="shared" si="54"/>
        <v>63.916666666666664</v>
      </c>
      <c r="D1102">
        <v>63</v>
      </c>
      <c r="E1102">
        <v>11</v>
      </c>
      <c r="G1102" s="21">
        <v>0</v>
      </c>
      <c r="H1102">
        <v>1916209</v>
      </c>
      <c r="I1102" s="1">
        <v>44183.569444444445</v>
      </c>
      <c r="J1102" s="3" t="s">
        <v>63</v>
      </c>
      <c r="K1102" t="s">
        <v>49</v>
      </c>
      <c r="M1102">
        <v>202012180865</v>
      </c>
      <c r="N1102" s="1">
        <v>44183.569444444445</v>
      </c>
      <c r="O1102" s="3" t="s">
        <v>63</v>
      </c>
      <c r="P1102">
        <v>1916209</v>
      </c>
      <c r="Q1102" s="2">
        <v>20829</v>
      </c>
      <c r="R1102" t="s">
        <v>2269</v>
      </c>
      <c r="S1102" t="s">
        <v>346</v>
      </c>
      <c r="U1102" t="s">
        <v>1227</v>
      </c>
      <c r="V1102" t="s">
        <v>1764</v>
      </c>
      <c r="W1102" t="s">
        <v>2</v>
      </c>
      <c r="X1102" t="s">
        <v>54</v>
      </c>
      <c r="Z1102" t="s">
        <v>55</v>
      </c>
      <c r="AA1102" t="s">
        <v>68</v>
      </c>
      <c r="AB1102" t="s">
        <v>2270</v>
      </c>
      <c r="AC1102" t="s">
        <v>474</v>
      </c>
      <c r="AD1102" t="s">
        <v>59</v>
      </c>
    </row>
    <row r="1103" spans="1:30">
      <c r="A1103">
        <f t="shared" ref="A1103:A1166" si="55">IF(B1103=0,A1102+1,A1102)</f>
        <v>958</v>
      </c>
      <c r="B1103">
        <f t="shared" si="53"/>
        <v>0</v>
      </c>
      <c r="C1103" s="8">
        <f t="shared" si="54"/>
        <v>82.5</v>
      </c>
      <c r="D1103">
        <v>82</v>
      </c>
      <c r="E1103">
        <v>6</v>
      </c>
      <c r="G1103" s="21">
        <v>0</v>
      </c>
      <c r="H1103">
        <v>1916310</v>
      </c>
      <c r="I1103" s="1">
        <v>44186.896516203706</v>
      </c>
      <c r="J1103" s="3" t="s">
        <v>90</v>
      </c>
      <c r="K1103" t="s">
        <v>49</v>
      </c>
      <c r="M1103">
        <v>202012212282</v>
      </c>
      <c r="N1103" s="1">
        <v>44186.896516203706</v>
      </c>
      <c r="O1103" s="3" t="s">
        <v>90</v>
      </c>
      <c r="P1103">
        <v>1916310</v>
      </c>
      <c r="Q1103" s="2">
        <v>14022</v>
      </c>
      <c r="R1103" t="s">
        <v>2271</v>
      </c>
      <c r="S1103" t="s">
        <v>2272</v>
      </c>
      <c r="U1103" t="s">
        <v>170</v>
      </c>
      <c r="V1103" t="s">
        <v>1693</v>
      </c>
      <c r="W1103" t="s">
        <v>2</v>
      </c>
      <c r="X1103" t="s">
        <v>54</v>
      </c>
      <c r="Z1103" t="s">
        <v>88</v>
      </c>
      <c r="AA1103" t="s">
        <v>94</v>
      </c>
      <c r="AB1103" t="s">
        <v>2273</v>
      </c>
      <c r="AC1103" t="s">
        <v>474</v>
      </c>
      <c r="AD1103" t="s">
        <v>59</v>
      </c>
    </row>
    <row r="1104" spans="1:30">
      <c r="A1104">
        <f t="shared" si="55"/>
        <v>959</v>
      </c>
      <c r="B1104">
        <f t="shared" si="53"/>
        <v>0</v>
      </c>
      <c r="C1104" s="8">
        <f t="shared" si="54"/>
        <v>68.583333333333329</v>
      </c>
      <c r="D1104">
        <v>68</v>
      </c>
      <c r="E1104">
        <v>7</v>
      </c>
      <c r="G1104" s="21">
        <v>0</v>
      </c>
      <c r="H1104">
        <v>1916740</v>
      </c>
      <c r="I1104" s="1">
        <v>44223.276296296295</v>
      </c>
      <c r="J1104" s="3" t="s">
        <v>90</v>
      </c>
      <c r="K1104" t="s">
        <v>49</v>
      </c>
      <c r="M1104">
        <v>202101271179</v>
      </c>
      <c r="N1104" s="1">
        <v>44223.276296296295</v>
      </c>
      <c r="O1104" s="3" t="s">
        <v>90</v>
      </c>
      <c r="P1104">
        <v>1916740</v>
      </c>
      <c r="Q1104" s="2">
        <v>19155</v>
      </c>
      <c r="R1104" t="s">
        <v>2274</v>
      </c>
      <c r="S1104" t="s">
        <v>928</v>
      </c>
      <c r="U1104" t="s">
        <v>1474</v>
      </c>
      <c r="V1104" t="s">
        <v>1693</v>
      </c>
      <c r="W1104" t="s">
        <v>2</v>
      </c>
      <c r="X1104" t="s">
        <v>54</v>
      </c>
      <c r="Z1104" t="s">
        <v>55</v>
      </c>
      <c r="AA1104" t="s">
        <v>94</v>
      </c>
      <c r="AB1104" t="s">
        <v>907</v>
      </c>
      <c r="AC1104" t="s">
        <v>474</v>
      </c>
      <c r="AD1104" t="s">
        <v>59</v>
      </c>
    </row>
    <row r="1105" spans="1:30">
      <c r="A1105">
        <f t="shared" si="55"/>
        <v>960</v>
      </c>
      <c r="B1105">
        <f t="shared" si="53"/>
        <v>0</v>
      </c>
      <c r="C1105" s="8">
        <f t="shared" si="54"/>
        <v>94.583333333333329</v>
      </c>
      <c r="D1105">
        <v>94</v>
      </c>
      <c r="E1105">
        <v>7</v>
      </c>
      <c r="G1105" s="21">
        <v>0</v>
      </c>
      <c r="H1105">
        <v>1917823</v>
      </c>
      <c r="I1105" s="1">
        <v>44159.561701388891</v>
      </c>
      <c r="J1105" s="3" t="s">
        <v>90</v>
      </c>
      <c r="K1105" t="s">
        <v>49</v>
      </c>
      <c r="M1105">
        <v>202011241776</v>
      </c>
      <c r="N1105" s="1">
        <v>44159.561701388891</v>
      </c>
      <c r="O1105" s="3" t="s">
        <v>90</v>
      </c>
      <c r="P1105">
        <v>1917823</v>
      </c>
      <c r="Q1105" s="2">
        <v>9594</v>
      </c>
      <c r="R1105" t="s">
        <v>2275</v>
      </c>
      <c r="S1105" t="s">
        <v>2276</v>
      </c>
      <c r="U1105" t="s">
        <v>1474</v>
      </c>
      <c r="V1105" t="s">
        <v>1996</v>
      </c>
      <c r="W1105" t="s">
        <v>2</v>
      </c>
      <c r="X1105" t="s">
        <v>54</v>
      </c>
      <c r="Z1105" t="s">
        <v>88</v>
      </c>
      <c r="AA1105" t="s">
        <v>94</v>
      </c>
      <c r="AB1105" t="s">
        <v>100</v>
      </c>
      <c r="AC1105" t="s">
        <v>474</v>
      </c>
      <c r="AD1105" t="s">
        <v>59</v>
      </c>
    </row>
    <row r="1106" spans="1:30">
      <c r="A1106">
        <f t="shared" si="55"/>
        <v>961</v>
      </c>
      <c r="B1106">
        <f t="shared" si="53"/>
        <v>0</v>
      </c>
      <c r="C1106" s="8">
        <f t="shared" si="54"/>
        <v>60.916666666666664</v>
      </c>
      <c r="D1106">
        <v>60</v>
      </c>
      <c r="E1106">
        <v>11</v>
      </c>
      <c r="G1106" s="21">
        <v>0</v>
      </c>
      <c r="H1106">
        <v>1918113</v>
      </c>
      <c r="I1106" s="1">
        <v>44094.401365740741</v>
      </c>
      <c r="J1106" s="3" t="s">
        <v>90</v>
      </c>
      <c r="K1106" t="s">
        <v>49</v>
      </c>
      <c r="M1106">
        <v>202009200169</v>
      </c>
      <c r="N1106" s="1">
        <v>44094.401365740741</v>
      </c>
      <c r="O1106" s="3" t="s">
        <v>90</v>
      </c>
      <c r="P1106">
        <v>1918113</v>
      </c>
      <c r="Q1106" s="2">
        <v>21820</v>
      </c>
      <c r="R1106" t="s">
        <v>2277</v>
      </c>
      <c r="S1106" t="s">
        <v>1655</v>
      </c>
      <c r="U1106" t="s">
        <v>1474</v>
      </c>
      <c r="V1106" t="s">
        <v>1473</v>
      </c>
      <c r="W1106" t="s">
        <v>2</v>
      </c>
      <c r="X1106" t="s">
        <v>54</v>
      </c>
      <c r="Z1106" t="s">
        <v>55</v>
      </c>
      <c r="AA1106" t="s">
        <v>94</v>
      </c>
      <c r="AB1106" t="s">
        <v>173</v>
      </c>
      <c r="AC1106" t="s">
        <v>474</v>
      </c>
      <c r="AD1106" t="s">
        <v>59</v>
      </c>
    </row>
    <row r="1107" spans="1:30">
      <c r="A1107">
        <f t="shared" si="55"/>
        <v>962</v>
      </c>
      <c r="B1107">
        <f t="shared" si="53"/>
        <v>0</v>
      </c>
      <c r="C1107" s="8">
        <f t="shared" si="54"/>
        <v>49.416666666666664</v>
      </c>
      <c r="D1107">
        <v>49</v>
      </c>
      <c r="E1107">
        <v>5</v>
      </c>
      <c r="G1107" s="21">
        <v>0</v>
      </c>
      <c r="H1107">
        <v>1919049</v>
      </c>
      <c r="I1107" s="1">
        <v>44283.832499999997</v>
      </c>
      <c r="J1107" s="3" t="s">
        <v>90</v>
      </c>
      <c r="K1107" t="s">
        <v>49</v>
      </c>
      <c r="M1107">
        <v>202103280506</v>
      </c>
      <c r="N1107" s="1">
        <v>44283.832499999997</v>
      </c>
      <c r="O1107" s="3" t="s">
        <v>90</v>
      </c>
      <c r="P1107">
        <v>1919049</v>
      </c>
      <c r="Q1107" s="2">
        <v>26226</v>
      </c>
      <c r="R1107" t="s">
        <v>2278</v>
      </c>
      <c r="S1107" t="s">
        <v>988</v>
      </c>
      <c r="U1107" t="s">
        <v>288</v>
      </c>
      <c r="V1107" t="s">
        <v>1693</v>
      </c>
      <c r="W1107" t="s">
        <v>2</v>
      </c>
      <c r="X1107" t="s">
        <v>54</v>
      </c>
      <c r="Z1107" t="s">
        <v>88</v>
      </c>
      <c r="AA1107" t="s">
        <v>94</v>
      </c>
      <c r="AB1107" t="s">
        <v>100</v>
      </c>
      <c r="AC1107" t="s">
        <v>474</v>
      </c>
      <c r="AD1107" t="s">
        <v>59</v>
      </c>
    </row>
    <row r="1108" spans="1:30">
      <c r="A1108">
        <f t="shared" si="55"/>
        <v>963</v>
      </c>
      <c r="B1108">
        <f t="shared" si="53"/>
        <v>0</v>
      </c>
      <c r="C1108" s="8">
        <f t="shared" si="54"/>
        <v>69.083333333333329</v>
      </c>
      <c r="D1108">
        <v>69</v>
      </c>
      <c r="E1108">
        <v>1</v>
      </c>
      <c r="G1108" s="21">
        <v>0</v>
      </c>
      <c r="H1108">
        <v>1919151</v>
      </c>
      <c r="I1108" s="1">
        <v>44165.78402777778</v>
      </c>
      <c r="J1108" s="3" t="s">
        <v>90</v>
      </c>
      <c r="K1108" t="s">
        <v>49</v>
      </c>
      <c r="M1108">
        <v>202011302303</v>
      </c>
      <c r="N1108" s="1">
        <v>44165.78402777778</v>
      </c>
      <c r="O1108" s="3" t="s">
        <v>90</v>
      </c>
      <c r="P1108">
        <v>1919151</v>
      </c>
      <c r="Q1108" s="2">
        <v>18906</v>
      </c>
      <c r="R1108" t="s">
        <v>2279</v>
      </c>
      <c r="S1108" t="s">
        <v>1017</v>
      </c>
      <c r="U1108" t="s">
        <v>110</v>
      </c>
      <c r="V1108" t="s">
        <v>1996</v>
      </c>
      <c r="W1108" t="s">
        <v>2</v>
      </c>
      <c r="X1108" t="s">
        <v>54</v>
      </c>
      <c r="Z1108" t="s">
        <v>55</v>
      </c>
      <c r="AA1108" t="s">
        <v>94</v>
      </c>
      <c r="AB1108" t="s">
        <v>100</v>
      </c>
      <c r="AC1108" t="s">
        <v>474</v>
      </c>
      <c r="AD1108" t="s">
        <v>59</v>
      </c>
    </row>
    <row r="1109" spans="1:30">
      <c r="A1109">
        <f t="shared" si="55"/>
        <v>964</v>
      </c>
      <c r="B1109">
        <f t="shared" si="53"/>
        <v>0</v>
      </c>
      <c r="C1109" s="8">
        <f t="shared" si="54"/>
        <v>95.166666666666671</v>
      </c>
      <c r="D1109">
        <v>95</v>
      </c>
      <c r="E1109">
        <v>2</v>
      </c>
      <c r="G1109" s="21">
        <v>0</v>
      </c>
      <c r="H1109">
        <v>1920751</v>
      </c>
      <c r="I1109" s="1">
        <v>44122.619016203702</v>
      </c>
      <c r="J1109" s="3" t="s">
        <v>63</v>
      </c>
      <c r="K1109" t="s">
        <v>49</v>
      </c>
      <c r="M1109">
        <v>202010180323</v>
      </c>
      <c r="N1109" s="1">
        <v>44122.619016203702</v>
      </c>
      <c r="O1109" s="3" t="s">
        <v>63</v>
      </c>
      <c r="P1109">
        <v>1920751</v>
      </c>
      <c r="Q1109" s="2">
        <v>9350</v>
      </c>
      <c r="R1109" t="s">
        <v>2280</v>
      </c>
      <c r="S1109" t="s">
        <v>2281</v>
      </c>
      <c r="U1109" t="s">
        <v>149</v>
      </c>
      <c r="V1109" t="s">
        <v>473</v>
      </c>
      <c r="W1109" t="s">
        <v>2</v>
      </c>
      <c r="X1109" t="s">
        <v>54</v>
      </c>
      <c r="Z1109" t="s">
        <v>88</v>
      </c>
      <c r="AA1109" t="s">
        <v>68</v>
      </c>
      <c r="AB1109" t="s">
        <v>2282</v>
      </c>
      <c r="AC1109" t="s">
        <v>474</v>
      </c>
      <c r="AD1109" t="s">
        <v>59</v>
      </c>
    </row>
    <row r="1110" spans="1:30">
      <c r="A1110">
        <f t="shared" si="55"/>
        <v>965</v>
      </c>
      <c r="B1110">
        <f t="shared" si="53"/>
        <v>0</v>
      </c>
      <c r="C1110" s="8">
        <f t="shared" si="54"/>
        <v>79.5</v>
      </c>
      <c r="D1110">
        <v>79</v>
      </c>
      <c r="E1110">
        <v>6</v>
      </c>
      <c r="G1110" s="21">
        <v>0</v>
      </c>
      <c r="H1110">
        <v>1921012</v>
      </c>
      <c r="I1110" s="1">
        <v>44146.853472222225</v>
      </c>
      <c r="J1110" s="3" t="s">
        <v>76</v>
      </c>
      <c r="K1110" t="s">
        <v>49</v>
      </c>
      <c r="M1110">
        <v>202011112404</v>
      </c>
      <c r="N1110" s="1">
        <v>44146.853472222225</v>
      </c>
      <c r="O1110" s="3" t="s">
        <v>76</v>
      </c>
      <c r="P1110">
        <v>1921012</v>
      </c>
      <c r="Q1110" s="2">
        <v>15087</v>
      </c>
      <c r="R1110" t="s">
        <v>2283</v>
      </c>
      <c r="S1110" t="s">
        <v>636</v>
      </c>
      <c r="U1110" t="s">
        <v>170</v>
      </c>
      <c r="V1110" t="s">
        <v>1475</v>
      </c>
      <c r="W1110" t="s">
        <v>10</v>
      </c>
      <c r="X1110" t="s">
        <v>54</v>
      </c>
      <c r="Z1110" t="s">
        <v>88</v>
      </c>
      <c r="AA1110" t="s">
        <v>78</v>
      </c>
      <c r="AB1110" t="s">
        <v>79</v>
      </c>
      <c r="AC1110" t="s">
        <v>474</v>
      </c>
      <c r="AD1110" t="s">
        <v>59</v>
      </c>
    </row>
    <row r="1111" spans="1:30">
      <c r="A1111">
        <f t="shared" si="55"/>
        <v>966</v>
      </c>
      <c r="B1111">
        <f t="shared" si="53"/>
        <v>0</v>
      </c>
      <c r="C1111" s="8">
        <f t="shared" si="54"/>
        <v>63.333333333333336</v>
      </c>
      <c r="D1111">
        <v>63</v>
      </c>
      <c r="E1111">
        <v>4</v>
      </c>
      <c r="G1111" s="21">
        <v>0</v>
      </c>
      <c r="H1111">
        <v>1923176</v>
      </c>
      <c r="I1111" s="1">
        <v>44204.557303240741</v>
      </c>
      <c r="J1111" s="3" t="s">
        <v>90</v>
      </c>
      <c r="K1111" t="s">
        <v>49</v>
      </c>
      <c r="M1111">
        <v>202101111029</v>
      </c>
      <c r="N1111" s="1">
        <v>44204.557303240741</v>
      </c>
      <c r="O1111" s="3" t="s">
        <v>90</v>
      </c>
      <c r="P1111">
        <v>1923176</v>
      </c>
      <c r="Q1111" s="2">
        <v>21047</v>
      </c>
      <c r="R1111" t="s">
        <v>2284</v>
      </c>
      <c r="S1111" t="s">
        <v>797</v>
      </c>
      <c r="U1111" t="s">
        <v>1227</v>
      </c>
      <c r="V1111" t="s">
        <v>473</v>
      </c>
      <c r="W1111" t="s">
        <v>2</v>
      </c>
      <c r="X1111" t="s">
        <v>54</v>
      </c>
      <c r="Z1111" t="s">
        <v>55</v>
      </c>
      <c r="AA1111" t="s">
        <v>94</v>
      </c>
      <c r="AB1111" t="s">
        <v>2285</v>
      </c>
      <c r="AC1111" t="s">
        <v>474</v>
      </c>
      <c r="AD1111" t="s">
        <v>59</v>
      </c>
    </row>
    <row r="1112" spans="1:30">
      <c r="A1112">
        <f t="shared" si="55"/>
        <v>967</v>
      </c>
      <c r="B1112">
        <f t="shared" si="53"/>
        <v>0</v>
      </c>
      <c r="C1112" s="8">
        <f t="shared" si="54"/>
        <v>87.166666666666671</v>
      </c>
      <c r="D1112">
        <v>87</v>
      </c>
      <c r="E1112">
        <v>2</v>
      </c>
      <c r="G1112" s="21">
        <v>0</v>
      </c>
      <c r="H1112">
        <v>1924772</v>
      </c>
      <c r="I1112" s="1">
        <v>44180.699224537035</v>
      </c>
      <c r="J1112" s="3" t="s">
        <v>90</v>
      </c>
      <c r="K1112" t="s">
        <v>49</v>
      </c>
      <c r="M1112">
        <v>202012152054</v>
      </c>
      <c r="N1112" s="1">
        <v>44180.699224537035</v>
      </c>
      <c r="O1112" s="3" t="s">
        <v>90</v>
      </c>
      <c r="P1112">
        <v>1924772</v>
      </c>
      <c r="Q1112" s="2">
        <v>12316</v>
      </c>
      <c r="R1112" t="s">
        <v>2286</v>
      </c>
      <c r="S1112" t="s">
        <v>877</v>
      </c>
      <c r="U1112" t="s">
        <v>110</v>
      </c>
      <c r="V1112" t="s">
        <v>1996</v>
      </c>
      <c r="W1112" t="s">
        <v>2</v>
      </c>
      <c r="X1112" t="s">
        <v>54</v>
      </c>
      <c r="Z1112" t="s">
        <v>88</v>
      </c>
      <c r="AA1112" t="s">
        <v>94</v>
      </c>
      <c r="AB1112" t="s">
        <v>2287</v>
      </c>
      <c r="AC1112" t="s">
        <v>474</v>
      </c>
      <c r="AD1112" t="s">
        <v>59</v>
      </c>
    </row>
    <row r="1113" spans="1:30">
      <c r="A1113">
        <f t="shared" si="55"/>
        <v>968</v>
      </c>
      <c r="B1113">
        <f t="shared" si="53"/>
        <v>0</v>
      </c>
      <c r="C1113" s="8">
        <f t="shared" si="54"/>
        <v>49.333333333333336</v>
      </c>
      <c r="D1113">
        <v>49</v>
      </c>
      <c r="E1113">
        <v>4</v>
      </c>
      <c r="G1113" s="21">
        <v>0</v>
      </c>
      <c r="H1113">
        <v>1925497</v>
      </c>
      <c r="I1113" s="1">
        <v>44166.847233796296</v>
      </c>
      <c r="J1113" s="3" t="s">
        <v>90</v>
      </c>
      <c r="K1113" t="s">
        <v>49</v>
      </c>
      <c r="M1113">
        <v>202012012443</v>
      </c>
      <c r="N1113" s="1">
        <v>44166.847233796296</v>
      </c>
      <c r="O1113" s="3" t="s">
        <v>90</v>
      </c>
      <c r="P1113">
        <v>1925497</v>
      </c>
      <c r="Q1113" s="2">
        <v>26142</v>
      </c>
      <c r="R1113" t="s">
        <v>2288</v>
      </c>
      <c r="S1113" t="s">
        <v>424</v>
      </c>
      <c r="U1113" t="s">
        <v>98</v>
      </c>
      <c r="V1113" t="s">
        <v>133</v>
      </c>
      <c r="W1113" t="s">
        <v>2</v>
      </c>
      <c r="X1113" t="s">
        <v>54</v>
      </c>
      <c r="Z1113" t="s">
        <v>88</v>
      </c>
      <c r="AA1113" t="s">
        <v>94</v>
      </c>
      <c r="AB1113" t="s">
        <v>100</v>
      </c>
      <c r="AC1113" t="s">
        <v>70</v>
      </c>
      <c r="AD1113" t="s">
        <v>59</v>
      </c>
    </row>
    <row r="1114" spans="1:30">
      <c r="A1114">
        <f t="shared" si="55"/>
        <v>969</v>
      </c>
      <c r="B1114">
        <f t="shared" si="53"/>
        <v>0</v>
      </c>
      <c r="C1114" s="8">
        <f t="shared" si="54"/>
        <v>54.333333333333336</v>
      </c>
      <c r="D1114">
        <v>54</v>
      </c>
      <c r="E1114">
        <v>4</v>
      </c>
      <c r="G1114" s="21">
        <v>0</v>
      </c>
      <c r="H1114">
        <v>1926008</v>
      </c>
      <c r="I1114" s="1">
        <v>44156.576469907406</v>
      </c>
      <c r="J1114" s="3" t="s">
        <v>90</v>
      </c>
      <c r="K1114" t="s">
        <v>49</v>
      </c>
      <c r="M1114">
        <v>202011210422</v>
      </c>
      <c r="N1114" s="1">
        <v>44156.576469907406</v>
      </c>
      <c r="O1114" s="3" t="s">
        <v>90</v>
      </c>
      <c r="P1114">
        <v>1926008</v>
      </c>
      <c r="Q1114" s="2">
        <v>24295</v>
      </c>
      <c r="R1114" t="s">
        <v>2289</v>
      </c>
      <c r="S1114" t="s">
        <v>1126</v>
      </c>
      <c r="U1114" t="s">
        <v>110</v>
      </c>
      <c r="V1114" t="s">
        <v>473</v>
      </c>
      <c r="W1114" t="s">
        <v>2</v>
      </c>
      <c r="X1114" t="s">
        <v>54</v>
      </c>
      <c r="Z1114" t="s">
        <v>88</v>
      </c>
      <c r="AA1114" t="s">
        <v>94</v>
      </c>
      <c r="AB1114" t="s">
        <v>100</v>
      </c>
      <c r="AC1114" t="s">
        <v>474</v>
      </c>
      <c r="AD1114" t="s">
        <v>59</v>
      </c>
    </row>
    <row r="1115" spans="1:30">
      <c r="A1115">
        <f t="shared" si="55"/>
        <v>970</v>
      </c>
      <c r="B1115">
        <f t="shared" si="53"/>
        <v>0</v>
      </c>
      <c r="C1115" s="8">
        <f t="shared" si="54"/>
        <v>73.166666666666671</v>
      </c>
      <c r="D1115">
        <v>73</v>
      </c>
      <c r="E1115">
        <v>2</v>
      </c>
      <c r="G1115" s="21">
        <v>2</v>
      </c>
      <c r="H1115" s="4">
        <v>1927218</v>
      </c>
      <c r="I1115" s="1">
        <v>44155.430555555555</v>
      </c>
      <c r="J1115" s="3" t="s">
        <v>90</v>
      </c>
      <c r="K1115" t="s">
        <v>49</v>
      </c>
      <c r="M1115">
        <v>202011201517</v>
      </c>
      <c r="N1115" s="1">
        <v>44155.430555555555</v>
      </c>
      <c r="O1115" s="3" t="s">
        <v>90</v>
      </c>
      <c r="P1115">
        <v>1927218</v>
      </c>
      <c r="Q1115" s="2">
        <v>17405</v>
      </c>
      <c r="R1115" t="s">
        <v>2290</v>
      </c>
      <c r="S1115" t="s">
        <v>730</v>
      </c>
      <c r="U1115" t="s">
        <v>1474</v>
      </c>
      <c r="V1115" t="s">
        <v>2230</v>
      </c>
      <c r="W1115" t="s">
        <v>2</v>
      </c>
      <c r="X1115" t="s">
        <v>54</v>
      </c>
      <c r="Z1115" t="s">
        <v>88</v>
      </c>
      <c r="AA1115" t="s">
        <v>94</v>
      </c>
      <c r="AB1115" t="s">
        <v>2291</v>
      </c>
      <c r="AC1115" t="s">
        <v>474</v>
      </c>
      <c r="AD1115" t="s">
        <v>59</v>
      </c>
    </row>
    <row r="1116" spans="1:30">
      <c r="A1116">
        <f t="shared" si="55"/>
        <v>970</v>
      </c>
      <c r="B1116">
        <f t="shared" si="53"/>
        <v>1</v>
      </c>
      <c r="C1116" s="8">
        <f t="shared" si="54"/>
        <v>73.25</v>
      </c>
      <c r="D1116">
        <v>73</v>
      </c>
      <c r="E1116">
        <v>3</v>
      </c>
      <c r="G1116" s="21">
        <v>2</v>
      </c>
      <c r="H1116" s="4">
        <v>1927218</v>
      </c>
      <c r="I1116" s="1">
        <v>44163.540081018517</v>
      </c>
      <c r="J1116" s="3" t="s">
        <v>90</v>
      </c>
      <c r="K1116" t="s">
        <v>49</v>
      </c>
      <c r="M1116">
        <v>202011280330</v>
      </c>
      <c r="N1116" s="1">
        <v>44163.540081018517</v>
      </c>
      <c r="O1116" s="3" t="s">
        <v>90</v>
      </c>
      <c r="P1116">
        <v>1927218</v>
      </c>
      <c r="Q1116" s="2">
        <v>17405</v>
      </c>
      <c r="R1116" t="s">
        <v>2290</v>
      </c>
      <c r="S1116" t="s">
        <v>2292</v>
      </c>
      <c r="U1116" t="s">
        <v>98</v>
      </c>
      <c r="V1116" t="s">
        <v>1473</v>
      </c>
      <c r="W1116" t="s">
        <v>2</v>
      </c>
      <c r="X1116" t="s">
        <v>54</v>
      </c>
      <c r="Z1116" t="s">
        <v>88</v>
      </c>
      <c r="AA1116" t="s">
        <v>94</v>
      </c>
      <c r="AB1116" t="s">
        <v>100</v>
      </c>
      <c r="AC1116" t="s">
        <v>474</v>
      </c>
      <c r="AD1116" t="s">
        <v>59</v>
      </c>
    </row>
    <row r="1117" spans="1:30">
      <c r="A1117">
        <f t="shared" si="55"/>
        <v>971</v>
      </c>
      <c r="B1117">
        <f t="shared" si="53"/>
        <v>0</v>
      </c>
      <c r="C1117" s="8">
        <f t="shared" si="54"/>
        <v>81.583333333333329</v>
      </c>
      <c r="D1117">
        <v>81</v>
      </c>
      <c r="E1117">
        <v>7</v>
      </c>
      <c r="G1117" s="21">
        <v>0</v>
      </c>
      <c r="H1117">
        <v>1927843</v>
      </c>
      <c r="I1117" s="1">
        <v>44218.590277777781</v>
      </c>
      <c r="J1117" s="3" t="s">
        <v>76</v>
      </c>
      <c r="K1117" t="s">
        <v>49</v>
      </c>
      <c r="M1117">
        <v>202101221875</v>
      </c>
      <c r="N1117" s="1">
        <v>44218.590277777781</v>
      </c>
      <c r="O1117" s="3" t="s">
        <v>76</v>
      </c>
      <c r="P1117">
        <v>1927843</v>
      </c>
      <c r="Q1117" s="2">
        <v>14413</v>
      </c>
      <c r="R1117" t="s">
        <v>2293</v>
      </c>
      <c r="S1117" t="s">
        <v>2294</v>
      </c>
      <c r="U1117" t="s">
        <v>1227</v>
      </c>
      <c r="V1117" t="s">
        <v>2247</v>
      </c>
      <c r="W1117" t="s">
        <v>10</v>
      </c>
      <c r="X1117" t="s">
        <v>54</v>
      </c>
      <c r="Z1117" t="s">
        <v>88</v>
      </c>
      <c r="AA1117" t="s">
        <v>78</v>
      </c>
      <c r="AB1117" t="s">
        <v>104</v>
      </c>
      <c r="AC1117" t="s">
        <v>474</v>
      </c>
      <c r="AD1117" t="s">
        <v>59</v>
      </c>
    </row>
    <row r="1118" spans="1:30">
      <c r="A1118">
        <f t="shared" si="55"/>
        <v>972</v>
      </c>
      <c r="B1118">
        <f t="shared" si="53"/>
        <v>0</v>
      </c>
      <c r="C1118" s="8">
        <f t="shared" si="54"/>
        <v>38.416666666666664</v>
      </c>
      <c r="D1118">
        <v>38</v>
      </c>
      <c r="E1118">
        <v>5</v>
      </c>
      <c r="G1118" s="21">
        <v>0</v>
      </c>
      <c r="H1118">
        <v>1930622</v>
      </c>
      <c r="I1118" s="1">
        <v>44180.869421296295</v>
      </c>
      <c r="J1118" s="3" t="s">
        <v>90</v>
      </c>
      <c r="K1118" t="s">
        <v>49</v>
      </c>
      <c r="M1118">
        <v>202012152347</v>
      </c>
      <c r="N1118" s="1">
        <v>44180.869421296295</v>
      </c>
      <c r="O1118" s="3" t="s">
        <v>90</v>
      </c>
      <c r="P1118">
        <v>1930622</v>
      </c>
      <c r="Q1118" s="2">
        <v>30121</v>
      </c>
      <c r="R1118" t="s">
        <v>2295</v>
      </c>
      <c r="S1118" t="s">
        <v>1456</v>
      </c>
      <c r="U1118" t="s">
        <v>110</v>
      </c>
      <c r="V1118" t="s">
        <v>1693</v>
      </c>
      <c r="W1118" t="s">
        <v>10</v>
      </c>
      <c r="X1118" t="s">
        <v>54</v>
      </c>
      <c r="Z1118" t="s">
        <v>88</v>
      </c>
      <c r="AA1118" t="s">
        <v>94</v>
      </c>
      <c r="AB1118" t="s">
        <v>2296</v>
      </c>
      <c r="AC1118" t="s">
        <v>474</v>
      </c>
      <c r="AD1118" t="s">
        <v>59</v>
      </c>
    </row>
    <row r="1119" spans="1:30">
      <c r="A1119">
        <f t="shared" si="55"/>
        <v>973</v>
      </c>
      <c r="B1119">
        <f t="shared" si="53"/>
        <v>0</v>
      </c>
      <c r="C1119" s="8">
        <f t="shared" si="54"/>
        <v>78.083333333333329</v>
      </c>
      <c r="D1119">
        <v>78</v>
      </c>
      <c r="E1119">
        <v>1</v>
      </c>
      <c r="G1119" s="21">
        <v>0</v>
      </c>
      <c r="H1119">
        <v>1930630</v>
      </c>
      <c r="I1119" s="1">
        <v>44171.627743055556</v>
      </c>
      <c r="J1119" s="3" t="s">
        <v>76</v>
      </c>
      <c r="K1119" t="s">
        <v>49</v>
      </c>
      <c r="M1119">
        <v>202012060327</v>
      </c>
      <c r="N1119" s="1">
        <v>44171.627743055556</v>
      </c>
      <c r="O1119" s="3" t="s">
        <v>76</v>
      </c>
      <c r="P1119">
        <v>1930630</v>
      </c>
      <c r="Q1119" s="2">
        <v>15645</v>
      </c>
      <c r="R1119" t="s">
        <v>2297</v>
      </c>
      <c r="S1119" t="s">
        <v>777</v>
      </c>
      <c r="U1119" t="s">
        <v>149</v>
      </c>
      <c r="V1119" t="s">
        <v>1473</v>
      </c>
      <c r="W1119" t="s">
        <v>10</v>
      </c>
      <c r="X1119" t="s">
        <v>54</v>
      </c>
      <c r="Z1119" t="s">
        <v>88</v>
      </c>
      <c r="AA1119" t="s">
        <v>78</v>
      </c>
      <c r="AB1119" t="s">
        <v>173</v>
      </c>
      <c r="AC1119" t="s">
        <v>474</v>
      </c>
      <c r="AD1119" t="s">
        <v>59</v>
      </c>
    </row>
    <row r="1120" spans="1:30">
      <c r="A1120">
        <f t="shared" si="55"/>
        <v>974</v>
      </c>
      <c r="B1120">
        <f t="shared" si="53"/>
        <v>0</v>
      </c>
      <c r="C1120" s="8">
        <f t="shared" si="54"/>
        <v>83.416666666666671</v>
      </c>
      <c r="D1120">
        <v>83</v>
      </c>
      <c r="E1120">
        <v>5</v>
      </c>
      <c r="G1120" s="21">
        <v>0</v>
      </c>
      <c r="H1120">
        <v>1931759</v>
      </c>
      <c r="I1120" s="1">
        <v>44170.464421296296</v>
      </c>
      <c r="J1120" s="3" t="s">
        <v>90</v>
      </c>
      <c r="K1120" t="s">
        <v>49</v>
      </c>
      <c r="M1120">
        <v>202012050348</v>
      </c>
      <c r="N1120" s="1">
        <v>44170.464421296296</v>
      </c>
      <c r="O1120" s="3" t="s">
        <v>90</v>
      </c>
      <c r="P1120">
        <v>1931759</v>
      </c>
      <c r="Q1120" s="2">
        <v>13695</v>
      </c>
      <c r="R1120" t="s">
        <v>2298</v>
      </c>
      <c r="S1120" t="s">
        <v>2299</v>
      </c>
      <c r="U1120" t="s">
        <v>1474</v>
      </c>
      <c r="V1120" t="s">
        <v>2220</v>
      </c>
      <c r="W1120" t="s">
        <v>10</v>
      </c>
      <c r="X1120" t="s">
        <v>54</v>
      </c>
      <c r="Z1120" t="s">
        <v>88</v>
      </c>
      <c r="AA1120" t="s">
        <v>94</v>
      </c>
      <c r="AB1120" t="s">
        <v>2300</v>
      </c>
      <c r="AC1120" t="s">
        <v>474</v>
      </c>
      <c r="AD1120" t="s">
        <v>59</v>
      </c>
    </row>
    <row r="1121" spans="1:30">
      <c r="A1121">
        <f t="shared" si="55"/>
        <v>975</v>
      </c>
      <c r="B1121">
        <f t="shared" si="53"/>
        <v>0</v>
      </c>
      <c r="C1121" s="8">
        <f t="shared" si="54"/>
        <v>62.416666666666664</v>
      </c>
      <c r="D1121">
        <v>62</v>
      </c>
      <c r="E1121">
        <v>5</v>
      </c>
      <c r="G1121" s="21">
        <v>2</v>
      </c>
      <c r="H1121" s="4">
        <v>1933052</v>
      </c>
      <c r="I1121" s="1">
        <v>44168.459722222222</v>
      </c>
      <c r="J1121" s="3" t="s">
        <v>63</v>
      </c>
      <c r="K1121" t="s">
        <v>49</v>
      </c>
      <c r="M1121">
        <v>202012031682</v>
      </c>
      <c r="N1121" s="1">
        <v>44168.459722222222</v>
      </c>
      <c r="O1121" s="3" t="s">
        <v>63</v>
      </c>
      <c r="P1121">
        <v>1933052</v>
      </c>
      <c r="Q1121" s="2">
        <v>21369</v>
      </c>
      <c r="R1121" t="s">
        <v>2301</v>
      </c>
      <c r="S1121" t="s">
        <v>2302</v>
      </c>
      <c r="U1121" t="s">
        <v>1474</v>
      </c>
      <c r="V1121" t="s">
        <v>1764</v>
      </c>
      <c r="W1121" t="s">
        <v>2</v>
      </c>
      <c r="X1121" t="s">
        <v>54</v>
      </c>
      <c r="Z1121" t="s">
        <v>88</v>
      </c>
      <c r="AA1121" t="s">
        <v>68</v>
      </c>
      <c r="AB1121" t="s">
        <v>907</v>
      </c>
      <c r="AC1121" t="s">
        <v>474</v>
      </c>
      <c r="AD1121" t="s">
        <v>59</v>
      </c>
    </row>
    <row r="1122" spans="1:30">
      <c r="A1122">
        <f t="shared" si="55"/>
        <v>975</v>
      </c>
      <c r="B1122">
        <f t="shared" si="53"/>
        <v>1</v>
      </c>
      <c r="C1122" s="8">
        <f t="shared" si="54"/>
        <v>62.416666666666664</v>
      </c>
      <c r="D1122">
        <v>62</v>
      </c>
      <c r="E1122">
        <v>5</v>
      </c>
      <c r="G1122" s="21">
        <v>2</v>
      </c>
      <c r="H1122" s="4">
        <v>1933052</v>
      </c>
      <c r="I1122" s="1">
        <v>44181.485243055555</v>
      </c>
      <c r="J1122" s="3" t="s">
        <v>90</v>
      </c>
      <c r="K1122" t="s">
        <v>49</v>
      </c>
      <c r="M1122">
        <v>202012161567</v>
      </c>
      <c r="N1122" s="1">
        <v>44181.485243055555</v>
      </c>
      <c r="O1122" s="3" t="s">
        <v>90</v>
      </c>
      <c r="P1122">
        <v>1933052</v>
      </c>
      <c r="Q1122" s="2">
        <v>21369</v>
      </c>
      <c r="R1122" t="s">
        <v>2301</v>
      </c>
      <c r="S1122" t="s">
        <v>2302</v>
      </c>
      <c r="U1122" t="s">
        <v>1474</v>
      </c>
      <c r="V1122" t="s">
        <v>1996</v>
      </c>
      <c r="W1122" t="s">
        <v>2</v>
      </c>
      <c r="X1122" t="s">
        <v>54</v>
      </c>
      <c r="Z1122" t="s">
        <v>55</v>
      </c>
      <c r="AA1122" t="s">
        <v>94</v>
      </c>
      <c r="AB1122" t="s">
        <v>100</v>
      </c>
      <c r="AC1122" t="s">
        <v>474</v>
      </c>
      <c r="AD1122" t="s">
        <v>59</v>
      </c>
    </row>
    <row r="1123" spans="1:30">
      <c r="A1123">
        <f t="shared" si="55"/>
        <v>976</v>
      </c>
      <c r="B1123">
        <f t="shared" si="53"/>
        <v>0</v>
      </c>
      <c r="C1123" s="8">
        <f t="shared" si="54"/>
        <v>69.666666666666671</v>
      </c>
      <c r="D1123">
        <v>69</v>
      </c>
      <c r="E1123">
        <v>8</v>
      </c>
      <c r="G1123" s="21">
        <v>0</v>
      </c>
      <c r="H1123">
        <v>1933782</v>
      </c>
      <c r="I1123" s="1">
        <v>44158.810706018521</v>
      </c>
      <c r="J1123" s="3" t="s">
        <v>90</v>
      </c>
      <c r="K1123" t="s">
        <v>49</v>
      </c>
      <c r="M1123">
        <v>202011232064</v>
      </c>
      <c r="N1123" s="1">
        <v>44158.810706018521</v>
      </c>
      <c r="O1123" s="3" t="s">
        <v>90</v>
      </c>
      <c r="P1123">
        <v>1933782</v>
      </c>
      <c r="Q1123" s="2">
        <v>18683</v>
      </c>
      <c r="R1123" t="s">
        <v>2303</v>
      </c>
      <c r="S1123" t="s">
        <v>164</v>
      </c>
      <c r="U1123" t="s">
        <v>110</v>
      </c>
      <c r="V1123" t="s">
        <v>306</v>
      </c>
      <c r="W1123" t="s">
        <v>2</v>
      </c>
      <c r="X1123" t="s">
        <v>54</v>
      </c>
      <c r="Z1123" t="s">
        <v>55</v>
      </c>
      <c r="AA1123" t="s">
        <v>94</v>
      </c>
      <c r="AB1123" t="s">
        <v>859</v>
      </c>
      <c r="AC1123" t="s">
        <v>70</v>
      </c>
      <c r="AD1123" t="s">
        <v>59</v>
      </c>
    </row>
    <row r="1124" spans="1:30">
      <c r="A1124">
        <f t="shared" si="55"/>
        <v>977</v>
      </c>
      <c r="B1124">
        <f t="shared" si="53"/>
        <v>0</v>
      </c>
      <c r="C1124" s="8">
        <f t="shared" si="54"/>
        <v>51.083333333333336</v>
      </c>
      <c r="D1124">
        <v>51</v>
      </c>
      <c r="E1124">
        <v>1</v>
      </c>
      <c r="G1124" s="21">
        <v>0</v>
      </c>
      <c r="H1124">
        <v>1936103</v>
      </c>
      <c r="I1124" s="1">
        <v>44181.517361111109</v>
      </c>
      <c r="J1124" s="3" t="s">
        <v>90</v>
      </c>
      <c r="K1124" t="s">
        <v>49</v>
      </c>
      <c r="M1124">
        <v>202012161521</v>
      </c>
      <c r="N1124" s="1">
        <v>44181.517361111109</v>
      </c>
      <c r="O1124" s="3" t="s">
        <v>90</v>
      </c>
      <c r="P1124">
        <v>1936103</v>
      </c>
      <c r="Q1124" s="2">
        <v>25519</v>
      </c>
      <c r="R1124" t="s">
        <v>2304</v>
      </c>
      <c r="S1124" t="s">
        <v>2305</v>
      </c>
      <c r="U1124" t="s">
        <v>1474</v>
      </c>
      <c r="V1124" t="s">
        <v>1996</v>
      </c>
      <c r="W1124" t="s">
        <v>10</v>
      </c>
      <c r="X1124" t="s">
        <v>54</v>
      </c>
      <c r="Z1124" t="s">
        <v>55</v>
      </c>
      <c r="AA1124" t="s">
        <v>94</v>
      </c>
      <c r="AB1124" t="s">
        <v>100</v>
      </c>
      <c r="AC1124" t="s">
        <v>474</v>
      </c>
      <c r="AD1124" t="s">
        <v>59</v>
      </c>
    </row>
    <row r="1125" spans="1:30">
      <c r="A1125">
        <f t="shared" si="55"/>
        <v>978</v>
      </c>
      <c r="B1125">
        <f t="shared" si="53"/>
        <v>0</v>
      </c>
      <c r="C1125" s="8">
        <f t="shared" si="54"/>
        <v>41.666666666666664</v>
      </c>
      <c r="D1125">
        <v>41</v>
      </c>
      <c r="E1125">
        <v>8</v>
      </c>
      <c r="G1125" s="21">
        <v>0</v>
      </c>
      <c r="H1125">
        <v>1937079</v>
      </c>
      <c r="I1125" s="1">
        <v>44154.001388888886</v>
      </c>
      <c r="J1125" s="3" t="s">
        <v>90</v>
      </c>
      <c r="K1125" t="s">
        <v>49</v>
      </c>
      <c r="M1125">
        <v>202011182405</v>
      </c>
      <c r="N1125" s="1">
        <v>44154.001388888886</v>
      </c>
      <c r="O1125" s="3" t="s">
        <v>90</v>
      </c>
      <c r="P1125">
        <v>1937079</v>
      </c>
      <c r="Q1125" s="2">
        <v>28914</v>
      </c>
      <c r="R1125" t="s">
        <v>2306</v>
      </c>
      <c r="S1125" t="s">
        <v>826</v>
      </c>
      <c r="U1125" t="s">
        <v>170</v>
      </c>
      <c r="V1125" t="s">
        <v>1475</v>
      </c>
      <c r="W1125" t="s">
        <v>10</v>
      </c>
      <c r="X1125" t="s">
        <v>54</v>
      </c>
      <c r="Z1125" t="s">
        <v>88</v>
      </c>
      <c r="AA1125" t="s">
        <v>94</v>
      </c>
      <c r="AB1125" t="s">
        <v>100</v>
      </c>
      <c r="AC1125" t="s">
        <v>474</v>
      </c>
      <c r="AD1125" t="s">
        <v>59</v>
      </c>
    </row>
    <row r="1126" spans="1:30">
      <c r="A1126">
        <f t="shared" si="55"/>
        <v>979</v>
      </c>
      <c r="B1126">
        <f t="shared" si="53"/>
        <v>0</v>
      </c>
      <c r="C1126" s="8">
        <f t="shared" si="54"/>
        <v>68.75</v>
      </c>
      <c r="D1126">
        <v>68</v>
      </c>
      <c r="E1126">
        <v>9</v>
      </c>
      <c r="G1126" s="21">
        <v>0</v>
      </c>
      <c r="H1126">
        <v>1938663</v>
      </c>
      <c r="I1126" s="1">
        <v>44150.700520833336</v>
      </c>
      <c r="J1126" s="3" t="s">
        <v>63</v>
      </c>
      <c r="K1126" t="s">
        <v>49</v>
      </c>
      <c r="M1126">
        <v>202011150345</v>
      </c>
      <c r="N1126" s="1">
        <v>44150.700520833336</v>
      </c>
      <c r="O1126" s="3" t="s">
        <v>63</v>
      </c>
      <c r="P1126">
        <v>1938663</v>
      </c>
      <c r="Q1126" s="2">
        <v>19032</v>
      </c>
      <c r="R1126" t="s">
        <v>2307</v>
      </c>
      <c r="S1126" t="s">
        <v>612</v>
      </c>
      <c r="U1126" t="s">
        <v>170</v>
      </c>
      <c r="V1126" t="s">
        <v>2247</v>
      </c>
      <c r="W1126" t="s">
        <v>2</v>
      </c>
      <c r="X1126" t="s">
        <v>54</v>
      </c>
      <c r="Z1126" t="s">
        <v>88</v>
      </c>
      <c r="AA1126" t="s">
        <v>68</v>
      </c>
      <c r="AB1126" t="s">
        <v>173</v>
      </c>
      <c r="AC1126" t="s">
        <v>474</v>
      </c>
      <c r="AD1126" t="s">
        <v>59</v>
      </c>
    </row>
    <row r="1127" spans="1:30">
      <c r="A1127">
        <f t="shared" si="55"/>
        <v>980</v>
      </c>
      <c r="B1127">
        <f t="shared" si="53"/>
        <v>0</v>
      </c>
      <c r="C1127" s="8">
        <f t="shared" si="54"/>
        <v>75.5</v>
      </c>
      <c r="D1127">
        <v>75</v>
      </c>
      <c r="E1127">
        <v>6</v>
      </c>
      <c r="G1127" s="21">
        <v>2</v>
      </c>
      <c r="H1127" s="4">
        <v>1940979</v>
      </c>
      <c r="I1127" s="1">
        <v>44192.646261574075</v>
      </c>
      <c r="J1127" s="3" t="s">
        <v>90</v>
      </c>
      <c r="K1127" t="s">
        <v>49</v>
      </c>
      <c r="M1127">
        <v>202012270351</v>
      </c>
      <c r="N1127" s="1">
        <v>44192.646261574075</v>
      </c>
      <c r="O1127" s="3" t="s">
        <v>90</v>
      </c>
      <c r="P1127">
        <v>1940979</v>
      </c>
      <c r="Q1127" s="2">
        <v>16586</v>
      </c>
      <c r="R1127" t="s">
        <v>2308</v>
      </c>
      <c r="S1127" t="s">
        <v>691</v>
      </c>
      <c r="U1127" t="s">
        <v>98</v>
      </c>
      <c r="V1127" t="s">
        <v>473</v>
      </c>
      <c r="W1127" t="s">
        <v>10</v>
      </c>
      <c r="X1127" t="s">
        <v>54</v>
      </c>
      <c r="Z1127" t="s">
        <v>55</v>
      </c>
      <c r="AA1127" t="s">
        <v>94</v>
      </c>
      <c r="AB1127" t="s">
        <v>100</v>
      </c>
      <c r="AC1127" t="s">
        <v>474</v>
      </c>
      <c r="AD1127" t="s">
        <v>59</v>
      </c>
    </row>
    <row r="1128" spans="1:30">
      <c r="A1128">
        <f t="shared" si="55"/>
        <v>980</v>
      </c>
      <c r="B1128">
        <f t="shared" si="53"/>
        <v>1</v>
      </c>
      <c r="C1128" s="8">
        <f t="shared" si="54"/>
        <v>75.583333333333329</v>
      </c>
      <c r="D1128">
        <v>75</v>
      </c>
      <c r="E1128">
        <v>7</v>
      </c>
      <c r="G1128" s="21">
        <v>2</v>
      </c>
      <c r="H1128" s="4">
        <v>1940979</v>
      </c>
      <c r="I1128" s="1">
        <v>44194.503472222219</v>
      </c>
      <c r="J1128" s="3" t="s">
        <v>90</v>
      </c>
      <c r="K1128" t="s">
        <v>49</v>
      </c>
      <c r="M1128">
        <v>202012291655</v>
      </c>
      <c r="N1128" s="1">
        <v>44194.503472222219</v>
      </c>
      <c r="O1128" s="3" t="s">
        <v>90</v>
      </c>
      <c r="P1128">
        <v>1940979</v>
      </c>
      <c r="Q1128" s="2">
        <v>16586</v>
      </c>
      <c r="R1128" t="s">
        <v>2308</v>
      </c>
      <c r="S1128" t="s">
        <v>156</v>
      </c>
      <c r="U1128" t="s">
        <v>2243</v>
      </c>
      <c r="V1128" t="s">
        <v>2247</v>
      </c>
      <c r="W1128" t="s">
        <v>10</v>
      </c>
      <c r="X1128" t="s">
        <v>54</v>
      </c>
      <c r="Z1128" t="s">
        <v>88</v>
      </c>
      <c r="AA1128" t="s">
        <v>94</v>
      </c>
      <c r="AB1128" t="s">
        <v>100</v>
      </c>
      <c r="AC1128" t="s">
        <v>474</v>
      </c>
      <c r="AD1128" t="s">
        <v>59</v>
      </c>
    </row>
    <row r="1129" spans="1:30">
      <c r="A1129">
        <f t="shared" si="55"/>
        <v>981</v>
      </c>
      <c r="B1129">
        <f t="shared" si="53"/>
        <v>0</v>
      </c>
      <c r="C1129" s="8">
        <f t="shared" si="54"/>
        <v>78.333333333333329</v>
      </c>
      <c r="D1129">
        <v>78</v>
      </c>
      <c r="E1129">
        <v>4</v>
      </c>
      <c r="G1129" s="21">
        <v>0</v>
      </c>
      <c r="H1129">
        <v>1941260</v>
      </c>
      <c r="I1129" s="1">
        <v>44187.915266203701</v>
      </c>
      <c r="J1129" s="3" t="s">
        <v>63</v>
      </c>
      <c r="K1129" t="s">
        <v>49</v>
      </c>
      <c r="M1129">
        <v>202012222226</v>
      </c>
      <c r="N1129" s="1">
        <v>44187.915266203701</v>
      </c>
      <c r="O1129" s="3" t="s">
        <v>63</v>
      </c>
      <c r="P1129">
        <v>1941260</v>
      </c>
      <c r="Q1129" s="2">
        <v>15546</v>
      </c>
      <c r="R1129" t="s">
        <v>2309</v>
      </c>
      <c r="S1129" t="s">
        <v>2310</v>
      </c>
      <c r="U1129" t="s">
        <v>61</v>
      </c>
      <c r="V1129" t="s">
        <v>111</v>
      </c>
      <c r="W1129" t="s">
        <v>2</v>
      </c>
      <c r="X1129" t="s">
        <v>54</v>
      </c>
      <c r="Z1129" t="s">
        <v>55</v>
      </c>
      <c r="AA1129" t="s">
        <v>68</v>
      </c>
      <c r="AB1129" t="s">
        <v>801</v>
      </c>
      <c r="AC1129" t="s">
        <v>70</v>
      </c>
      <c r="AD1129" t="s">
        <v>59</v>
      </c>
    </row>
    <row r="1130" spans="1:30">
      <c r="A1130">
        <f t="shared" si="55"/>
        <v>982</v>
      </c>
      <c r="B1130">
        <f t="shared" si="53"/>
        <v>0</v>
      </c>
      <c r="C1130" s="8">
        <f t="shared" si="54"/>
        <v>66.75</v>
      </c>
      <c r="D1130">
        <v>66</v>
      </c>
      <c r="E1130">
        <v>9</v>
      </c>
      <c r="G1130" s="21">
        <v>0</v>
      </c>
      <c r="H1130">
        <v>1941573</v>
      </c>
      <c r="I1130" s="1">
        <v>44169.468842592592</v>
      </c>
      <c r="J1130" s="3" t="s">
        <v>90</v>
      </c>
      <c r="K1130" t="s">
        <v>49</v>
      </c>
      <c r="M1130">
        <v>202012041539</v>
      </c>
      <c r="N1130" s="1">
        <v>44169.468842592592</v>
      </c>
      <c r="O1130" s="3" t="s">
        <v>90</v>
      </c>
      <c r="P1130">
        <v>1941573</v>
      </c>
      <c r="Q1130" s="2">
        <v>19765</v>
      </c>
      <c r="R1130" t="s">
        <v>2311</v>
      </c>
      <c r="S1130" t="s">
        <v>551</v>
      </c>
      <c r="U1130" t="s">
        <v>52</v>
      </c>
      <c r="V1130" t="s">
        <v>137</v>
      </c>
      <c r="W1130" t="s">
        <v>2</v>
      </c>
      <c r="X1130" t="s">
        <v>54</v>
      </c>
      <c r="Z1130" t="s">
        <v>55</v>
      </c>
      <c r="AA1130" t="s">
        <v>94</v>
      </c>
      <c r="AB1130" t="s">
        <v>100</v>
      </c>
      <c r="AC1130" t="s">
        <v>70</v>
      </c>
      <c r="AD1130" t="s">
        <v>59</v>
      </c>
    </row>
    <row r="1131" spans="1:30">
      <c r="A1131">
        <f t="shared" si="55"/>
        <v>983</v>
      </c>
      <c r="B1131">
        <f t="shared" si="53"/>
        <v>0</v>
      </c>
      <c r="C1131" s="8">
        <f t="shared" si="54"/>
        <v>58.333333333333336</v>
      </c>
      <c r="D1131">
        <v>58</v>
      </c>
      <c r="E1131">
        <v>4</v>
      </c>
      <c r="G1131" s="21">
        <v>0</v>
      </c>
      <c r="H1131">
        <v>1941867</v>
      </c>
      <c r="I1131" s="1">
        <v>44215.353159722225</v>
      </c>
      <c r="J1131" s="3" t="s">
        <v>90</v>
      </c>
      <c r="K1131" t="s">
        <v>49</v>
      </c>
      <c r="M1131">
        <v>202101191385</v>
      </c>
      <c r="N1131" s="1">
        <v>44215.353159722225</v>
      </c>
      <c r="O1131" s="3" t="s">
        <v>90</v>
      </c>
      <c r="P1131">
        <v>1941867</v>
      </c>
      <c r="Q1131" s="2">
        <v>22899</v>
      </c>
      <c r="R1131" t="s">
        <v>2312</v>
      </c>
      <c r="S1131" t="s">
        <v>896</v>
      </c>
      <c r="U1131" t="s">
        <v>1474</v>
      </c>
      <c r="V1131" t="s">
        <v>2247</v>
      </c>
      <c r="W1131" t="s">
        <v>2</v>
      </c>
      <c r="X1131" t="s">
        <v>54</v>
      </c>
      <c r="Z1131" t="s">
        <v>88</v>
      </c>
      <c r="AA1131" t="s">
        <v>94</v>
      </c>
      <c r="AB1131" t="s">
        <v>116</v>
      </c>
      <c r="AC1131" t="s">
        <v>474</v>
      </c>
      <c r="AD1131" t="s">
        <v>59</v>
      </c>
    </row>
    <row r="1132" spans="1:30">
      <c r="A1132">
        <f t="shared" si="55"/>
        <v>984</v>
      </c>
      <c r="B1132">
        <f t="shared" si="53"/>
        <v>0</v>
      </c>
      <c r="C1132" s="8">
        <f t="shared" si="54"/>
        <v>56.833333333333336</v>
      </c>
      <c r="D1132">
        <v>56</v>
      </c>
      <c r="E1132">
        <v>10</v>
      </c>
      <c r="G1132" s="21">
        <v>0</v>
      </c>
      <c r="H1132">
        <v>1943077</v>
      </c>
      <c r="I1132" s="1">
        <v>44160.527083333334</v>
      </c>
      <c r="J1132" s="3" t="s">
        <v>76</v>
      </c>
      <c r="K1132" t="s">
        <v>49</v>
      </c>
      <c r="M1132">
        <v>202011251411</v>
      </c>
      <c r="N1132" s="1">
        <v>44160.527083333334</v>
      </c>
      <c r="O1132" s="3" t="s">
        <v>76</v>
      </c>
      <c r="P1132">
        <v>1943077</v>
      </c>
      <c r="Q1132" s="2">
        <v>23374</v>
      </c>
      <c r="R1132" t="s">
        <v>2313</v>
      </c>
      <c r="S1132" t="s">
        <v>1013</v>
      </c>
      <c r="U1132" t="s">
        <v>1474</v>
      </c>
      <c r="V1132" t="s">
        <v>1996</v>
      </c>
      <c r="W1132" t="s">
        <v>2</v>
      </c>
      <c r="X1132" t="s">
        <v>54</v>
      </c>
      <c r="Z1132" t="s">
        <v>55</v>
      </c>
      <c r="AA1132" t="s">
        <v>78</v>
      </c>
      <c r="AB1132" t="s">
        <v>2090</v>
      </c>
      <c r="AC1132" t="s">
        <v>474</v>
      </c>
      <c r="AD1132" t="s">
        <v>59</v>
      </c>
    </row>
    <row r="1133" spans="1:30">
      <c r="A1133">
        <f t="shared" si="55"/>
        <v>985</v>
      </c>
      <c r="B1133">
        <f t="shared" si="53"/>
        <v>0</v>
      </c>
      <c r="C1133" s="8">
        <f t="shared" si="54"/>
        <v>54</v>
      </c>
      <c r="D1133">
        <v>54</v>
      </c>
      <c r="E1133">
        <v>0</v>
      </c>
      <c r="G1133" s="21">
        <v>0</v>
      </c>
      <c r="H1133">
        <v>1943912</v>
      </c>
      <c r="I1133" s="1">
        <v>44165.833333333336</v>
      </c>
      <c r="J1133" s="3" t="s">
        <v>90</v>
      </c>
      <c r="K1133" t="s">
        <v>49</v>
      </c>
      <c r="M1133">
        <v>202011302323</v>
      </c>
      <c r="N1133" s="1">
        <v>44165.833333333336</v>
      </c>
      <c r="O1133" s="3" t="s">
        <v>90</v>
      </c>
      <c r="P1133">
        <v>1943912</v>
      </c>
      <c r="Q1133" s="2">
        <v>24427</v>
      </c>
      <c r="R1133" t="s">
        <v>2314</v>
      </c>
      <c r="S1133" t="s">
        <v>1983</v>
      </c>
      <c r="U1133" t="s">
        <v>110</v>
      </c>
      <c r="V1133" t="s">
        <v>1693</v>
      </c>
      <c r="W1133" t="s">
        <v>10</v>
      </c>
      <c r="X1133" t="s">
        <v>54</v>
      </c>
      <c r="Z1133" t="s">
        <v>55</v>
      </c>
      <c r="AA1133" t="s">
        <v>94</v>
      </c>
      <c r="AB1133" t="s">
        <v>100</v>
      </c>
      <c r="AC1133" t="s">
        <v>474</v>
      </c>
      <c r="AD1133" t="s">
        <v>59</v>
      </c>
    </row>
    <row r="1134" spans="1:30">
      <c r="A1134">
        <f t="shared" si="55"/>
        <v>986</v>
      </c>
      <c r="B1134">
        <f t="shared" si="53"/>
        <v>0</v>
      </c>
      <c r="C1134" s="8">
        <f t="shared" si="54"/>
        <v>73.583333333333329</v>
      </c>
      <c r="D1134">
        <v>73</v>
      </c>
      <c r="E1134">
        <v>7</v>
      </c>
      <c r="G1134" s="21">
        <v>0</v>
      </c>
      <c r="H1134">
        <v>1945503</v>
      </c>
      <c r="I1134" s="1">
        <v>44165.925000000003</v>
      </c>
      <c r="J1134" s="3" t="s">
        <v>76</v>
      </c>
      <c r="K1134" t="s">
        <v>49</v>
      </c>
      <c r="M1134">
        <v>202011302313</v>
      </c>
      <c r="N1134" s="1">
        <v>44165.925000000003</v>
      </c>
      <c r="O1134" s="3" t="s">
        <v>76</v>
      </c>
      <c r="P1134">
        <v>1945503</v>
      </c>
      <c r="Q1134" s="2">
        <v>17270</v>
      </c>
      <c r="R1134" t="s">
        <v>2315</v>
      </c>
      <c r="S1134" t="s">
        <v>257</v>
      </c>
      <c r="U1134" t="s">
        <v>110</v>
      </c>
      <c r="V1134" t="s">
        <v>1693</v>
      </c>
      <c r="W1134" t="s">
        <v>2</v>
      </c>
      <c r="X1134" t="s">
        <v>54</v>
      </c>
      <c r="Z1134" t="s">
        <v>88</v>
      </c>
      <c r="AA1134" t="s">
        <v>78</v>
      </c>
      <c r="AB1134" t="s">
        <v>100</v>
      </c>
      <c r="AC1134" t="s">
        <v>474</v>
      </c>
      <c r="AD1134" t="s">
        <v>59</v>
      </c>
    </row>
    <row r="1135" spans="1:30">
      <c r="A1135">
        <f t="shared" si="55"/>
        <v>987</v>
      </c>
      <c r="B1135">
        <f t="shared" si="53"/>
        <v>0</v>
      </c>
      <c r="C1135" s="8">
        <f t="shared" si="54"/>
        <v>78.166666666666671</v>
      </c>
      <c r="D1135">
        <v>78</v>
      </c>
      <c r="E1135">
        <v>2</v>
      </c>
      <c r="G1135" s="21">
        <v>0</v>
      </c>
      <c r="H1135">
        <v>1946302</v>
      </c>
      <c r="I1135" s="1">
        <v>44154.69902777778</v>
      </c>
      <c r="J1135" s="3" t="s">
        <v>90</v>
      </c>
      <c r="K1135" t="s">
        <v>49</v>
      </c>
      <c r="M1135">
        <v>202011192224</v>
      </c>
      <c r="N1135" s="1">
        <v>44154.69902777778</v>
      </c>
      <c r="O1135" s="3" t="s">
        <v>90</v>
      </c>
      <c r="P1135">
        <v>1946302</v>
      </c>
      <c r="Q1135" s="2">
        <v>15578</v>
      </c>
      <c r="R1135" t="s">
        <v>2316</v>
      </c>
      <c r="S1135" t="s">
        <v>2317</v>
      </c>
      <c r="U1135" t="s">
        <v>2318</v>
      </c>
      <c r="V1135" t="s">
        <v>1996</v>
      </c>
      <c r="W1135" t="s">
        <v>2</v>
      </c>
      <c r="X1135" t="s">
        <v>54</v>
      </c>
      <c r="Z1135" t="s">
        <v>88</v>
      </c>
      <c r="AA1135" t="s">
        <v>94</v>
      </c>
      <c r="AB1135" t="s">
        <v>100</v>
      </c>
      <c r="AC1135" t="s">
        <v>474</v>
      </c>
      <c r="AD1135" t="s">
        <v>59</v>
      </c>
    </row>
    <row r="1136" spans="1:30">
      <c r="A1136">
        <f t="shared" si="55"/>
        <v>988</v>
      </c>
      <c r="B1136">
        <f t="shared" si="53"/>
        <v>0</v>
      </c>
      <c r="C1136" s="8">
        <f t="shared" si="54"/>
        <v>84.5</v>
      </c>
      <c r="D1136">
        <v>84</v>
      </c>
      <c r="E1136">
        <v>6</v>
      </c>
      <c r="G1136" s="21">
        <v>0</v>
      </c>
      <c r="H1136">
        <v>1947264</v>
      </c>
      <c r="I1136" s="1">
        <v>44139.947314814817</v>
      </c>
      <c r="J1136" s="3" t="s">
        <v>90</v>
      </c>
      <c r="K1136" t="s">
        <v>49</v>
      </c>
      <c r="M1136">
        <v>202011042240</v>
      </c>
      <c r="N1136" s="1">
        <v>44139.947314814817</v>
      </c>
      <c r="O1136" s="3" t="s">
        <v>90</v>
      </c>
      <c r="P1136">
        <v>1947264</v>
      </c>
      <c r="Q1136" s="2">
        <v>13256</v>
      </c>
      <c r="R1136" t="s">
        <v>2319</v>
      </c>
      <c r="S1136" t="s">
        <v>1933</v>
      </c>
      <c r="U1136" t="s">
        <v>149</v>
      </c>
      <c r="V1136" t="s">
        <v>1475</v>
      </c>
      <c r="W1136" t="s">
        <v>2</v>
      </c>
      <c r="X1136" t="s">
        <v>54</v>
      </c>
      <c r="Z1136" t="s">
        <v>88</v>
      </c>
      <c r="AA1136" t="s">
        <v>94</v>
      </c>
      <c r="AB1136" t="s">
        <v>173</v>
      </c>
      <c r="AC1136" t="s">
        <v>474</v>
      </c>
      <c r="AD1136" t="s">
        <v>59</v>
      </c>
    </row>
    <row r="1137" spans="1:30">
      <c r="A1137">
        <f t="shared" si="55"/>
        <v>989</v>
      </c>
      <c r="B1137">
        <f t="shared" si="53"/>
        <v>0</v>
      </c>
      <c r="C1137" s="8">
        <f t="shared" si="54"/>
        <v>78.166666666666671</v>
      </c>
      <c r="D1137">
        <v>78</v>
      </c>
      <c r="E1137">
        <v>2</v>
      </c>
      <c r="G1137" s="21">
        <v>0</v>
      </c>
      <c r="H1137">
        <v>1947392</v>
      </c>
      <c r="I1137" s="1">
        <v>44154.782881944448</v>
      </c>
      <c r="J1137" s="3" t="s">
        <v>90</v>
      </c>
      <c r="K1137" t="s">
        <v>49</v>
      </c>
      <c r="M1137">
        <v>202011192296</v>
      </c>
      <c r="N1137" s="1">
        <v>44154.782881944448</v>
      </c>
      <c r="O1137" s="3" t="s">
        <v>90</v>
      </c>
      <c r="P1137">
        <v>1947392</v>
      </c>
      <c r="Q1137" s="2">
        <v>15594</v>
      </c>
      <c r="R1137" t="s">
        <v>2320</v>
      </c>
      <c r="S1137" t="s">
        <v>2317</v>
      </c>
      <c r="U1137" t="s">
        <v>110</v>
      </c>
      <c r="V1137" t="s">
        <v>1996</v>
      </c>
      <c r="W1137" t="s">
        <v>2</v>
      </c>
      <c r="X1137" t="s">
        <v>54</v>
      </c>
      <c r="Z1137" t="s">
        <v>88</v>
      </c>
      <c r="AA1137" t="s">
        <v>94</v>
      </c>
      <c r="AB1137" t="s">
        <v>100</v>
      </c>
      <c r="AC1137" t="s">
        <v>474</v>
      </c>
      <c r="AD1137" t="s">
        <v>59</v>
      </c>
    </row>
    <row r="1138" spans="1:30">
      <c r="A1138">
        <f t="shared" si="55"/>
        <v>990</v>
      </c>
      <c r="B1138">
        <f t="shared" si="53"/>
        <v>0</v>
      </c>
      <c r="C1138" s="8">
        <f t="shared" si="54"/>
        <v>74.416666666666671</v>
      </c>
      <c r="D1138">
        <v>74</v>
      </c>
      <c r="E1138">
        <v>5</v>
      </c>
      <c r="G1138" s="21">
        <v>0</v>
      </c>
      <c r="H1138">
        <v>1949515</v>
      </c>
      <c r="I1138" s="1">
        <v>44278.381944444445</v>
      </c>
      <c r="J1138" s="3" t="s">
        <v>63</v>
      </c>
      <c r="K1138" t="s">
        <v>49</v>
      </c>
      <c r="M1138">
        <v>202103230896</v>
      </c>
      <c r="N1138" s="1">
        <v>44278.381944444445</v>
      </c>
      <c r="O1138" s="3" t="s">
        <v>63</v>
      </c>
      <c r="P1138">
        <v>1949515</v>
      </c>
      <c r="Q1138" s="2">
        <v>17076</v>
      </c>
      <c r="R1138" t="s">
        <v>2321</v>
      </c>
      <c r="S1138" t="s">
        <v>387</v>
      </c>
      <c r="U1138" t="s">
        <v>1227</v>
      </c>
      <c r="V1138" t="s">
        <v>2230</v>
      </c>
      <c r="W1138" t="s">
        <v>10</v>
      </c>
      <c r="X1138" t="s">
        <v>54</v>
      </c>
      <c r="Z1138" t="s">
        <v>55</v>
      </c>
      <c r="AA1138" t="s">
        <v>68</v>
      </c>
      <c r="AB1138" t="s">
        <v>2322</v>
      </c>
      <c r="AC1138" t="s">
        <v>474</v>
      </c>
      <c r="AD1138" t="s">
        <v>59</v>
      </c>
    </row>
    <row r="1139" spans="1:30" s="28" customFormat="1">
      <c r="A1139" s="28">
        <f t="shared" si="55"/>
        <v>991</v>
      </c>
      <c r="B1139" s="28">
        <f t="shared" si="53"/>
        <v>0</v>
      </c>
      <c r="C1139" s="29">
        <f t="shared" si="54"/>
        <v>57</v>
      </c>
      <c r="D1139" s="28">
        <v>57</v>
      </c>
      <c r="E1139" s="28">
        <v>0</v>
      </c>
      <c r="G1139" s="25">
        <v>2</v>
      </c>
      <c r="H1139" s="26">
        <v>1951558</v>
      </c>
      <c r="I1139" s="30">
        <v>44160.497916666667</v>
      </c>
      <c r="J1139" s="31" t="s">
        <v>90</v>
      </c>
      <c r="K1139" s="28" t="s">
        <v>49</v>
      </c>
      <c r="M1139" s="28">
        <v>202011251614</v>
      </c>
      <c r="N1139" s="30">
        <v>44160.497916666667</v>
      </c>
      <c r="O1139" s="31" t="s">
        <v>90</v>
      </c>
      <c r="P1139" s="28">
        <v>1951558</v>
      </c>
      <c r="Q1139" s="32">
        <v>23336</v>
      </c>
      <c r="R1139" s="28" t="s">
        <v>2323</v>
      </c>
      <c r="S1139" s="28" t="s">
        <v>160</v>
      </c>
      <c r="U1139" s="28" t="s">
        <v>1474</v>
      </c>
      <c r="V1139" s="28" t="s">
        <v>1996</v>
      </c>
      <c r="W1139" s="28" t="s">
        <v>10</v>
      </c>
      <c r="X1139" s="28" t="s">
        <v>54</v>
      </c>
      <c r="Z1139" s="28" t="s">
        <v>55</v>
      </c>
      <c r="AA1139" s="28" t="s">
        <v>94</v>
      </c>
      <c r="AB1139" s="28" t="s">
        <v>173</v>
      </c>
      <c r="AC1139" s="28" t="s">
        <v>474</v>
      </c>
      <c r="AD1139" s="28" t="s">
        <v>59</v>
      </c>
    </row>
    <row r="1140" spans="1:30" s="28" customFormat="1">
      <c r="A1140" s="28">
        <f t="shared" si="55"/>
        <v>991</v>
      </c>
      <c r="B1140" s="28">
        <f t="shared" si="53"/>
        <v>1</v>
      </c>
      <c r="C1140" s="29">
        <f t="shared" si="54"/>
        <v>57.25</v>
      </c>
      <c r="D1140" s="28">
        <v>57</v>
      </c>
      <c r="E1140" s="28">
        <v>3</v>
      </c>
      <c r="G1140" s="25">
        <v>2</v>
      </c>
      <c r="H1140" s="26">
        <v>1951558</v>
      </c>
      <c r="I1140" s="30">
        <v>44252.470833333333</v>
      </c>
      <c r="J1140" s="31" t="s">
        <v>63</v>
      </c>
      <c r="K1140" s="28" t="s">
        <v>49</v>
      </c>
      <c r="M1140" s="28">
        <v>202102250772</v>
      </c>
      <c r="N1140" s="30">
        <v>44252.470833333333</v>
      </c>
      <c r="O1140" s="31" t="s">
        <v>63</v>
      </c>
      <c r="P1140" s="28">
        <v>1951558</v>
      </c>
      <c r="Q1140" s="32">
        <v>23336</v>
      </c>
      <c r="R1140" s="28" t="s">
        <v>2323</v>
      </c>
      <c r="S1140" s="28" t="s">
        <v>144</v>
      </c>
      <c r="U1140" s="28" t="s">
        <v>1474</v>
      </c>
      <c r="V1140" s="28" t="s">
        <v>2230</v>
      </c>
      <c r="W1140" s="28" t="s">
        <v>10</v>
      </c>
      <c r="X1140" s="28" t="s">
        <v>54</v>
      </c>
      <c r="Z1140" s="28" t="s">
        <v>55</v>
      </c>
      <c r="AA1140" s="28" t="s">
        <v>68</v>
      </c>
      <c r="AB1140" s="28" t="s">
        <v>2324</v>
      </c>
      <c r="AC1140" s="28" t="s">
        <v>474</v>
      </c>
      <c r="AD1140" s="28" t="s">
        <v>59</v>
      </c>
    </row>
    <row r="1141" spans="1:30">
      <c r="A1141">
        <f t="shared" si="55"/>
        <v>992</v>
      </c>
      <c r="B1141">
        <f t="shared" si="53"/>
        <v>0</v>
      </c>
      <c r="C1141" s="8">
        <f t="shared" si="54"/>
        <v>76.833333333333329</v>
      </c>
      <c r="D1141">
        <v>76</v>
      </c>
      <c r="E1141">
        <v>10</v>
      </c>
      <c r="G1141" s="21">
        <v>0</v>
      </c>
      <c r="H1141">
        <v>1951978</v>
      </c>
      <c r="I1141" s="1">
        <v>44177.53402777778</v>
      </c>
      <c r="J1141" s="3" t="s">
        <v>90</v>
      </c>
      <c r="K1141" t="s">
        <v>49</v>
      </c>
      <c r="M1141">
        <v>202012120478</v>
      </c>
      <c r="N1141" s="1">
        <v>44177.53402777778</v>
      </c>
      <c r="O1141" s="3" t="s">
        <v>90</v>
      </c>
      <c r="P1141">
        <v>1951978</v>
      </c>
      <c r="Q1141" s="2">
        <v>16101</v>
      </c>
      <c r="R1141" t="s">
        <v>2325</v>
      </c>
      <c r="S1141" t="s">
        <v>812</v>
      </c>
      <c r="U1141" t="s">
        <v>110</v>
      </c>
      <c r="V1141" t="s">
        <v>1764</v>
      </c>
      <c r="W1141" t="s">
        <v>10</v>
      </c>
      <c r="X1141" t="s">
        <v>54</v>
      </c>
      <c r="Z1141" t="s">
        <v>88</v>
      </c>
      <c r="AA1141" t="s">
        <v>94</v>
      </c>
      <c r="AB1141" t="s">
        <v>100</v>
      </c>
      <c r="AC1141" t="s">
        <v>474</v>
      </c>
      <c r="AD1141" t="s">
        <v>59</v>
      </c>
    </row>
    <row r="1142" spans="1:30">
      <c r="A1142">
        <f t="shared" si="55"/>
        <v>993</v>
      </c>
      <c r="B1142">
        <f t="shared" si="53"/>
        <v>0</v>
      </c>
      <c r="C1142" s="8">
        <f t="shared" si="54"/>
        <v>59.5</v>
      </c>
      <c r="D1142">
        <v>59</v>
      </c>
      <c r="E1142">
        <v>6</v>
      </c>
      <c r="G1142" s="21">
        <v>0</v>
      </c>
      <c r="H1142">
        <v>1953254</v>
      </c>
      <c r="I1142" s="1">
        <v>44132.932453703703</v>
      </c>
      <c r="J1142" s="3" t="s">
        <v>90</v>
      </c>
      <c r="K1142" t="s">
        <v>49</v>
      </c>
      <c r="M1142">
        <v>202010282341</v>
      </c>
      <c r="N1142" s="1">
        <v>44132.932453703703</v>
      </c>
      <c r="O1142" s="3" t="s">
        <v>90</v>
      </c>
      <c r="P1142">
        <v>1953254</v>
      </c>
      <c r="Q1142" s="2">
        <v>22397</v>
      </c>
      <c r="R1142" t="s">
        <v>2326</v>
      </c>
      <c r="S1142" t="s">
        <v>732</v>
      </c>
      <c r="U1142" t="s">
        <v>98</v>
      </c>
      <c r="V1142" t="s">
        <v>1475</v>
      </c>
      <c r="W1142" t="s">
        <v>2</v>
      </c>
      <c r="X1142" t="s">
        <v>54</v>
      </c>
      <c r="Z1142" t="s">
        <v>88</v>
      </c>
      <c r="AA1142" t="s">
        <v>94</v>
      </c>
      <c r="AB1142" t="s">
        <v>292</v>
      </c>
      <c r="AC1142" t="s">
        <v>474</v>
      </c>
      <c r="AD1142" t="s">
        <v>59</v>
      </c>
    </row>
    <row r="1143" spans="1:30">
      <c r="A1143">
        <f t="shared" si="55"/>
        <v>994</v>
      </c>
      <c r="B1143">
        <f t="shared" si="53"/>
        <v>0</v>
      </c>
      <c r="C1143" s="8">
        <f t="shared" si="54"/>
        <v>77.166666666666671</v>
      </c>
      <c r="D1143">
        <v>77</v>
      </c>
      <c r="E1143">
        <v>2</v>
      </c>
      <c r="G1143" s="21">
        <v>0</v>
      </c>
      <c r="H1143">
        <v>1953303</v>
      </c>
      <c r="I1143" s="1">
        <v>44211.442569444444</v>
      </c>
      <c r="J1143" s="3" t="s">
        <v>90</v>
      </c>
      <c r="K1143" t="s">
        <v>49</v>
      </c>
      <c r="M1143">
        <v>202101151345</v>
      </c>
      <c r="N1143" s="1">
        <v>44211.442569444444</v>
      </c>
      <c r="O1143" s="3" t="s">
        <v>90</v>
      </c>
      <c r="P1143">
        <v>1953303</v>
      </c>
      <c r="Q1143" s="2">
        <v>16001</v>
      </c>
      <c r="R1143" t="s">
        <v>2327</v>
      </c>
      <c r="S1143" t="s">
        <v>1054</v>
      </c>
      <c r="U1143" t="s">
        <v>1227</v>
      </c>
      <c r="V1143" t="s">
        <v>2247</v>
      </c>
      <c r="W1143" t="s">
        <v>10</v>
      </c>
      <c r="X1143" t="s">
        <v>54</v>
      </c>
      <c r="Z1143" t="s">
        <v>88</v>
      </c>
      <c r="AA1143" t="s">
        <v>94</v>
      </c>
      <c r="AB1143" t="s">
        <v>2328</v>
      </c>
      <c r="AC1143" t="s">
        <v>474</v>
      </c>
      <c r="AD1143" t="s">
        <v>59</v>
      </c>
    </row>
    <row r="1144" spans="1:30">
      <c r="A1144">
        <f t="shared" si="55"/>
        <v>995</v>
      </c>
      <c r="B1144">
        <f t="shared" si="53"/>
        <v>0</v>
      </c>
      <c r="C1144" s="8">
        <f t="shared" si="54"/>
        <v>78.916666666666671</v>
      </c>
      <c r="D1144">
        <v>78</v>
      </c>
      <c r="E1144">
        <v>11</v>
      </c>
      <c r="G1144" s="21">
        <v>0</v>
      </c>
      <c r="H1144">
        <v>1954020</v>
      </c>
      <c r="I1144" s="1">
        <v>44108.968333333331</v>
      </c>
      <c r="J1144" s="3" t="s">
        <v>90</v>
      </c>
      <c r="K1144" t="s">
        <v>49</v>
      </c>
      <c r="M1144">
        <v>202010040525</v>
      </c>
      <c r="N1144" s="1">
        <v>44108.968333333331</v>
      </c>
      <c r="O1144" s="3" t="s">
        <v>90</v>
      </c>
      <c r="P1144">
        <v>1954020</v>
      </c>
      <c r="Q1144" s="2">
        <v>15270</v>
      </c>
      <c r="R1144" t="s">
        <v>2329</v>
      </c>
      <c r="S1144" t="s">
        <v>2330</v>
      </c>
      <c r="U1144" t="s">
        <v>170</v>
      </c>
      <c r="V1144" t="s">
        <v>1693</v>
      </c>
      <c r="W1144" t="s">
        <v>2</v>
      </c>
      <c r="X1144" t="s">
        <v>54</v>
      </c>
      <c r="Z1144" t="s">
        <v>88</v>
      </c>
      <c r="AA1144" t="s">
        <v>94</v>
      </c>
      <c r="AB1144" t="s">
        <v>100</v>
      </c>
      <c r="AC1144" t="s">
        <v>474</v>
      </c>
      <c r="AD1144" t="s">
        <v>59</v>
      </c>
    </row>
    <row r="1145" spans="1:30">
      <c r="A1145">
        <f t="shared" si="55"/>
        <v>996</v>
      </c>
      <c r="B1145">
        <f t="shared" si="53"/>
        <v>0</v>
      </c>
      <c r="C1145" s="8">
        <f t="shared" si="54"/>
        <v>60.666666666666664</v>
      </c>
      <c r="D1145">
        <v>60</v>
      </c>
      <c r="E1145">
        <v>8</v>
      </c>
      <c r="G1145" s="21">
        <v>0</v>
      </c>
      <c r="H1145">
        <v>1954343</v>
      </c>
      <c r="I1145" s="1">
        <v>44024.446215277778</v>
      </c>
      <c r="J1145" s="3" t="s">
        <v>63</v>
      </c>
      <c r="K1145" t="s">
        <v>49</v>
      </c>
      <c r="M1145">
        <v>202007120255</v>
      </c>
      <c r="N1145" s="1">
        <v>44024.446215277778</v>
      </c>
      <c r="O1145" s="3" t="s">
        <v>63</v>
      </c>
      <c r="P1145">
        <v>1954343</v>
      </c>
      <c r="Q1145" s="2">
        <v>21866</v>
      </c>
      <c r="R1145" t="s">
        <v>2331</v>
      </c>
      <c r="S1145" t="s">
        <v>743</v>
      </c>
      <c r="U1145" t="s">
        <v>381</v>
      </c>
      <c r="V1145" t="s">
        <v>87</v>
      </c>
      <c r="W1145" t="s">
        <v>2</v>
      </c>
      <c r="X1145" t="s">
        <v>54</v>
      </c>
      <c r="Z1145" t="s">
        <v>55</v>
      </c>
      <c r="AA1145" t="s">
        <v>68</v>
      </c>
      <c r="AB1145" t="s">
        <v>2332</v>
      </c>
      <c r="AC1145" t="s">
        <v>70</v>
      </c>
      <c r="AD1145" t="s">
        <v>59</v>
      </c>
    </row>
    <row r="1146" spans="1:30">
      <c r="A1146">
        <f t="shared" si="55"/>
        <v>997</v>
      </c>
      <c r="B1146">
        <f t="shared" si="53"/>
        <v>0</v>
      </c>
      <c r="C1146" s="8">
        <f t="shared" si="54"/>
        <v>82.583333333333329</v>
      </c>
      <c r="D1146">
        <v>82</v>
      </c>
      <c r="E1146">
        <v>7</v>
      </c>
      <c r="G1146" s="21">
        <v>0</v>
      </c>
      <c r="H1146">
        <v>1980060</v>
      </c>
      <c r="I1146" s="1">
        <v>44191.515798611108</v>
      </c>
      <c r="J1146" s="3" t="s">
        <v>90</v>
      </c>
      <c r="K1146" t="s">
        <v>49</v>
      </c>
      <c r="M1146">
        <v>202012260284</v>
      </c>
      <c r="N1146" s="1">
        <v>44191.515798611108</v>
      </c>
      <c r="O1146" s="3" t="s">
        <v>90</v>
      </c>
      <c r="P1146">
        <v>1980060</v>
      </c>
      <c r="Q1146" s="2">
        <v>13998</v>
      </c>
      <c r="R1146" t="s">
        <v>2333</v>
      </c>
      <c r="S1146" t="s">
        <v>1197</v>
      </c>
      <c r="U1146" t="s">
        <v>98</v>
      </c>
      <c r="V1146" t="s">
        <v>67</v>
      </c>
      <c r="W1146" t="s">
        <v>2</v>
      </c>
      <c r="X1146" t="s">
        <v>54</v>
      </c>
      <c r="Z1146" t="s">
        <v>88</v>
      </c>
      <c r="AA1146" t="s">
        <v>94</v>
      </c>
      <c r="AB1146" t="s">
        <v>1527</v>
      </c>
      <c r="AC1146" t="s">
        <v>70</v>
      </c>
      <c r="AD1146" t="s">
        <v>59</v>
      </c>
    </row>
    <row r="1147" spans="1:30">
      <c r="A1147">
        <f t="shared" si="55"/>
        <v>998</v>
      </c>
      <c r="B1147">
        <f t="shared" si="53"/>
        <v>0</v>
      </c>
      <c r="C1147" s="8">
        <f t="shared" si="54"/>
        <v>83.666666666666671</v>
      </c>
      <c r="D1147">
        <v>83</v>
      </c>
      <c r="E1147">
        <v>8</v>
      </c>
      <c r="G1147" s="21">
        <v>0</v>
      </c>
      <c r="H1147">
        <v>1993884</v>
      </c>
      <c r="I1147" s="1">
        <v>44140.525972222225</v>
      </c>
      <c r="J1147" s="3" t="s">
        <v>63</v>
      </c>
      <c r="K1147" t="s">
        <v>49</v>
      </c>
      <c r="M1147">
        <v>202011051804</v>
      </c>
      <c r="N1147" s="1">
        <v>44140.525972222225</v>
      </c>
      <c r="O1147" s="3" t="s">
        <v>63</v>
      </c>
      <c r="P1147">
        <v>1993884</v>
      </c>
      <c r="Q1147" s="2">
        <v>13570</v>
      </c>
      <c r="R1147" t="s">
        <v>2334</v>
      </c>
      <c r="S1147" t="s">
        <v>2335</v>
      </c>
      <c r="U1147" t="s">
        <v>61</v>
      </c>
      <c r="V1147" t="s">
        <v>193</v>
      </c>
      <c r="W1147" t="s">
        <v>2</v>
      </c>
      <c r="X1147" t="s">
        <v>54</v>
      </c>
      <c r="Z1147" t="s">
        <v>55</v>
      </c>
      <c r="AA1147" t="s">
        <v>68</v>
      </c>
      <c r="AB1147" t="s">
        <v>2237</v>
      </c>
      <c r="AC1147" t="s">
        <v>70</v>
      </c>
      <c r="AD1147" t="s">
        <v>59</v>
      </c>
    </row>
    <row r="1148" spans="1:30">
      <c r="A1148">
        <f t="shared" si="55"/>
        <v>999</v>
      </c>
      <c r="B1148">
        <f t="shared" si="53"/>
        <v>0</v>
      </c>
      <c r="C1148" s="8">
        <f t="shared" si="54"/>
        <v>52.333333333333336</v>
      </c>
      <c r="D1148">
        <v>52</v>
      </c>
      <c r="E1148">
        <v>4</v>
      </c>
      <c r="G1148" s="21">
        <v>0</v>
      </c>
      <c r="H1148">
        <v>2026959</v>
      </c>
      <c r="I1148" s="1">
        <v>44201.30746527778</v>
      </c>
      <c r="J1148" s="3" t="s">
        <v>63</v>
      </c>
      <c r="K1148" t="s">
        <v>49</v>
      </c>
      <c r="M1148">
        <v>202101050725</v>
      </c>
      <c r="N1148" s="1">
        <v>44201.30746527778</v>
      </c>
      <c r="O1148" s="3" t="s">
        <v>63</v>
      </c>
      <c r="P1148">
        <v>2026959</v>
      </c>
      <c r="Q1148" s="2">
        <v>25061</v>
      </c>
      <c r="R1148" t="s">
        <v>1522</v>
      </c>
      <c r="S1148" t="s">
        <v>1469</v>
      </c>
      <c r="U1148" t="s">
        <v>61</v>
      </c>
      <c r="V1148" t="s">
        <v>153</v>
      </c>
      <c r="W1148" t="s">
        <v>2</v>
      </c>
      <c r="X1148" t="s">
        <v>54</v>
      </c>
      <c r="Z1148" t="s">
        <v>55</v>
      </c>
      <c r="AA1148" t="s">
        <v>68</v>
      </c>
      <c r="AB1148" t="s">
        <v>2336</v>
      </c>
      <c r="AC1148" t="s">
        <v>70</v>
      </c>
      <c r="AD1148" t="s">
        <v>59</v>
      </c>
    </row>
    <row r="1149" spans="1:30">
      <c r="A1149">
        <f t="shared" si="55"/>
        <v>1000</v>
      </c>
      <c r="B1149">
        <f t="shared" si="53"/>
        <v>0</v>
      </c>
      <c r="C1149" s="8">
        <f t="shared" si="54"/>
        <v>57.75</v>
      </c>
      <c r="D1149">
        <v>57</v>
      </c>
      <c r="E1149">
        <v>9</v>
      </c>
      <c r="G1149" s="21">
        <v>0</v>
      </c>
      <c r="H1149">
        <v>2034477</v>
      </c>
      <c r="I1149" s="1">
        <v>44177.209641203706</v>
      </c>
      <c r="J1149" s="3" t="s">
        <v>90</v>
      </c>
      <c r="K1149" t="s">
        <v>49</v>
      </c>
      <c r="M1149">
        <v>202012120278</v>
      </c>
      <c r="N1149" s="1">
        <v>44177.209641203706</v>
      </c>
      <c r="O1149" s="3" t="s">
        <v>90</v>
      </c>
      <c r="P1149">
        <v>2034477</v>
      </c>
      <c r="Q1149" s="2">
        <v>23062</v>
      </c>
      <c r="R1149" t="s">
        <v>2337</v>
      </c>
      <c r="S1149" t="s">
        <v>206</v>
      </c>
      <c r="U1149" t="s">
        <v>98</v>
      </c>
      <c r="V1149" t="s">
        <v>1475</v>
      </c>
      <c r="W1149" t="s">
        <v>2</v>
      </c>
      <c r="X1149" t="s">
        <v>54</v>
      </c>
      <c r="Z1149" t="s">
        <v>88</v>
      </c>
      <c r="AA1149" t="s">
        <v>94</v>
      </c>
      <c r="AB1149" t="s">
        <v>2338</v>
      </c>
      <c r="AC1149" t="s">
        <v>474</v>
      </c>
      <c r="AD1149" t="s">
        <v>59</v>
      </c>
    </row>
    <row r="1150" spans="1:30">
      <c r="A1150">
        <f t="shared" si="55"/>
        <v>1001</v>
      </c>
      <c r="B1150">
        <f t="shared" si="53"/>
        <v>0</v>
      </c>
      <c r="C1150" s="8">
        <f t="shared" si="54"/>
        <v>63.75</v>
      </c>
      <c r="D1150">
        <v>63</v>
      </c>
      <c r="E1150">
        <v>9</v>
      </c>
      <c r="G1150" s="21">
        <v>0</v>
      </c>
      <c r="H1150">
        <v>2118090</v>
      </c>
      <c r="I1150" s="1">
        <v>44169.414166666669</v>
      </c>
      <c r="J1150" s="3" t="s">
        <v>76</v>
      </c>
      <c r="K1150" t="s">
        <v>49</v>
      </c>
      <c r="M1150">
        <v>202012041370</v>
      </c>
      <c r="N1150" s="1">
        <v>44169.414166666669</v>
      </c>
      <c r="O1150" s="3" t="s">
        <v>76</v>
      </c>
      <c r="P1150">
        <v>2118090</v>
      </c>
      <c r="Q1150" s="2">
        <v>20863</v>
      </c>
      <c r="R1150" t="s">
        <v>2339</v>
      </c>
      <c r="S1150" t="s">
        <v>396</v>
      </c>
      <c r="U1150" t="s">
        <v>66</v>
      </c>
      <c r="V1150" t="s">
        <v>153</v>
      </c>
      <c r="W1150" t="s">
        <v>10</v>
      </c>
      <c r="X1150" t="s">
        <v>54</v>
      </c>
      <c r="Z1150" t="s">
        <v>88</v>
      </c>
      <c r="AA1150" t="s">
        <v>78</v>
      </c>
      <c r="AB1150" t="s">
        <v>2340</v>
      </c>
      <c r="AC1150" t="s">
        <v>70</v>
      </c>
      <c r="AD1150" t="s">
        <v>59</v>
      </c>
    </row>
    <row r="1151" spans="1:30">
      <c r="A1151">
        <f t="shared" si="55"/>
        <v>1002</v>
      </c>
      <c r="B1151">
        <f t="shared" si="53"/>
        <v>0</v>
      </c>
      <c r="C1151" s="8">
        <f t="shared" si="54"/>
        <v>58.083333333333336</v>
      </c>
      <c r="D1151">
        <v>58</v>
      </c>
      <c r="E1151">
        <v>1</v>
      </c>
      <c r="G1151" s="21">
        <v>2</v>
      </c>
      <c r="H1151" s="4">
        <v>2120051</v>
      </c>
      <c r="I1151" s="1">
        <v>44166.390277777777</v>
      </c>
      <c r="J1151" s="3" t="s">
        <v>90</v>
      </c>
      <c r="K1151" t="s">
        <v>49</v>
      </c>
      <c r="M1151">
        <v>202012011484</v>
      </c>
      <c r="N1151" s="1">
        <v>44166.390277777777</v>
      </c>
      <c r="O1151" s="3" t="s">
        <v>90</v>
      </c>
      <c r="P1151">
        <v>2120051</v>
      </c>
      <c r="Q1151" s="2">
        <v>22944</v>
      </c>
      <c r="R1151" t="s">
        <v>2341</v>
      </c>
      <c r="S1151" t="s">
        <v>1202</v>
      </c>
      <c r="U1151" t="s">
        <v>52</v>
      </c>
      <c r="V1151" t="s">
        <v>103</v>
      </c>
      <c r="W1151" t="s">
        <v>2</v>
      </c>
      <c r="X1151" t="s">
        <v>54</v>
      </c>
      <c r="Z1151" t="s">
        <v>88</v>
      </c>
      <c r="AA1151" t="s">
        <v>94</v>
      </c>
      <c r="AB1151" t="s">
        <v>116</v>
      </c>
      <c r="AC1151" t="s">
        <v>70</v>
      </c>
      <c r="AD1151" t="s">
        <v>59</v>
      </c>
    </row>
    <row r="1152" spans="1:30">
      <c r="A1152">
        <f t="shared" si="55"/>
        <v>1002</v>
      </c>
      <c r="B1152">
        <f t="shared" si="53"/>
        <v>1</v>
      </c>
      <c r="C1152" s="8">
        <f t="shared" si="54"/>
        <v>58.083333333333336</v>
      </c>
      <c r="D1152">
        <v>58</v>
      </c>
      <c r="E1152">
        <v>1</v>
      </c>
      <c r="G1152" s="21">
        <v>2</v>
      </c>
      <c r="H1152" s="4">
        <v>2120051</v>
      </c>
      <c r="I1152" s="1">
        <v>44176.555439814816</v>
      </c>
      <c r="J1152" s="3" t="s">
        <v>63</v>
      </c>
      <c r="K1152" t="s">
        <v>49</v>
      </c>
      <c r="M1152">
        <v>202012101897</v>
      </c>
      <c r="N1152" s="1">
        <v>44176.555439814816</v>
      </c>
      <c r="O1152" s="3" t="s">
        <v>63</v>
      </c>
      <c r="P1152">
        <v>2120051</v>
      </c>
      <c r="Q1152" s="2">
        <v>22944</v>
      </c>
      <c r="R1152" t="s">
        <v>2341</v>
      </c>
      <c r="S1152" t="s">
        <v>1202</v>
      </c>
      <c r="U1152" t="s">
        <v>52</v>
      </c>
      <c r="V1152" t="s">
        <v>137</v>
      </c>
      <c r="W1152" t="s">
        <v>2</v>
      </c>
      <c r="X1152" t="s">
        <v>54</v>
      </c>
      <c r="Z1152" t="s">
        <v>55</v>
      </c>
      <c r="AA1152" t="s">
        <v>68</v>
      </c>
      <c r="AB1152" t="s">
        <v>2342</v>
      </c>
      <c r="AC1152" t="s">
        <v>70</v>
      </c>
      <c r="AD1152" t="s">
        <v>59</v>
      </c>
    </row>
    <row r="1153" spans="1:30">
      <c r="A1153">
        <f t="shared" si="55"/>
        <v>1003</v>
      </c>
      <c r="B1153">
        <f t="shared" si="53"/>
        <v>0</v>
      </c>
      <c r="C1153" s="8">
        <f t="shared" si="54"/>
        <v>63.666666666666664</v>
      </c>
      <c r="D1153">
        <v>63</v>
      </c>
      <c r="E1153">
        <v>8</v>
      </c>
      <c r="G1153" s="21">
        <v>2</v>
      </c>
      <c r="H1153" s="4">
        <v>2125840</v>
      </c>
      <c r="I1153" s="1">
        <v>44157.703402777777</v>
      </c>
      <c r="J1153" s="3" t="s">
        <v>90</v>
      </c>
      <c r="K1153" t="s">
        <v>49</v>
      </c>
      <c r="M1153">
        <v>202011220434</v>
      </c>
      <c r="N1153" s="1">
        <v>44157.703402777777</v>
      </c>
      <c r="O1153" s="3" t="s">
        <v>90</v>
      </c>
      <c r="P1153">
        <v>2125840</v>
      </c>
      <c r="Q1153" s="2">
        <v>20895</v>
      </c>
      <c r="R1153" t="s">
        <v>2343</v>
      </c>
      <c r="S1153" t="s">
        <v>1513</v>
      </c>
      <c r="U1153" t="s">
        <v>149</v>
      </c>
      <c r="V1153" t="s">
        <v>87</v>
      </c>
      <c r="W1153" t="s">
        <v>10</v>
      </c>
      <c r="X1153" t="s">
        <v>54</v>
      </c>
      <c r="Z1153" t="s">
        <v>88</v>
      </c>
      <c r="AA1153" t="s">
        <v>94</v>
      </c>
      <c r="AB1153" t="s">
        <v>116</v>
      </c>
      <c r="AC1153" t="s">
        <v>70</v>
      </c>
      <c r="AD1153" t="s">
        <v>59</v>
      </c>
    </row>
    <row r="1154" spans="1:30">
      <c r="A1154">
        <f t="shared" si="55"/>
        <v>1003</v>
      </c>
      <c r="B1154">
        <f t="shared" si="53"/>
        <v>1</v>
      </c>
      <c r="C1154" s="8">
        <f t="shared" si="54"/>
        <v>63.666666666666664</v>
      </c>
      <c r="D1154">
        <v>63</v>
      </c>
      <c r="E1154">
        <v>8</v>
      </c>
      <c r="G1154" s="21">
        <v>2</v>
      </c>
      <c r="H1154" s="4">
        <v>2125840</v>
      </c>
      <c r="I1154" s="1">
        <v>44167.506944444445</v>
      </c>
      <c r="J1154" s="3" t="s">
        <v>63</v>
      </c>
      <c r="K1154" t="s">
        <v>49</v>
      </c>
      <c r="M1154">
        <v>202012021635</v>
      </c>
      <c r="N1154" s="1">
        <v>44167.506944444445</v>
      </c>
      <c r="O1154" s="3" t="s">
        <v>63</v>
      </c>
      <c r="P1154">
        <v>2125840</v>
      </c>
      <c r="Q1154" s="2">
        <v>20895</v>
      </c>
      <c r="R1154" t="s">
        <v>2343</v>
      </c>
      <c r="S1154" t="s">
        <v>1513</v>
      </c>
      <c r="U1154" t="s">
        <v>61</v>
      </c>
      <c r="V1154" t="s">
        <v>306</v>
      </c>
      <c r="W1154" t="s">
        <v>10</v>
      </c>
      <c r="X1154" t="s">
        <v>54</v>
      </c>
      <c r="Z1154" t="s">
        <v>55</v>
      </c>
      <c r="AA1154" t="s">
        <v>68</v>
      </c>
      <c r="AB1154" t="s">
        <v>161</v>
      </c>
      <c r="AC1154" t="s">
        <v>70</v>
      </c>
      <c r="AD1154" t="s">
        <v>59</v>
      </c>
    </row>
    <row r="1155" spans="1:30">
      <c r="A1155">
        <f t="shared" si="55"/>
        <v>1003</v>
      </c>
      <c r="B1155">
        <f t="shared" si="53"/>
        <v>2</v>
      </c>
      <c r="C1155" s="8">
        <f t="shared" si="54"/>
        <v>0</v>
      </c>
      <c r="G1155" s="21">
        <v>1</v>
      </c>
      <c r="H1155" s="4">
        <v>2125840</v>
      </c>
      <c r="I1155" s="13" t="s">
        <v>2344</v>
      </c>
      <c r="J1155" s="3" t="s">
        <v>90</v>
      </c>
      <c r="K1155" t="s">
        <v>49</v>
      </c>
      <c r="M1155">
        <v>202012021626</v>
      </c>
      <c r="O1155" s="3" t="s">
        <v>90</v>
      </c>
      <c r="P1155">
        <v>2125840</v>
      </c>
      <c r="Q1155" s="2">
        <v>20895</v>
      </c>
      <c r="R1155" t="s">
        <v>2343</v>
      </c>
      <c r="W1155" t="s">
        <v>10</v>
      </c>
      <c r="X1155" t="s">
        <v>54</v>
      </c>
      <c r="Z1155" t="s">
        <v>55</v>
      </c>
      <c r="AA1155" t="s">
        <v>94</v>
      </c>
      <c r="AB1155" t="s">
        <v>2345</v>
      </c>
      <c r="AC1155" t="s">
        <v>70</v>
      </c>
      <c r="AD1155" t="s">
        <v>900</v>
      </c>
    </row>
    <row r="1156" spans="1:30">
      <c r="A1156">
        <f t="shared" si="55"/>
        <v>1004</v>
      </c>
      <c r="B1156">
        <f t="shared" si="53"/>
        <v>0</v>
      </c>
      <c r="C1156" s="8">
        <f t="shared" si="54"/>
        <v>44.833333333333336</v>
      </c>
      <c r="D1156">
        <v>44</v>
      </c>
      <c r="E1156">
        <v>10</v>
      </c>
      <c r="G1156" s="21">
        <v>0</v>
      </c>
      <c r="H1156">
        <v>2133628</v>
      </c>
      <c r="I1156" s="1">
        <v>44112.504340277781</v>
      </c>
      <c r="J1156" s="3" t="s">
        <v>90</v>
      </c>
      <c r="K1156" t="s">
        <v>49</v>
      </c>
      <c r="M1156">
        <v>202010081642</v>
      </c>
      <c r="N1156" s="1">
        <v>44112.504340277781</v>
      </c>
      <c r="O1156" s="3" t="s">
        <v>90</v>
      </c>
      <c r="P1156">
        <v>2133628</v>
      </c>
      <c r="Q1156" s="2">
        <v>27712</v>
      </c>
      <c r="R1156" t="s">
        <v>2346</v>
      </c>
      <c r="S1156" t="s">
        <v>2020</v>
      </c>
      <c r="U1156" t="s">
        <v>61</v>
      </c>
      <c r="V1156" t="s">
        <v>137</v>
      </c>
      <c r="W1156" t="s">
        <v>10</v>
      </c>
      <c r="X1156" t="s">
        <v>54</v>
      </c>
      <c r="Z1156" t="s">
        <v>88</v>
      </c>
      <c r="AA1156" t="s">
        <v>94</v>
      </c>
      <c r="AB1156" t="s">
        <v>2347</v>
      </c>
      <c r="AC1156" t="s">
        <v>70</v>
      </c>
      <c r="AD1156" t="s">
        <v>59</v>
      </c>
    </row>
    <row r="1157" spans="1:30">
      <c r="A1157">
        <f t="shared" si="55"/>
        <v>1005</v>
      </c>
      <c r="B1157">
        <f t="shared" si="53"/>
        <v>0</v>
      </c>
      <c r="C1157" s="8">
        <f t="shared" si="54"/>
        <v>57.166666666666664</v>
      </c>
      <c r="D1157">
        <v>57</v>
      </c>
      <c r="E1157">
        <v>2</v>
      </c>
      <c r="G1157" s="21">
        <v>0</v>
      </c>
      <c r="H1157">
        <v>2133654</v>
      </c>
      <c r="I1157" s="1">
        <v>44024.913194444445</v>
      </c>
      <c r="J1157" s="3" t="s">
        <v>90</v>
      </c>
      <c r="K1157" t="s">
        <v>49</v>
      </c>
      <c r="M1157">
        <v>202007120488</v>
      </c>
      <c r="N1157" s="1">
        <v>44024.913194444445</v>
      </c>
      <c r="O1157" s="3" t="s">
        <v>90</v>
      </c>
      <c r="P1157">
        <v>2133654</v>
      </c>
      <c r="Q1157" s="2">
        <v>23139</v>
      </c>
      <c r="R1157" t="s">
        <v>2348</v>
      </c>
      <c r="S1157" t="s">
        <v>1333</v>
      </c>
      <c r="U1157" t="s">
        <v>110</v>
      </c>
      <c r="V1157" t="s">
        <v>289</v>
      </c>
      <c r="W1157" t="s">
        <v>10</v>
      </c>
      <c r="X1157" t="s">
        <v>54</v>
      </c>
      <c r="Z1157" t="s">
        <v>88</v>
      </c>
      <c r="AA1157" t="s">
        <v>94</v>
      </c>
      <c r="AB1157" t="s">
        <v>100</v>
      </c>
      <c r="AC1157" t="s">
        <v>70</v>
      </c>
      <c r="AD1157" t="s">
        <v>59</v>
      </c>
    </row>
    <row r="1158" spans="1:30">
      <c r="A1158">
        <f t="shared" si="55"/>
        <v>1006</v>
      </c>
      <c r="B1158">
        <f t="shared" si="53"/>
        <v>0</v>
      </c>
      <c r="C1158" s="8">
        <f t="shared" si="54"/>
        <v>17.833333333333332</v>
      </c>
      <c r="D1158">
        <v>17</v>
      </c>
      <c r="E1158">
        <v>10</v>
      </c>
      <c r="G1158" s="21">
        <v>0</v>
      </c>
      <c r="H1158">
        <v>2133821</v>
      </c>
      <c r="I1158" s="1">
        <v>44025.796990740739</v>
      </c>
      <c r="J1158" s="3" t="s">
        <v>90</v>
      </c>
      <c r="K1158" t="s">
        <v>49</v>
      </c>
      <c r="M1158">
        <v>202007132182</v>
      </c>
      <c r="N1158" s="1">
        <v>44025.796990740739</v>
      </c>
      <c r="O1158" s="3" t="s">
        <v>90</v>
      </c>
      <c r="P1158">
        <v>2133821</v>
      </c>
      <c r="Q1158" s="2">
        <v>37498</v>
      </c>
      <c r="R1158" t="s">
        <v>2349</v>
      </c>
      <c r="S1158" t="s">
        <v>760</v>
      </c>
      <c r="U1158" t="s">
        <v>110</v>
      </c>
      <c r="V1158" t="s">
        <v>316</v>
      </c>
      <c r="W1158" t="s">
        <v>2</v>
      </c>
      <c r="X1158" t="s">
        <v>54</v>
      </c>
      <c r="Z1158" t="s">
        <v>88</v>
      </c>
      <c r="AA1158" t="s">
        <v>94</v>
      </c>
      <c r="AB1158" t="s">
        <v>100</v>
      </c>
      <c r="AC1158" t="s">
        <v>70</v>
      </c>
      <c r="AD1158" t="s">
        <v>59</v>
      </c>
    </row>
    <row r="1159" spans="1:30">
      <c r="A1159">
        <f t="shared" si="55"/>
        <v>1007</v>
      </c>
      <c r="B1159">
        <f t="shared" si="53"/>
        <v>0</v>
      </c>
      <c r="C1159" s="8">
        <f t="shared" si="54"/>
        <v>49.083333333333336</v>
      </c>
      <c r="D1159">
        <v>49</v>
      </c>
      <c r="E1159">
        <v>1</v>
      </c>
      <c r="G1159" s="21">
        <v>0</v>
      </c>
      <c r="H1159">
        <v>2134426</v>
      </c>
      <c r="I1159" s="1">
        <v>44026.655555555553</v>
      </c>
      <c r="J1159" s="3" t="s">
        <v>90</v>
      </c>
      <c r="K1159" t="s">
        <v>49</v>
      </c>
      <c r="M1159">
        <v>202007141877</v>
      </c>
      <c r="N1159" s="1">
        <v>44026.655555555553</v>
      </c>
      <c r="O1159" s="3" t="s">
        <v>90</v>
      </c>
      <c r="P1159">
        <v>2134426</v>
      </c>
      <c r="Q1159" s="2">
        <v>26079</v>
      </c>
      <c r="R1159" t="s">
        <v>2350</v>
      </c>
      <c r="S1159" t="s">
        <v>941</v>
      </c>
      <c r="U1159" t="s">
        <v>61</v>
      </c>
      <c r="V1159" t="s">
        <v>240</v>
      </c>
      <c r="W1159" t="s">
        <v>10</v>
      </c>
      <c r="X1159" t="s">
        <v>54</v>
      </c>
      <c r="Z1159" t="s">
        <v>88</v>
      </c>
      <c r="AA1159" t="s">
        <v>94</v>
      </c>
      <c r="AB1159" t="s">
        <v>100</v>
      </c>
      <c r="AC1159" t="s">
        <v>70</v>
      </c>
      <c r="AD1159" t="s">
        <v>59</v>
      </c>
    </row>
    <row r="1160" spans="1:30">
      <c r="A1160">
        <f t="shared" si="55"/>
        <v>1008</v>
      </c>
      <c r="B1160">
        <f t="shared" si="53"/>
        <v>0</v>
      </c>
      <c r="C1160" s="8">
        <f t="shared" si="54"/>
        <v>51.083333333333336</v>
      </c>
      <c r="D1160">
        <v>51</v>
      </c>
      <c r="E1160">
        <v>1</v>
      </c>
      <c r="G1160" s="21">
        <v>0</v>
      </c>
      <c r="H1160">
        <v>2135400</v>
      </c>
      <c r="I1160" s="1">
        <v>44032.933819444443</v>
      </c>
      <c r="J1160" s="3" t="s">
        <v>90</v>
      </c>
      <c r="K1160" t="s">
        <v>49</v>
      </c>
      <c r="M1160">
        <v>202007202039</v>
      </c>
      <c r="N1160" s="1">
        <v>44032.933819444443</v>
      </c>
      <c r="O1160" s="3" t="s">
        <v>90</v>
      </c>
      <c r="P1160">
        <v>2135400</v>
      </c>
      <c r="Q1160" s="2">
        <v>25363</v>
      </c>
      <c r="R1160" t="s">
        <v>2351</v>
      </c>
      <c r="S1160" t="s">
        <v>2305</v>
      </c>
      <c r="U1160" t="s">
        <v>98</v>
      </c>
      <c r="V1160" t="s">
        <v>281</v>
      </c>
      <c r="W1160" t="s">
        <v>2</v>
      </c>
      <c r="X1160" t="s">
        <v>54</v>
      </c>
      <c r="Z1160" t="s">
        <v>88</v>
      </c>
      <c r="AA1160" t="s">
        <v>94</v>
      </c>
      <c r="AB1160" t="s">
        <v>100</v>
      </c>
      <c r="AC1160" t="s">
        <v>70</v>
      </c>
      <c r="AD1160" t="s">
        <v>59</v>
      </c>
    </row>
    <row r="1161" spans="1:30">
      <c r="A1161">
        <f t="shared" si="55"/>
        <v>1009</v>
      </c>
      <c r="B1161">
        <f t="shared" si="53"/>
        <v>0</v>
      </c>
      <c r="C1161" s="8">
        <f t="shared" si="54"/>
        <v>71.75</v>
      </c>
      <c r="D1161">
        <v>71</v>
      </c>
      <c r="E1161">
        <v>9</v>
      </c>
      <c r="G1161" s="21">
        <v>2</v>
      </c>
      <c r="H1161" s="4">
        <v>2136291</v>
      </c>
      <c r="I1161" s="1">
        <v>44032.945833333331</v>
      </c>
      <c r="J1161" s="3" t="s">
        <v>90</v>
      </c>
      <c r="K1161" t="s">
        <v>49</v>
      </c>
      <c r="M1161">
        <v>202007202218</v>
      </c>
      <c r="N1161" s="1">
        <v>44032.945833333331</v>
      </c>
      <c r="O1161" s="3" t="s">
        <v>90</v>
      </c>
      <c r="P1161">
        <v>2136291</v>
      </c>
      <c r="Q1161" s="2">
        <v>17821</v>
      </c>
      <c r="R1161" t="s">
        <v>2352</v>
      </c>
      <c r="S1161" t="s">
        <v>2353</v>
      </c>
      <c r="U1161" t="s">
        <v>98</v>
      </c>
      <c r="V1161" t="s">
        <v>281</v>
      </c>
      <c r="W1161" t="s">
        <v>10</v>
      </c>
      <c r="X1161" t="s">
        <v>54</v>
      </c>
      <c r="Z1161" t="s">
        <v>88</v>
      </c>
      <c r="AA1161" t="s">
        <v>94</v>
      </c>
      <c r="AB1161" t="s">
        <v>116</v>
      </c>
      <c r="AC1161" t="s">
        <v>70</v>
      </c>
      <c r="AD1161" t="s">
        <v>59</v>
      </c>
    </row>
    <row r="1162" spans="1:30">
      <c r="A1162">
        <f t="shared" si="55"/>
        <v>1009</v>
      </c>
      <c r="B1162">
        <f t="shared" ref="B1162:B1225" si="56">IF(H1162&lt;&gt;H1161,0,IF(H1162&lt;&gt;H1160,1,IF(H1162&lt;&gt;H1159,2,IF(H1162&lt;&gt;H1158,3,IF(H1162&lt;&gt;H1157,4,IF(H1162&lt;&gt;H1156,5,IF(H1162&lt;&gt;H1155,6,"7+")))))))</f>
        <v>1</v>
      </c>
      <c r="C1162" s="8">
        <f t="shared" si="54"/>
        <v>71.75</v>
      </c>
      <c r="D1162">
        <v>71</v>
      </c>
      <c r="E1162">
        <v>9</v>
      </c>
      <c r="G1162" s="21">
        <v>2</v>
      </c>
      <c r="H1162" s="4">
        <v>2136291</v>
      </c>
      <c r="I1162" s="1">
        <v>44057.515243055554</v>
      </c>
      <c r="J1162" s="3" t="s">
        <v>63</v>
      </c>
      <c r="K1162" t="s">
        <v>49</v>
      </c>
      <c r="M1162">
        <v>202008141532</v>
      </c>
      <c r="N1162" s="1">
        <v>44057.515243055554</v>
      </c>
      <c r="O1162" s="3" t="s">
        <v>63</v>
      </c>
      <c r="P1162">
        <v>2136291</v>
      </c>
      <c r="Q1162" s="2">
        <v>17821</v>
      </c>
      <c r="R1162" t="s">
        <v>2352</v>
      </c>
      <c r="S1162" t="s">
        <v>2353</v>
      </c>
      <c r="U1162" t="s">
        <v>61</v>
      </c>
      <c r="V1162" t="s">
        <v>228</v>
      </c>
      <c r="W1162" t="s">
        <v>10</v>
      </c>
      <c r="X1162" t="s">
        <v>54</v>
      </c>
      <c r="Z1162" t="s">
        <v>55</v>
      </c>
      <c r="AA1162" t="s">
        <v>68</v>
      </c>
      <c r="AB1162" t="s">
        <v>2354</v>
      </c>
      <c r="AC1162" t="s">
        <v>129</v>
      </c>
      <c r="AD1162" t="s">
        <v>59</v>
      </c>
    </row>
    <row r="1163" spans="1:30">
      <c r="A1163">
        <f t="shared" si="55"/>
        <v>1010</v>
      </c>
      <c r="B1163">
        <f t="shared" si="56"/>
        <v>0</v>
      </c>
      <c r="C1163" s="8">
        <f t="shared" si="54"/>
        <v>26.833333333333332</v>
      </c>
      <c r="D1163">
        <v>26</v>
      </c>
      <c r="E1163">
        <v>10</v>
      </c>
      <c r="G1163" s="21">
        <v>0</v>
      </c>
      <c r="H1163">
        <v>2136449</v>
      </c>
      <c r="I1163" s="1">
        <v>44031.854143518518</v>
      </c>
      <c r="J1163" s="3" t="s">
        <v>90</v>
      </c>
      <c r="K1163" t="s">
        <v>49</v>
      </c>
      <c r="M1163">
        <v>202007190447</v>
      </c>
      <c r="N1163" s="1">
        <v>44031.854143518518</v>
      </c>
      <c r="O1163" s="3" t="s">
        <v>90</v>
      </c>
      <c r="P1163">
        <v>2136449</v>
      </c>
      <c r="Q1163" s="2">
        <v>34208</v>
      </c>
      <c r="R1163" t="s">
        <v>2355</v>
      </c>
      <c r="S1163" t="s">
        <v>2069</v>
      </c>
      <c r="U1163" t="s">
        <v>149</v>
      </c>
      <c r="V1163" t="s">
        <v>178</v>
      </c>
      <c r="W1163" t="s">
        <v>2</v>
      </c>
      <c r="X1163" t="s">
        <v>54</v>
      </c>
      <c r="Z1163" t="s">
        <v>88</v>
      </c>
      <c r="AA1163" t="s">
        <v>94</v>
      </c>
      <c r="AB1163" t="s">
        <v>100</v>
      </c>
      <c r="AC1163" t="s">
        <v>70</v>
      </c>
      <c r="AD1163" t="s">
        <v>59</v>
      </c>
    </row>
    <row r="1164" spans="1:30">
      <c r="A1164">
        <f t="shared" si="55"/>
        <v>1011</v>
      </c>
      <c r="B1164">
        <f t="shared" si="56"/>
        <v>0</v>
      </c>
      <c r="C1164" s="8">
        <f t="shared" ref="C1164:C1227" si="57">D1164+E1164/12</f>
        <v>54.75</v>
      </c>
      <c r="D1164">
        <v>54</v>
      </c>
      <c r="E1164">
        <v>9</v>
      </c>
      <c r="G1164" s="21">
        <v>0</v>
      </c>
      <c r="H1164">
        <v>2136743</v>
      </c>
      <c r="I1164" s="1">
        <v>44274.62222222222</v>
      </c>
      <c r="J1164" s="3" t="s">
        <v>63</v>
      </c>
      <c r="K1164" t="s">
        <v>49</v>
      </c>
      <c r="M1164">
        <v>202103191637</v>
      </c>
      <c r="N1164" s="1">
        <v>44274.62222222222</v>
      </c>
      <c r="O1164" s="3" t="s">
        <v>63</v>
      </c>
      <c r="P1164">
        <v>2136743</v>
      </c>
      <c r="Q1164" s="2">
        <v>24272</v>
      </c>
      <c r="R1164" t="s">
        <v>2356</v>
      </c>
      <c r="S1164" t="s">
        <v>1382</v>
      </c>
      <c r="U1164" t="s">
        <v>52</v>
      </c>
      <c r="V1164" t="s">
        <v>614</v>
      </c>
      <c r="W1164" t="s">
        <v>10</v>
      </c>
      <c r="X1164" t="s">
        <v>54</v>
      </c>
      <c r="Z1164" t="s">
        <v>55</v>
      </c>
      <c r="AA1164" t="s">
        <v>68</v>
      </c>
      <c r="AB1164" t="s">
        <v>2357</v>
      </c>
      <c r="AC1164" t="s">
        <v>129</v>
      </c>
      <c r="AD1164" t="s">
        <v>59</v>
      </c>
    </row>
    <row r="1165" spans="1:30">
      <c r="A1165">
        <f t="shared" si="55"/>
        <v>1012</v>
      </c>
      <c r="B1165">
        <f t="shared" si="56"/>
        <v>0</v>
      </c>
      <c r="C1165" s="8">
        <f t="shared" si="57"/>
        <v>59.5</v>
      </c>
      <c r="D1165">
        <v>59</v>
      </c>
      <c r="E1165">
        <v>6</v>
      </c>
      <c r="G1165" s="21">
        <v>2</v>
      </c>
      <c r="H1165" s="4">
        <v>2138127</v>
      </c>
      <c r="I1165" s="1">
        <v>44187.664375</v>
      </c>
      <c r="J1165" s="3" t="s">
        <v>63</v>
      </c>
      <c r="K1165" t="s">
        <v>49</v>
      </c>
      <c r="M1165">
        <v>202012221860</v>
      </c>
      <c r="N1165" s="1">
        <v>44187.664375</v>
      </c>
      <c r="O1165" s="3" t="s">
        <v>63</v>
      </c>
      <c r="P1165">
        <v>2138127</v>
      </c>
      <c r="Q1165" s="2">
        <v>22449</v>
      </c>
      <c r="R1165" t="s">
        <v>2358</v>
      </c>
      <c r="S1165" t="s">
        <v>732</v>
      </c>
      <c r="U1165" t="s">
        <v>140</v>
      </c>
      <c r="V1165" t="s">
        <v>240</v>
      </c>
      <c r="W1165" t="s">
        <v>10</v>
      </c>
      <c r="X1165" t="s">
        <v>54</v>
      </c>
      <c r="Z1165" t="s">
        <v>55</v>
      </c>
      <c r="AA1165" t="s">
        <v>68</v>
      </c>
      <c r="AB1165" t="s">
        <v>2359</v>
      </c>
      <c r="AC1165" t="s">
        <v>70</v>
      </c>
      <c r="AD1165" t="s">
        <v>59</v>
      </c>
    </row>
    <row r="1166" spans="1:30">
      <c r="A1166">
        <f t="shared" si="55"/>
        <v>1012</v>
      </c>
      <c r="B1166">
        <f t="shared" si="56"/>
        <v>1</v>
      </c>
      <c r="C1166" s="8">
        <f t="shared" si="57"/>
        <v>59.5</v>
      </c>
      <c r="D1166">
        <v>59</v>
      </c>
      <c r="E1166">
        <v>6</v>
      </c>
      <c r="G1166" s="21">
        <v>2</v>
      </c>
      <c r="H1166" s="4">
        <v>2138127</v>
      </c>
      <c r="I1166" s="1">
        <v>44200.713194444441</v>
      </c>
      <c r="J1166" s="3" t="s">
        <v>63</v>
      </c>
      <c r="K1166" t="s">
        <v>49</v>
      </c>
      <c r="M1166">
        <v>202101041904</v>
      </c>
      <c r="N1166" s="1">
        <v>44200.713194444441</v>
      </c>
      <c r="O1166" s="3" t="s">
        <v>63</v>
      </c>
      <c r="P1166">
        <v>2138127</v>
      </c>
      <c r="Q1166" s="2">
        <v>22449</v>
      </c>
      <c r="R1166" t="s">
        <v>2358</v>
      </c>
      <c r="S1166" t="s">
        <v>732</v>
      </c>
      <c r="U1166" t="s">
        <v>132</v>
      </c>
      <c r="V1166" t="s">
        <v>157</v>
      </c>
      <c r="W1166" t="s">
        <v>10</v>
      </c>
      <c r="X1166" t="s">
        <v>54</v>
      </c>
      <c r="Z1166" t="s">
        <v>55</v>
      </c>
      <c r="AA1166" t="s">
        <v>68</v>
      </c>
      <c r="AB1166" t="s">
        <v>2360</v>
      </c>
      <c r="AC1166" t="s">
        <v>70</v>
      </c>
      <c r="AD1166" t="s">
        <v>59</v>
      </c>
    </row>
    <row r="1167" spans="1:30">
      <c r="A1167">
        <f t="shared" ref="A1167:A1230" si="58">IF(B1167=0,A1166+1,A1166)</f>
        <v>1012</v>
      </c>
      <c r="B1167">
        <f t="shared" si="56"/>
        <v>2</v>
      </c>
      <c r="C1167" s="8">
        <f t="shared" si="57"/>
        <v>59.5</v>
      </c>
      <c r="D1167">
        <v>59</v>
      </c>
      <c r="E1167">
        <v>6</v>
      </c>
      <c r="G1167" s="21">
        <v>2</v>
      </c>
      <c r="H1167" s="4">
        <v>2138127</v>
      </c>
      <c r="I1167" s="1">
        <v>44207.517361111109</v>
      </c>
      <c r="J1167" s="3" t="s">
        <v>90</v>
      </c>
      <c r="K1167" t="s">
        <v>49</v>
      </c>
      <c r="M1167">
        <v>202101111646</v>
      </c>
      <c r="N1167" s="1">
        <v>44207.517361111109</v>
      </c>
      <c r="O1167" s="3" t="s">
        <v>90</v>
      </c>
      <c r="P1167">
        <v>2138127</v>
      </c>
      <c r="Q1167" s="2">
        <v>22449</v>
      </c>
      <c r="R1167" t="s">
        <v>2358</v>
      </c>
      <c r="S1167" t="s">
        <v>732</v>
      </c>
      <c r="U1167" t="s">
        <v>140</v>
      </c>
      <c r="V1167" t="s">
        <v>306</v>
      </c>
      <c r="W1167" t="s">
        <v>10</v>
      </c>
      <c r="X1167" t="s">
        <v>54</v>
      </c>
      <c r="Z1167" t="s">
        <v>88</v>
      </c>
      <c r="AA1167" t="s">
        <v>94</v>
      </c>
      <c r="AB1167" t="s">
        <v>100</v>
      </c>
      <c r="AC1167" t="s">
        <v>70</v>
      </c>
      <c r="AD1167" t="s">
        <v>59</v>
      </c>
    </row>
    <row r="1168" spans="1:30">
      <c r="A1168">
        <f t="shared" si="58"/>
        <v>1013</v>
      </c>
      <c r="B1168">
        <f t="shared" si="56"/>
        <v>0</v>
      </c>
      <c r="C1168" s="8">
        <f t="shared" si="57"/>
        <v>55.416666666666664</v>
      </c>
      <c r="D1168">
        <v>55</v>
      </c>
      <c r="E1168">
        <v>5</v>
      </c>
      <c r="G1168" s="21">
        <v>0</v>
      </c>
      <c r="H1168">
        <v>2147296</v>
      </c>
      <c r="I1168" s="1">
        <v>44110.163344907407</v>
      </c>
      <c r="J1168" s="3" t="s">
        <v>90</v>
      </c>
      <c r="K1168" t="s">
        <v>49</v>
      </c>
      <c r="M1168">
        <v>202010061291</v>
      </c>
      <c r="N1168" s="1">
        <v>44110.163344907407</v>
      </c>
      <c r="O1168" s="3" t="s">
        <v>90</v>
      </c>
      <c r="P1168">
        <v>2147296</v>
      </c>
      <c r="Q1168" s="2">
        <v>23845</v>
      </c>
      <c r="R1168" t="s">
        <v>2361</v>
      </c>
      <c r="S1168" t="s">
        <v>2362</v>
      </c>
      <c r="U1168" t="s">
        <v>149</v>
      </c>
      <c r="V1168" t="s">
        <v>111</v>
      </c>
      <c r="W1168" t="s">
        <v>2</v>
      </c>
      <c r="X1168" t="s">
        <v>54</v>
      </c>
      <c r="Z1168" t="s">
        <v>88</v>
      </c>
      <c r="AA1168" t="s">
        <v>94</v>
      </c>
      <c r="AB1168" t="s">
        <v>100</v>
      </c>
      <c r="AC1168" t="s">
        <v>70</v>
      </c>
      <c r="AD1168" t="s">
        <v>59</v>
      </c>
    </row>
    <row r="1169" spans="1:30">
      <c r="A1169">
        <f t="shared" si="58"/>
        <v>1014</v>
      </c>
      <c r="B1169">
        <f t="shared" si="56"/>
        <v>0</v>
      </c>
      <c r="C1169" s="8">
        <f t="shared" si="57"/>
        <v>81.166666666666671</v>
      </c>
      <c r="D1169">
        <v>81</v>
      </c>
      <c r="E1169">
        <v>2</v>
      </c>
      <c r="G1169" s="21">
        <v>0</v>
      </c>
      <c r="H1169">
        <v>2151422</v>
      </c>
      <c r="I1169" s="1">
        <v>44148.504861111112</v>
      </c>
      <c r="J1169" s="3" t="s">
        <v>90</v>
      </c>
      <c r="K1169" t="s">
        <v>49</v>
      </c>
      <c r="M1169">
        <v>202011131690</v>
      </c>
      <c r="N1169" s="1">
        <v>44148.504861111112</v>
      </c>
      <c r="O1169" s="3" t="s">
        <v>90</v>
      </c>
      <c r="P1169">
        <v>2151422</v>
      </c>
      <c r="Q1169" s="2">
        <v>14497</v>
      </c>
      <c r="R1169" t="s">
        <v>2363</v>
      </c>
      <c r="S1169" t="s">
        <v>1705</v>
      </c>
      <c r="U1169" t="s">
        <v>381</v>
      </c>
      <c r="V1169" t="s">
        <v>115</v>
      </c>
      <c r="W1169" t="s">
        <v>2</v>
      </c>
      <c r="X1169" t="s">
        <v>54</v>
      </c>
      <c r="Z1169" t="s">
        <v>88</v>
      </c>
      <c r="AA1169" t="s">
        <v>94</v>
      </c>
      <c r="AB1169" t="s">
        <v>116</v>
      </c>
      <c r="AC1169" t="s">
        <v>70</v>
      </c>
      <c r="AD1169" t="s">
        <v>59</v>
      </c>
    </row>
    <row r="1170" spans="1:30">
      <c r="A1170">
        <f t="shared" si="58"/>
        <v>1015</v>
      </c>
      <c r="B1170">
        <f t="shared" si="56"/>
        <v>0</v>
      </c>
      <c r="C1170" s="8">
        <f t="shared" si="57"/>
        <v>63.5</v>
      </c>
      <c r="D1170">
        <v>63</v>
      </c>
      <c r="E1170">
        <v>6</v>
      </c>
      <c r="G1170" s="21">
        <v>0</v>
      </c>
      <c r="H1170">
        <v>2154500</v>
      </c>
      <c r="I1170" s="1">
        <v>44168.756261574075</v>
      </c>
      <c r="J1170" s="3" t="s">
        <v>63</v>
      </c>
      <c r="K1170" t="s">
        <v>49</v>
      </c>
      <c r="M1170">
        <v>202012030738</v>
      </c>
      <c r="N1170" s="1">
        <v>44168.756261574075</v>
      </c>
      <c r="O1170" s="3" t="s">
        <v>63</v>
      </c>
      <c r="P1170">
        <v>2154500</v>
      </c>
      <c r="Q1170" s="2">
        <v>20961</v>
      </c>
      <c r="R1170" t="s">
        <v>2364</v>
      </c>
      <c r="S1170" t="s">
        <v>372</v>
      </c>
      <c r="U1170" t="s">
        <v>52</v>
      </c>
      <c r="V1170" t="s">
        <v>261</v>
      </c>
      <c r="W1170" t="s">
        <v>2</v>
      </c>
      <c r="X1170" t="s">
        <v>54</v>
      </c>
      <c r="Z1170" t="s">
        <v>55</v>
      </c>
      <c r="AA1170" t="s">
        <v>68</v>
      </c>
      <c r="AB1170" t="s">
        <v>2365</v>
      </c>
      <c r="AC1170" t="s">
        <v>70</v>
      </c>
      <c r="AD1170" t="s">
        <v>59</v>
      </c>
    </row>
    <row r="1171" spans="1:30">
      <c r="A1171">
        <f t="shared" si="58"/>
        <v>1016</v>
      </c>
      <c r="B1171">
        <f t="shared" si="56"/>
        <v>0</v>
      </c>
      <c r="C1171" s="8">
        <f t="shared" si="57"/>
        <v>64.416666666666671</v>
      </c>
      <c r="D1171">
        <v>64</v>
      </c>
      <c r="E1171">
        <v>5</v>
      </c>
      <c r="G1171" s="21">
        <v>0</v>
      </c>
      <c r="H1171">
        <v>2154635</v>
      </c>
      <c r="I1171" s="1">
        <v>44036.502083333333</v>
      </c>
      <c r="J1171" s="3" t="s">
        <v>90</v>
      </c>
      <c r="K1171" t="s">
        <v>49</v>
      </c>
      <c r="M1171">
        <v>202007241624</v>
      </c>
      <c r="N1171" s="1">
        <v>44036.502083333333</v>
      </c>
      <c r="O1171" s="3" t="s">
        <v>90</v>
      </c>
      <c r="P1171">
        <v>2154635</v>
      </c>
      <c r="Q1171" s="2">
        <v>20496</v>
      </c>
      <c r="R1171" t="s">
        <v>2366</v>
      </c>
      <c r="S1171" t="s">
        <v>1708</v>
      </c>
      <c r="U1171" t="s">
        <v>52</v>
      </c>
      <c r="V1171" t="s">
        <v>99</v>
      </c>
      <c r="W1171" t="s">
        <v>2</v>
      </c>
      <c r="X1171" t="s">
        <v>54</v>
      </c>
      <c r="Z1171" t="s">
        <v>88</v>
      </c>
      <c r="AA1171" t="s">
        <v>94</v>
      </c>
      <c r="AB1171" t="s">
        <v>116</v>
      </c>
      <c r="AC1171" t="s">
        <v>70</v>
      </c>
      <c r="AD1171" t="s">
        <v>59</v>
      </c>
    </row>
    <row r="1172" spans="1:30">
      <c r="A1172">
        <f t="shared" si="58"/>
        <v>1017</v>
      </c>
      <c r="B1172">
        <f t="shared" si="56"/>
        <v>0</v>
      </c>
      <c r="C1172" s="8">
        <f t="shared" si="57"/>
        <v>84.166666666666671</v>
      </c>
      <c r="D1172">
        <v>84</v>
      </c>
      <c r="E1172">
        <v>2</v>
      </c>
      <c r="G1172" s="21">
        <v>0</v>
      </c>
      <c r="H1172">
        <v>2154817</v>
      </c>
      <c r="I1172" s="1">
        <v>44047.878472222219</v>
      </c>
      <c r="J1172" s="3" t="s">
        <v>90</v>
      </c>
      <c r="K1172" t="s">
        <v>49</v>
      </c>
      <c r="M1172">
        <v>202008042165</v>
      </c>
      <c r="N1172" s="1">
        <v>44047.878472222219</v>
      </c>
      <c r="O1172" s="3" t="s">
        <v>90</v>
      </c>
      <c r="P1172">
        <v>2154817</v>
      </c>
      <c r="Q1172" s="2">
        <v>13301</v>
      </c>
      <c r="R1172" t="s">
        <v>2367</v>
      </c>
      <c r="S1172" t="s">
        <v>2368</v>
      </c>
      <c r="U1172" t="s">
        <v>98</v>
      </c>
      <c r="V1172" t="s">
        <v>281</v>
      </c>
      <c r="W1172" t="s">
        <v>10</v>
      </c>
      <c r="X1172" t="s">
        <v>54</v>
      </c>
      <c r="Z1172" t="s">
        <v>88</v>
      </c>
      <c r="AA1172" t="s">
        <v>94</v>
      </c>
      <c r="AB1172" t="s">
        <v>100</v>
      </c>
      <c r="AC1172" t="s">
        <v>70</v>
      </c>
      <c r="AD1172" t="s">
        <v>59</v>
      </c>
    </row>
    <row r="1173" spans="1:30">
      <c r="A1173">
        <f t="shared" si="58"/>
        <v>1018</v>
      </c>
      <c r="B1173">
        <f t="shared" si="56"/>
        <v>0</v>
      </c>
      <c r="C1173" s="8">
        <f t="shared" si="57"/>
        <v>20.416666666666668</v>
      </c>
      <c r="D1173">
        <v>20</v>
      </c>
      <c r="E1173">
        <v>5</v>
      </c>
      <c r="G1173" s="21">
        <v>0</v>
      </c>
      <c r="H1173">
        <v>2154934</v>
      </c>
      <c r="I1173" s="1">
        <v>44153.536111111112</v>
      </c>
      <c r="J1173" s="3" t="s">
        <v>63</v>
      </c>
      <c r="K1173" t="s">
        <v>49</v>
      </c>
      <c r="M1173">
        <v>202011181085</v>
      </c>
      <c r="N1173" s="1">
        <v>44153.536111111112</v>
      </c>
      <c r="O1173" s="3" t="s">
        <v>63</v>
      </c>
      <c r="P1173">
        <v>2154934</v>
      </c>
      <c r="Q1173" s="2">
        <v>36679</v>
      </c>
      <c r="R1173" t="s">
        <v>2369</v>
      </c>
      <c r="S1173" t="s">
        <v>2370</v>
      </c>
      <c r="U1173" t="s">
        <v>52</v>
      </c>
      <c r="V1173" t="s">
        <v>183</v>
      </c>
      <c r="W1173" t="s">
        <v>2</v>
      </c>
      <c r="X1173" t="s">
        <v>54</v>
      </c>
      <c r="Z1173" t="s">
        <v>55</v>
      </c>
      <c r="AA1173" t="s">
        <v>68</v>
      </c>
      <c r="AB1173" t="s">
        <v>2371</v>
      </c>
      <c r="AC1173" t="s">
        <v>129</v>
      </c>
      <c r="AD1173" t="s">
        <v>59</v>
      </c>
    </row>
    <row r="1174" spans="1:30">
      <c r="A1174">
        <f t="shared" si="58"/>
        <v>1019</v>
      </c>
      <c r="B1174">
        <f t="shared" si="56"/>
        <v>0</v>
      </c>
      <c r="C1174" s="8">
        <f t="shared" si="57"/>
        <v>25.583333333333332</v>
      </c>
      <c r="D1174">
        <v>25</v>
      </c>
      <c r="E1174">
        <v>7</v>
      </c>
      <c r="G1174" s="21">
        <v>0</v>
      </c>
      <c r="H1174">
        <v>2155082</v>
      </c>
      <c r="I1174" s="1">
        <v>44040.752291666664</v>
      </c>
      <c r="J1174" s="3" t="s">
        <v>63</v>
      </c>
      <c r="K1174" t="s">
        <v>49</v>
      </c>
      <c r="M1174">
        <v>202007282006</v>
      </c>
      <c r="N1174" s="1">
        <v>44040.752291666664</v>
      </c>
      <c r="O1174" s="3" t="s">
        <v>63</v>
      </c>
      <c r="P1174">
        <v>2155082</v>
      </c>
      <c r="Q1174" s="2">
        <v>34680</v>
      </c>
      <c r="R1174" t="s">
        <v>2372</v>
      </c>
      <c r="S1174" t="s">
        <v>2373</v>
      </c>
      <c r="U1174" t="s">
        <v>170</v>
      </c>
      <c r="V1174" t="s">
        <v>157</v>
      </c>
      <c r="W1174" t="s">
        <v>2</v>
      </c>
      <c r="X1174" t="s">
        <v>54</v>
      </c>
      <c r="Z1174" t="s">
        <v>88</v>
      </c>
      <c r="AA1174" t="s">
        <v>68</v>
      </c>
      <c r="AB1174" t="s">
        <v>2374</v>
      </c>
      <c r="AC1174" t="s">
        <v>70</v>
      </c>
      <c r="AD1174" t="s">
        <v>59</v>
      </c>
    </row>
    <row r="1175" spans="1:30">
      <c r="A1175">
        <f t="shared" si="58"/>
        <v>1020</v>
      </c>
      <c r="B1175">
        <f t="shared" si="56"/>
        <v>0</v>
      </c>
      <c r="C1175" s="8">
        <f t="shared" si="57"/>
        <v>67.166666666666671</v>
      </c>
      <c r="D1175">
        <v>67</v>
      </c>
      <c r="E1175">
        <v>2</v>
      </c>
      <c r="G1175" s="21">
        <v>0</v>
      </c>
      <c r="H1175">
        <v>2155140</v>
      </c>
      <c r="I1175" s="1">
        <v>44037.929166666669</v>
      </c>
      <c r="J1175" s="3" t="s">
        <v>90</v>
      </c>
      <c r="K1175" t="s">
        <v>49</v>
      </c>
      <c r="M1175">
        <v>202007250568</v>
      </c>
      <c r="N1175" s="1">
        <v>44037.929166666669</v>
      </c>
      <c r="O1175" s="3" t="s">
        <v>90</v>
      </c>
      <c r="P1175">
        <v>2155140</v>
      </c>
      <c r="Q1175" s="2">
        <v>19485</v>
      </c>
      <c r="R1175" t="s">
        <v>2375</v>
      </c>
      <c r="S1175" t="s">
        <v>1775</v>
      </c>
      <c r="U1175" t="s">
        <v>170</v>
      </c>
      <c r="V1175" t="s">
        <v>289</v>
      </c>
      <c r="W1175" t="s">
        <v>10</v>
      </c>
      <c r="X1175" t="s">
        <v>54</v>
      </c>
      <c r="Z1175" t="s">
        <v>88</v>
      </c>
      <c r="AA1175" t="s">
        <v>94</v>
      </c>
      <c r="AB1175" t="s">
        <v>116</v>
      </c>
      <c r="AC1175" t="s">
        <v>70</v>
      </c>
      <c r="AD1175" t="s">
        <v>59</v>
      </c>
    </row>
    <row r="1176" spans="1:30">
      <c r="A1176">
        <f t="shared" si="58"/>
        <v>1021</v>
      </c>
      <c r="B1176">
        <f t="shared" si="56"/>
        <v>0</v>
      </c>
      <c r="C1176" s="8">
        <f t="shared" si="57"/>
        <v>59.666666666666664</v>
      </c>
      <c r="D1176">
        <v>59</v>
      </c>
      <c r="E1176">
        <v>8</v>
      </c>
      <c r="G1176" s="21">
        <v>0</v>
      </c>
      <c r="H1176">
        <v>2155255</v>
      </c>
      <c r="I1176" s="1">
        <v>44160.525694444441</v>
      </c>
      <c r="J1176" s="3" t="s">
        <v>76</v>
      </c>
      <c r="K1176" t="s">
        <v>49</v>
      </c>
      <c r="M1176">
        <v>202011250122</v>
      </c>
      <c r="N1176" s="1">
        <v>44160.525694444441</v>
      </c>
      <c r="O1176" s="3" t="s">
        <v>76</v>
      </c>
      <c r="P1176">
        <v>2155255</v>
      </c>
      <c r="Q1176" s="2">
        <v>22341</v>
      </c>
      <c r="R1176" t="s">
        <v>2376</v>
      </c>
      <c r="S1176" t="s">
        <v>642</v>
      </c>
      <c r="U1176" t="s">
        <v>295</v>
      </c>
      <c r="V1176" t="s">
        <v>127</v>
      </c>
      <c r="W1176" t="s">
        <v>10</v>
      </c>
      <c r="X1176" t="s">
        <v>54</v>
      </c>
      <c r="Z1176" t="s">
        <v>55</v>
      </c>
      <c r="AA1176" t="s">
        <v>78</v>
      </c>
      <c r="AB1176" t="s">
        <v>2377</v>
      </c>
      <c r="AC1176" t="s">
        <v>129</v>
      </c>
      <c r="AD1176" t="s">
        <v>59</v>
      </c>
    </row>
    <row r="1177" spans="1:30">
      <c r="A1177">
        <f t="shared" si="58"/>
        <v>1022</v>
      </c>
      <c r="B1177">
        <f t="shared" si="56"/>
        <v>0</v>
      </c>
      <c r="C1177" s="8">
        <f t="shared" si="57"/>
        <v>78.25</v>
      </c>
      <c r="D1177">
        <v>78</v>
      </c>
      <c r="E1177">
        <v>3</v>
      </c>
      <c r="G1177" s="21">
        <v>0</v>
      </c>
      <c r="H1177">
        <v>2156359</v>
      </c>
      <c r="I1177" s="1">
        <v>44048.585416666669</v>
      </c>
      <c r="J1177" s="3" t="s">
        <v>76</v>
      </c>
      <c r="K1177" t="s">
        <v>49</v>
      </c>
      <c r="M1177">
        <v>202008050726</v>
      </c>
      <c r="N1177" s="1">
        <v>44048.585416666669</v>
      </c>
      <c r="O1177" s="3" t="s">
        <v>76</v>
      </c>
      <c r="P1177">
        <v>2156359</v>
      </c>
      <c r="Q1177" s="2">
        <v>15466</v>
      </c>
      <c r="R1177" t="s">
        <v>2378</v>
      </c>
      <c r="S1177" t="s">
        <v>577</v>
      </c>
      <c r="U1177" t="s">
        <v>61</v>
      </c>
      <c r="V1177" t="s">
        <v>53</v>
      </c>
      <c r="W1177" t="s">
        <v>2</v>
      </c>
      <c r="X1177" t="s">
        <v>54</v>
      </c>
      <c r="Z1177" t="s">
        <v>55</v>
      </c>
      <c r="AA1177" t="s">
        <v>78</v>
      </c>
      <c r="AB1177" t="s">
        <v>2379</v>
      </c>
      <c r="AC1177" t="s">
        <v>58</v>
      </c>
      <c r="AD1177" t="s">
        <v>59</v>
      </c>
    </row>
    <row r="1178" spans="1:30">
      <c r="A1178">
        <f t="shared" si="58"/>
        <v>1023</v>
      </c>
      <c r="B1178">
        <f t="shared" si="56"/>
        <v>0</v>
      </c>
      <c r="C1178" s="8">
        <f t="shared" si="57"/>
        <v>48.75</v>
      </c>
      <c r="D1178">
        <v>48</v>
      </c>
      <c r="E1178">
        <v>9</v>
      </c>
      <c r="G1178" s="21">
        <v>0</v>
      </c>
      <c r="H1178">
        <v>2156760</v>
      </c>
      <c r="I1178" s="1">
        <v>44154.504108796296</v>
      </c>
      <c r="J1178" s="3" t="s">
        <v>90</v>
      </c>
      <c r="K1178" t="s">
        <v>49</v>
      </c>
      <c r="M1178">
        <v>202011191571</v>
      </c>
      <c r="N1178" s="1">
        <v>44154.504108796296</v>
      </c>
      <c r="O1178" s="3" t="s">
        <v>90</v>
      </c>
      <c r="P1178">
        <v>2156760</v>
      </c>
      <c r="Q1178" s="2">
        <v>26321</v>
      </c>
      <c r="R1178" t="s">
        <v>2380</v>
      </c>
      <c r="S1178" t="s">
        <v>1422</v>
      </c>
      <c r="U1178" t="s">
        <v>61</v>
      </c>
      <c r="V1178" t="s">
        <v>251</v>
      </c>
      <c r="W1178" t="s">
        <v>10</v>
      </c>
      <c r="X1178" t="s">
        <v>54</v>
      </c>
      <c r="Z1178" t="s">
        <v>88</v>
      </c>
      <c r="AA1178" t="s">
        <v>94</v>
      </c>
      <c r="AB1178" t="s">
        <v>2381</v>
      </c>
      <c r="AC1178" t="s">
        <v>253</v>
      </c>
      <c r="AD1178" t="s">
        <v>59</v>
      </c>
    </row>
    <row r="1179" spans="1:30">
      <c r="A1179">
        <f t="shared" si="58"/>
        <v>1024</v>
      </c>
      <c r="B1179">
        <f t="shared" si="56"/>
        <v>0</v>
      </c>
      <c r="C1179" s="8">
        <f t="shared" si="57"/>
        <v>30.333333333333332</v>
      </c>
      <c r="D1179">
        <v>30</v>
      </c>
      <c r="E1179">
        <v>4</v>
      </c>
      <c r="G1179" s="21">
        <v>0</v>
      </c>
      <c r="H1179">
        <v>2156828</v>
      </c>
      <c r="I1179" s="1">
        <v>44042.307442129626</v>
      </c>
      <c r="J1179" s="3" t="s">
        <v>63</v>
      </c>
      <c r="K1179" t="s">
        <v>49</v>
      </c>
      <c r="M1179">
        <v>202007301134</v>
      </c>
      <c r="N1179" s="1">
        <v>44042.307442129626</v>
      </c>
      <c r="O1179" s="3" t="s">
        <v>63</v>
      </c>
      <c r="P1179">
        <v>2156828</v>
      </c>
      <c r="Q1179" s="2">
        <v>32936</v>
      </c>
      <c r="R1179" t="s">
        <v>2382</v>
      </c>
      <c r="S1179" t="s">
        <v>2383</v>
      </c>
      <c r="U1179" t="s">
        <v>250</v>
      </c>
      <c r="V1179" t="s">
        <v>93</v>
      </c>
      <c r="W1179" t="s">
        <v>2</v>
      </c>
      <c r="X1179" t="s">
        <v>54</v>
      </c>
      <c r="Z1179" t="s">
        <v>88</v>
      </c>
      <c r="AA1179" t="s">
        <v>68</v>
      </c>
      <c r="AB1179" t="s">
        <v>868</v>
      </c>
      <c r="AC1179" t="s">
        <v>70</v>
      </c>
      <c r="AD1179" t="s">
        <v>59</v>
      </c>
    </row>
    <row r="1180" spans="1:30">
      <c r="A1180">
        <f t="shared" si="58"/>
        <v>1025</v>
      </c>
      <c r="B1180">
        <f t="shared" si="56"/>
        <v>0</v>
      </c>
      <c r="C1180" s="8">
        <f t="shared" si="57"/>
        <v>65.916666666666671</v>
      </c>
      <c r="D1180">
        <v>65</v>
      </c>
      <c r="E1180">
        <v>11</v>
      </c>
      <c r="G1180" s="21">
        <v>2</v>
      </c>
      <c r="H1180" s="4">
        <v>2156861</v>
      </c>
      <c r="I1180" s="1">
        <v>44195.661805555559</v>
      </c>
      <c r="J1180" s="3" t="s">
        <v>63</v>
      </c>
      <c r="K1180" t="s">
        <v>49</v>
      </c>
      <c r="M1180">
        <v>202012300748</v>
      </c>
      <c r="N1180" s="1">
        <v>44195.661805555559</v>
      </c>
      <c r="O1180" s="3" t="s">
        <v>63</v>
      </c>
      <c r="P1180">
        <v>2156861</v>
      </c>
      <c r="Q1180" s="2">
        <v>20094</v>
      </c>
      <c r="R1180" t="s">
        <v>2384</v>
      </c>
      <c r="S1180" t="s">
        <v>399</v>
      </c>
      <c r="U1180" t="s">
        <v>107</v>
      </c>
      <c r="V1180" t="s">
        <v>324</v>
      </c>
      <c r="W1180" t="s">
        <v>10</v>
      </c>
      <c r="X1180" t="s">
        <v>54</v>
      </c>
      <c r="Z1180" t="s">
        <v>55</v>
      </c>
      <c r="AA1180" t="s">
        <v>68</v>
      </c>
      <c r="AB1180" t="s">
        <v>1831</v>
      </c>
      <c r="AC1180" t="s">
        <v>180</v>
      </c>
      <c r="AD1180" t="s">
        <v>59</v>
      </c>
    </row>
    <row r="1181" spans="1:30">
      <c r="A1181">
        <f t="shared" si="58"/>
        <v>1025</v>
      </c>
      <c r="B1181">
        <f t="shared" si="56"/>
        <v>1</v>
      </c>
      <c r="C1181" s="8">
        <f t="shared" si="57"/>
        <v>66.083333333333329</v>
      </c>
      <c r="D1181">
        <v>66</v>
      </c>
      <c r="E1181">
        <v>1</v>
      </c>
      <c r="G1181" s="21">
        <v>2</v>
      </c>
      <c r="H1181" s="4">
        <v>2156861</v>
      </c>
      <c r="I1181" s="1">
        <v>44244.554652777777</v>
      </c>
      <c r="J1181" s="3" t="s">
        <v>63</v>
      </c>
      <c r="K1181" t="s">
        <v>49</v>
      </c>
      <c r="M1181">
        <v>202102171464</v>
      </c>
      <c r="N1181" s="1">
        <v>44244.554652777777</v>
      </c>
      <c r="O1181" s="3" t="s">
        <v>63</v>
      </c>
      <c r="P1181">
        <v>2156861</v>
      </c>
      <c r="Q1181" s="2">
        <v>20094</v>
      </c>
      <c r="R1181" t="s">
        <v>2384</v>
      </c>
      <c r="S1181" t="s">
        <v>199</v>
      </c>
      <c r="U1181" t="s">
        <v>52</v>
      </c>
      <c r="V1181" t="s">
        <v>157</v>
      </c>
      <c r="W1181" t="s">
        <v>10</v>
      </c>
      <c r="X1181" t="s">
        <v>54</v>
      </c>
      <c r="Z1181" t="s">
        <v>88</v>
      </c>
      <c r="AA1181" t="s">
        <v>68</v>
      </c>
      <c r="AB1181" t="s">
        <v>2385</v>
      </c>
      <c r="AC1181" t="s">
        <v>70</v>
      </c>
      <c r="AD1181" t="s">
        <v>59</v>
      </c>
    </row>
    <row r="1182" spans="1:30">
      <c r="A1182">
        <f t="shared" si="58"/>
        <v>1026</v>
      </c>
      <c r="B1182">
        <f t="shared" si="56"/>
        <v>0</v>
      </c>
      <c r="C1182" s="8">
        <f t="shared" si="57"/>
        <v>73.75</v>
      </c>
      <c r="D1182">
        <v>73</v>
      </c>
      <c r="E1182">
        <v>9</v>
      </c>
      <c r="G1182" s="21">
        <v>0</v>
      </c>
      <c r="H1182">
        <v>2158334</v>
      </c>
      <c r="I1182" s="1">
        <v>44043.89398148148</v>
      </c>
      <c r="J1182" s="3" t="s">
        <v>90</v>
      </c>
      <c r="K1182" t="s">
        <v>49</v>
      </c>
      <c r="M1182">
        <v>202007311939</v>
      </c>
      <c r="N1182" s="1">
        <v>44043.89398148148</v>
      </c>
      <c r="O1182" s="3" t="s">
        <v>90</v>
      </c>
      <c r="P1182">
        <v>2158334</v>
      </c>
      <c r="Q1182" s="2">
        <v>17092</v>
      </c>
      <c r="R1182" t="s">
        <v>2386</v>
      </c>
      <c r="S1182" t="s">
        <v>260</v>
      </c>
      <c r="U1182" t="s">
        <v>98</v>
      </c>
      <c r="V1182" t="s">
        <v>578</v>
      </c>
      <c r="W1182" t="s">
        <v>10</v>
      </c>
      <c r="X1182" t="s">
        <v>54</v>
      </c>
      <c r="Z1182" t="s">
        <v>88</v>
      </c>
      <c r="AA1182" t="s">
        <v>94</v>
      </c>
      <c r="AB1182" t="s">
        <v>2387</v>
      </c>
      <c r="AC1182" t="s">
        <v>70</v>
      </c>
      <c r="AD1182" t="s">
        <v>59</v>
      </c>
    </row>
    <row r="1183" spans="1:30">
      <c r="A1183">
        <f t="shared" si="58"/>
        <v>1027</v>
      </c>
      <c r="B1183">
        <f t="shared" si="56"/>
        <v>0</v>
      </c>
      <c r="C1183" s="8">
        <f t="shared" si="57"/>
        <v>56.416666666666664</v>
      </c>
      <c r="D1183">
        <v>56</v>
      </c>
      <c r="E1183">
        <v>5</v>
      </c>
      <c r="G1183" s="21">
        <v>0</v>
      </c>
      <c r="H1183">
        <v>2158515</v>
      </c>
      <c r="I1183" s="1">
        <v>44049.233912037038</v>
      </c>
      <c r="J1183" s="3" t="s">
        <v>63</v>
      </c>
      <c r="K1183" t="s">
        <v>49</v>
      </c>
      <c r="M1183">
        <v>202008061075</v>
      </c>
      <c r="N1183" s="1">
        <v>44049.233912037038</v>
      </c>
      <c r="O1183" s="3" t="s">
        <v>63</v>
      </c>
      <c r="P1183">
        <v>2158515</v>
      </c>
      <c r="Q1183" s="2">
        <v>23415</v>
      </c>
      <c r="R1183" t="s">
        <v>2388</v>
      </c>
      <c r="S1183" t="s">
        <v>548</v>
      </c>
      <c r="U1183" t="s">
        <v>98</v>
      </c>
      <c r="V1183" t="s">
        <v>189</v>
      </c>
      <c r="W1183" t="s">
        <v>2</v>
      </c>
      <c r="X1183" t="s">
        <v>54</v>
      </c>
      <c r="Z1183" t="s">
        <v>55</v>
      </c>
      <c r="AA1183" t="s">
        <v>68</v>
      </c>
      <c r="AB1183" t="s">
        <v>954</v>
      </c>
      <c r="AC1183" t="s">
        <v>70</v>
      </c>
      <c r="AD1183" t="s">
        <v>59</v>
      </c>
    </row>
    <row r="1184" spans="1:30">
      <c r="A1184">
        <f t="shared" si="58"/>
        <v>1028</v>
      </c>
      <c r="B1184">
        <f t="shared" si="56"/>
        <v>0</v>
      </c>
      <c r="C1184" s="8">
        <f t="shared" si="57"/>
        <v>78</v>
      </c>
      <c r="D1184">
        <v>78</v>
      </c>
      <c r="E1184">
        <v>0</v>
      </c>
      <c r="G1184" s="21">
        <v>2</v>
      </c>
      <c r="H1184" s="4">
        <v>2158638</v>
      </c>
      <c r="I1184" s="1">
        <v>44045.793055555558</v>
      </c>
      <c r="J1184" s="3" t="s">
        <v>63</v>
      </c>
      <c r="K1184" t="s">
        <v>49</v>
      </c>
      <c r="M1184">
        <v>202008020343</v>
      </c>
      <c r="N1184" s="1">
        <v>44045.793055555558</v>
      </c>
      <c r="O1184" s="3" t="s">
        <v>63</v>
      </c>
      <c r="P1184">
        <v>2158638</v>
      </c>
      <c r="Q1184" s="2">
        <v>15545</v>
      </c>
      <c r="R1184" t="s">
        <v>2389</v>
      </c>
      <c r="S1184" t="s">
        <v>2267</v>
      </c>
      <c r="U1184" t="s">
        <v>98</v>
      </c>
      <c r="V1184" t="s">
        <v>74</v>
      </c>
      <c r="W1184" t="s">
        <v>2</v>
      </c>
      <c r="X1184" t="s">
        <v>54</v>
      </c>
      <c r="Z1184" t="s">
        <v>55</v>
      </c>
      <c r="AA1184" t="s">
        <v>68</v>
      </c>
      <c r="AB1184" t="s">
        <v>2390</v>
      </c>
      <c r="AC1184" t="s">
        <v>70</v>
      </c>
      <c r="AD1184" t="s">
        <v>59</v>
      </c>
    </row>
    <row r="1185" spans="1:30">
      <c r="A1185">
        <f t="shared" si="58"/>
        <v>1028</v>
      </c>
      <c r="B1185">
        <f t="shared" si="56"/>
        <v>1</v>
      </c>
      <c r="C1185" s="8">
        <f t="shared" si="57"/>
        <v>78.083333333333329</v>
      </c>
      <c r="D1185">
        <v>78</v>
      </c>
      <c r="E1185">
        <v>1</v>
      </c>
      <c r="G1185" s="21">
        <v>2</v>
      </c>
      <c r="H1185" s="4">
        <v>2158638</v>
      </c>
      <c r="I1185" s="1">
        <v>44094.999305555553</v>
      </c>
      <c r="J1185" s="3" t="s">
        <v>76</v>
      </c>
      <c r="K1185" t="s">
        <v>49</v>
      </c>
      <c r="M1185">
        <v>202009200524</v>
      </c>
      <c r="N1185" s="1">
        <v>44094.999305555553</v>
      </c>
      <c r="O1185" s="3" t="s">
        <v>76</v>
      </c>
      <c r="P1185">
        <v>2158638</v>
      </c>
      <c r="Q1185" s="2">
        <v>15545</v>
      </c>
      <c r="R1185" t="s">
        <v>2389</v>
      </c>
      <c r="S1185" t="s">
        <v>777</v>
      </c>
      <c r="U1185" t="s">
        <v>149</v>
      </c>
      <c r="V1185" t="s">
        <v>289</v>
      </c>
      <c r="W1185" t="s">
        <v>2</v>
      </c>
      <c r="X1185" t="s">
        <v>54</v>
      </c>
      <c r="Z1185" t="s">
        <v>88</v>
      </c>
      <c r="AA1185" t="s">
        <v>78</v>
      </c>
      <c r="AB1185" t="s">
        <v>278</v>
      </c>
      <c r="AC1185" t="s">
        <v>70</v>
      </c>
      <c r="AD1185" t="s">
        <v>59</v>
      </c>
    </row>
    <row r="1186" spans="1:30">
      <c r="A1186">
        <f t="shared" si="58"/>
        <v>1029</v>
      </c>
      <c r="B1186">
        <f t="shared" si="56"/>
        <v>0</v>
      </c>
      <c r="C1186" s="8">
        <f t="shared" si="57"/>
        <v>51.333333333333336</v>
      </c>
      <c r="D1186">
        <v>51</v>
      </c>
      <c r="E1186">
        <v>4</v>
      </c>
      <c r="G1186" s="21">
        <v>0</v>
      </c>
      <c r="H1186">
        <v>2158797</v>
      </c>
      <c r="I1186" s="1">
        <v>44200.661111111112</v>
      </c>
      <c r="J1186" s="3" t="s">
        <v>76</v>
      </c>
      <c r="K1186" t="s">
        <v>49</v>
      </c>
      <c r="M1186">
        <v>202101040769</v>
      </c>
      <c r="N1186" s="1">
        <v>44200.661111111112</v>
      </c>
      <c r="O1186" s="3" t="s">
        <v>76</v>
      </c>
      <c r="P1186">
        <v>2158797</v>
      </c>
      <c r="Q1186" s="2">
        <v>25422</v>
      </c>
      <c r="R1186" t="s">
        <v>2391</v>
      </c>
      <c r="S1186" t="s">
        <v>919</v>
      </c>
      <c r="U1186" t="s">
        <v>318</v>
      </c>
      <c r="V1186" t="s">
        <v>324</v>
      </c>
      <c r="W1186" t="s">
        <v>10</v>
      </c>
      <c r="X1186" t="s">
        <v>54</v>
      </c>
      <c r="Z1186" t="s">
        <v>55</v>
      </c>
      <c r="AA1186" t="s">
        <v>78</v>
      </c>
      <c r="AB1186" t="s">
        <v>2392</v>
      </c>
      <c r="AC1186" t="s">
        <v>180</v>
      </c>
      <c r="AD1186" t="s">
        <v>59</v>
      </c>
    </row>
    <row r="1187" spans="1:30">
      <c r="A1187">
        <f t="shared" si="58"/>
        <v>1030</v>
      </c>
      <c r="B1187">
        <f t="shared" si="56"/>
        <v>0</v>
      </c>
      <c r="C1187" s="8">
        <f t="shared" si="57"/>
        <v>69.916666666666671</v>
      </c>
      <c r="D1187">
        <v>69</v>
      </c>
      <c r="E1187">
        <v>11</v>
      </c>
      <c r="G1187" s="21">
        <v>2</v>
      </c>
      <c r="H1187" s="4">
        <v>2159135</v>
      </c>
      <c r="I1187" s="1">
        <v>44160.538032407407</v>
      </c>
      <c r="J1187" s="3" t="s">
        <v>553</v>
      </c>
      <c r="K1187" t="s">
        <v>49</v>
      </c>
      <c r="M1187">
        <v>202011242209</v>
      </c>
      <c r="N1187" s="1">
        <v>44160.538032407407</v>
      </c>
      <c r="O1187" s="3" t="s">
        <v>553</v>
      </c>
      <c r="P1187">
        <v>2159135</v>
      </c>
      <c r="Q1187" s="2">
        <v>18617</v>
      </c>
      <c r="R1187" t="s">
        <v>2393</v>
      </c>
      <c r="S1187" t="s">
        <v>1252</v>
      </c>
      <c r="U1187" t="s">
        <v>73</v>
      </c>
      <c r="V1187" t="s">
        <v>115</v>
      </c>
      <c r="W1187" t="s">
        <v>10</v>
      </c>
      <c r="X1187" t="s">
        <v>54</v>
      </c>
      <c r="Z1187" t="s">
        <v>55</v>
      </c>
      <c r="AA1187" t="s">
        <v>556</v>
      </c>
      <c r="AB1187" t="s">
        <v>2394</v>
      </c>
      <c r="AC1187" t="s">
        <v>70</v>
      </c>
      <c r="AD1187" t="s">
        <v>59</v>
      </c>
    </row>
    <row r="1188" spans="1:30">
      <c r="A1188">
        <f t="shared" si="58"/>
        <v>1030</v>
      </c>
      <c r="B1188">
        <f t="shared" si="56"/>
        <v>1</v>
      </c>
      <c r="C1188" s="8">
        <f t="shared" si="57"/>
        <v>69.916666666666671</v>
      </c>
      <c r="D1188">
        <v>69</v>
      </c>
      <c r="E1188">
        <v>11</v>
      </c>
      <c r="G1188" s="21">
        <v>2</v>
      </c>
      <c r="H1188" s="4">
        <v>2159135</v>
      </c>
      <c r="I1188" s="1">
        <v>44171.791909722226</v>
      </c>
      <c r="J1188" s="3" t="s">
        <v>63</v>
      </c>
      <c r="K1188" t="s">
        <v>49</v>
      </c>
      <c r="M1188">
        <v>202012060368</v>
      </c>
      <c r="N1188" s="1">
        <v>44171.791909722226</v>
      </c>
      <c r="O1188" s="3" t="s">
        <v>63</v>
      </c>
      <c r="P1188">
        <v>2159135</v>
      </c>
      <c r="Q1188" s="2">
        <v>18617</v>
      </c>
      <c r="R1188" t="s">
        <v>2393</v>
      </c>
      <c r="S1188" t="s">
        <v>1252</v>
      </c>
      <c r="U1188" t="s">
        <v>73</v>
      </c>
      <c r="V1188" t="s">
        <v>87</v>
      </c>
      <c r="W1188" t="s">
        <v>10</v>
      </c>
      <c r="X1188" t="s">
        <v>54</v>
      </c>
      <c r="Z1188" t="s">
        <v>55</v>
      </c>
      <c r="AA1188" t="s">
        <v>68</v>
      </c>
      <c r="AB1188" t="s">
        <v>2395</v>
      </c>
      <c r="AC1188" t="s">
        <v>70</v>
      </c>
      <c r="AD1188" t="s">
        <v>59</v>
      </c>
    </row>
    <row r="1189" spans="1:30">
      <c r="A1189">
        <f t="shared" si="58"/>
        <v>1031</v>
      </c>
      <c r="B1189">
        <f t="shared" si="56"/>
        <v>0</v>
      </c>
      <c r="C1189" s="8">
        <f t="shared" si="57"/>
        <v>65.666666666666671</v>
      </c>
      <c r="D1189">
        <v>65</v>
      </c>
      <c r="E1189">
        <v>8</v>
      </c>
      <c r="G1189" s="21">
        <v>0</v>
      </c>
      <c r="H1189">
        <v>2160671</v>
      </c>
      <c r="I1189" s="1">
        <v>44060.770833333336</v>
      </c>
      <c r="J1189" s="3" t="s">
        <v>76</v>
      </c>
      <c r="K1189" t="s">
        <v>49</v>
      </c>
      <c r="M1189">
        <v>202008171981</v>
      </c>
      <c r="N1189" s="1">
        <v>44060.770833333336</v>
      </c>
      <c r="O1189" s="3" t="s">
        <v>76</v>
      </c>
      <c r="P1189">
        <v>2160671</v>
      </c>
      <c r="Q1189" s="2">
        <v>20057</v>
      </c>
      <c r="R1189" t="s">
        <v>2396</v>
      </c>
      <c r="S1189" t="s">
        <v>652</v>
      </c>
      <c r="U1189" t="s">
        <v>98</v>
      </c>
      <c r="V1189" t="s">
        <v>281</v>
      </c>
      <c r="W1189" t="s">
        <v>2</v>
      </c>
      <c r="X1189" t="s">
        <v>54</v>
      </c>
      <c r="Z1189" t="s">
        <v>88</v>
      </c>
      <c r="AA1189" t="s">
        <v>78</v>
      </c>
      <c r="AB1189" t="s">
        <v>100</v>
      </c>
      <c r="AC1189" t="s">
        <v>70</v>
      </c>
      <c r="AD1189" t="s">
        <v>59</v>
      </c>
    </row>
    <row r="1190" spans="1:30">
      <c r="A1190">
        <f t="shared" si="58"/>
        <v>1032</v>
      </c>
      <c r="B1190">
        <f t="shared" si="56"/>
        <v>0</v>
      </c>
      <c r="C1190" s="8">
        <f t="shared" si="57"/>
        <v>37.833333333333336</v>
      </c>
      <c r="D1190">
        <v>37</v>
      </c>
      <c r="E1190">
        <v>10</v>
      </c>
      <c r="G1190" s="21">
        <v>0</v>
      </c>
      <c r="H1190">
        <v>2162763</v>
      </c>
      <c r="I1190" s="1">
        <v>44122.076516203706</v>
      </c>
      <c r="J1190" s="3" t="s">
        <v>90</v>
      </c>
      <c r="K1190" t="s">
        <v>49</v>
      </c>
      <c r="M1190">
        <v>202010180096</v>
      </c>
      <c r="N1190" s="1">
        <v>44122.076516203706</v>
      </c>
      <c r="O1190" s="3" t="s">
        <v>90</v>
      </c>
      <c r="P1190">
        <v>2162763</v>
      </c>
      <c r="Q1190" s="2">
        <v>30281</v>
      </c>
      <c r="R1190" t="s">
        <v>2397</v>
      </c>
      <c r="S1190" t="s">
        <v>2398</v>
      </c>
      <c r="U1190" t="s">
        <v>149</v>
      </c>
      <c r="V1190" t="s">
        <v>289</v>
      </c>
      <c r="W1190" t="s">
        <v>10</v>
      </c>
      <c r="X1190" t="s">
        <v>54</v>
      </c>
      <c r="Z1190" t="s">
        <v>88</v>
      </c>
      <c r="AA1190" t="s">
        <v>94</v>
      </c>
      <c r="AB1190" t="s">
        <v>116</v>
      </c>
      <c r="AC1190" t="s">
        <v>70</v>
      </c>
      <c r="AD1190" t="s">
        <v>59</v>
      </c>
    </row>
    <row r="1191" spans="1:30">
      <c r="A1191">
        <f t="shared" si="58"/>
        <v>1033</v>
      </c>
      <c r="B1191">
        <f t="shared" si="56"/>
        <v>0</v>
      </c>
      <c r="C1191" s="8">
        <f t="shared" si="57"/>
        <v>45.416666666666664</v>
      </c>
      <c r="D1191">
        <v>45</v>
      </c>
      <c r="E1191">
        <v>5</v>
      </c>
      <c r="G1191" s="21">
        <v>0</v>
      </c>
      <c r="H1191">
        <v>2163805</v>
      </c>
      <c r="I1191" s="1">
        <v>44059.758333333331</v>
      </c>
      <c r="J1191" s="3" t="s">
        <v>76</v>
      </c>
      <c r="K1191" t="s">
        <v>49</v>
      </c>
      <c r="M1191">
        <v>202008160335</v>
      </c>
      <c r="N1191" s="1">
        <v>44059.758333333331</v>
      </c>
      <c r="O1191" s="3" t="s">
        <v>76</v>
      </c>
      <c r="P1191">
        <v>2163805</v>
      </c>
      <c r="Q1191" s="2">
        <v>27453</v>
      </c>
      <c r="R1191" t="s">
        <v>2399</v>
      </c>
      <c r="S1191" t="s">
        <v>1833</v>
      </c>
      <c r="U1191" t="s">
        <v>110</v>
      </c>
      <c r="V1191" t="s">
        <v>306</v>
      </c>
      <c r="W1191" t="s">
        <v>10</v>
      </c>
      <c r="X1191" t="s">
        <v>54</v>
      </c>
      <c r="Z1191" t="s">
        <v>88</v>
      </c>
      <c r="AA1191" t="s">
        <v>78</v>
      </c>
      <c r="AB1191" t="s">
        <v>2400</v>
      </c>
      <c r="AC1191" t="s">
        <v>70</v>
      </c>
      <c r="AD1191" t="s">
        <v>59</v>
      </c>
    </row>
    <row r="1192" spans="1:30">
      <c r="A1192">
        <f t="shared" si="58"/>
        <v>1034</v>
      </c>
      <c r="B1192">
        <f t="shared" si="56"/>
        <v>0</v>
      </c>
      <c r="C1192" s="8">
        <f t="shared" si="57"/>
        <v>58.916666666666664</v>
      </c>
      <c r="D1192">
        <v>58</v>
      </c>
      <c r="E1192">
        <v>11</v>
      </c>
      <c r="G1192" s="21">
        <v>0</v>
      </c>
      <c r="H1192">
        <v>2163956</v>
      </c>
      <c r="I1192" s="1">
        <v>44065.636805555558</v>
      </c>
      <c r="J1192" s="3" t="s">
        <v>90</v>
      </c>
      <c r="K1192" t="s">
        <v>49</v>
      </c>
      <c r="M1192">
        <v>202008220399</v>
      </c>
      <c r="N1192" s="1">
        <v>44065.636805555558</v>
      </c>
      <c r="O1192" s="3" t="s">
        <v>90</v>
      </c>
      <c r="P1192">
        <v>2163956</v>
      </c>
      <c r="Q1192" s="2">
        <v>22543</v>
      </c>
      <c r="R1192" t="s">
        <v>2401</v>
      </c>
      <c r="S1192" t="s">
        <v>1279</v>
      </c>
      <c r="U1192" t="s">
        <v>98</v>
      </c>
      <c r="V1192" t="s">
        <v>74</v>
      </c>
      <c r="W1192" t="s">
        <v>10</v>
      </c>
      <c r="X1192" t="s">
        <v>54</v>
      </c>
      <c r="Z1192" t="s">
        <v>88</v>
      </c>
      <c r="AA1192" t="s">
        <v>94</v>
      </c>
      <c r="AB1192" t="s">
        <v>100</v>
      </c>
      <c r="AC1192" t="s">
        <v>70</v>
      </c>
      <c r="AD1192" t="s">
        <v>59</v>
      </c>
    </row>
    <row r="1193" spans="1:30">
      <c r="A1193">
        <f t="shared" si="58"/>
        <v>1035</v>
      </c>
      <c r="B1193">
        <f t="shared" si="56"/>
        <v>0</v>
      </c>
      <c r="C1193" s="8">
        <f t="shared" si="57"/>
        <v>53</v>
      </c>
      <c r="D1193">
        <v>53</v>
      </c>
      <c r="E1193">
        <v>0</v>
      </c>
      <c r="G1193" s="21">
        <v>0</v>
      </c>
      <c r="H1193">
        <v>2163992</v>
      </c>
      <c r="I1193" s="1">
        <v>44165.414421296293</v>
      </c>
      <c r="J1193" s="3" t="s">
        <v>63</v>
      </c>
      <c r="K1193" t="s">
        <v>49</v>
      </c>
      <c r="M1193">
        <v>202011300205</v>
      </c>
      <c r="N1193" s="1">
        <v>44165.414421296293</v>
      </c>
      <c r="O1193" s="3" t="s">
        <v>63</v>
      </c>
      <c r="P1193">
        <v>2163992</v>
      </c>
      <c r="Q1193" s="2">
        <v>24798</v>
      </c>
      <c r="R1193" t="s">
        <v>2402</v>
      </c>
      <c r="S1193" t="s">
        <v>92</v>
      </c>
      <c r="U1193" t="s">
        <v>140</v>
      </c>
      <c r="V1193" t="s">
        <v>661</v>
      </c>
      <c r="W1193" t="s">
        <v>10</v>
      </c>
      <c r="X1193" t="s">
        <v>54</v>
      </c>
      <c r="Z1193" t="s">
        <v>55</v>
      </c>
      <c r="AA1193" t="s">
        <v>68</v>
      </c>
      <c r="AB1193" t="s">
        <v>104</v>
      </c>
      <c r="AC1193" t="s">
        <v>70</v>
      </c>
      <c r="AD1193" t="s">
        <v>59</v>
      </c>
    </row>
    <row r="1194" spans="1:30">
      <c r="A1194">
        <f t="shared" si="58"/>
        <v>1036</v>
      </c>
      <c r="B1194">
        <f t="shared" si="56"/>
        <v>0</v>
      </c>
      <c r="C1194" s="8">
        <f t="shared" si="57"/>
        <v>52.333333333333336</v>
      </c>
      <c r="D1194">
        <v>52</v>
      </c>
      <c r="E1194">
        <v>4</v>
      </c>
      <c r="G1194" s="21">
        <v>0</v>
      </c>
      <c r="H1194">
        <v>2165722</v>
      </c>
      <c r="I1194" s="1">
        <v>44062.869502314818</v>
      </c>
      <c r="J1194" s="3" t="s">
        <v>90</v>
      </c>
      <c r="K1194" t="s">
        <v>49</v>
      </c>
      <c r="M1194">
        <v>202008192219</v>
      </c>
      <c r="N1194" s="1">
        <v>44062.869502314818</v>
      </c>
      <c r="O1194" s="3" t="s">
        <v>90</v>
      </c>
      <c r="P1194">
        <v>2165722</v>
      </c>
      <c r="Q1194" s="2">
        <v>24939</v>
      </c>
      <c r="R1194" t="s">
        <v>2403</v>
      </c>
      <c r="S1194" t="s">
        <v>1469</v>
      </c>
      <c r="U1194" t="s">
        <v>98</v>
      </c>
      <c r="V1194" t="s">
        <v>416</v>
      </c>
      <c r="W1194" t="s">
        <v>10</v>
      </c>
      <c r="X1194" t="s">
        <v>54</v>
      </c>
      <c r="Z1194" t="s">
        <v>88</v>
      </c>
      <c r="AA1194" t="s">
        <v>94</v>
      </c>
      <c r="AB1194" t="s">
        <v>116</v>
      </c>
      <c r="AC1194" t="s">
        <v>70</v>
      </c>
      <c r="AD1194" t="s">
        <v>59</v>
      </c>
    </row>
    <row r="1195" spans="1:30">
      <c r="A1195">
        <f t="shared" si="58"/>
        <v>1037</v>
      </c>
      <c r="B1195">
        <f t="shared" si="56"/>
        <v>0</v>
      </c>
      <c r="C1195" s="8">
        <f t="shared" si="57"/>
        <v>52.583333333333336</v>
      </c>
      <c r="D1195">
        <v>52</v>
      </c>
      <c r="E1195">
        <v>7</v>
      </c>
      <c r="G1195" s="21">
        <v>0</v>
      </c>
      <c r="H1195">
        <v>2167257</v>
      </c>
      <c r="I1195" s="1">
        <v>44067.590277777781</v>
      </c>
      <c r="J1195" s="3" t="s">
        <v>90</v>
      </c>
      <c r="K1195" t="s">
        <v>49</v>
      </c>
      <c r="M1195">
        <v>202008241704</v>
      </c>
      <c r="N1195" s="1">
        <v>44067.590277777781</v>
      </c>
      <c r="O1195" s="3" t="s">
        <v>90</v>
      </c>
      <c r="P1195">
        <v>2167257</v>
      </c>
      <c r="Q1195" s="2">
        <v>24846</v>
      </c>
      <c r="R1195" t="s">
        <v>2404</v>
      </c>
      <c r="S1195" t="s">
        <v>477</v>
      </c>
      <c r="U1195" t="s">
        <v>52</v>
      </c>
      <c r="V1195" t="s">
        <v>145</v>
      </c>
      <c r="W1195" t="s">
        <v>2</v>
      </c>
      <c r="X1195" t="s">
        <v>54</v>
      </c>
      <c r="Z1195" t="s">
        <v>55</v>
      </c>
      <c r="AA1195" t="s">
        <v>94</v>
      </c>
      <c r="AB1195" t="s">
        <v>2405</v>
      </c>
      <c r="AC1195" t="s">
        <v>70</v>
      </c>
      <c r="AD1195" t="s">
        <v>59</v>
      </c>
    </row>
    <row r="1196" spans="1:30">
      <c r="A1196">
        <f t="shared" si="58"/>
        <v>1038</v>
      </c>
      <c r="B1196">
        <f t="shared" si="56"/>
        <v>0</v>
      </c>
      <c r="C1196" s="8">
        <f t="shared" si="57"/>
        <v>69.25</v>
      </c>
      <c r="D1196">
        <v>69</v>
      </c>
      <c r="E1196">
        <v>3</v>
      </c>
      <c r="G1196" s="21">
        <v>0</v>
      </c>
      <c r="H1196">
        <v>2167307</v>
      </c>
      <c r="I1196" s="1">
        <v>44187.462604166663</v>
      </c>
      <c r="J1196" s="3" t="s">
        <v>90</v>
      </c>
      <c r="K1196" t="s">
        <v>49</v>
      </c>
      <c r="M1196">
        <v>202012221588</v>
      </c>
      <c r="N1196" s="1">
        <v>44187.462604166663</v>
      </c>
      <c r="O1196" s="3" t="s">
        <v>90</v>
      </c>
      <c r="P1196">
        <v>2167307</v>
      </c>
      <c r="Q1196" s="2">
        <v>18866</v>
      </c>
      <c r="R1196" t="s">
        <v>2406</v>
      </c>
      <c r="S1196" t="s">
        <v>236</v>
      </c>
      <c r="U1196" t="s">
        <v>140</v>
      </c>
      <c r="V1196" t="s">
        <v>153</v>
      </c>
      <c r="W1196" t="s">
        <v>10</v>
      </c>
      <c r="X1196" t="s">
        <v>54</v>
      </c>
      <c r="Z1196" t="s">
        <v>88</v>
      </c>
      <c r="AA1196" t="s">
        <v>94</v>
      </c>
      <c r="AB1196" t="s">
        <v>100</v>
      </c>
      <c r="AC1196" t="s">
        <v>70</v>
      </c>
      <c r="AD1196" t="s">
        <v>59</v>
      </c>
    </row>
    <row r="1197" spans="1:30">
      <c r="A1197">
        <f t="shared" si="58"/>
        <v>1039</v>
      </c>
      <c r="B1197">
        <f t="shared" si="56"/>
        <v>0</v>
      </c>
      <c r="C1197" s="8">
        <f t="shared" si="57"/>
        <v>28.166666666666668</v>
      </c>
      <c r="D1197">
        <v>28</v>
      </c>
      <c r="E1197">
        <v>2</v>
      </c>
      <c r="G1197" s="21">
        <v>0</v>
      </c>
      <c r="H1197">
        <v>2169251</v>
      </c>
      <c r="I1197" s="1">
        <v>44081.852777777778</v>
      </c>
      <c r="J1197" s="3" t="s">
        <v>63</v>
      </c>
      <c r="K1197" t="s">
        <v>49</v>
      </c>
      <c r="M1197">
        <v>202009070524</v>
      </c>
      <c r="N1197" s="1">
        <v>44081.852777777778</v>
      </c>
      <c r="O1197" s="3" t="s">
        <v>63</v>
      </c>
      <c r="P1197">
        <v>2169251</v>
      </c>
      <c r="Q1197" s="2">
        <v>33769</v>
      </c>
      <c r="R1197" t="s">
        <v>2407</v>
      </c>
      <c r="S1197" t="s">
        <v>2408</v>
      </c>
      <c r="U1197" t="s">
        <v>170</v>
      </c>
      <c r="V1197" t="s">
        <v>133</v>
      </c>
      <c r="W1197" t="s">
        <v>2</v>
      </c>
      <c r="X1197" t="s">
        <v>54</v>
      </c>
      <c r="Z1197" t="s">
        <v>88</v>
      </c>
      <c r="AA1197" t="s">
        <v>68</v>
      </c>
      <c r="AB1197" t="s">
        <v>2409</v>
      </c>
      <c r="AC1197" t="s">
        <v>70</v>
      </c>
      <c r="AD1197" t="s">
        <v>59</v>
      </c>
    </row>
    <row r="1198" spans="1:30">
      <c r="A1198">
        <f t="shared" si="58"/>
        <v>1040</v>
      </c>
      <c r="B1198">
        <f t="shared" si="56"/>
        <v>0</v>
      </c>
      <c r="C1198" s="8">
        <f t="shared" si="57"/>
        <v>28.333333333333332</v>
      </c>
      <c r="D1198">
        <v>28</v>
      </c>
      <c r="E1198">
        <v>4</v>
      </c>
      <c r="G1198" s="21">
        <v>0</v>
      </c>
      <c r="H1198">
        <v>2169271</v>
      </c>
      <c r="I1198" s="1">
        <v>44070.948344907411</v>
      </c>
      <c r="J1198" s="3" t="s">
        <v>90</v>
      </c>
      <c r="K1198" t="s">
        <v>49</v>
      </c>
      <c r="M1198">
        <v>202008272301</v>
      </c>
      <c r="N1198" s="1">
        <v>44070.948344907411</v>
      </c>
      <c r="O1198" s="3" t="s">
        <v>90</v>
      </c>
      <c r="P1198">
        <v>2169271</v>
      </c>
      <c r="Q1198" s="2">
        <v>33692</v>
      </c>
      <c r="R1198" t="s">
        <v>2410</v>
      </c>
      <c r="S1198" t="s">
        <v>177</v>
      </c>
      <c r="U1198" t="s">
        <v>110</v>
      </c>
      <c r="V1198" t="s">
        <v>289</v>
      </c>
      <c r="W1198" t="s">
        <v>10</v>
      </c>
      <c r="X1198" t="s">
        <v>54</v>
      </c>
      <c r="Z1198" t="s">
        <v>88</v>
      </c>
      <c r="AA1198" t="s">
        <v>94</v>
      </c>
      <c r="AB1198" t="s">
        <v>116</v>
      </c>
      <c r="AC1198" t="s">
        <v>70</v>
      </c>
      <c r="AD1198" t="s">
        <v>59</v>
      </c>
    </row>
    <row r="1199" spans="1:30">
      <c r="A1199">
        <f t="shared" si="58"/>
        <v>1041</v>
      </c>
      <c r="B1199">
        <f t="shared" si="56"/>
        <v>0</v>
      </c>
      <c r="C1199" s="8">
        <f t="shared" si="57"/>
        <v>38.416666666666664</v>
      </c>
      <c r="D1199">
        <v>38</v>
      </c>
      <c r="E1199">
        <v>5</v>
      </c>
      <c r="G1199" s="21">
        <v>0</v>
      </c>
      <c r="H1199">
        <v>2170751</v>
      </c>
      <c r="I1199" s="1">
        <v>44076.520833333336</v>
      </c>
      <c r="J1199" s="3" t="s">
        <v>90</v>
      </c>
      <c r="K1199" t="s">
        <v>49</v>
      </c>
      <c r="M1199">
        <v>202009021671</v>
      </c>
      <c r="N1199" s="1">
        <v>44076.520833333336</v>
      </c>
      <c r="O1199" s="3" t="s">
        <v>90</v>
      </c>
      <c r="P1199">
        <v>2170751</v>
      </c>
      <c r="Q1199" s="2">
        <v>30019</v>
      </c>
      <c r="R1199" t="s">
        <v>2411</v>
      </c>
      <c r="S1199" t="s">
        <v>1456</v>
      </c>
      <c r="U1199" t="s">
        <v>52</v>
      </c>
      <c r="V1199" t="s">
        <v>157</v>
      </c>
      <c r="W1199" t="s">
        <v>10</v>
      </c>
      <c r="X1199" t="s">
        <v>54</v>
      </c>
      <c r="Z1199" t="s">
        <v>88</v>
      </c>
      <c r="AA1199" t="s">
        <v>94</v>
      </c>
      <c r="AB1199" t="s">
        <v>100</v>
      </c>
      <c r="AC1199" t="s">
        <v>70</v>
      </c>
      <c r="AD1199" t="s">
        <v>59</v>
      </c>
    </row>
    <row r="1200" spans="1:30">
      <c r="A1200">
        <f t="shared" si="58"/>
        <v>1042</v>
      </c>
      <c r="B1200">
        <f t="shared" si="56"/>
        <v>0</v>
      </c>
      <c r="C1200" s="8">
        <f t="shared" si="57"/>
        <v>64.416666666666671</v>
      </c>
      <c r="D1200">
        <v>64</v>
      </c>
      <c r="E1200">
        <v>5</v>
      </c>
      <c r="G1200" s="21">
        <v>2</v>
      </c>
      <c r="H1200" s="4">
        <v>2171709</v>
      </c>
      <c r="I1200" s="1">
        <v>44081.811168981483</v>
      </c>
      <c r="J1200" s="3" t="s">
        <v>63</v>
      </c>
      <c r="K1200" t="s">
        <v>49</v>
      </c>
      <c r="M1200">
        <v>202009070511</v>
      </c>
      <c r="N1200" s="1">
        <v>44081.811168981483</v>
      </c>
      <c r="O1200" s="3" t="s">
        <v>63</v>
      </c>
      <c r="P1200">
        <v>2171709</v>
      </c>
      <c r="Q1200" s="2">
        <v>20538</v>
      </c>
      <c r="R1200" t="s">
        <v>2412</v>
      </c>
      <c r="S1200" t="s">
        <v>1708</v>
      </c>
      <c r="U1200" t="s">
        <v>170</v>
      </c>
      <c r="V1200" t="s">
        <v>133</v>
      </c>
      <c r="W1200" t="s">
        <v>10</v>
      </c>
      <c r="X1200" t="s">
        <v>54</v>
      </c>
      <c r="Z1200" t="s">
        <v>88</v>
      </c>
      <c r="AA1200" t="s">
        <v>68</v>
      </c>
      <c r="AB1200" t="s">
        <v>2413</v>
      </c>
      <c r="AC1200" t="s">
        <v>70</v>
      </c>
      <c r="AD1200" t="s">
        <v>59</v>
      </c>
    </row>
    <row r="1201" spans="1:30">
      <c r="A1201">
        <f t="shared" si="58"/>
        <v>1042</v>
      </c>
      <c r="B1201">
        <f t="shared" si="56"/>
        <v>1</v>
      </c>
      <c r="C1201" s="8">
        <f t="shared" si="57"/>
        <v>64.666666666666671</v>
      </c>
      <c r="D1201">
        <v>64</v>
      </c>
      <c r="E1201">
        <v>8</v>
      </c>
      <c r="G1201" s="21">
        <v>2</v>
      </c>
      <c r="H1201" s="4">
        <v>2171709</v>
      </c>
      <c r="I1201" s="1">
        <v>44188.097048611111</v>
      </c>
      <c r="J1201" s="3" t="s">
        <v>63</v>
      </c>
      <c r="K1201" t="s">
        <v>49</v>
      </c>
      <c r="M1201">
        <v>202012222352</v>
      </c>
      <c r="N1201" s="1">
        <v>44188.097048611111</v>
      </c>
      <c r="O1201" s="3" t="s">
        <v>63</v>
      </c>
      <c r="P1201">
        <v>2171709</v>
      </c>
      <c r="Q1201" s="2">
        <v>20538</v>
      </c>
      <c r="R1201" t="s">
        <v>2412</v>
      </c>
      <c r="S1201" t="s">
        <v>1075</v>
      </c>
      <c r="U1201" t="s">
        <v>170</v>
      </c>
      <c r="V1201" t="s">
        <v>133</v>
      </c>
      <c r="W1201" t="s">
        <v>10</v>
      </c>
      <c r="X1201" t="s">
        <v>54</v>
      </c>
      <c r="Z1201" t="s">
        <v>88</v>
      </c>
      <c r="AA1201" t="s">
        <v>68</v>
      </c>
      <c r="AB1201" t="s">
        <v>2414</v>
      </c>
      <c r="AC1201" t="s">
        <v>70</v>
      </c>
      <c r="AD1201" t="s">
        <v>59</v>
      </c>
    </row>
    <row r="1202" spans="1:30">
      <c r="A1202">
        <f t="shared" si="58"/>
        <v>1043</v>
      </c>
      <c r="B1202">
        <f t="shared" si="56"/>
        <v>0</v>
      </c>
      <c r="C1202" s="8">
        <f t="shared" si="57"/>
        <v>77.166666666666671</v>
      </c>
      <c r="D1202">
        <v>77</v>
      </c>
      <c r="E1202">
        <v>2</v>
      </c>
      <c r="G1202" s="21">
        <v>0</v>
      </c>
      <c r="H1202">
        <v>2173213</v>
      </c>
      <c r="I1202" s="1">
        <v>44173.84652777778</v>
      </c>
      <c r="J1202" s="3" t="s">
        <v>90</v>
      </c>
      <c r="K1202" t="s">
        <v>49</v>
      </c>
      <c r="M1202">
        <v>202012082371</v>
      </c>
      <c r="N1202" s="1">
        <v>44173.84652777778</v>
      </c>
      <c r="O1202" s="3" t="s">
        <v>90</v>
      </c>
      <c r="P1202">
        <v>2173213</v>
      </c>
      <c r="Q1202" s="2">
        <v>15980</v>
      </c>
      <c r="R1202" t="s">
        <v>2415</v>
      </c>
      <c r="S1202" t="s">
        <v>1054</v>
      </c>
      <c r="U1202" t="s">
        <v>149</v>
      </c>
      <c r="V1202" t="s">
        <v>258</v>
      </c>
      <c r="W1202" t="s">
        <v>10</v>
      </c>
      <c r="X1202" t="s">
        <v>54</v>
      </c>
      <c r="Z1202" t="s">
        <v>88</v>
      </c>
      <c r="AA1202" t="s">
        <v>94</v>
      </c>
      <c r="AB1202" t="s">
        <v>100</v>
      </c>
      <c r="AC1202" t="s">
        <v>70</v>
      </c>
      <c r="AD1202" t="s">
        <v>59</v>
      </c>
    </row>
    <row r="1203" spans="1:30">
      <c r="A1203">
        <f t="shared" si="58"/>
        <v>1044</v>
      </c>
      <c r="B1203">
        <f t="shared" si="56"/>
        <v>0</v>
      </c>
      <c r="C1203" s="8">
        <f t="shared" si="57"/>
        <v>77.833333333333329</v>
      </c>
      <c r="D1203">
        <v>77</v>
      </c>
      <c r="E1203">
        <v>10</v>
      </c>
      <c r="G1203" s="21">
        <v>0</v>
      </c>
      <c r="H1203">
        <v>2173763</v>
      </c>
      <c r="I1203" s="1">
        <v>44253.397835648146</v>
      </c>
      <c r="J1203" s="3" t="s">
        <v>76</v>
      </c>
      <c r="K1203" t="s">
        <v>49</v>
      </c>
      <c r="M1203">
        <v>202102260803</v>
      </c>
      <c r="N1203" s="1">
        <v>44253.397835648146</v>
      </c>
      <c r="O1203" s="3" t="s">
        <v>76</v>
      </c>
      <c r="P1203">
        <v>2173763</v>
      </c>
      <c r="Q1203" s="2">
        <v>15819</v>
      </c>
      <c r="R1203" t="s">
        <v>2416</v>
      </c>
      <c r="S1203" t="s">
        <v>2417</v>
      </c>
      <c r="U1203" t="s">
        <v>318</v>
      </c>
      <c r="V1203" t="s">
        <v>1161</v>
      </c>
      <c r="W1203" t="s">
        <v>2</v>
      </c>
      <c r="X1203" t="s">
        <v>54</v>
      </c>
      <c r="Z1203" t="s">
        <v>55</v>
      </c>
      <c r="AA1203" t="s">
        <v>78</v>
      </c>
      <c r="AB1203" t="s">
        <v>2418</v>
      </c>
      <c r="AC1203" t="s">
        <v>253</v>
      </c>
      <c r="AD1203" t="s">
        <v>59</v>
      </c>
    </row>
    <row r="1204" spans="1:30">
      <c r="A1204">
        <f t="shared" si="58"/>
        <v>1045</v>
      </c>
      <c r="B1204">
        <f t="shared" si="56"/>
        <v>0</v>
      </c>
      <c r="C1204" s="8">
        <f t="shared" si="57"/>
        <v>58.75</v>
      </c>
      <c r="D1204">
        <v>58</v>
      </c>
      <c r="E1204">
        <v>9</v>
      </c>
      <c r="G1204" s="21">
        <v>2</v>
      </c>
      <c r="H1204" s="4">
        <v>2173868</v>
      </c>
      <c r="I1204" s="1">
        <v>44187.490972222222</v>
      </c>
      <c r="J1204" s="3" t="s">
        <v>63</v>
      </c>
      <c r="K1204" t="s">
        <v>49</v>
      </c>
      <c r="M1204">
        <v>202012221647</v>
      </c>
      <c r="N1204" s="1">
        <v>44187.490972222222</v>
      </c>
      <c r="O1204" s="3" t="s">
        <v>63</v>
      </c>
      <c r="P1204">
        <v>2173868</v>
      </c>
      <c r="Q1204" s="2">
        <v>22724</v>
      </c>
      <c r="R1204" t="s">
        <v>2419</v>
      </c>
      <c r="S1204" t="s">
        <v>444</v>
      </c>
      <c r="U1204" t="s">
        <v>61</v>
      </c>
      <c r="V1204" t="s">
        <v>193</v>
      </c>
      <c r="W1204" t="s">
        <v>10</v>
      </c>
      <c r="X1204" t="s">
        <v>54</v>
      </c>
      <c r="Z1204" t="s">
        <v>55</v>
      </c>
      <c r="AA1204" t="s">
        <v>68</v>
      </c>
      <c r="AB1204" t="s">
        <v>2420</v>
      </c>
      <c r="AC1204" t="s">
        <v>70</v>
      </c>
      <c r="AD1204" t="s">
        <v>59</v>
      </c>
    </row>
    <row r="1205" spans="1:30">
      <c r="A1205">
        <f t="shared" si="58"/>
        <v>1045</v>
      </c>
      <c r="B1205">
        <f t="shared" si="56"/>
        <v>1</v>
      </c>
      <c r="C1205" s="8">
        <f t="shared" si="57"/>
        <v>58.833333333333336</v>
      </c>
      <c r="D1205">
        <v>58</v>
      </c>
      <c r="E1205">
        <v>10</v>
      </c>
      <c r="G1205" s="21">
        <v>2</v>
      </c>
      <c r="H1205" s="4">
        <v>2173868</v>
      </c>
      <c r="I1205" s="1">
        <v>44220.734027777777</v>
      </c>
      <c r="J1205" s="3" t="s">
        <v>63</v>
      </c>
      <c r="K1205" t="s">
        <v>49</v>
      </c>
      <c r="M1205">
        <v>202101240419</v>
      </c>
      <c r="N1205" s="1">
        <v>44220.734027777777</v>
      </c>
      <c r="O1205" s="3" t="s">
        <v>63</v>
      </c>
      <c r="P1205">
        <v>2173868</v>
      </c>
      <c r="Q1205" s="2">
        <v>22724</v>
      </c>
      <c r="R1205" t="s">
        <v>2419</v>
      </c>
      <c r="S1205" t="s">
        <v>910</v>
      </c>
      <c r="U1205" t="s">
        <v>140</v>
      </c>
      <c r="V1205" t="s">
        <v>133</v>
      </c>
      <c r="W1205" t="s">
        <v>10</v>
      </c>
      <c r="X1205" t="s">
        <v>54</v>
      </c>
      <c r="Z1205" t="s">
        <v>55</v>
      </c>
      <c r="AA1205" t="s">
        <v>68</v>
      </c>
      <c r="AB1205" t="s">
        <v>2421</v>
      </c>
      <c r="AC1205" t="s">
        <v>2422</v>
      </c>
      <c r="AD1205" t="s">
        <v>59</v>
      </c>
    </row>
    <row r="1206" spans="1:30">
      <c r="A1206">
        <f t="shared" si="58"/>
        <v>1045</v>
      </c>
      <c r="B1206">
        <f t="shared" si="56"/>
        <v>2</v>
      </c>
      <c r="C1206" s="8">
        <f t="shared" si="57"/>
        <v>59.083333333333336</v>
      </c>
      <c r="D1206">
        <v>59</v>
      </c>
      <c r="E1206">
        <v>1</v>
      </c>
      <c r="G1206" s="21">
        <v>2</v>
      </c>
      <c r="H1206" s="4">
        <v>2173868</v>
      </c>
      <c r="I1206" s="1">
        <v>44320.554861111108</v>
      </c>
      <c r="J1206" s="3" t="s">
        <v>63</v>
      </c>
      <c r="K1206" t="s">
        <v>49</v>
      </c>
      <c r="M1206">
        <v>202106020249</v>
      </c>
      <c r="N1206" s="1">
        <v>44320.554861111108</v>
      </c>
      <c r="O1206" s="3" t="s">
        <v>63</v>
      </c>
      <c r="P1206">
        <v>2173868</v>
      </c>
      <c r="Q1206" s="2">
        <v>22724</v>
      </c>
      <c r="R1206" t="s">
        <v>2419</v>
      </c>
      <c r="S1206" t="s">
        <v>769</v>
      </c>
      <c r="U1206" t="s">
        <v>140</v>
      </c>
      <c r="V1206" t="s">
        <v>228</v>
      </c>
      <c r="W1206" t="s">
        <v>10</v>
      </c>
      <c r="X1206" t="s">
        <v>54</v>
      </c>
      <c r="Z1206" t="s">
        <v>55</v>
      </c>
      <c r="AA1206" t="s">
        <v>68</v>
      </c>
      <c r="AB1206" t="s">
        <v>2423</v>
      </c>
      <c r="AC1206" t="s">
        <v>129</v>
      </c>
      <c r="AD1206" t="s">
        <v>59</v>
      </c>
    </row>
    <row r="1207" spans="1:30">
      <c r="A1207">
        <f t="shared" si="58"/>
        <v>1046</v>
      </c>
      <c r="B1207">
        <f t="shared" si="56"/>
        <v>0</v>
      </c>
      <c r="C1207" s="8">
        <f t="shared" si="57"/>
        <v>47.833333333333336</v>
      </c>
      <c r="D1207">
        <v>47</v>
      </c>
      <c r="E1207">
        <v>10</v>
      </c>
      <c r="G1207" s="21">
        <v>0</v>
      </c>
      <c r="H1207">
        <v>2174069</v>
      </c>
      <c r="I1207" s="1">
        <v>44086.027777777781</v>
      </c>
      <c r="J1207" s="3" t="s">
        <v>76</v>
      </c>
      <c r="K1207" t="s">
        <v>49</v>
      </c>
      <c r="M1207">
        <v>202009120135</v>
      </c>
      <c r="N1207" s="1">
        <v>44086.027777777781</v>
      </c>
      <c r="O1207" s="3" t="s">
        <v>76</v>
      </c>
      <c r="P1207">
        <v>2174069</v>
      </c>
      <c r="Q1207" s="2">
        <v>26593</v>
      </c>
      <c r="R1207" t="s">
        <v>2424</v>
      </c>
      <c r="S1207" t="s">
        <v>650</v>
      </c>
      <c r="U1207" t="s">
        <v>98</v>
      </c>
      <c r="V1207" t="s">
        <v>364</v>
      </c>
      <c r="W1207" t="s">
        <v>2</v>
      </c>
      <c r="X1207" t="s">
        <v>54</v>
      </c>
      <c r="Z1207" t="s">
        <v>88</v>
      </c>
      <c r="AA1207" t="s">
        <v>78</v>
      </c>
      <c r="AB1207" t="s">
        <v>2425</v>
      </c>
      <c r="AC1207" t="s">
        <v>70</v>
      </c>
      <c r="AD1207" t="s">
        <v>59</v>
      </c>
    </row>
    <row r="1208" spans="1:30">
      <c r="A1208">
        <f t="shared" si="58"/>
        <v>1047</v>
      </c>
      <c r="B1208">
        <f t="shared" si="56"/>
        <v>0</v>
      </c>
      <c r="C1208" s="8">
        <f t="shared" si="57"/>
        <v>76.916666666666671</v>
      </c>
      <c r="D1208">
        <v>76</v>
      </c>
      <c r="E1208">
        <v>11</v>
      </c>
      <c r="G1208" s="21">
        <v>0</v>
      </c>
      <c r="H1208">
        <v>2174844</v>
      </c>
      <c r="I1208" s="1">
        <v>44186.450694444444</v>
      </c>
      <c r="J1208" s="3" t="s">
        <v>63</v>
      </c>
      <c r="K1208" t="s">
        <v>49</v>
      </c>
      <c r="M1208">
        <v>202012210791</v>
      </c>
      <c r="N1208" s="1">
        <v>44186.450694444444</v>
      </c>
      <c r="O1208" s="3" t="s">
        <v>63</v>
      </c>
      <c r="P1208">
        <v>2174844</v>
      </c>
      <c r="Q1208" s="2">
        <v>16078</v>
      </c>
      <c r="R1208" t="s">
        <v>2426</v>
      </c>
      <c r="S1208" t="s">
        <v>409</v>
      </c>
      <c r="U1208" t="s">
        <v>140</v>
      </c>
      <c r="V1208" t="s">
        <v>183</v>
      </c>
      <c r="W1208" t="s">
        <v>2</v>
      </c>
      <c r="X1208" t="s">
        <v>54</v>
      </c>
      <c r="Z1208" t="s">
        <v>55</v>
      </c>
      <c r="AA1208" t="s">
        <v>68</v>
      </c>
      <c r="AB1208" t="s">
        <v>2427</v>
      </c>
      <c r="AC1208" t="s">
        <v>129</v>
      </c>
      <c r="AD1208" t="s">
        <v>59</v>
      </c>
    </row>
    <row r="1209" spans="1:30">
      <c r="A1209">
        <f t="shared" si="58"/>
        <v>1048</v>
      </c>
      <c r="B1209">
        <f t="shared" si="56"/>
        <v>0</v>
      </c>
      <c r="C1209" s="8">
        <f t="shared" si="57"/>
        <v>59.083333333333336</v>
      </c>
      <c r="D1209">
        <v>59</v>
      </c>
      <c r="E1209">
        <v>1</v>
      </c>
      <c r="G1209" s="21">
        <v>0</v>
      </c>
      <c r="H1209">
        <v>2175477</v>
      </c>
      <c r="I1209" s="1">
        <v>44091.203425925924</v>
      </c>
      <c r="J1209" s="3" t="s">
        <v>90</v>
      </c>
      <c r="K1209" t="s">
        <v>49</v>
      </c>
      <c r="M1209">
        <v>202009162255</v>
      </c>
      <c r="N1209" s="1">
        <v>44091.203425925924</v>
      </c>
      <c r="O1209" s="3" t="s">
        <v>90</v>
      </c>
      <c r="P1209">
        <v>2175477</v>
      </c>
      <c r="Q1209" s="2">
        <v>22492</v>
      </c>
      <c r="R1209" t="s">
        <v>2428</v>
      </c>
      <c r="S1209" t="s">
        <v>769</v>
      </c>
      <c r="U1209" t="s">
        <v>149</v>
      </c>
      <c r="V1209" t="s">
        <v>202</v>
      </c>
      <c r="W1209" t="s">
        <v>10</v>
      </c>
      <c r="X1209" t="s">
        <v>54</v>
      </c>
      <c r="Z1209" t="s">
        <v>88</v>
      </c>
      <c r="AA1209" t="s">
        <v>94</v>
      </c>
      <c r="AB1209" t="s">
        <v>100</v>
      </c>
      <c r="AC1209" t="s">
        <v>70</v>
      </c>
      <c r="AD1209" t="s">
        <v>59</v>
      </c>
    </row>
    <row r="1210" spans="1:30">
      <c r="A1210">
        <f t="shared" si="58"/>
        <v>1049</v>
      </c>
      <c r="B1210">
        <f t="shared" si="56"/>
        <v>0</v>
      </c>
      <c r="C1210" s="8">
        <f t="shared" si="57"/>
        <v>84.5</v>
      </c>
      <c r="D1210">
        <v>84</v>
      </c>
      <c r="E1210">
        <v>6</v>
      </c>
      <c r="G1210" s="21">
        <v>0</v>
      </c>
      <c r="H1210">
        <v>2175674</v>
      </c>
      <c r="I1210" s="1">
        <v>44189.43178240741</v>
      </c>
      <c r="J1210" s="3" t="s">
        <v>76</v>
      </c>
      <c r="K1210" t="s">
        <v>49</v>
      </c>
      <c r="M1210">
        <v>202012240682</v>
      </c>
      <c r="N1210" s="1">
        <v>44189.43178240741</v>
      </c>
      <c r="O1210" s="3" t="s">
        <v>76</v>
      </c>
      <c r="P1210">
        <v>2175674</v>
      </c>
      <c r="Q1210" s="2">
        <v>13316</v>
      </c>
      <c r="R1210" t="s">
        <v>2429</v>
      </c>
      <c r="S1210" t="s">
        <v>1933</v>
      </c>
      <c r="U1210" t="s">
        <v>73</v>
      </c>
      <c r="V1210" t="s">
        <v>911</v>
      </c>
      <c r="W1210" t="s">
        <v>2</v>
      </c>
      <c r="X1210" t="s">
        <v>54</v>
      </c>
      <c r="Z1210" t="s">
        <v>55</v>
      </c>
      <c r="AA1210" t="s">
        <v>78</v>
      </c>
      <c r="AB1210" t="s">
        <v>2430</v>
      </c>
      <c r="AC1210" t="s">
        <v>913</v>
      </c>
      <c r="AD1210" t="s">
        <v>59</v>
      </c>
    </row>
    <row r="1211" spans="1:30">
      <c r="A1211">
        <f t="shared" si="58"/>
        <v>1050</v>
      </c>
      <c r="B1211">
        <f t="shared" si="56"/>
        <v>0</v>
      </c>
      <c r="C1211" s="8">
        <f t="shared" si="57"/>
        <v>58.416666666666664</v>
      </c>
      <c r="D1211">
        <v>58</v>
      </c>
      <c r="E1211">
        <v>5</v>
      </c>
      <c r="G1211" s="21">
        <v>2</v>
      </c>
      <c r="H1211" s="4">
        <v>2175729</v>
      </c>
      <c r="I1211" s="1">
        <v>44148.490277777775</v>
      </c>
      <c r="J1211" s="3" t="s">
        <v>63</v>
      </c>
      <c r="K1211" t="s">
        <v>49</v>
      </c>
      <c r="M1211">
        <v>202011100796</v>
      </c>
      <c r="N1211" s="1">
        <v>44148.490277777775</v>
      </c>
      <c r="O1211" s="3" t="s">
        <v>63</v>
      </c>
      <c r="P1211">
        <v>2175729</v>
      </c>
      <c r="Q1211" s="2">
        <v>22795</v>
      </c>
      <c r="R1211" t="s">
        <v>2431</v>
      </c>
      <c r="S1211" t="s">
        <v>1981</v>
      </c>
      <c r="U1211" t="s">
        <v>52</v>
      </c>
      <c r="V1211" t="s">
        <v>324</v>
      </c>
      <c r="W1211" t="s">
        <v>10</v>
      </c>
      <c r="X1211" t="s">
        <v>54</v>
      </c>
      <c r="Z1211" t="s">
        <v>55</v>
      </c>
      <c r="AA1211" t="s">
        <v>68</v>
      </c>
      <c r="AB1211" t="s">
        <v>2432</v>
      </c>
      <c r="AC1211" t="s">
        <v>180</v>
      </c>
      <c r="AD1211" t="s">
        <v>59</v>
      </c>
    </row>
    <row r="1212" spans="1:30">
      <c r="A1212">
        <f t="shared" si="58"/>
        <v>1050</v>
      </c>
      <c r="B1212">
        <f t="shared" si="56"/>
        <v>1</v>
      </c>
      <c r="C1212" s="8">
        <f t="shared" si="57"/>
        <v>58.666666666666664</v>
      </c>
      <c r="D1212">
        <v>58</v>
      </c>
      <c r="E1212">
        <v>8</v>
      </c>
      <c r="G1212" s="21">
        <v>2</v>
      </c>
      <c r="H1212" s="4">
        <v>2175729</v>
      </c>
      <c r="I1212" s="1">
        <v>44226.832094907404</v>
      </c>
      <c r="J1212" s="3" t="s">
        <v>63</v>
      </c>
      <c r="K1212" t="s">
        <v>49</v>
      </c>
      <c r="M1212">
        <v>202101300532</v>
      </c>
      <c r="N1212" s="1">
        <v>44226.832094907404</v>
      </c>
      <c r="O1212" s="3" t="s">
        <v>63</v>
      </c>
      <c r="P1212">
        <v>2175729</v>
      </c>
      <c r="Q1212" s="2">
        <v>22795</v>
      </c>
      <c r="R1212" t="s">
        <v>2431</v>
      </c>
      <c r="S1212" t="s">
        <v>603</v>
      </c>
      <c r="U1212" t="s">
        <v>149</v>
      </c>
      <c r="V1212" t="s">
        <v>364</v>
      </c>
      <c r="W1212" t="s">
        <v>10</v>
      </c>
      <c r="X1212" t="s">
        <v>54</v>
      </c>
      <c r="Z1212" t="s">
        <v>88</v>
      </c>
      <c r="AA1212" t="s">
        <v>68</v>
      </c>
      <c r="AB1212" t="s">
        <v>2433</v>
      </c>
      <c r="AC1212" t="s">
        <v>70</v>
      </c>
      <c r="AD1212" t="s">
        <v>59</v>
      </c>
    </row>
    <row r="1213" spans="1:30">
      <c r="A1213">
        <f t="shared" si="58"/>
        <v>1051</v>
      </c>
      <c r="B1213">
        <f t="shared" si="56"/>
        <v>0</v>
      </c>
      <c r="C1213" s="8">
        <f t="shared" si="57"/>
        <v>54.833333333333336</v>
      </c>
      <c r="D1213">
        <v>54</v>
      </c>
      <c r="E1213">
        <v>10</v>
      </c>
      <c r="G1213" s="21">
        <v>0</v>
      </c>
      <c r="H1213">
        <v>2176209</v>
      </c>
      <c r="I1213" s="1">
        <v>44181.441666666666</v>
      </c>
      <c r="J1213" s="3" t="s">
        <v>63</v>
      </c>
      <c r="K1213" t="s">
        <v>49</v>
      </c>
      <c r="M1213">
        <v>202012161571</v>
      </c>
      <c r="N1213" s="1">
        <v>44181.441666666666</v>
      </c>
      <c r="O1213" s="3" t="s">
        <v>63</v>
      </c>
      <c r="P1213">
        <v>2176209</v>
      </c>
      <c r="Q1213" s="2">
        <v>24138</v>
      </c>
      <c r="R1213" t="s">
        <v>2434</v>
      </c>
      <c r="S1213" t="s">
        <v>1212</v>
      </c>
      <c r="U1213" t="s">
        <v>52</v>
      </c>
      <c r="V1213" t="s">
        <v>127</v>
      </c>
      <c r="W1213" t="s">
        <v>2</v>
      </c>
      <c r="X1213" t="s">
        <v>54</v>
      </c>
      <c r="Z1213" t="s">
        <v>88</v>
      </c>
      <c r="AA1213" t="s">
        <v>68</v>
      </c>
      <c r="AB1213" t="s">
        <v>2435</v>
      </c>
      <c r="AC1213" t="s">
        <v>129</v>
      </c>
      <c r="AD1213" t="s">
        <v>59</v>
      </c>
    </row>
    <row r="1214" spans="1:30">
      <c r="A1214">
        <f t="shared" si="58"/>
        <v>1052</v>
      </c>
      <c r="B1214">
        <f t="shared" si="56"/>
        <v>0</v>
      </c>
      <c r="C1214" s="8">
        <f t="shared" si="57"/>
        <v>58.833333333333336</v>
      </c>
      <c r="D1214">
        <v>58</v>
      </c>
      <c r="E1214">
        <v>10</v>
      </c>
      <c r="G1214" s="21">
        <v>0</v>
      </c>
      <c r="H1214">
        <v>2176339</v>
      </c>
      <c r="I1214" s="1">
        <v>44147.622824074075</v>
      </c>
      <c r="J1214" s="3" t="s">
        <v>63</v>
      </c>
      <c r="K1214" t="s">
        <v>49</v>
      </c>
      <c r="M1214">
        <v>202011122069</v>
      </c>
      <c r="N1214" s="1">
        <v>44147.622824074075</v>
      </c>
      <c r="O1214" s="3" t="s">
        <v>63</v>
      </c>
      <c r="P1214">
        <v>2176339</v>
      </c>
      <c r="Q1214" s="2">
        <v>22636</v>
      </c>
      <c r="R1214" t="s">
        <v>2436</v>
      </c>
      <c r="S1214" t="s">
        <v>910</v>
      </c>
      <c r="U1214" t="s">
        <v>61</v>
      </c>
      <c r="V1214" t="s">
        <v>228</v>
      </c>
      <c r="W1214" t="s">
        <v>2</v>
      </c>
      <c r="X1214" t="s">
        <v>54</v>
      </c>
      <c r="Z1214" t="s">
        <v>55</v>
      </c>
      <c r="AA1214" t="s">
        <v>68</v>
      </c>
      <c r="AB1214" t="s">
        <v>161</v>
      </c>
      <c r="AC1214" t="s">
        <v>129</v>
      </c>
      <c r="AD1214" t="s">
        <v>59</v>
      </c>
    </row>
    <row r="1215" spans="1:30">
      <c r="A1215">
        <f t="shared" si="58"/>
        <v>1053</v>
      </c>
      <c r="B1215">
        <f t="shared" si="56"/>
        <v>0</v>
      </c>
      <c r="C1215" s="8">
        <f t="shared" si="57"/>
        <v>24.083333333333332</v>
      </c>
      <c r="D1215">
        <v>24</v>
      </c>
      <c r="E1215">
        <v>1</v>
      </c>
      <c r="G1215" s="21">
        <v>0</v>
      </c>
      <c r="H1215">
        <v>2176600</v>
      </c>
      <c r="I1215" s="1">
        <v>44139.178796296299</v>
      </c>
      <c r="J1215" s="3" t="s">
        <v>553</v>
      </c>
      <c r="K1215" t="s">
        <v>49</v>
      </c>
      <c r="M1215">
        <v>202011041158</v>
      </c>
      <c r="N1215" s="1">
        <v>44139.178796296299</v>
      </c>
      <c r="O1215" s="3" t="s">
        <v>553</v>
      </c>
      <c r="P1215">
        <v>2176600</v>
      </c>
      <c r="Q1215" s="2">
        <v>35325</v>
      </c>
      <c r="R1215" t="s">
        <v>2437</v>
      </c>
      <c r="S1215" t="s">
        <v>944</v>
      </c>
      <c r="U1215" t="s">
        <v>149</v>
      </c>
      <c r="V1215" t="s">
        <v>364</v>
      </c>
      <c r="W1215" t="s">
        <v>10</v>
      </c>
      <c r="X1215" t="s">
        <v>54</v>
      </c>
      <c r="Z1215" t="s">
        <v>88</v>
      </c>
      <c r="AA1215" t="s">
        <v>556</v>
      </c>
      <c r="AB1215" t="s">
        <v>1527</v>
      </c>
      <c r="AC1215" t="s">
        <v>70</v>
      </c>
      <c r="AD1215" t="s">
        <v>59</v>
      </c>
    </row>
    <row r="1216" spans="1:30">
      <c r="A1216">
        <f t="shared" si="58"/>
        <v>1054</v>
      </c>
      <c r="B1216">
        <f t="shared" si="56"/>
        <v>0</v>
      </c>
      <c r="C1216" s="8">
        <f t="shared" si="57"/>
        <v>24</v>
      </c>
      <c r="D1216">
        <v>24</v>
      </c>
      <c r="E1216">
        <v>0</v>
      </c>
      <c r="G1216" s="21">
        <v>0</v>
      </c>
      <c r="H1216">
        <v>2176741</v>
      </c>
      <c r="I1216" s="1">
        <v>44094.54583333333</v>
      </c>
      <c r="J1216" s="3" t="s">
        <v>90</v>
      </c>
      <c r="K1216" t="s">
        <v>49</v>
      </c>
      <c r="M1216">
        <v>202009200275</v>
      </c>
      <c r="N1216" s="1">
        <v>44094.54583333333</v>
      </c>
      <c r="O1216" s="3" t="s">
        <v>90</v>
      </c>
      <c r="P1216">
        <v>2176741</v>
      </c>
      <c r="Q1216" s="2">
        <v>35319</v>
      </c>
      <c r="R1216" t="s">
        <v>2438</v>
      </c>
      <c r="S1216" t="s">
        <v>2439</v>
      </c>
      <c r="U1216" t="s">
        <v>149</v>
      </c>
      <c r="V1216" t="s">
        <v>74</v>
      </c>
      <c r="W1216" t="s">
        <v>2</v>
      </c>
      <c r="X1216" t="s">
        <v>54</v>
      </c>
      <c r="Z1216" t="s">
        <v>88</v>
      </c>
      <c r="AA1216" t="s">
        <v>94</v>
      </c>
      <c r="AB1216" t="s">
        <v>2440</v>
      </c>
      <c r="AC1216" t="s">
        <v>70</v>
      </c>
      <c r="AD1216" t="s">
        <v>59</v>
      </c>
    </row>
    <row r="1217" spans="1:30">
      <c r="A1217">
        <f t="shared" si="58"/>
        <v>1055</v>
      </c>
      <c r="B1217">
        <f t="shared" si="56"/>
        <v>0</v>
      </c>
      <c r="C1217" s="8">
        <f t="shared" si="57"/>
        <v>39.5</v>
      </c>
      <c r="D1217">
        <v>39</v>
      </c>
      <c r="E1217">
        <v>6</v>
      </c>
      <c r="G1217" s="21">
        <v>0</v>
      </c>
      <c r="H1217">
        <v>2176822</v>
      </c>
      <c r="I1217" s="1">
        <v>44096.541597222225</v>
      </c>
      <c r="J1217" s="3" t="s">
        <v>63</v>
      </c>
      <c r="K1217" t="s">
        <v>49</v>
      </c>
      <c r="M1217">
        <v>202009221768</v>
      </c>
      <c r="N1217" s="1">
        <v>44096.541597222225</v>
      </c>
      <c r="O1217" s="3" t="s">
        <v>63</v>
      </c>
      <c r="P1217">
        <v>2176822</v>
      </c>
      <c r="Q1217" s="2">
        <v>29664</v>
      </c>
      <c r="R1217" t="s">
        <v>2441</v>
      </c>
      <c r="S1217" t="s">
        <v>460</v>
      </c>
      <c r="U1217" t="s">
        <v>140</v>
      </c>
      <c r="V1217" t="s">
        <v>306</v>
      </c>
      <c r="W1217" t="s">
        <v>2</v>
      </c>
      <c r="X1217" t="s">
        <v>54</v>
      </c>
      <c r="Z1217" t="s">
        <v>55</v>
      </c>
      <c r="AA1217" t="s">
        <v>68</v>
      </c>
      <c r="AB1217" t="s">
        <v>161</v>
      </c>
      <c r="AC1217" t="s">
        <v>70</v>
      </c>
      <c r="AD1217" t="s">
        <v>59</v>
      </c>
    </row>
    <row r="1218" spans="1:30">
      <c r="A1218">
        <f t="shared" si="58"/>
        <v>1056</v>
      </c>
      <c r="B1218">
        <f t="shared" si="56"/>
        <v>0</v>
      </c>
      <c r="C1218" s="8">
        <f t="shared" si="57"/>
        <v>65.333333333333329</v>
      </c>
      <c r="D1218">
        <v>65</v>
      </c>
      <c r="E1218">
        <v>4</v>
      </c>
      <c r="G1218" s="21">
        <v>0</v>
      </c>
      <c r="H1218">
        <v>2177092</v>
      </c>
      <c r="I1218" s="1">
        <v>44095.729085648149</v>
      </c>
      <c r="J1218" s="3" t="s">
        <v>76</v>
      </c>
      <c r="K1218" t="s">
        <v>49</v>
      </c>
      <c r="M1218">
        <v>202009212085</v>
      </c>
      <c r="N1218" s="1">
        <v>44095.729085648149</v>
      </c>
      <c r="O1218" s="3" t="s">
        <v>76</v>
      </c>
      <c r="P1218">
        <v>2177092</v>
      </c>
      <c r="Q1218" s="2">
        <v>20226</v>
      </c>
      <c r="R1218" t="s">
        <v>2442</v>
      </c>
      <c r="S1218" t="s">
        <v>1966</v>
      </c>
      <c r="U1218" t="s">
        <v>149</v>
      </c>
      <c r="V1218" t="s">
        <v>220</v>
      </c>
      <c r="W1218" t="s">
        <v>2</v>
      </c>
      <c r="X1218" t="s">
        <v>54</v>
      </c>
      <c r="Z1218" t="s">
        <v>88</v>
      </c>
      <c r="AA1218" t="s">
        <v>78</v>
      </c>
      <c r="AB1218" t="s">
        <v>173</v>
      </c>
      <c r="AC1218" t="s">
        <v>70</v>
      </c>
      <c r="AD1218" t="s">
        <v>59</v>
      </c>
    </row>
    <row r="1219" spans="1:30">
      <c r="A1219">
        <f t="shared" si="58"/>
        <v>1057</v>
      </c>
      <c r="B1219">
        <f t="shared" si="56"/>
        <v>0</v>
      </c>
      <c r="C1219" s="8">
        <f t="shared" si="57"/>
        <v>19</v>
      </c>
      <c r="D1219">
        <v>19</v>
      </c>
      <c r="E1219">
        <v>0</v>
      </c>
      <c r="G1219" s="21">
        <v>0</v>
      </c>
      <c r="H1219">
        <v>2178077</v>
      </c>
      <c r="I1219" s="1">
        <v>44109.644444444442</v>
      </c>
      <c r="J1219" s="3" t="s">
        <v>90</v>
      </c>
      <c r="K1219" t="s">
        <v>49</v>
      </c>
      <c r="M1219">
        <v>202010052108</v>
      </c>
      <c r="N1219" s="1">
        <v>44109.644444444442</v>
      </c>
      <c r="O1219" s="3" t="s">
        <v>90</v>
      </c>
      <c r="P1219">
        <v>2178077</v>
      </c>
      <c r="Q1219" s="2">
        <v>37140</v>
      </c>
      <c r="R1219" t="s">
        <v>2443</v>
      </c>
      <c r="S1219" t="s">
        <v>2444</v>
      </c>
      <c r="U1219" t="s">
        <v>52</v>
      </c>
      <c r="V1219" t="s">
        <v>349</v>
      </c>
      <c r="W1219" t="s">
        <v>2</v>
      </c>
      <c r="X1219" t="s">
        <v>54</v>
      </c>
      <c r="Z1219" t="s">
        <v>55</v>
      </c>
      <c r="AA1219" t="s">
        <v>94</v>
      </c>
      <c r="AB1219" t="s">
        <v>2445</v>
      </c>
      <c r="AC1219" t="s">
        <v>58</v>
      </c>
      <c r="AD1219" t="s">
        <v>59</v>
      </c>
    </row>
    <row r="1220" spans="1:30">
      <c r="A1220">
        <f t="shared" si="58"/>
        <v>1058</v>
      </c>
      <c r="B1220">
        <f t="shared" si="56"/>
        <v>0</v>
      </c>
      <c r="C1220" s="8">
        <f t="shared" si="57"/>
        <v>66</v>
      </c>
      <c r="D1220">
        <v>66</v>
      </c>
      <c r="E1220">
        <v>0</v>
      </c>
      <c r="G1220" s="21">
        <v>0</v>
      </c>
      <c r="H1220">
        <v>2179355</v>
      </c>
      <c r="I1220" s="1">
        <v>44102.023611111108</v>
      </c>
      <c r="J1220" s="3" t="s">
        <v>90</v>
      </c>
      <c r="K1220" t="s">
        <v>49</v>
      </c>
      <c r="M1220">
        <v>202009270525</v>
      </c>
      <c r="N1220" s="1">
        <v>44102.023611111108</v>
      </c>
      <c r="O1220" s="3" t="s">
        <v>90</v>
      </c>
      <c r="P1220">
        <v>2179355</v>
      </c>
      <c r="Q1220" s="2">
        <v>19990</v>
      </c>
      <c r="R1220" t="s">
        <v>2446</v>
      </c>
      <c r="S1220" t="s">
        <v>1924</v>
      </c>
      <c r="U1220" t="s">
        <v>98</v>
      </c>
      <c r="V1220" t="s">
        <v>202</v>
      </c>
      <c r="W1220" t="s">
        <v>2</v>
      </c>
      <c r="X1220" t="s">
        <v>54</v>
      </c>
      <c r="Z1220" t="s">
        <v>88</v>
      </c>
      <c r="AA1220" t="s">
        <v>94</v>
      </c>
      <c r="AB1220" t="s">
        <v>116</v>
      </c>
      <c r="AC1220" t="s">
        <v>70</v>
      </c>
      <c r="AD1220" t="s">
        <v>59</v>
      </c>
    </row>
    <row r="1221" spans="1:30">
      <c r="A1221">
        <f t="shared" si="58"/>
        <v>1059</v>
      </c>
      <c r="B1221">
        <f t="shared" si="56"/>
        <v>0</v>
      </c>
      <c r="C1221" s="8">
        <f t="shared" si="57"/>
        <v>78.5</v>
      </c>
      <c r="D1221">
        <v>78</v>
      </c>
      <c r="E1221">
        <v>6</v>
      </c>
      <c r="G1221" s="21">
        <v>0</v>
      </c>
      <c r="H1221">
        <v>2179731</v>
      </c>
      <c r="I1221" s="1">
        <v>44102.985636574071</v>
      </c>
      <c r="J1221" s="3" t="s">
        <v>63</v>
      </c>
      <c r="K1221" t="s">
        <v>49</v>
      </c>
      <c r="M1221">
        <v>202009282347</v>
      </c>
      <c r="N1221" s="1">
        <v>44102.985636574071</v>
      </c>
      <c r="O1221" s="3" t="s">
        <v>63</v>
      </c>
      <c r="P1221">
        <v>2179731</v>
      </c>
      <c r="Q1221" s="2">
        <v>15415</v>
      </c>
      <c r="R1221" t="s">
        <v>2447</v>
      </c>
      <c r="S1221" t="s">
        <v>559</v>
      </c>
      <c r="U1221" t="s">
        <v>52</v>
      </c>
      <c r="V1221" t="s">
        <v>133</v>
      </c>
      <c r="W1221" t="s">
        <v>10</v>
      </c>
      <c r="X1221" t="s">
        <v>54</v>
      </c>
      <c r="Z1221" t="s">
        <v>55</v>
      </c>
      <c r="AA1221" t="s">
        <v>68</v>
      </c>
      <c r="AB1221" t="s">
        <v>2448</v>
      </c>
      <c r="AC1221" t="s">
        <v>70</v>
      </c>
      <c r="AD1221" t="s">
        <v>59</v>
      </c>
    </row>
    <row r="1222" spans="1:30">
      <c r="A1222">
        <f t="shared" si="58"/>
        <v>1060</v>
      </c>
      <c r="B1222">
        <f t="shared" si="56"/>
        <v>0</v>
      </c>
      <c r="C1222" s="8">
        <f t="shared" si="57"/>
        <v>47.166666666666664</v>
      </c>
      <c r="D1222">
        <v>47</v>
      </c>
      <c r="E1222">
        <v>2</v>
      </c>
      <c r="G1222" s="21">
        <v>0</v>
      </c>
      <c r="H1222">
        <v>2180244</v>
      </c>
      <c r="I1222" s="1">
        <v>44160.744050925925</v>
      </c>
      <c r="J1222" s="3" t="s">
        <v>90</v>
      </c>
      <c r="K1222" t="s">
        <v>49</v>
      </c>
      <c r="M1222">
        <v>202011251937</v>
      </c>
      <c r="N1222" s="1">
        <v>44160.744050925925</v>
      </c>
      <c r="O1222" s="3" t="s">
        <v>90</v>
      </c>
      <c r="P1222">
        <v>2180244</v>
      </c>
      <c r="Q1222" s="2">
        <v>26912</v>
      </c>
      <c r="R1222" t="s">
        <v>2449</v>
      </c>
      <c r="S1222" t="s">
        <v>2450</v>
      </c>
      <c r="U1222" t="s">
        <v>110</v>
      </c>
      <c r="V1222" t="s">
        <v>258</v>
      </c>
      <c r="W1222" t="s">
        <v>10</v>
      </c>
      <c r="X1222" t="s">
        <v>54</v>
      </c>
      <c r="Z1222" t="s">
        <v>88</v>
      </c>
      <c r="AA1222" t="s">
        <v>94</v>
      </c>
      <c r="AB1222" t="s">
        <v>2451</v>
      </c>
      <c r="AC1222" t="s">
        <v>70</v>
      </c>
      <c r="AD1222" t="s">
        <v>59</v>
      </c>
    </row>
    <row r="1223" spans="1:30">
      <c r="A1223">
        <f t="shared" si="58"/>
        <v>1061</v>
      </c>
      <c r="B1223">
        <f t="shared" si="56"/>
        <v>0</v>
      </c>
      <c r="C1223" s="8">
        <f t="shared" si="57"/>
        <v>59</v>
      </c>
      <c r="D1223">
        <v>59</v>
      </c>
      <c r="E1223">
        <v>0</v>
      </c>
      <c r="G1223" s="21">
        <v>0</v>
      </c>
      <c r="H1223">
        <v>2180322</v>
      </c>
      <c r="I1223" s="1">
        <v>44172.134722222225</v>
      </c>
      <c r="J1223" s="3" t="s">
        <v>90</v>
      </c>
      <c r="K1223" t="s">
        <v>49</v>
      </c>
      <c r="M1223">
        <v>202012071195</v>
      </c>
      <c r="N1223" s="1">
        <v>44172.134722222225</v>
      </c>
      <c r="O1223" s="3" t="s">
        <v>90</v>
      </c>
      <c r="P1223">
        <v>2180322</v>
      </c>
      <c r="Q1223" s="2">
        <v>22600</v>
      </c>
      <c r="R1223" t="s">
        <v>2452</v>
      </c>
      <c r="S1223" t="s">
        <v>526</v>
      </c>
      <c r="U1223" t="s">
        <v>170</v>
      </c>
      <c r="V1223" t="s">
        <v>171</v>
      </c>
      <c r="W1223" t="s">
        <v>2</v>
      </c>
      <c r="X1223" t="s">
        <v>54</v>
      </c>
      <c r="Z1223" t="s">
        <v>88</v>
      </c>
      <c r="AA1223" t="s">
        <v>94</v>
      </c>
      <c r="AB1223" t="s">
        <v>2453</v>
      </c>
      <c r="AC1223" t="s">
        <v>70</v>
      </c>
      <c r="AD1223" t="s">
        <v>59</v>
      </c>
    </row>
    <row r="1224" spans="1:30">
      <c r="A1224">
        <f t="shared" si="58"/>
        <v>1062</v>
      </c>
      <c r="B1224">
        <f t="shared" si="56"/>
        <v>0</v>
      </c>
      <c r="C1224" s="8">
        <f t="shared" si="57"/>
        <v>70.333333333333329</v>
      </c>
      <c r="D1224">
        <v>70</v>
      </c>
      <c r="E1224">
        <v>4</v>
      </c>
      <c r="G1224" s="21">
        <v>0</v>
      </c>
      <c r="H1224">
        <v>2180416</v>
      </c>
      <c r="I1224" s="1">
        <v>44218.35</v>
      </c>
      <c r="J1224" s="3" t="s">
        <v>63</v>
      </c>
      <c r="K1224" t="s">
        <v>49</v>
      </c>
      <c r="M1224">
        <v>202101220276</v>
      </c>
      <c r="N1224" s="1">
        <v>44218.35</v>
      </c>
      <c r="O1224" s="3" t="s">
        <v>63</v>
      </c>
      <c r="P1224">
        <v>2180416</v>
      </c>
      <c r="Q1224" s="2">
        <v>18522</v>
      </c>
      <c r="R1224" t="s">
        <v>2454</v>
      </c>
      <c r="S1224" t="s">
        <v>2455</v>
      </c>
      <c r="U1224" t="s">
        <v>61</v>
      </c>
      <c r="V1224" t="s">
        <v>127</v>
      </c>
      <c r="W1224" t="s">
        <v>2</v>
      </c>
      <c r="X1224" t="s">
        <v>54</v>
      </c>
      <c r="Z1224" t="s">
        <v>55</v>
      </c>
      <c r="AA1224" t="s">
        <v>68</v>
      </c>
      <c r="AB1224" t="s">
        <v>2003</v>
      </c>
      <c r="AC1224" t="s">
        <v>129</v>
      </c>
      <c r="AD1224" t="s">
        <v>59</v>
      </c>
    </row>
    <row r="1225" spans="1:30">
      <c r="A1225">
        <f t="shared" si="58"/>
        <v>1063</v>
      </c>
      <c r="B1225">
        <f t="shared" si="56"/>
        <v>0</v>
      </c>
      <c r="C1225" s="8">
        <f t="shared" si="57"/>
        <v>49.333333333333336</v>
      </c>
      <c r="D1225">
        <v>49</v>
      </c>
      <c r="E1225">
        <v>4</v>
      </c>
      <c r="G1225" s="21">
        <v>0</v>
      </c>
      <c r="H1225">
        <v>2180705</v>
      </c>
      <c r="I1225" s="1">
        <v>44105.473668981482</v>
      </c>
      <c r="J1225" s="3" t="s">
        <v>90</v>
      </c>
      <c r="K1225" t="s">
        <v>49</v>
      </c>
      <c r="M1225">
        <v>202010011614</v>
      </c>
      <c r="N1225" s="1">
        <v>44105.473668981482</v>
      </c>
      <c r="O1225" s="3" t="s">
        <v>90</v>
      </c>
      <c r="P1225">
        <v>2180705</v>
      </c>
      <c r="Q1225" s="2">
        <v>26075</v>
      </c>
      <c r="R1225" t="s">
        <v>2456</v>
      </c>
      <c r="S1225" t="s">
        <v>424</v>
      </c>
      <c r="U1225" t="s">
        <v>140</v>
      </c>
      <c r="V1225" t="s">
        <v>137</v>
      </c>
      <c r="W1225" t="s">
        <v>2</v>
      </c>
      <c r="X1225" t="s">
        <v>54</v>
      </c>
      <c r="Z1225" t="s">
        <v>88</v>
      </c>
      <c r="AA1225" t="s">
        <v>94</v>
      </c>
      <c r="AB1225" t="s">
        <v>2457</v>
      </c>
      <c r="AC1225" t="s">
        <v>70</v>
      </c>
      <c r="AD1225" t="s">
        <v>59</v>
      </c>
    </row>
    <row r="1226" spans="1:30">
      <c r="A1226">
        <f t="shared" si="58"/>
        <v>1064</v>
      </c>
      <c r="B1226">
        <f t="shared" ref="B1226:B1289" si="59">IF(H1226&lt;&gt;H1225,0,IF(H1226&lt;&gt;H1224,1,IF(H1226&lt;&gt;H1223,2,IF(H1226&lt;&gt;H1222,3,IF(H1226&lt;&gt;H1221,4,IF(H1226&lt;&gt;H1220,5,IF(H1226&lt;&gt;H1219,6,"7+")))))))</f>
        <v>0</v>
      </c>
      <c r="C1226" s="8">
        <f t="shared" si="57"/>
        <v>34.333333333333336</v>
      </c>
      <c r="D1226">
        <v>34</v>
      </c>
      <c r="E1226">
        <v>4</v>
      </c>
      <c r="G1226" s="21">
        <v>2</v>
      </c>
      <c r="H1226" s="4">
        <v>2180747</v>
      </c>
      <c r="I1226" s="1">
        <v>44130.63958333333</v>
      </c>
      <c r="J1226" s="3" t="s">
        <v>90</v>
      </c>
      <c r="K1226" t="s">
        <v>49</v>
      </c>
      <c r="M1226">
        <v>202010262004</v>
      </c>
      <c r="N1226" s="1">
        <v>44130.63958333333</v>
      </c>
      <c r="O1226" s="3" t="s">
        <v>90</v>
      </c>
      <c r="P1226">
        <v>2180747</v>
      </c>
      <c r="Q1226" s="2">
        <v>31574</v>
      </c>
      <c r="R1226" t="s">
        <v>2458</v>
      </c>
      <c r="S1226" t="s">
        <v>1785</v>
      </c>
      <c r="U1226" t="s">
        <v>52</v>
      </c>
      <c r="V1226" t="s">
        <v>93</v>
      </c>
      <c r="W1226" t="s">
        <v>2</v>
      </c>
      <c r="X1226" t="s">
        <v>54</v>
      </c>
      <c r="Z1226" t="s">
        <v>88</v>
      </c>
      <c r="AA1226" t="s">
        <v>94</v>
      </c>
      <c r="AB1226" t="s">
        <v>116</v>
      </c>
      <c r="AC1226" t="s">
        <v>70</v>
      </c>
      <c r="AD1226" t="s">
        <v>59</v>
      </c>
    </row>
    <row r="1227" spans="1:30">
      <c r="A1227">
        <f t="shared" si="58"/>
        <v>1064</v>
      </c>
      <c r="B1227">
        <f t="shared" si="59"/>
        <v>1</v>
      </c>
      <c r="C1227" s="8">
        <f t="shared" si="57"/>
        <v>34.666666666666664</v>
      </c>
      <c r="D1227">
        <v>34</v>
      </c>
      <c r="E1227">
        <v>8</v>
      </c>
      <c r="G1227" s="21">
        <v>2</v>
      </c>
      <c r="H1227" s="4">
        <v>2180747</v>
      </c>
      <c r="I1227" s="1">
        <v>44264.434560185182</v>
      </c>
      <c r="J1227" s="3" t="s">
        <v>63</v>
      </c>
      <c r="K1227" t="s">
        <v>49</v>
      </c>
      <c r="M1227">
        <v>202103090294</v>
      </c>
      <c r="N1227" s="1">
        <v>44264.434560185182</v>
      </c>
      <c r="O1227" s="3" t="s">
        <v>63</v>
      </c>
      <c r="P1227">
        <v>2180747</v>
      </c>
      <c r="Q1227" s="2">
        <v>31574</v>
      </c>
      <c r="R1227" t="s">
        <v>2458</v>
      </c>
      <c r="S1227" t="s">
        <v>2459</v>
      </c>
      <c r="U1227" t="s">
        <v>277</v>
      </c>
      <c r="V1227" t="s">
        <v>388</v>
      </c>
      <c r="W1227" t="s">
        <v>2</v>
      </c>
      <c r="X1227" t="s">
        <v>54</v>
      </c>
      <c r="Z1227" t="s">
        <v>55</v>
      </c>
      <c r="AA1227" t="s">
        <v>68</v>
      </c>
      <c r="AB1227" t="s">
        <v>2460</v>
      </c>
      <c r="AC1227" t="s">
        <v>390</v>
      </c>
      <c r="AD1227" t="s">
        <v>59</v>
      </c>
    </row>
    <row r="1228" spans="1:30">
      <c r="A1228">
        <f t="shared" si="58"/>
        <v>1065</v>
      </c>
      <c r="B1228">
        <f t="shared" si="59"/>
        <v>0</v>
      </c>
      <c r="C1228" s="8">
        <f t="shared" ref="C1228:C1291" si="60">D1228+E1228/12</f>
        <v>59.333333333333336</v>
      </c>
      <c r="D1228">
        <v>59</v>
      </c>
      <c r="E1228">
        <v>4</v>
      </c>
      <c r="G1228" s="21">
        <v>0</v>
      </c>
      <c r="H1228">
        <v>2181111</v>
      </c>
      <c r="I1228" s="1">
        <v>44139.342430555553</v>
      </c>
      <c r="J1228" s="3" t="s">
        <v>76</v>
      </c>
      <c r="K1228" t="s">
        <v>49</v>
      </c>
      <c r="M1228">
        <v>202011040456</v>
      </c>
      <c r="N1228" s="1">
        <v>44139.342430555553</v>
      </c>
      <c r="O1228" s="3" t="s">
        <v>76</v>
      </c>
      <c r="P1228">
        <v>2181111</v>
      </c>
      <c r="Q1228" s="2">
        <v>22462</v>
      </c>
      <c r="R1228" t="s">
        <v>2461</v>
      </c>
      <c r="S1228" t="s">
        <v>1015</v>
      </c>
      <c r="U1228" t="s">
        <v>52</v>
      </c>
      <c r="V1228" t="s">
        <v>53</v>
      </c>
      <c r="W1228" t="s">
        <v>2</v>
      </c>
      <c r="X1228" t="s">
        <v>54</v>
      </c>
      <c r="Z1228" t="s">
        <v>55</v>
      </c>
      <c r="AA1228" t="s">
        <v>78</v>
      </c>
      <c r="AB1228" t="s">
        <v>2462</v>
      </c>
      <c r="AC1228" t="s">
        <v>58</v>
      </c>
      <c r="AD1228" t="s">
        <v>59</v>
      </c>
    </row>
    <row r="1229" spans="1:30">
      <c r="A1229">
        <f t="shared" si="58"/>
        <v>1066</v>
      </c>
      <c r="B1229">
        <f t="shared" si="59"/>
        <v>0</v>
      </c>
      <c r="C1229" s="14">
        <f t="shared" si="60"/>
        <v>119.75</v>
      </c>
      <c r="D1229" s="13">
        <v>119</v>
      </c>
      <c r="E1229" s="13">
        <v>9</v>
      </c>
      <c r="G1229" s="21">
        <v>0</v>
      </c>
      <c r="H1229" s="24">
        <v>2181115</v>
      </c>
      <c r="I1229" s="1">
        <v>44106.416666666664</v>
      </c>
      <c r="J1229" s="3" t="s">
        <v>90</v>
      </c>
      <c r="K1229" t="s">
        <v>49</v>
      </c>
      <c r="M1229">
        <v>202010021348</v>
      </c>
      <c r="N1229" s="1">
        <v>44106.416666666664</v>
      </c>
      <c r="O1229" s="3" t="s">
        <v>90</v>
      </c>
      <c r="P1229" s="13">
        <v>2181115</v>
      </c>
      <c r="Q1229" s="15">
        <v>367</v>
      </c>
      <c r="R1229" s="16" t="s">
        <v>2463</v>
      </c>
      <c r="S1229" s="13" t="s">
        <v>2464</v>
      </c>
      <c r="U1229" t="s">
        <v>73</v>
      </c>
      <c r="V1229" t="s">
        <v>240</v>
      </c>
      <c r="W1229" t="s">
        <v>10</v>
      </c>
      <c r="X1229" t="s">
        <v>54</v>
      </c>
      <c r="Z1229" t="s">
        <v>88</v>
      </c>
      <c r="AA1229" t="s">
        <v>94</v>
      </c>
      <c r="AB1229" t="s">
        <v>116</v>
      </c>
      <c r="AC1229" t="s">
        <v>70</v>
      </c>
      <c r="AD1229" t="s">
        <v>59</v>
      </c>
    </row>
    <row r="1230" spans="1:30">
      <c r="A1230">
        <f t="shared" si="58"/>
        <v>1066</v>
      </c>
      <c r="B1230">
        <f t="shared" si="59"/>
        <v>1</v>
      </c>
      <c r="C1230" s="8">
        <f t="shared" si="60"/>
        <v>0</v>
      </c>
      <c r="G1230" s="21">
        <v>0</v>
      </c>
      <c r="H1230" s="24">
        <v>2181115</v>
      </c>
      <c r="J1230" s="3" t="s">
        <v>76</v>
      </c>
      <c r="K1230" t="s">
        <v>49</v>
      </c>
      <c r="M1230">
        <v>202010021337</v>
      </c>
      <c r="O1230" s="3" t="s">
        <v>76</v>
      </c>
      <c r="P1230">
        <v>2181115</v>
      </c>
      <c r="Q1230" s="2">
        <v>367</v>
      </c>
      <c r="R1230" t="s">
        <v>2463</v>
      </c>
      <c r="W1230" t="s">
        <v>10</v>
      </c>
      <c r="X1230" t="s">
        <v>54</v>
      </c>
      <c r="Z1230" t="s">
        <v>88</v>
      </c>
      <c r="AA1230" t="s">
        <v>78</v>
      </c>
      <c r="AB1230" t="s">
        <v>2465</v>
      </c>
      <c r="AC1230" t="s">
        <v>70</v>
      </c>
      <c r="AD1230" t="s">
        <v>900</v>
      </c>
    </row>
    <row r="1231" spans="1:30">
      <c r="A1231">
        <f t="shared" ref="A1231:A1294" si="61">IF(B1231=0,A1230+1,A1230)</f>
        <v>1067</v>
      </c>
      <c r="B1231">
        <f t="shared" si="59"/>
        <v>0</v>
      </c>
      <c r="C1231" s="8">
        <f t="shared" si="60"/>
        <v>23.25</v>
      </c>
      <c r="D1231">
        <v>23</v>
      </c>
      <c r="E1231">
        <v>3</v>
      </c>
      <c r="G1231" s="21">
        <v>0</v>
      </c>
      <c r="H1231">
        <v>2181462</v>
      </c>
      <c r="I1231" s="1">
        <v>44201.404166666667</v>
      </c>
      <c r="J1231" s="3" t="s">
        <v>63</v>
      </c>
      <c r="K1231" t="s">
        <v>49</v>
      </c>
      <c r="M1231">
        <v>202101051540</v>
      </c>
      <c r="N1231" s="1">
        <v>44201.404166666667</v>
      </c>
      <c r="O1231" s="3" t="s">
        <v>63</v>
      </c>
      <c r="P1231">
        <v>2181462</v>
      </c>
      <c r="Q1231" s="2">
        <v>35686</v>
      </c>
      <c r="R1231" t="s">
        <v>2466</v>
      </c>
      <c r="S1231" t="s">
        <v>2467</v>
      </c>
      <c r="U1231" t="s">
        <v>61</v>
      </c>
      <c r="V1231" t="s">
        <v>228</v>
      </c>
      <c r="W1231" t="s">
        <v>2</v>
      </c>
      <c r="X1231" t="s">
        <v>54</v>
      </c>
      <c r="Z1231" t="s">
        <v>55</v>
      </c>
      <c r="AA1231" t="s">
        <v>68</v>
      </c>
      <c r="AB1231" t="s">
        <v>2468</v>
      </c>
      <c r="AC1231" t="s">
        <v>129</v>
      </c>
      <c r="AD1231" t="s">
        <v>59</v>
      </c>
    </row>
    <row r="1232" spans="1:30">
      <c r="A1232">
        <f t="shared" si="61"/>
        <v>1068</v>
      </c>
      <c r="B1232">
        <f t="shared" si="59"/>
        <v>0</v>
      </c>
      <c r="C1232" s="8">
        <f t="shared" si="60"/>
        <v>65.833333333333329</v>
      </c>
      <c r="D1232">
        <v>65</v>
      </c>
      <c r="E1232">
        <v>10</v>
      </c>
      <c r="G1232" s="21">
        <v>0</v>
      </c>
      <c r="H1232">
        <v>2181473</v>
      </c>
      <c r="I1232" s="1">
        <v>44107.520162037035</v>
      </c>
      <c r="J1232" s="3" t="s">
        <v>76</v>
      </c>
      <c r="K1232" t="s">
        <v>49</v>
      </c>
      <c r="M1232">
        <v>202010030366</v>
      </c>
      <c r="N1232" s="1">
        <v>44107.520162037035</v>
      </c>
      <c r="O1232" s="3" t="s">
        <v>76</v>
      </c>
      <c r="P1232">
        <v>2181473</v>
      </c>
      <c r="Q1232" s="2">
        <v>20051</v>
      </c>
      <c r="R1232" t="s">
        <v>2469</v>
      </c>
      <c r="S1232" t="s">
        <v>2154</v>
      </c>
      <c r="U1232" t="s">
        <v>170</v>
      </c>
      <c r="V1232" t="s">
        <v>87</v>
      </c>
      <c r="W1232" t="s">
        <v>10</v>
      </c>
      <c r="X1232" t="s">
        <v>54</v>
      </c>
      <c r="Z1232" t="s">
        <v>55</v>
      </c>
      <c r="AA1232" t="s">
        <v>78</v>
      </c>
      <c r="AB1232" t="s">
        <v>100</v>
      </c>
      <c r="AC1232" t="s">
        <v>70</v>
      </c>
      <c r="AD1232" t="s">
        <v>59</v>
      </c>
    </row>
    <row r="1233" spans="1:30">
      <c r="A1233">
        <f t="shared" si="61"/>
        <v>1069</v>
      </c>
      <c r="B1233">
        <f t="shared" si="59"/>
        <v>0</v>
      </c>
      <c r="C1233" s="8">
        <f t="shared" si="60"/>
        <v>55</v>
      </c>
      <c r="D1233">
        <v>55</v>
      </c>
      <c r="E1233">
        <v>0</v>
      </c>
      <c r="G1233" s="21">
        <v>0</v>
      </c>
      <c r="H1233">
        <v>2181600</v>
      </c>
      <c r="I1233" s="1">
        <v>44322.727777777778</v>
      </c>
      <c r="J1233" s="3" t="s">
        <v>63</v>
      </c>
      <c r="K1233" t="s">
        <v>49</v>
      </c>
      <c r="M1233">
        <v>202105062279</v>
      </c>
      <c r="N1233" s="1">
        <v>44322.727777777778</v>
      </c>
      <c r="O1233" s="3" t="s">
        <v>63</v>
      </c>
      <c r="P1233">
        <v>2181600</v>
      </c>
      <c r="Q1233" s="2">
        <v>24213</v>
      </c>
      <c r="R1233" t="s">
        <v>2470</v>
      </c>
      <c r="S1233" t="s">
        <v>2215</v>
      </c>
      <c r="U1233" t="s">
        <v>140</v>
      </c>
      <c r="V1233" t="s">
        <v>2471</v>
      </c>
      <c r="W1233" t="s">
        <v>10</v>
      </c>
      <c r="X1233" t="s">
        <v>54</v>
      </c>
      <c r="Z1233" t="s">
        <v>55</v>
      </c>
      <c r="AA1233" t="s">
        <v>68</v>
      </c>
      <c r="AB1233" t="s">
        <v>1200</v>
      </c>
      <c r="AC1233" t="s">
        <v>70</v>
      </c>
      <c r="AD1233" t="s">
        <v>59</v>
      </c>
    </row>
    <row r="1234" spans="1:30">
      <c r="A1234">
        <f t="shared" si="61"/>
        <v>1070</v>
      </c>
      <c r="B1234">
        <f t="shared" si="59"/>
        <v>0</v>
      </c>
      <c r="C1234" s="8">
        <f t="shared" si="60"/>
        <v>29.5</v>
      </c>
      <c r="D1234">
        <v>29</v>
      </c>
      <c r="E1234">
        <v>6</v>
      </c>
      <c r="G1234" s="21">
        <v>0</v>
      </c>
      <c r="H1234">
        <v>2182128</v>
      </c>
      <c r="I1234" s="1">
        <v>44109.950694444444</v>
      </c>
      <c r="J1234" s="3" t="s">
        <v>90</v>
      </c>
      <c r="K1234" t="s">
        <v>49</v>
      </c>
      <c r="M1234">
        <v>202010052462</v>
      </c>
      <c r="N1234" s="1">
        <v>44109.950694444444</v>
      </c>
      <c r="O1234" s="3" t="s">
        <v>90</v>
      </c>
      <c r="P1234">
        <v>2182128</v>
      </c>
      <c r="Q1234" s="2">
        <v>33320</v>
      </c>
      <c r="R1234" t="s">
        <v>2472</v>
      </c>
      <c r="S1234" t="s">
        <v>1904</v>
      </c>
      <c r="U1234" t="s">
        <v>170</v>
      </c>
      <c r="V1234" t="s">
        <v>133</v>
      </c>
      <c r="W1234" t="s">
        <v>2</v>
      </c>
      <c r="X1234" t="s">
        <v>54</v>
      </c>
      <c r="Z1234" t="s">
        <v>88</v>
      </c>
      <c r="AA1234" t="s">
        <v>94</v>
      </c>
      <c r="AB1234" t="s">
        <v>116</v>
      </c>
      <c r="AC1234" t="s">
        <v>70</v>
      </c>
      <c r="AD1234" t="s">
        <v>59</v>
      </c>
    </row>
    <row r="1235" spans="1:30">
      <c r="A1235">
        <f t="shared" si="61"/>
        <v>1071</v>
      </c>
      <c r="B1235">
        <f t="shared" si="59"/>
        <v>0</v>
      </c>
      <c r="C1235" s="8">
        <f t="shared" si="60"/>
        <v>20.833333333333332</v>
      </c>
      <c r="D1235">
        <v>20</v>
      </c>
      <c r="E1235">
        <v>10</v>
      </c>
      <c r="G1235" s="21">
        <v>0</v>
      </c>
      <c r="H1235">
        <v>2183741</v>
      </c>
      <c r="I1235" s="1">
        <v>44168.666666666664</v>
      </c>
      <c r="J1235" s="3" t="s">
        <v>90</v>
      </c>
      <c r="K1235" t="s">
        <v>49</v>
      </c>
      <c r="M1235">
        <v>202012032021</v>
      </c>
      <c r="N1235" s="1">
        <v>44168.666666666664</v>
      </c>
      <c r="O1235" s="3" t="s">
        <v>90</v>
      </c>
      <c r="P1235">
        <v>2183741</v>
      </c>
      <c r="Q1235" s="2">
        <v>36546</v>
      </c>
      <c r="R1235" t="s">
        <v>2473</v>
      </c>
      <c r="S1235" t="s">
        <v>1598</v>
      </c>
      <c r="U1235" t="s">
        <v>52</v>
      </c>
      <c r="V1235" t="s">
        <v>240</v>
      </c>
      <c r="W1235" t="s">
        <v>10</v>
      </c>
      <c r="X1235" t="s">
        <v>54</v>
      </c>
      <c r="Z1235" t="s">
        <v>88</v>
      </c>
      <c r="AA1235" t="s">
        <v>94</v>
      </c>
      <c r="AB1235" t="s">
        <v>116</v>
      </c>
      <c r="AC1235" t="s">
        <v>70</v>
      </c>
      <c r="AD1235" t="s">
        <v>59</v>
      </c>
    </row>
    <row r="1236" spans="1:30">
      <c r="A1236">
        <f t="shared" si="61"/>
        <v>1072</v>
      </c>
      <c r="B1236">
        <f t="shared" si="59"/>
        <v>0</v>
      </c>
      <c r="C1236" s="8">
        <f t="shared" si="60"/>
        <v>71.75</v>
      </c>
      <c r="D1236">
        <v>71</v>
      </c>
      <c r="E1236">
        <v>9</v>
      </c>
      <c r="G1236" s="21">
        <v>0</v>
      </c>
      <c r="H1236">
        <v>2183946</v>
      </c>
      <c r="I1236" s="1">
        <v>44134.857638888891</v>
      </c>
      <c r="J1236" s="3" t="s">
        <v>76</v>
      </c>
      <c r="K1236" t="s">
        <v>49</v>
      </c>
      <c r="M1236">
        <v>202010302045</v>
      </c>
      <c r="N1236" s="1">
        <v>44134.857638888891</v>
      </c>
      <c r="O1236" s="3" t="s">
        <v>76</v>
      </c>
      <c r="P1236">
        <v>2183946</v>
      </c>
      <c r="Q1236" s="2">
        <v>17928</v>
      </c>
      <c r="R1236" t="s">
        <v>2474</v>
      </c>
      <c r="S1236" t="s">
        <v>2353</v>
      </c>
      <c r="U1236" t="s">
        <v>98</v>
      </c>
      <c r="V1236" t="s">
        <v>364</v>
      </c>
      <c r="W1236" t="s">
        <v>2</v>
      </c>
      <c r="X1236" t="s">
        <v>54</v>
      </c>
      <c r="Z1236" t="s">
        <v>88</v>
      </c>
      <c r="AA1236" t="s">
        <v>78</v>
      </c>
      <c r="AB1236" t="s">
        <v>2475</v>
      </c>
      <c r="AC1236" t="s">
        <v>70</v>
      </c>
      <c r="AD1236" t="s">
        <v>59</v>
      </c>
    </row>
    <row r="1237" spans="1:30">
      <c r="A1237">
        <f t="shared" si="61"/>
        <v>1073</v>
      </c>
      <c r="B1237">
        <f t="shared" si="59"/>
        <v>0</v>
      </c>
      <c r="C1237" s="8">
        <f t="shared" si="60"/>
        <v>74.083333333333329</v>
      </c>
      <c r="D1237">
        <v>74</v>
      </c>
      <c r="E1237">
        <v>1</v>
      </c>
      <c r="G1237" s="21">
        <v>0</v>
      </c>
      <c r="H1237">
        <v>2184306</v>
      </c>
      <c r="I1237" s="1">
        <v>44116.892361111109</v>
      </c>
      <c r="J1237" s="3" t="s">
        <v>90</v>
      </c>
      <c r="K1237" t="s">
        <v>49</v>
      </c>
      <c r="M1237">
        <v>202010122467</v>
      </c>
      <c r="N1237" s="1">
        <v>44116.892361111109</v>
      </c>
      <c r="O1237" s="3" t="s">
        <v>90</v>
      </c>
      <c r="P1237">
        <v>2184306</v>
      </c>
      <c r="Q1237" s="2">
        <v>17056</v>
      </c>
      <c r="R1237" t="s">
        <v>2476</v>
      </c>
      <c r="S1237" t="s">
        <v>122</v>
      </c>
      <c r="U1237" t="s">
        <v>98</v>
      </c>
      <c r="V1237" t="s">
        <v>133</v>
      </c>
      <c r="W1237" t="s">
        <v>2</v>
      </c>
      <c r="X1237" t="s">
        <v>54</v>
      </c>
      <c r="Z1237" t="s">
        <v>88</v>
      </c>
      <c r="AA1237" t="s">
        <v>94</v>
      </c>
      <c r="AB1237" t="s">
        <v>100</v>
      </c>
      <c r="AC1237" t="s">
        <v>70</v>
      </c>
      <c r="AD1237" t="s">
        <v>59</v>
      </c>
    </row>
    <row r="1238" spans="1:30">
      <c r="A1238">
        <f t="shared" si="61"/>
        <v>1074</v>
      </c>
      <c r="B1238">
        <f t="shared" si="59"/>
        <v>0</v>
      </c>
      <c r="C1238" s="8">
        <f t="shared" si="60"/>
        <v>29.75</v>
      </c>
      <c r="D1238">
        <v>29</v>
      </c>
      <c r="E1238">
        <v>9</v>
      </c>
      <c r="G1238" s="21">
        <v>0</v>
      </c>
      <c r="H1238">
        <v>2184339</v>
      </c>
      <c r="I1238" s="1">
        <v>44145.01935185185</v>
      </c>
      <c r="J1238" s="3" t="s">
        <v>90</v>
      </c>
      <c r="K1238" t="s">
        <v>49</v>
      </c>
      <c r="M1238">
        <v>202011092512</v>
      </c>
      <c r="N1238" s="1">
        <v>44145.01935185185</v>
      </c>
      <c r="O1238" s="3" t="s">
        <v>90</v>
      </c>
      <c r="P1238">
        <v>2184339</v>
      </c>
      <c r="Q1238" s="2">
        <v>33261</v>
      </c>
      <c r="R1238" t="s">
        <v>2477</v>
      </c>
      <c r="S1238" t="s">
        <v>1289</v>
      </c>
      <c r="U1238" t="s">
        <v>149</v>
      </c>
      <c r="V1238" t="s">
        <v>281</v>
      </c>
      <c r="W1238" t="s">
        <v>10</v>
      </c>
      <c r="X1238" t="s">
        <v>54</v>
      </c>
      <c r="Z1238" t="s">
        <v>88</v>
      </c>
      <c r="AA1238" t="s">
        <v>94</v>
      </c>
      <c r="AB1238" t="s">
        <v>116</v>
      </c>
      <c r="AC1238" t="s">
        <v>70</v>
      </c>
      <c r="AD1238" t="s">
        <v>59</v>
      </c>
    </row>
    <row r="1239" spans="1:30">
      <c r="A1239">
        <f t="shared" si="61"/>
        <v>1075</v>
      </c>
      <c r="B1239">
        <f t="shared" si="59"/>
        <v>0</v>
      </c>
      <c r="C1239" s="8">
        <f t="shared" si="60"/>
        <v>51.166666666666664</v>
      </c>
      <c r="D1239">
        <v>51</v>
      </c>
      <c r="E1239">
        <v>2</v>
      </c>
      <c r="G1239" s="21">
        <v>2</v>
      </c>
      <c r="H1239" s="4">
        <v>2184366</v>
      </c>
      <c r="I1239" s="1">
        <v>44117.537974537037</v>
      </c>
      <c r="J1239" s="3" t="s">
        <v>63</v>
      </c>
      <c r="K1239" t="s">
        <v>49</v>
      </c>
      <c r="M1239">
        <v>202010131649</v>
      </c>
      <c r="N1239" s="1">
        <v>44117.537974537037</v>
      </c>
      <c r="O1239" s="3" t="s">
        <v>63</v>
      </c>
      <c r="P1239">
        <v>2184366</v>
      </c>
      <c r="Q1239" s="2">
        <v>25413</v>
      </c>
      <c r="R1239" t="s">
        <v>2478</v>
      </c>
      <c r="S1239" t="s">
        <v>617</v>
      </c>
      <c r="U1239" t="s">
        <v>535</v>
      </c>
      <c r="V1239" t="s">
        <v>507</v>
      </c>
      <c r="W1239" t="s">
        <v>2</v>
      </c>
      <c r="X1239" t="s">
        <v>54</v>
      </c>
      <c r="Z1239" t="s">
        <v>88</v>
      </c>
      <c r="AA1239" t="s">
        <v>68</v>
      </c>
      <c r="AB1239" t="s">
        <v>2479</v>
      </c>
      <c r="AC1239" t="s">
        <v>70</v>
      </c>
      <c r="AD1239" t="s">
        <v>59</v>
      </c>
    </row>
    <row r="1240" spans="1:30">
      <c r="A1240">
        <f t="shared" si="61"/>
        <v>1075</v>
      </c>
      <c r="B1240">
        <f t="shared" si="59"/>
        <v>1</v>
      </c>
      <c r="C1240" s="8">
        <f t="shared" si="60"/>
        <v>51.25</v>
      </c>
      <c r="D1240">
        <v>51</v>
      </c>
      <c r="E1240">
        <v>3</v>
      </c>
      <c r="G1240" s="21">
        <v>2</v>
      </c>
      <c r="H1240" s="4">
        <v>2184366</v>
      </c>
      <c r="I1240" s="1">
        <v>44145.611111111109</v>
      </c>
      <c r="J1240" s="3" t="s">
        <v>63</v>
      </c>
      <c r="K1240" t="s">
        <v>49</v>
      </c>
      <c r="M1240">
        <v>202011101573</v>
      </c>
      <c r="N1240" s="1">
        <v>44145.611111111109</v>
      </c>
      <c r="O1240" s="3" t="s">
        <v>63</v>
      </c>
      <c r="P1240">
        <v>2184366</v>
      </c>
      <c r="Q1240" s="2">
        <v>25413</v>
      </c>
      <c r="R1240" t="s">
        <v>2478</v>
      </c>
      <c r="S1240" t="s">
        <v>2480</v>
      </c>
      <c r="U1240" t="s">
        <v>73</v>
      </c>
      <c r="V1240" t="s">
        <v>82</v>
      </c>
      <c r="W1240" t="s">
        <v>2</v>
      </c>
      <c r="X1240" t="s">
        <v>54</v>
      </c>
      <c r="Z1240" t="s">
        <v>55</v>
      </c>
      <c r="AA1240" t="s">
        <v>68</v>
      </c>
      <c r="AB1240" t="s">
        <v>2481</v>
      </c>
      <c r="AC1240" t="s">
        <v>70</v>
      </c>
      <c r="AD1240" t="s">
        <v>59</v>
      </c>
    </row>
    <row r="1241" spans="1:30">
      <c r="A1241">
        <f t="shared" si="61"/>
        <v>1076</v>
      </c>
      <c r="B1241">
        <f t="shared" si="59"/>
        <v>0</v>
      </c>
      <c r="C1241" s="8">
        <f t="shared" si="60"/>
        <v>38.75</v>
      </c>
      <c r="D1241">
        <v>38</v>
      </c>
      <c r="E1241">
        <v>9</v>
      </c>
      <c r="G1241" s="21">
        <v>0</v>
      </c>
      <c r="H1241">
        <v>2184985</v>
      </c>
      <c r="I1241" s="1">
        <v>44118.969444444447</v>
      </c>
      <c r="J1241" s="3" t="s">
        <v>90</v>
      </c>
      <c r="K1241" t="s">
        <v>49</v>
      </c>
      <c r="M1241">
        <v>202010142243</v>
      </c>
      <c r="N1241" s="1">
        <v>44118.969444444447</v>
      </c>
      <c r="O1241" s="3" t="s">
        <v>90</v>
      </c>
      <c r="P1241">
        <v>2184985</v>
      </c>
      <c r="Q1241" s="2">
        <v>29951</v>
      </c>
      <c r="R1241" t="s">
        <v>2482</v>
      </c>
      <c r="S1241" t="s">
        <v>2483</v>
      </c>
      <c r="U1241" t="s">
        <v>98</v>
      </c>
      <c r="V1241" t="s">
        <v>111</v>
      </c>
      <c r="W1241" t="s">
        <v>2</v>
      </c>
      <c r="X1241" t="s">
        <v>54</v>
      </c>
      <c r="Z1241" t="s">
        <v>88</v>
      </c>
      <c r="AA1241" t="s">
        <v>94</v>
      </c>
      <c r="AB1241" t="s">
        <v>100</v>
      </c>
      <c r="AC1241" t="s">
        <v>70</v>
      </c>
      <c r="AD1241" t="s">
        <v>59</v>
      </c>
    </row>
    <row r="1242" spans="1:30">
      <c r="A1242">
        <f t="shared" si="61"/>
        <v>1077</v>
      </c>
      <c r="B1242">
        <f t="shared" si="59"/>
        <v>0</v>
      </c>
      <c r="C1242" s="8">
        <f t="shared" si="60"/>
        <v>37.25</v>
      </c>
      <c r="D1242">
        <v>37</v>
      </c>
      <c r="E1242">
        <v>3</v>
      </c>
      <c r="G1242" s="21">
        <v>2</v>
      </c>
      <c r="H1242" s="4">
        <v>2185642</v>
      </c>
      <c r="I1242" s="1">
        <v>44119.753784722219</v>
      </c>
      <c r="J1242" s="3" t="s">
        <v>90</v>
      </c>
      <c r="K1242" t="s">
        <v>49</v>
      </c>
      <c r="M1242">
        <v>202010152231</v>
      </c>
      <c r="N1242" s="1">
        <v>44119.753784722219</v>
      </c>
      <c r="O1242" s="3" t="s">
        <v>90</v>
      </c>
      <c r="P1242">
        <v>2185642</v>
      </c>
      <c r="Q1242" s="2">
        <v>30483</v>
      </c>
      <c r="R1242" t="s">
        <v>2484</v>
      </c>
      <c r="S1242" t="s">
        <v>2485</v>
      </c>
      <c r="U1242" t="s">
        <v>110</v>
      </c>
      <c r="V1242" t="s">
        <v>258</v>
      </c>
      <c r="W1242" t="s">
        <v>10</v>
      </c>
      <c r="X1242" t="s">
        <v>54</v>
      </c>
      <c r="Z1242" t="s">
        <v>88</v>
      </c>
      <c r="AA1242" t="s">
        <v>94</v>
      </c>
      <c r="AB1242" t="s">
        <v>100</v>
      </c>
      <c r="AC1242" t="s">
        <v>70</v>
      </c>
      <c r="AD1242" t="s">
        <v>59</v>
      </c>
    </row>
    <row r="1243" spans="1:30">
      <c r="A1243">
        <f t="shared" si="61"/>
        <v>1077</v>
      </c>
      <c r="B1243">
        <f t="shared" si="59"/>
        <v>1</v>
      </c>
      <c r="C1243" s="8">
        <f t="shared" si="60"/>
        <v>37.333333333333336</v>
      </c>
      <c r="D1243">
        <v>37</v>
      </c>
      <c r="E1243">
        <v>4</v>
      </c>
      <c r="G1243" s="21">
        <v>2</v>
      </c>
      <c r="H1243" s="4">
        <v>2185642</v>
      </c>
      <c r="I1243" s="1">
        <v>44137.033900462964</v>
      </c>
      <c r="J1243" s="3" t="s">
        <v>90</v>
      </c>
      <c r="K1243" t="s">
        <v>49</v>
      </c>
      <c r="M1243">
        <v>202011010518</v>
      </c>
      <c r="N1243" s="1">
        <v>44137.033900462964</v>
      </c>
      <c r="O1243" s="3" t="s">
        <v>90</v>
      </c>
      <c r="P1243">
        <v>2185642</v>
      </c>
      <c r="Q1243" s="2">
        <v>30483</v>
      </c>
      <c r="R1243" t="s">
        <v>2484</v>
      </c>
      <c r="S1243" t="s">
        <v>1482</v>
      </c>
      <c r="U1243" t="s">
        <v>149</v>
      </c>
      <c r="V1243" t="s">
        <v>289</v>
      </c>
      <c r="W1243" t="s">
        <v>10</v>
      </c>
      <c r="X1243" t="s">
        <v>54</v>
      </c>
      <c r="Z1243" t="s">
        <v>88</v>
      </c>
      <c r="AA1243" t="s">
        <v>94</v>
      </c>
      <c r="AB1243" t="s">
        <v>2486</v>
      </c>
      <c r="AC1243" t="s">
        <v>70</v>
      </c>
      <c r="AD1243" t="s">
        <v>59</v>
      </c>
    </row>
    <row r="1244" spans="1:30">
      <c r="A1244">
        <f t="shared" si="61"/>
        <v>1078</v>
      </c>
      <c r="B1244">
        <f t="shared" si="59"/>
        <v>0</v>
      </c>
      <c r="C1244" s="8">
        <f t="shared" si="60"/>
        <v>52.333333333333336</v>
      </c>
      <c r="D1244">
        <v>52</v>
      </c>
      <c r="E1244">
        <v>4</v>
      </c>
      <c r="G1244" s="21">
        <v>0</v>
      </c>
      <c r="H1244">
        <v>2186322</v>
      </c>
      <c r="I1244" s="1">
        <v>44122.190972222219</v>
      </c>
      <c r="J1244" s="3" t="s">
        <v>90</v>
      </c>
      <c r="K1244" t="s">
        <v>49</v>
      </c>
      <c r="M1244">
        <v>202010180140</v>
      </c>
      <c r="N1244" s="1">
        <v>44122.190972222219</v>
      </c>
      <c r="O1244" s="3" t="s">
        <v>90</v>
      </c>
      <c r="P1244">
        <v>2186322</v>
      </c>
      <c r="Q1244" s="2">
        <v>24977</v>
      </c>
      <c r="R1244" t="s">
        <v>2487</v>
      </c>
      <c r="S1244" t="s">
        <v>1469</v>
      </c>
      <c r="U1244" t="s">
        <v>149</v>
      </c>
      <c r="V1244" t="s">
        <v>364</v>
      </c>
      <c r="W1244" t="s">
        <v>2</v>
      </c>
      <c r="X1244" t="s">
        <v>54</v>
      </c>
      <c r="Z1244" t="s">
        <v>88</v>
      </c>
      <c r="AA1244" t="s">
        <v>94</v>
      </c>
      <c r="AB1244" t="s">
        <v>100</v>
      </c>
      <c r="AC1244" t="s">
        <v>70</v>
      </c>
      <c r="AD1244" t="s">
        <v>59</v>
      </c>
    </row>
    <row r="1245" spans="1:30">
      <c r="A1245">
        <f t="shared" si="61"/>
        <v>1079</v>
      </c>
      <c r="B1245">
        <f t="shared" si="59"/>
        <v>0</v>
      </c>
      <c r="C1245" s="8">
        <f t="shared" si="60"/>
        <v>69.666666666666671</v>
      </c>
      <c r="D1245">
        <v>69</v>
      </c>
      <c r="E1245">
        <v>8</v>
      </c>
      <c r="G1245" s="21">
        <v>0</v>
      </c>
      <c r="H1245">
        <v>2187058</v>
      </c>
      <c r="I1245" s="1">
        <v>44125.767916666664</v>
      </c>
      <c r="J1245" s="3" t="s">
        <v>90</v>
      </c>
      <c r="K1245" t="s">
        <v>49</v>
      </c>
      <c r="M1245">
        <v>202010211999</v>
      </c>
      <c r="N1245" s="1">
        <v>44125.767916666664</v>
      </c>
      <c r="O1245" s="3" t="s">
        <v>90</v>
      </c>
      <c r="P1245">
        <v>2187058</v>
      </c>
      <c r="Q1245" s="2">
        <v>18665</v>
      </c>
      <c r="R1245" t="s">
        <v>2488</v>
      </c>
      <c r="S1245" t="s">
        <v>164</v>
      </c>
      <c r="U1245" t="s">
        <v>110</v>
      </c>
      <c r="V1245" t="s">
        <v>240</v>
      </c>
      <c r="W1245" t="s">
        <v>2</v>
      </c>
      <c r="X1245" t="s">
        <v>54</v>
      </c>
      <c r="Z1245" t="s">
        <v>88</v>
      </c>
      <c r="AA1245" t="s">
        <v>94</v>
      </c>
      <c r="AB1245" t="s">
        <v>100</v>
      </c>
      <c r="AC1245" t="s">
        <v>70</v>
      </c>
      <c r="AD1245" t="s">
        <v>59</v>
      </c>
    </row>
    <row r="1246" spans="1:30">
      <c r="A1246">
        <f t="shared" si="61"/>
        <v>1080</v>
      </c>
      <c r="B1246">
        <f t="shared" si="59"/>
        <v>0</v>
      </c>
      <c r="C1246" s="8">
        <f t="shared" si="60"/>
        <v>42.333333333333336</v>
      </c>
      <c r="D1246">
        <v>42</v>
      </c>
      <c r="E1246">
        <v>4</v>
      </c>
      <c r="G1246" s="21">
        <v>0</v>
      </c>
      <c r="H1246">
        <v>2187768</v>
      </c>
      <c r="I1246" s="1">
        <v>44126.120428240742</v>
      </c>
      <c r="J1246" s="3" t="s">
        <v>90</v>
      </c>
      <c r="K1246" t="s">
        <v>49</v>
      </c>
      <c r="M1246">
        <v>202010221218</v>
      </c>
      <c r="N1246" s="1">
        <v>44126.120428240742</v>
      </c>
      <c r="O1246" s="3" t="s">
        <v>90</v>
      </c>
      <c r="P1246">
        <v>2187768</v>
      </c>
      <c r="Q1246" s="2">
        <v>28637</v>
      </c>
      <c r="R1246" t="s">
        <v>2489</v>
      </c>
      <c r="S1246" t="s">
        <v>623</v>
      </c>
      <c r="U1246" t="s">
        <v>149</v>
      </c>
      <c r="V1246" t="s">
        <v>281</v>
      </c>
      <c r="W1246" t="s">
        <v>2</v>
      </c>
      <c r="X1246" t="s">
        <v>54</v>
      </c>
      <c r="Z1246" t="s">
        <v>88</v>
      </c>
      <c r="AA1246" t="s">
        <v>94</v>
      </c>
      <c r="AB1246" t="s">
        <v>100</v>
      </c>
      <c r="AC1246" t="s">
        <v>70</v>
      </c>
      <c r="AD1246" t="s">
        <v>59</v>
      </c>
    </row>
    <row r="1247" spans="1:30">
      <c r="A1247">
        <f t="shared" si="61"/>
        <v>1081</v>
      </c>
      <c r="B1247">
        <f t="shared" si="59"/>
        <v>0</v>
      </c>
      <c r="C1247" s="8">
        <f t="shared" si="60"/>
        <v>18.666666666666668</v>
      </c>
      <c r="D1247">
        <v>18</v>
      </c>
      <c r="E1247">
        <v>8</v>
      </c>
      <c r="G1247" s="21">
        <v>0</v>
      </c>
      <c r="H1247">
        <v>2188610</v>
      </c>
      <c r="I1247" s="1">
        <v>44178.017361111109</v>
      </c>
      <c r="J1247" s="3" t="s">
        <v>90</v>
      </c>
      <c r="K1247" t="s">
        <v>49</v>
      </c>
      <c r="M1247">
        <v>202012130059</v>
      </c>
      <c r="N1247" s="1">
        <v>44178.017361111109</v>
      </c>
      <c r="O1247" s="3" t="s">
        <v>90</v>
      </c>
      <c r="P1247">
        <v>2188610</v>
      </c>
      <c r="Q1247" s="2">
        <v>37336</v>
      </c>
      <c r="R1247" t="s">
        <v>2490</v>
      </c>
      <c r="S1247" t="s">
        <v>2491</v>
      </c>
      <c r="U1247" t="s">
        <v>110</v>
      </c>
      <c r="V1247" t="s">
        <v>364</v>
      </c>
      <c r="W1247" t="s">
        <v>10</v>
      </c>
      <c r="X1247" t="s">
        <v>54</v>
      </c>
      <c r="Z1247" t="s">
        <v>88</v>
      </c>
      <c r="AA1247" t="s">
        <v>94</v>
      </c>
      <c r="AB1247" t="s">
        <v>100</v>
      </c>
      <c r="AC1247" t="s">
        <v>70</v>
      </c>
      <c r="AD1247" t="s">
        <v>59</v>
      </c>
    </row>
    <row r="1248" spans="1:30">
      <c r="A1248">
        <f t="shared" si="61"/>
        <v>1082</v>
      </c>
      <c r="B1248">
        <f t="shared" si="59"/>
        <v>0</v>
      </c>
      <c r="C1248" s="8">
        <f t="shared" si="60"/>
        <v>57.666666666666664</v>
      </c>
      <c r="D1248">
        <v>57</v>
      </c>
      <c r="E1248">
        <v>8</v>
      </c>
      <c r="G1248" s="21">
        <v>0</v>
      </c>
      <c r="H1248">
        <v>2188645</v>
      </c>
      <c r="I1248" s="1">
        <v>44129.838194444441</v>
      </c>
      <c r="J1248" s="3" t="s">
        <v>90</v>
      </c>
      <c r="K1248" t="s">
        <v>49</v>
      </c>
      <c r="M1248">
        <v>202010250406</v>
      </c>
      <c r="N1248" s="1">
        <v>44129.838194444441</v>
      </c>
      <c r="O1248" s="3" t="s">
        <v>90</v>
      </c>
      <c r="P1248">
        <v>2188645</v>
      </c>
      <c r="Q1248" s="2">
        <v>23051</v>
      </c>
      <c r="R1248" t="s">
        <v>2492</v>
      </c>
      <c r="S1248" t="s">
        <v>205</v>
      </c>
      <c r="U1248" t="s">
        <v>110</v>
      </c>
      <c r="V1248" t="s">
        <v>178</v>
      </c>
      <c r="W1248" t="s">
        <v>2</v>
      </c>
      <c r="X1248" t="s">
        <v>54</v>
      </c>
      <c r="Z1248" t="s">
        <v>88</v>
      </c>
      <c r="AA1248" t="s">
        <v>94</v>
      </c>
      <c r="AB1248" t="s">
        <v>100</v>
      </c>
      <c r="AC1248" t="s">
        <v>70</v>
      </c>
      <c r="AD1248" t="s">
        <v>59</v>
      </c>
    </row>
    <row r="1249" spans="1:30">
      <c r="A1249">
        <f t="shared" si="61"/>
        <v>1083</v>
      </c>
      <c r="B1249">
        <f t="shared" si="59"/>
        <v>0</v>
      </c>
      <c r="C1249" s="8">
        <f t="shared" si="60"/>
        <v>64.666666666666671</v>
      </c>
      <c r="D1249">
        <v>64</v>
      </c>
      <c r="E1249">
        <v>8</v>
      </c>
      <c r="G1249" s="21">
        <v>0</v>
      </c>
      <c r="H1249">
        <v>2189194</v>
      </c>
      <c r="I1249" s="1">
        <v>44144.793564814812</v>
      </c>
      <c r="J1249" s="3" t="s">
        <v>63</v>
      </c>
      <c r="K1249" t="s">
        <v>49</v>
      </c>
      <c r="M1249">
        <v>202011091785</v>
      </c>
      <c r="N1249" s="1">
        <v>44144.793564814812</v>
      </c>
      <c r="O1249" s="3" t="s">
        <v>63</v>
      </c>
      <c r="P1249">
        <v>2189194</v>
      </c>
      <c r="Q1249" s="2">
        <v>20499</v>
      </c>
      <c r="R1249" t="s">
        <v>2493</v>
      </c>
      <c r="S1249" t="s">
        <v>1075</v>
      </c>
      <c r="U1249" t="s">
        <v>61</v>
      </c>
      <c r="V1249" t="s">
        <v>145</v>
      </c>
      <c r="W1249" t="s">
        <v>2</v>
      </c>
      <c r="X1249" t="s">
        <v>54</v>
      </c>
      <c r="Z1249" t="s">
        <v>55</v>
      </c>
      <c r="AA1249" t="s">
        <v>68</v>
      </c>
      <c r="AB1249" t="s">
        <v>2494</v>
      </c>
      <c r="AC1249" t="s">
        <v>70</v>
      </c>
      <c r="AD1249" t="s">
        <v>59</v>
      </c>
    </row>
    <row r="1250" spans="1:30">
      <c r="A1250">
        <f t="shared" si="61"/>
        <v>1084</v>
      </c>
      <c r="B1250">
        <f t="shared" si="59"/>
        <v>0</v>
      </c>
      <c r="C1250" s="8">
        <f t="shared" si="60"/>
        <v>47.333333333333336</v>
      </c>
      <c r="D1250">
        <v>47</v>
      </c>
      <c r="E1250">
        <v>4</v>
      </c>
      <c r="G1250" s="21">
        <v>0</v>
      </c>
      <c r="H1250">
        <v>2189871</v>
      </c>
      <c r="I1250" s="1">
        <v>44147.521527777775</v>
      </c>
      <c r="J1250" s="3" t="s">
        <v>63</v>
      </c>
      <c r="K1250" t="s">
        <v>49</v>
      </c>
      <c r="M1250">
        <v>202011121586</v>
      </c>
      <c r="N1250" s="1">
        <v>44147.521527777775</v>
      </c>
      <c r="O1250" s="3" t="s">
        <v>63</v>
      </c>
      <c r="P1250">
        <v>2189871</v>
      </c>
      <c r="Q1250" s="2">
        <v>26851</v>
      </c>
      <c r="R1250" t="s">
        <v>2495</v>
      </c>
      <c r="S1250" t="s">
        <v>439</v>
      </c>
      <c r="U1250" t="s">
        <v>52</v>
      </c>
      <c r="V1250" t="s">
        <v>228</v>
      </c>
      <c r="W1250" t="s">
        <v>2</v>
      </c>
      <c r="X1250" t="s">
        <v>54</v>
      </c>
      <c r="Z1250" t="s">
        <v>55</v>
      </c>
      <c r="AA1250" t="s">
        <v>68</v>
      </c>
      <c r="AB1250" t="s">
        <v>2496</v>
      </c>
      <c r="AC1250" t="s">
        <v>129</v>
      </c>
      <c r="AD1250" t="s">
        <v>59</v>
      </c>
    </row>
    <row r="1251" spans="1:30">
      <c r="A1251">
        <f t="shared" si="61"/>
        <v>1085</v>
      </c>
      <c r="B1251">
        <f t="shared" si="59"/>
        <v>0</v>
      </c>
      <c r="C1251" s="8">
        <f t="shared" si="60"/>
        <v>38.666666666666664</v>
      </c>
      <c r="D1251">
        <v>38</v>
      </c>
      <c r="E1251">
        <v>8</v>
      </c>
      <c r="G1251" s="21">
        <v>0</v>
      </c>
      <c r="H1251">
        <v>2190813</v>
      </c>
      <c r="I1251" s="1">
        <v>44136.954247685186</v>
      </c>
      <c r="J1251" s="3" t="s">
        <v>90</v>
      </c>
      <c r="K1251" t="s">
        <v>49</v>
      </c>
      <c r="M1251">
        <v>202011010508</v>
      </c>
      <c r="N1251" s="1">
        <v>44136.954247685186</v>
      </c>
      <c r="O1251" s="3" t="s">
        <v>90</v>
      </c>
      <c r="P1251">
        <v>2190813</v>
      </c>
      <c r="Q1251" s="2">
        <v>30000</v>
      </c>
      <c r="R1251" t="s">
        <v>2497</v>
      </c>
      <c r="S1251" t="s">
        <v>1556</v>
      </c>
      <c r="U1251" t="s">
        <v>149</v>
      </c>
      <c r="V1251" t="s">
        <v>289</v>
      </c>
      <c r="W1251" t="s">
        <v>10</v>
      </c>
      <c r="X1251" t="s">
        <v>54</v>
      </c>
      <c r="Z1251" t="s">
        <v>88</v>
      </c>
      <c r="AA1251" t="s">
        <v>94</v>
      </c>
      <c r="AB1251" t="s">
        <v>100</v>
      </c>
      <c r="AC1251" t="s">
        <v>70</v>
      </c>
      <c r="AD1251" t="s">
        <v>59</v>
      </c>
    </row>
    <row r="1252" spans="1:30">
      <c r="A1252">
        <f t="shared" si="61"/>
        <v>1086</v>
      </c>
      <c r="B1252">
        <f t="shared" si="59"/>
        <v>0</v>
      </c>
      <c r="C1252" s="8">
        <f t="shared" si="60"/>
        <v>70.916666666666671</v>
      </c>
      <c r="D1252">
        <v>70</v>
      </c>
      <c r="E1252">
        <v>11</v>
      </c>
      <c r="G1252" s="21">
        <v>0</v>
      </c>
      <c r="H1252">
        <v>2190816</v>
      </c>
      <c r="I1252" s="1">
        <v>44144.684027777781</v>
      </c>
      <c r="J1252" s="3" t="s">
        <v>90</v>
      </c>
      <c r="K1252" t="s">
        <v>49</v>
      </c>
      <c r="M1252">
        <v>202011091581</v>
      </c>
      <c r="N1252" s="1">
        <v>44144.684027777781</v>
      </c>
      <c r="O1252" s="3" t="s">
        <v>90</v>
      </c>
      <c r="P1252">
        <v>2190816</v>
      </c>
      <c r="Q1252" s="2">
        <v>18218</v>
      </c>
      <c r="R1252" t="s">
        <v>2498</v>
      </c>
      <c r="S1252" t="s">
        <v>1601</v>
      </c>
      <c r="U1252" t="s">
        <v>381</v>
      </c>
      <c r="V1252" t="s">
        <v>193</v>
      </c>
      <c r="W1252" t="s">
        <v>2</v>
      </c>
      <c r="X1252" t="s">
        <v>54</v>
      </c>
      <c r="Z1252" t="s">
        <v>55</v>
      </c>
      <c r="AA1252" t="s">
        <v>94</v>
      </c>
      <c r="AB1252" t="s">
        <v>100</v>
      </c>
      <c r="AC1252" t="s">
        <v>70</v>
      </c>
      <c r="AD1252" t="s">
        <v>59</v>
      </c>
    </row>
    <row r="1253" spans="1:30">
      <c r="A1253">
        <f t="shared" si="61"/>
        <v>1087</v>
      </c>
      <c r="B1253">
        <f t="shared" si="59"/>
        <v>0</v>
      </c>
      <c r="C1253" s="8">
        <f t="shared" si="60"/>
        <v>56.416666666666664</v>
      </c>
      <c r="D1253">
        <v>56</v>
      </c>
      <c r="E1253">
        <v>5</v>
      </c>
      <c r="G1253" s="21">
        <v>0</v>
      </c>
      <c r="H1253">
        <v>2191406</v>
      </c>
      <c r="I1253" s="1">
        <v>44258.492361111108</v>
      </c>
      <c r="J1253" s="3" t="s">
        <v>76</v>
      </c>
      <c r="K1253" t="s">
        <v>49</v>
      </c>
      <c r="M1253">
        <v>202103050098</v>
      </c>
      <c r="N1253" s="1">
        <v>44258.492361111108</v>
      </c>
      <c r="O1253" s="3" t="s">
        <v>76</v>
      </c>
      <c r="P1253">
        <v>2191406</v>
      </c>
      <c r="Q1253" s="2">
        <v>23636</v>
      </c>
      <c r="R1253" t="s">
        <v>2499</v>
      </c>
      <c r="S1253" t="s">
        <v>548</v>
      </c>
      <c r="U1253" t="s">
        <v>61</v>
      </c>
      <c r="V1253" t="s">
        <v>123</v>
      </c>
      <c r="W1253" t="s">
        <v>10</v>
      </c>
      <c r="X1253" t="s">
        <v>54</v>
      </c>
      <c r="Z1253" t="s">
        <v>55</v>
      </c>
      <c r="AA1253" t="s">
        <v>78</v>
      </c>
      <c r="AB1253" t="s">
        <v>2500</v>
      </c>
      <c r="AC1253" t="s">
        <v>70</v>
      </c>
      <c r="AD1253" t="s">
        <v>59</v>
      </c>
    </row>
    <row r="1254" spans="1:30">
      <c r="A1254">
        <f t="shared" si="61"/>
        <v>1088</v>
      </c>
      <c r="B1254">
        <f t="shared" si="59"/>
        <v>0</v>
      </c>
      <c r="C1254" s="8">
        <f t="shared" si="60"/>
        <v>46.666666666666664</v>
      </c>
      <c r="D1254">
        <v>46</v>
      </c>
      <c r="E1254">
        <v>8</v>
      </c>
      <c r="G1254" s="21">
        <v>0</v>
      </c>
      <c r="H1254">
        <v>2191422</v>
      </c>
      <c r="I1254" s="1">
        <v>44138.799293981479</v>
      </c>
      <c r="J1254" s="3" t="s">
        <v>63</v>
      </c>
      <c r="K1254" t="s">
        <v>49</v>
      </c>
      <c r="M1254">
        <v>202011032163</v>
      </c>
      <c r="N1254" s="1">
        <v>44138.799293981479</v>
      </c>
      <c r="O1254" s="3" t="s">
        <v>63</v>
      </c>
      <c r="P1254">
        <v>2191422</v>
      </c>
      <c r="Q1254" s="2">
        <v>27090</v>
      </c>
      <c r="R1254" t="s">
        <v>2501</v>
      </c>
      <c r="S1254" t="s">
        <v>433</v>
      </c>
      <c r="U1254" t="s">
        <v>98</v>
      </c>
      <c r="V1254" t="s">
        <v>157</v>
      </c>
      <c r="W1254" t="s">
        <v>2</v>
      </c>
      <c r="X1254" t="s">
        <v>54</v>
      </c>
      <c r="Z1254" t="s">
        <v>88</v>
      </c>
      <c r="AA1254" t="s">
        <v>68</v>
      </c>
      <c r="AB1254" t="s">
        <v>2502</v>
      </c>
      <c r="AC1254" t="s">
        <v>70</v>
      </c>
      <c r="AD1254" t="s">
        <v>59</v>
      </c>
    </row>
    <row r="1255" spans="1:30">
      <c r="A1255">
        <f t="shared" si="61"/>
        <v>1089</v>
      </c>
      <c r="B1255">
        <f t="shared" si="59"/>
        <v>0</v>
      </c>
      <c r="C1255" s="8">
        <f t="shared" si="60"/>
        <v>22.833333333333332</v>
      </c>
      <c r="D1255">
        <v>22</v>
      </c>
      <c r="E1255">
        <v>10</v>
      </c>
      <c r="G1255" s="21">
        <v>0</v>
      </c>
      <c r="H1255">
        <v>2191702</v>
      </c>
      <c r="I1255" s="1">
        <v>44151.420381944445</v>
      </c>
      <c r="J1255" s="3" t="s">
        <v>90</v>
      </c>
      <c r="K1255" t="s">
        <v>49</v>
      </c>
      <c r="M1255">
        <v>202011161386</v>
      </c>
      <c r="N1255" s="1">
        <v>44151.420381944445</v>
      </c>
      <c r="O1255" s="3" t="s">
        <v>90</v>
      </c>
      <c r="P1255">
        <v>2191702</v>
      </c>
      <c r="Q1255" s="2">
        <v>35797</v>
      </c>
      <c r="R1255" t="s">
        <v>2503</v>
      </c>
      <c r="S1255" t="s">
        <v>2504</v>
      </c>
      <c r="U1255" t="s">
        <v>140</v>
      </c>
      <c r="V1255" t="s">
        <v>153</v>
      </c>
      <c r="W1255" t="s">
        <v>10</v>
      </c>
      <c r="X1255" t="s">
        <v>54</v>
      </c>
      <c r="Z1255" t="s">
        <v>88</v>
      </c>
      <c r="AA1255" t="s">
        <v>94</v>
      </c>
      <c r="AB1255" t="s">
        <v>100</v>
      </c>
      <c r="AC1255" t="s">
        <v>70</v>
      </c>
      <c r="AD1255" t="s">
        <v>59</v>
      </c>
    </row>
    <row r="1256" spans="1:30">
      <c r="A1256">
        <f t="shared" si="61"/>
        <v>1090</v>
      </c>
      <c r="B1256">
        <f t="shared" si="59"/>
        <v>0</v>
      </c>
      <c r="C1256" s="14">
        <f t="shared" si="60"/>
        <v>119.83333333333333</v>
      </c>
      <c r="D1256" s="13">
        <v>119</v>
      </c>
      <c r="E1256" s="13">
        <v>10</v>
      </c>
      <c r="G1256" s="21">
        <v>0</v>
      </c>
      <c r="H1256" s="24">
        <v>2191961</v>
      </c>
      <c r="I1256" s="1">
        <v>44139.694444444445</v>
      </c>
      <c r="J1256" s="3" t="s">
        <v>63</v>
      </c>
      <c r="K1256" t="s">
        <v>49</v>
      </c>
      <c r="M1256">
        <v>202011042005</v>
      </c>
      <c r="N1256" s="1">
        <v>44139.694444444445</v>
      </c>
      <c r="O1256" s="3" t="s">
        <v>63</v>
      </c>
      <c r="P1256" s="13">
        <v>2191961</v>
      </c>
      <c r="Q1256" s="15">
        <v>367</v>
      </c>
      <c r="R1256" s="16" t="s">
        <v>2505</v>
      </c>
      <c r="S1256" s="13" t="s">
        <v>2506</v>
      </c>
      <c r="U1256" t="s">
        <v>535</v>
      </c>
      <c r="V1256" t="s">
        <v>157</v>
      </c>
      <c r="W1256" t="s">
        <v>10</v>
      </c>
      <c r="X1256" t="s">
        <v>54</v>
      </c>
      <c r="Z1256" t="s">
        <v>88</v>
      </c>
      <c r="AA1256" t="s">
        <v>68</v>
      </c>
      <c r="AB1256" t="s">
        <v>2507</v>
      </c>
      <c r="AC1256" t="s">
        <v>70</v>
      </c>
      <c r="AD1256" t="s">
        <v>59</v>
      </c>
    </row>
    <row r="1257" spans="1:30">
      <c r="A1257">
        <f t="shared" si="61"/>
        <v>1090</v>
      </c>
      <c r="B1257">
        <f t="shared" si="59"/>
        <v>1</v>
      </c>
      <c r="C1257" s="8">
        <f t="shared" si="60"/>
        <v>47</v>
      </c>
      <c r="D1257">
        <v>47</v>
      </c>
      <c r="E1257">
        <v>0</v>
      </c>
      <c r="G1257" s="21">
        <v>0</v>
      </c>
      <c r="H1257" s="24">
        <v>2191961</v>
      </c>
      <c r="I1257" s="1">
        <v>44158.202719907407</v>
      </c>
      <c r="J1257" s="3" t="s">
        <v>90</v>
      </c>
      <c r="K1257" t="s">
        <v>49</v>
      </c>
      <c r="M1257">
        <v>202011231219</v>
      </c>
      <c r="N1257" s="1">
        <v>44158.202719907407</v>
      </c>
      <c r="O1257" s="3" t="s">
        <v>90</v>
      </c>
      <c r="P1257">
        <v>2191961</v>
      </c>
      <c r="Q1257" s="2">
        <v>26988</v>
      </c>
      <c r="R1257" t="s">
        <v>2508</v>
      </c>
      <c r="S1257" t="s">
        <v>2509</v>
      </c>
      <c r="U1257" t="s">
        <v>110</v>
      </c>
      <c r="V1257" t="s">
        <v>178</v>
      </c>
      <c r="W1257" t="s">
        <v>10</v>
      </c>
      <c r="X1257" t="s">
        <v>54</v>
      </c>
      <c r="Z1257" t="s">
        <v>88</v>
      </c>
      <c r="AA1257" t="s">
        <v>94</v>
      </c>
      <c r="AB1257" t="s">
        <v>2510</v>
      </c>
      <c r="AC1257" t="s">
        <v>70</v>
      </c>
      <c r="AD1257" t="s">
        <v>59</v>
      </c>
    </row>
    <row r="1258" spans="1:30">
      <c r="A1258">
        <f t="shared" si="61"/>
        <v>1091</v>
      </c>
      <c r="B1258">
        <f t="shared" si="59"/>
        <v>0</v>
      </c>
      <c r="C1258" s="8">
        <f t="shared" si="60"/>
        <v>45.916666666666664</v>
      </c>
      <c r="D1258">
        <v>45</v>
      </c>
      <c r="E1258">
        <v>11</v>
      </c>
      <c r="G1258" s="21">
        <v>0</v>
      </c>
      <c r="H1258">
        <v>2192794</v>
      </c>
      <c r="I1258" s="1">
        <v>44140.997916666667</v>
      </c>
      <c r="J1258" s="3" t="s">
        <v>76</v>
      </c>
      <c r="K1258" t="s">
        <v>49</v>
      </c>
      <c r="M1258">
        <v>202011052424</v>
      </c>
      <c r="N1258" s="1">
        <v>44140.997916666667</v>
      </c>
      <c r="O1258" s="3" t="s">
        <v>76</v>
      </c>
      <c r="P1258">
        <v>2192794</v>
      </c>
      <c r="Q1258" s="2">
        <v>27355</v>
      </c>
      <c r="R1258" t="s">
        <v>2511</v>
      </c>
      <c r="S1258" t="s">
        <v>803</v>
      </c>
      <c r="U1258" t="s">
        <v>170</v>
      </c>
      <c r="V1258" t="s">
        <v>74</v>
      </c>
      <c r="W1258" t="s">
        <v>2</v>
      </c>
      <c r="X1258" t="s">
        <v>54</v>
      </c>
      <c r="Z1258" t="s">
        <v>88</v>
      </c>
      <c r="AA1258" t="s">
        <v>78</v>
      </c>
      <c r="AB1258" t="s">
        <v>1443</v>
      </c>
      <c r="AC1258" t="s">
        <v>70</v>
      </c>
      <c r="AD1258" t="s">
        <v>59</v>
      </c>
    </row>
    <row r="1259" spans="1:30">
      <c r="A1259">
        <f t="shared" si="61"/>
        <v>1092</v>
      </c>
      <c r="B1259">
        <f t="shared" si="59"/>
        <v>0</v>
      </c>
      <c r="C1259" s="14">
        <f t="shared" si="60"/>
        <v>119.83333333333333</v>
      </c>
      <c r="D1259" s="13">
        <v>119</v>
      </c>
      <c r="E1259" s="13">
        <v>10</v>
      </c>
      <c r="G1259" s="21">
        <v>0</v>
      </c>
      <c r="H1259">
        <v>2192824</v>
      </c>
      <c r="I1259" s="1">
        <v>44141.286111111112</v>
      </c>
      <c r="J1259" s="3" t="s">
        <v>90</v>
      </c>
      <c r="K1259" t="s">
        <v>49</v>
      </c>
      <c r="M1259">
        <v>202011061225</v>
      </c>
      <c r="N1259" s="1">
        <v>44141.286111111112</v>
      </c>
      <c r="O1259" s="3" t="s">
        <v>90</v>
      </c>
      <c r="P1259" s="13">
        <v>2192824</v>
      </c>
      <c r="Q1259" s="15">
        <v>367</v>
      </c>
      <c r="R1259" s="16" t="s">
        <v>2512</v>
      </c>
      <c r="S1259" s="13" t="s">
        <v>2506</v>
      </c>
      <c r="U1259" t="s">
        <v>149</v>
      </c>
      <c r="V1259" t="s">
        <v>93</v>
      </c>
      <c r="W1259" s="16" t="s">
        <v>15</v>
      </c>
      <c r="X1259" t="s">
        <v>54</v>
      </c>
      <c r="Z1259" t="s">
        <v>88</v>
      </c>
      <c r="AA1259" t="s">
        <v>94</v>
      </c>
      <c r="AB1259" t="s">
        <v>116</v>
      </c>
      <c r="AC1259" t="s">
        <v>70</v>
      </c>
      <c r="AD1259" t="s">
        <v>59</v>
      </c>
    </row>
    <row r="1260" spans="1:30">
      <c r="A1260">
        <f t="shared" si="61"/>
        <v>1093</v>
      </c>
      <c r="B1260">
        <f t="shared" si="59"/>
        <v>0</v>
      </c>
      <c r="C1260" s="8">
        <f t="shared" si="60"/>
        <v>72</v>
      </c>
      <c r="D1260">
        <v>72</v>
      </c>
      <c r="E1260">
        <v>0</v>
      </c>
      <c r="G1260" s="21">
        <v>0</v>
      </c>
      <c r="H1260">
        <v>2193350</v>
      </c>
      <c r="I1260" s="1">
        <v>44144.688888888886</v>
      </c>
      <c r="J1260" s="3" t="s">
        <v>76</v>
      </c>
      <c r="K1260" t="s">
        <v>49</v>
      </c>
      <c r="M1260">
        <v>202011092010</v>
      </c>
      <c r="N1260" s="1">
        <v>44144.688888888886</v>
      </c>
      <c r="O1260" s="3" t="s">
        <v>76</v>
      </c>
      <c r="P1260">
        <v>2193350</v>
      </c>
      <c r="Q1260" s="2">
        <v>17840</v>
      </c>
      <c r="R1260" t="s">
        <v>2513</v>
      </c>
      <c r="S1260" t="s">
        <v>402</v>
      </c>
      <c r="U1260" t="s">
        <v>318</v>
      </c>
      <c r="V1260" t="s">
        <v>306</v>
      </c>
      <c r="W1260" t="s">
        <v>10</v>
      </c>
      <c r="X1260" t="s">
        <v>54</v>
      </c>
      <c r="Z1260" t="s">
        <v>55</v>
      </c>
      <c r="AA1260" t="s">
        <v>78</v>
      </c>
      <c r="AB1260" t="s">
        <v>1185</v>
      </c>
      <c r="AC1260" t="s">
        <v>70</v>
      </c>
      <c r="AD1260" t="s">
        <v>59</v>
      </c>
    </row>
    <row r="1261" spans="1:30">
      <c r="A1261">
        <f t="shared" si="61"/>
        <v>1094</v>
      </c>
      <c r="B1261">
        <f t="shared" si="59"/>
        <v>0</v>
      </c>
      <c r="C1261" s="8">
        <f t="shared" si="60"/>
        <v>23.583333333333332</v>
      </c>
      <c r="D1261">
        <v>23</v>
      </c>
      <c r="E1261">
        <v>7</v>
      </c>
      <c r="G1261" s="21">
        <v>0</v>
      </c>
      <c r="H1261">
        <v>2193462</v>
      </c>
      <c r="I1261" s="1">
        <v>44321.4375</v>
      </c>
      <c r="J1261" s="3" t="s">
        <v>63</v>
      </c>
      <c r="K1261" t="s">
        <v>49</v>
      </c>
      <c r="M1261">
        <v>202105051336</v>
      </c>
      <c r="N1261" s="1">
        <v>44321.4375</v>
      </c>
      <c r="O1261" s="3" t="s">
        <v>63</v>
      </c>
      <c r="P1261">
        <v>2193462</v>
      </c>
      <c r="Q1261" s="2">
        <v>35695</v>
      </c>
      <c r="R1261" t="s">
        <v>2514</v>
      </c>
      <c r="S1261" t="s">
        <v>2515</v>
      </c>
      <c r="U1261" t="s">
        <v>52</v>
      </c>
      <c r="V1261" t="s">
        <v>137</v>
      </c>
      <c r="W1261" t="s">
        <v>2</v>
      </c>
      <c r="X1261" t="s">
        <v>54</v>
      </c>
      <c r="Z1261" t="s">
        <v>55</v>
      </c>
      <c r="AA1261" t="s">
        <v>68</v>
      </c>
      <c r="AB1261" t="s">
        <v>1200</v>
      </c>
      <c r="AC1261" t="s">
        <v>70</v>
      </c>
      <c r="AD1261" t="s">
        <v>59</v>
      </c>
    </row>
    <row r="1262" spans="1:30">
      <c r="A1262">
        <f t="shared" si="61"/>
        <v>1095</v>
      </c>
      <c r="B1262">
        <f t="shared" si="59"/>
        <v>0</v>
      </c>
      <c r="C1262" s="8">
        <f t="shared" si="60"/>
        <v>78.166666666666671</v>
      </c>
      <c r="D1262">
        <v>78</v>
      </c>
      <c r="E1262">
        <v>2</v>
      </c>
      <c r="G1262" s="21">
        <v>0</v>
      </c>
      <c r="H1262">
        <v>2193531</v>
      </c>
      <c r="I1262" s="1">
        <v>44145.555555555555</v>
      </c>
      <c r="J1262" s="3" t="s">
        <v>90</v>
      </c>
      <c r="K1262" t="s">
        <v>49</v>
      </c>
      <c r="M1262">
        <v>202011101770</v>
      </c>
      <c r="N1262" s="1">
        <v>44145.555555555555</v>
      </c>
      <c r="O1262" s="3" t="s">
        <v>90</v>
      </c>
      <c r="P1262">
        <v>2193531</v>
      </c>
      <c r="Q1262" s="2">
        <v>15574</v>
      </c>
      <c r="R1262" t="s">
        <v>2516</v>
      </c>
      <c r="S1262" t="s">
        <v>2317</v>
      </c>
      <c r="U1262" t="s">
        <v>61</v>
      </c>
      <c r="V1262" t="s">
        <v>157</v>
      </c>
      <c r="W1262" t="s">
        <v>10</v>
      </c>
      <c r="X1262" t="s">
        <v>54</v>
      </c>
      <c r="Z1262" t="s">
        <v>88</v>
      </c>
      <c r="AA1262" t="s">
        <v>94</v>
      </c>
      <c r="AB1262" t="s">
        <v>100</v>
      </c>
      <c r="AC1262" t="s">
        <v>70</v>
      </c>
      <c r="AD1262" t="s">
        <v>59</v>
      </c>
    </row>
    <row r="1263" spans="1:30">
      <c r="A1263">
        <f t="shared" si="61"/>
        <v>1096</v>
      </c>
      <c r="B1263">
        <f t="shared" si="59"/>
        <v>0</v>
      </c>
      <c r="C1263" s="8">
        <f t="shared" si="60"/>
        <v>54.5</v>
      </c>
      <c r="D1263">
        <v>54</v>
      </c>
      <c r="E1263">
        <v>6</v>
      </c>
      <c r="G1263" s="21">
        <v>0</v>
      </c>
      <c r="H1263">
        <v>2193963</v>
      </c>
      <c r="I1263" s="1">
        <v>44145.431261574071</v>
      </c>
      <c r="J1263" s="3" t="s">
        <v>63</v>
      </c>
      <c r="K1263" t="s">
        <v>49</v>
      </c>
      <c r="M1263">
        <v>202011101513</v>
      </c>
      <c r="N1263" s="1">
        <v>44145.431261574071</v>
      </c>
      <c r="O1263" s="3" t="s">
        <v>63</v>
      </c>
      <c r="P1263">
        <v>2193963</v>
      </c>
      <c r="Q1263" s="2">
        <v>24212</v>
      </c>
      <c r="R1263" t="s">
        <v>2517</v>
      </c>
      <c r="S1263" t="s">
        <v>620</v>
      </c>
      <c r="U1263" t="s">
        <v>61</v>
      </c>
      <c r="V1263" t="s">
        <v>193</v>
      </c>
      <c r="W1263" t="s">
        <v>2</v>
      </c>
      <c r="X1263" t="s">
        <v>54</v>
      </c>
      <c r="Z1263" t="s">
        <v>88</v>
      </c>
      <c r="AA1263" t="s">
        <v>68</v>
      </c>
      <c r="AB1263" t="s">
        <v>1492</v>
      </c>
      <c r="AC1263" t="s">
        <v>70</v>
      </c>
      <c r="AD1263" t="s">
        <v>59</v>
      </c>
    </row>
    <row r="1264" spans="1:30">
      <c r="A1264">
        <f t="shared" si="61"/>
        <v>1097</v>
      </c>
      <c r="B1264">
        <f t="shared" si="59"/>
        <v>0</v>
      </c>
      <c r="C1264" s="8">
        <f t="shared" si="60"/>
        <v>70.5</v>
      </c>
      <c r="D1264">
        <v>70</v>
      </c>
      <c r="E1264">
        <v>6</v>
      </c>
      <c r="G1264" s="21">
        <v>0</v>
      </c>
      <c r="H1264">
        <v>2194147</v>
      </c>
      <c r="I1264" s="1">
        <v>44273.561655092592</v>
      </c>
      <c r="J1264" s="3" t="s">
        <v>76</v>
      </c>
      <c r="K1264" t="s">
        <v>49</v>
      </c>
      <c r="M1264">
        <v>202103180563</v>
      </c>
      <c r="N1264" s="1">
        <v>44273.561655092592</v>
      </c>
      <c r="O1264" s="3" t="s">
        <v>76</v>
      </c>
      <c r="P1264">
        <v>2194147</v>
      </c>
      <c r="Q1264" s="2">
        <v>18507</v>
      </c>
      <c r="R1264" t="s">
        <v>2518</v>
      </c>
      <c r="S1264" t="s">
        <v>1572</v>
      </c>
      <c r="U1264" t="s">
        <v>52</v>
      </c>
      <c r="V1264" t="s">
        <v>614</v>
      </c>
      <c r="W1264" t="s">
        <v>10</v>
      </c>
      <c r="X1264" t="s">
        <v>54</v>
      </c>
      <c r="Z1264" t="s">
        <v>55</v>
      </c>
      <c r="AA1264" t="s">
        <v>78</v>
      </c>
      <c r="AB1264" t="s">
        <v>2519</v>
      </c>
      <c r="AC1264" t="s">
        <v>129</v>
      </c>
      <c r="AD1264" t="s">
        <v>59</v>
      </c>
    </row>
    <row r="1265" spans="1:30">
      <c r="A1265">
        <f t="shared" si="61"/>
        <v>1098</v>
      </c>
      <c r="B1265">
        <f t="shared" si="59"/>
        <v>0</v>
      </c>
      <c r="C1265" s="8">
        <f t="shared" si="60"/>
        <v>54.75</v>
      </c>
      <c r="D1265">
        <v>54</v>
      </c>
      <c r="E1265">
        <v>9</v>
      </c>
      <c r="G1265" s="21">
        <v>0</v>
      </c>
      <c r="H1265">
        <v>2194351</v>
      </c>
      <c r="I1265" s="1">
        <v>44145.857638888891</v>
      </c>
      <c r="J1265" s="3" t="s">
        <v>90</v>
      </c>
      <c r="K1265" t="s">
        <v>49</v>
      </c>
      <c r="M1265">
        <v>202011102339</v>
      </c>
      <c r="N1265" s="1">
        <v>44145.857638888891</v>
      </c>
      <c r="O1265" s="3" t="s">
        <v>90</v>
      </c>
      <c r="P1265">
        <v>2194351</v>
      </c>
      <c r="Q1265" s="2">
        <v>24148</v>
      </c>
      <c r="R1265" t="s">
        <v>2520</v>
      </c>
      <c r="S1265" t="s">
        <v>1382</v>
      </c>
      <c r="U1265" t="s">
        <v>149</v>
      </c>
      <c r="V1265" t="s">
        <v>367</v>
      </c>
      <c r="W1265" t="s">
        <v>2</v>
      </c>
      <c r="X1265" t="s">
        <v>54</v>
      </c>
      <c r="Z1265" t="s">
        <v>88</v>
      </c>
      <c r="AA1265" t="s">
        <v>94</v>
      </c>
      <c r="AB1265" t="s">
        <v>100</v>
      </c>
      <c r="AC1265" t="s">
        <v>70</v>
      </c>
      <c r="AD1265" t="s">
        <v>59</v>
      </c>
    </row>
    <row r="1266" spans="1:30">
      <c r="A1266">
        <f t="shared" si="61"/>
        <v>1099</v>
      </c>
      <c r="B1266">
        <f t="shared" si="59"/>
        <v>0</v>
      </c>
      <c r="C1266" s="8">
        <f t="shared" si="60"/>
        <v>63.5</v>
      </c>
      <c r="D1266">
        <v>63</v>
      </c>
      <c r="E1266">
        <v>6</v>
      </c>
      <c r="G1266" s="21">
        <v>0</v>
      </c>
      <c r="H1266">
        <v>2195047</v>
      </c>
      <c r="I1266" s="1">
        <v>44147.628437500003</v>
      </c>
      <c r="J1266" s="3" t="s">
        <v>90</v>
      </c>
      <c r="K1266" t="s">
        <v>49</v>
      </c>
      <c r="M1266">
        <v>202011122012</v>
      </c>
      <c r="N1266" s="1">
        <v>44147.628437500003</v>
      </c>
      <c r="O1266" s="3" t="s">
        <v>90</v>
      </c>
      <c r="P1266">
        <v>2195047</v>
      </c>
      <c r="Q1266" s="2">
        <v>20937</v>
      </c>
      <c r="R1266" t="s">
        <v>2521</v>
      </c>
      <c r="S1266" t="s">
        <v>372</v>
      </c>
      <c r="U1266" t="s">
        <v>52</v>
      </c>
      <c r="V1266" t="s">
        <v>258</v>
      </c>
      <c r="W1266" t="s">
        <v>2</v>
      </c>
      <c r="X1266" t="s">
        <v>54</v>
      </c>
      <c r="Z1266" t="s">
        <v>88</v>
      </c>
      <c r="AA1266" t="s">
        <v>94</v>
      </c>
      <c r="AB1266" t="s">
        <v>116</v>
      </c>
      <c r="AC1266" t="s">
        <v>70</v>
      </c>
      <c r="AD1266" t="s">
        <v>59</v>
      </c>
    </row>
    <row r="1267" spans="1:30">
      <c r="A1267">
        <f t="shared" si="61"/>
        <v>1100</v>
      </c>
      <c r="B1267">
        <f t="shared" si="59"/>
        <v>0</v>
      </c>
      <c r="C1267" s="8">
        <f t="shared" si="60"/>
        <v>60.75</v>
      </c>
      <c r="D1267">
        <v>60</v>
      </c>
      <c r="E1267">
        <v>9</v>
      </c>
      <c r="G1267" s="21">
        <v>2</v>
      </c>
      <c r="H1267" s="4">
        <v>2195246</v>
      </c>
      <c r="I1267" s="1">
        <v>44147.816666666666</v>
      </c>
      <c r="J1267" s="3" t="s">
        <v>90</v>
      </c>
      <c r="K1267" t="s">
        <v>49</v>
      </c>
      <c r="M1267">
        <v>202011122367</v>
      </c>
      <c r="N1267" s="1">
        <v>44147.816666666666</v>
      </c>
      <c r="O1267" s="3" t="s">
        <v>90</v>
      </c>
      <c r="P1267">
        <v>2195246</v>
      </c>
      <c r="Q1267" s="2">
        <v>21947</v>
      </c>
      <c r="R1267" t="s">
        <v>2522</v>
      </c>
      <c r="S1267" t="s">
        <v>344</v>
      </c>
      <c r="U1267" t="s">
        <v>98</v>
      </c>
      <c r="V1267" t="s">
        <v>289</v>
      </c>
      <c r="W1267" t="s">
        <v>10</v>
      </c>
      <c r="X1267" t="s">
        <v>54</v>
      </c>
      <c r="Z1267" t="s">
        <v>88</v>
      </c>
      <c r="AA1267" t="s">
        <v>94</v>
      </c>
      <c r="AB1267" t="s">
        <v>100</v>
      </c>
      <c r="AC1267" t="s">
        <v>70</v>
      </c>
      <c r="AD1267" t="s">
        <v>59</v>
      </c>
    </row>
    <row r="1268" spans="1:30">
      <c r="A1268">
        <f t="shared" si="61"/>
        <v>1100</v>
      </c>
      <c r="B1268">
        <f t="shared" si="59"/>
        <v>1</v>
      </c>
      <c r="C1268" s="8">
        <f t="shared" si="60"/>
        <v>60.75</v>
      </c>
      <c r="D1268">
        <v>60</v>
      </c>
      <c r="E1268">
        <v>9</v>
      </c>
      <c r="G1268" s="21">
        <v>2</v>
      </c>
      <c r="H1268" s="4">
        <v>2195246</v>
      </c>
      <c r="I1268" s="1">
        <v>44159.996261574073</v>
      </c>
      <c r="J1268" s="3" t="s">
        <v>90</v>
      </c>
      <c r="K1268" t="s">
        <v>49</v>
      </c>
      <c r="M1268">
        <v>202011242225</v>
      </c>
      <c r="N1268" s="1">
        <v>44159.996261574073</v>
      </c>
      <c r="O1268" s="3" t="s">
        <v>90</v>
      </c>
      <c r="P1268">
        <v>2195246</v>
      </c>
      <c r="Q1268" s="2">
        <v>21947</v>
      </c>
      <c r="R1268" t="s">
        <v>2522</v>
      </c>
      <c r="S1268" t="s">
        <v>344</v>
      </c>
      <c r="U1268" t="s">
        <v>149</v>
      </c>
      <c r="V1268" t="s">
        <v>281</v>
      </c>
      <c r="W1268" t="s">
        <v>10</v>
      </c>
      <c r="X1268" t="s">
        <v>54</v>
      </c>
      <c r="Z1268" t="s">
        <v>55</v>
      </c>
      <c r="AA1268" t="s">
        <v>94</v>
      </c>
      <c r="AB1268" t="s">
        <v>2523</v>
      </c>
      <c r="AC1268" t="s">
        <v>70</v>
      </c>
      <c r="AD1268" t="s">
        <v>59</v>
      </c>
    </row>
    <row r="1269" spans="1:30">
      <c r="A1269">
        <f t="shared" si="61"/>
        <v>1101</v>
      </c>
      <c r="B1269">
        <f t="shared" si="59"/>
        <v>0</v>
      </c>
      <c r="C1269" s="8">
        <f t="shared" si="60"/>
        <v>41.166666666666664</v>
      </c>
      <c r="D1269">
        <v>41</v>
      </c>
      <c r="E1269">
        <v>2</v>
      </c>
      <c r="G1269" s="21">
        <v>0</v>
      </c>
      <c r="H1269">
        <v>2195284</v>
      </c>
      <c r="I1269" s="1">
        <v>44249.488877314812</v>
      </c>
      <c r="J1269" s="3" t="s">
        <v>63</v>
      </c>
      <c r="K1269" t="s">
        <v>49</v>
      </c>
      <c r="M1269">
        <v>202102220381</v>
      </c>
      <c r="N1269" s="1">
        <v>44249.488877314812</v>
      </c>
      <c r="O1269" s="3" t="s">
        <v>63</v>
      </c>
      <c r="P1269">
        <v>2195284</v>
      </c>
      <c r="Q1269" s="2">
        <v>29191</v>
      </c>
      <c r="R1269" t="s">
        <v>2524</v>
      </c>
      <c r="S1269" t="s">
        <v>298</v>
      </c>
      <c r="U1269" t="s">
        <v>52</v>
      </c>
      <c r="V1269" t="s">
        <v>661</v>
      </c>
      <c r="W1269" t="s">
        <v>2</v>
      </c>
      <c r="X1269" t="s">
        <v>54</v>
      </c>
      <c r="Z1269" t="s">
        <v>55</v>
      </c>
      <c r="AA1269" t="s">
        <v>68</v>
      </c>
      <c r="AB1269" t="s">
        <v>2525</v>
      </c>
      <c r="AC1269" t="s">
        <v>70</v>
      </c>
      <c r="AD1269" t="s">
        <v>59</v>
      </c>
    </row>
    <row r="1270" spans="1:30">
      <c r="A1270">
        <f t="shared" si="61"/>
        <v>1102</v>
      </c>
      <c r="B1270">
        <f t="shared" si="59"/>
        <v>0</v>
      </c>
      <c r="C1270" s="8">
        <f t="shared" si="60"/>
        <v>15.333333333333334</v>
      </c>
      <c r="D1270">
        <v>15</v>
      </c>
      <c r="E1270">
        <v>4</v>
      </c>
      <c r="G1270" s="21">
        <v>0</v>
      </c>
      <c r="H1270">
        <v>2195621</v>
      </c>
      <c r="I1270" s="1">
        <v>44148.73333333333</v>
      </c>
      <c r="J1270" s="3" t="s">
        <v>90</v>
      </c>
      <c r="K1270" t="s">
        <v>49</v>
      </c>
      <c r="M1270">
        <v>202011132091</v>
      </c>
      <c r="N1270" s="1">
        <v>44148.73333333333</v>
      </c>
      <c r="O1270" s="3" t="s">
        <v>90</v>
      </c>
      <c r="P1270">
        <v>2195621</v>
      </c>
      <c r="Q1270" s="2">
        <v>38540</v>
      </c>
      <c r="R1270" t="s">
        <v>2526</v>
      </c>
      <c r="S1270" t="s">
        <v>2527</v>
      </c>
      <c r="U1270" t="s">
        <v>170</v>
      </c>
      <c r="V1270" t="s">
        <v>115</v>
      </c>
      <c r="W1270" t="s">
        <v>10</v>
      </c>
      <c r="X1270" t="s">
        <v>54</v>
      </c>
      <c r="Z1270" t="s">
        <v>88</v>
      </c>
      <c r="AA1270" t="s">
        <v>94</v>
      </c>
      <c r="AB1270" t="s">
        <v>100</v>
      </c>
      <c r="AC1270" t="s">
        <v>70</v>
      </c>
      <c r="AD1270" t="s">
        <v>59</v>
      </c>
    </row>
    <row r="1271" spans="1:30">
      <c r="A1271">
        <f t="shared" si="61"/>
        <v>1103</v>
      </c>
      <c r="B1271">
        <f t="shared" si="59"/>
        <v>0</v>
      </c>
      <c r="C1271" s="8">
        <f t="shared" si="60"/>
        <v>86.333333333333329</v>
      </c>
      <c r="D1271">
        <v>86</v>
      </c>
      <c r="E1271">
        <v>4</v>
      </c>
      <c r="G1271" s="21">
        <v>0</v>
      </c>
      <c r="H1271">
        <v>2195918</v>
      </c>
      <c r="I1271" s="1">
        <v>44186.670138888891</v>
      </c>
      <c r="J1271" s="3" t="s">
        <v>90</v>
      </c>
      <c r="K1271" t="s">
        <v>49</v>
      </c>
      <c r="M1271">
        <v>202012212105</v>
      </c>
      <c r="N1271" s="1">
        <v>44186.670138888891</v>
      </c>
      <c r="O1271" s="3" t="s">
        <v>90</v>
      </c>
      <c r="P1271">
        <v>2195918</v>
      </c>
      <c r="Q1271" s="2">
        <v>12625</v>
      </c>
      <c r="R1271" t="s">
        <v>2528</v>
      </c>
      <c r="S1271" t="s">
        <v>2259</v>
      </c>
      <c r="U1271" t="s">
        <v>61</v>
      </c>
      <c r="V1271" t="s">
        <v>157</v>
      </c>
      <c r="W1271" t="s">
        <v>10</v>
      </c>
      <c r="X1271" t="s">
        <v>54</v>
      </c>
      <c r="Z1271" t="s">
        <v>88</v>
      </c>
      <c r="AA1271" t="s">
        <v>94</v>
      </c>
      <c r="AB1271" t="s">
        <v>116</v>
      </c>
      <c r="AC1271" t="s">
        <v>70</v>
      </c>
      <c r="AD1271" t="s">
        <v>59</v>
      </c>
    </row>
    <row r="1272" spans="1:30">
      <c r="A1272">
        <f t="shared" si="61"/>
        <v>1104</v>
      </c>
      <c r="B1272">
        <f t="shared" si="59"/>
        <v>0</v>
      </c>
      <c r="C1272" s="8">
        <f t="shared" si="60"/>
        <v>66.416666666666671</v>
      </c>
      <c r="D1272">
        <v>66</v>
      </c>
      <c r="E1272">
        <v>5</v>
      </c>
      <c r="G1272" s="21">
        <v>2</v>
      </c>
      <c r="H1272" s="4">
        <v>2195924</v>
      </c>
      <c r="I1272" s="1">
        <v>44170.77847222222</v>
      </c>
      <c r="J1272" s="3" t="s">
        <v>63</v>
      </c>
      <c r="K1272" t="s">
        <v>49</v>
      </c>
      <c r="M1272">
        <v>202012050548</v>
      </c>
      <c r="N1272" s="1">
        <v>44170.77847222222</v>
      </c>
      <c r="O1272" s="3" t="s">
        <v>63</v>
      </c>
      <c r="P1272">
        <v>2195924</v>
      </c>
      <c r="Q1272" s="2">
        <v>19899</v>
      </c>
      <c r="R1272" t="s">
        <v>2529</v>
      </c>
      <c r="S1272" t="s">
        <v>1249</v>
      </c>
      <c r="U1272" t="s">
        <v>277</v>
      </c>
      <c r="V1272" t="s">
        <v>87</v>
      </c>
      <c r="W1272" t="s">
        <v>2</v>
      </c>
      <c r="X1272" t="s">
        <v>54</v>
      </c>
      <c r="Z1272" t="s">
        <v>55</v>
      </c>
      <c r="AA1272" t="s">
        <v>68</v>
      </c>
      <c r="AB1272" t="s">
        <v>2530</v>
      </c>
      <c r="AC1272" t="s">
        <v>70</v>
      </c>
      <c r="AD1272" t="s">
        <v>59</v>
      </c>
    </row>
    <row r="1273" spans="1:30">
      <c r="A1273">
        <f t="shared" si="61"/>
        <v>1104</v>
      </c>
      <c r="B1273">
        <f t="shared" si="59"/>
        <v>1</v>
      </c>
      <c r="C1273" s="8">
        <f t="shared" si="60"/>
        <v>66.416666666666671</v>
      </c>
      <c r="D1273">
        <v>66</v>
      </c>
      <c r="E1273">
        <v>5</v>
      </c>
      <c r="G1273" s="21">
        <v>2</v>
      </c>
      <c r="H1273" s="4">
        <v>2195924</v>
      </c>
      <c r="I1273" s="1">
        <v>44174.548611111109</v>
      </c>
      <c r="J1273" s="3" t="s">
        <v>90</v>
      </c>
      <c r="K1273" t="s">
        <v>49</v>
      </c>
      <c r="M1273">
        <v>202012091580</v>
      </c>
      <c r="N1273" s="1">
        <v>44174.548611111109</v>
      </c>
      <c r="O1273" s="3" t="s">
        <v>90</v>
      </c>
      <c r="P1273">
        <v>2195924</v>
      </c>
      <c r="Q1273" s="2">
        <v>19899</v>
      </c>
      <c r="R1273" t="s">
        <v>2529</v>
      </c>
      <c r="S1273" t="s">
        <v>1249</v>
      </c>
      <c r="U1273" t="s">
        <v>52</v>
      </c>
      <c r="V1273" t="s">
        <v>240</v>
      </c>
      <c r="W1273" t="s">
        <v>2</v>
      </c>
      <c r="X1273" t="s">
        <v>54</v>
      </c>
      <c r="Z1273" t="s">
        <v>55</v>
      </c>
      <c r="AA1273" t="s">
        <v>94</v>
      </c>
      <c r="AB1273" t="s">
        <v>2531</v>
      </c>
      <c r="AC1273" t="s">
        <v>70</v>
      </c>
      <c r="AD1273" t="s">
        <v>59</v>
      </c>
    </row>
    <row r="1274" spans="1:30">
      <c r="A1274">
        <f t="shared" si="61"/>
        <v>1105</v>
      </c>
      <c r="B1274">
        <f t="shared" si="59"/>
        <v>0</v>
      </c>
      <c r="C1274" s="14">
        <f t="shared" si="60"/>
        <v>119.83333333333333</v>
      </c>
      <c r="D1274" s="13">
        <v>119</v>
      </c>
      <c r="E1274" s="13">
        <v>10</v>
      </c>
      <c r="G1274" s="21">
        <v>0</v>
      </c>
      <c r="H1274">
        <v>2195971</v>
      </c>
      <c r="I1274" s="1">
        <v>44149.886805555558</v>
      </c>
      <c r="J1274" s="3" t="s">
        <v>76</v>
      </c>
      <c r="K1274" t="s">
        <v>49</v>
      </c>
      <c r="M1274">
        <v>202011140607</v>
      </c>
      <c r="N1274" s="1">
        <v>44149.886805555558</v>
      </c>
      <c r="O1274" s="3" t="s">
        <v>76</v>
      </c>
      <c r="P1274" s="13">
        <v>2195971</v>
      </c>
      <c r="Q1274" s="15">
        <v>367</v>
      </c>
      <c r="R1274" s="16" t="s">
        <v>2532</v>
      </c>
      <c r="S1274" s="13" t="s">
        <v>2506</v>
      </c>
      <c r="U1274" t="s">
        <v>98</v>
      </c>
      <c r="V1274" t="s">
        <v>178</v>
      </c>
      <c r="W1274" t="s">
        <v>2</v>
      </c>
      <c r="X1274" t="s">
        <v>54</v>
      </c>
      <c r="Z1274" t="s">
        <v>88</v>
      </c>
      <c r="AA1274" t="s">
        <v>78</v>
      </c>
      <c r="AB1274" t="s">
        <v>1001</v>
      </c>
      <c r="AC1274" t="s">
        <v>70</v>
      </c>
      <c r="AD1274" t="s">
        <v>59</v>
      </c>
    </row>
    <row r="1275" spans="1:30">
      <c r="A1275">
        <f t="shared" si="61"/>
        <v>1106</v>
      </c>
      <c r="B1275">
        <f t="shared" si="59"/>
        <v>0</v>
      </c>
      <c r="C1275" s="8">
        <f t="shared" si="60"/>
        <v>49.833333333333336</v>
      </c>
      <c r="D1275">
        <v>49</v>
      </c>
      <c r="E1275">
        <v>10</v>
      </c>
      <c r="G1275" s="21">
        <v>0</v>
      </c>
      <c r="H1275">
        <v>2196273</v>
      </c>
      <c r="I1275" s="1">
        <v>44151.630312499998</v>
      </c>
      <c r="J1275" s="3" t="s">
        <v>90</v>
      </c>
      <c r="K1275" t="s">
        <v>49</v>
      </c>
      <c r="M1275">
        <v>202011162160</v>
      </c>
      <c r="N1275" s="1">
        <v>44151.630312499998</v>
      </c>
      <c r="O1275" s="3" t="s">
        <v>90</v>
      </c>
      <c r="P1275">
        <v>2196273</v>
      </c>
      <c r="Q1275" s="2">
        <v>25941</v>
      </c>
      <c r="R1275" t="s">
        <v>2533</v>
      </c>
      <c r="S1275" t="s">
        <v>97</v>
      </c>
      <c r="U1275" t="s">
        <v>140</v>
      </c>
      <c r="V1275" t="s">
        <v>367</v>
      </c>
      <c r="W1275" t="s">
        <v>10</v>
      </c>
      <c r="X1275" t="s">
        <v>54</v>
      </c>
      <c r="Z1275" t="s">
        <v>88</v>
      </c>
      <c r="AA1275" t="s">
        <v>94</v>
      </c>
      <c r="AB1275" t="s">
        <v>100</v>
      </c>
      <c r="AC1275" t="s">
        <v>70</v>
      </c>
      <c r="AD1275" t="s">
        <v>59</v>
      </c>
    </row>
    <row r="1276" spans="1:30">
      <c r="A1276">
        <f t="shared" si="61"/>
        <v>1107</v>
      </c>
      <c r="B1276">
        <f t="shared" si="59"/>
        <v>0</v>
      </c>
      <c r="C1276" s="8">
        <f t="shared" si="60"/>
        <v>65.75</v>
      </c>
      <c r="D1276">
        <v>65</v>
      </c>
      <c r="E1276">
        <v>9</v>
      </c>
      <c r="G1276" s="21">
        <v>0</v>
      </c>
      <c r="H1276">
        <v>2196625</v>
      </c>
      <c r="I1276" s="1">
        <v>44161.586805555555</v>
      </c>
      <c r="J1276" s="3" t="s">
        <v>90</v>
      </c>
      <c r="K1276" t="s">
        <v>49</v>
      </c>
      <c r="M1276">
        <v>202011260157</v>
      </c>
      <c r="N1276" s="1">
        <v>44161.586805555555</v>
      </c>
      <c r="O1276" s="3" t="s">
        <v>90</v>
      </c>
      <c r="P1276">
        <v>2196625</v>
      </c>
      <c r="Q1276" s="2">
        <v>20125</v>
      </c>
      <c r="R1276" t="s">
        <v>2534</v>
      </c>
      <c r="S1276" t="s">
        <v>353</v>
      </c>
      <c r="U1276" t="s">
        <v>98</v>
      </c>
      <c r="V1276" t="s">
        <v>82</v>
      </c>
      <c r="W1276" t="s">
        <v>10</v>
      </c>
      <c r="X1276" t="s">
        <v>54</v>
      </c>
      <c r="Z1276" t="s">
        <v>88</v>
      </c>
      <c r="AA1276" t="s">
        <v>94</v>
      </c>
      <c r="AB1276" t="s">
        <v>100</v>
      </c>
      <c r="AC1276" t="s">
        <v>70</v>
      </c>
      <c r="AD1276" t="s">
        <v>59</v>
      </c>
    </row>
    <row r="1277" spans="1:30">
      <c r="A1277">
        <f t="shared" si="61"/>
        <v>1108</v>
      </c>
      <c r="B1277">
        <f t="shared" si="59"/>
        <v>0</v>
      </c>
      <c r="C1277" s="8">
        <f t="shared" si="60"/>
        <v>42.75</v>
      </c>
      <c r="D1277">
        <v>42</v>
      </c>
      <c r="E1277">
        <v>9</v>
      </c>
      <c r="G1277" s="21">
        <v>2</v>
      </c>
      <c r="H1277" s="4">
        <v>2197567</v>
      </c>
      <c r="I1277" s="1">
        <v>44155.645138888889</v>
      </c>
      <c r="J1277" s="3" t="s">
        <v>90</v>
      </c>
      <c r="K1277" t="s">
        <v>49</v>
      </c>
      <c r="M1277">
        <v>202011201813</v>
      </c>
      <c r="N1277" s="1">
        <v>44155.645138888889</v>
      </c>
      <c r="O1277" s="3" t="s">
        <v>90</v>
      </c>
      <c r="P1277">
        <v>2197567</v>
      </c>
      <c r="Q1277" s="2">
        <v>28537</v>
      </c>
      <c r="R1277" t="s">
        <v>2535</v>
      </c>
      <c r="S1277" t="s">
        <v>993</v>
      </c>
      <c r="U1277" t="s">
        <v>52</v>
      </c>
      <c r="V1277" t="s">
        <v>157</v>
      </c>
      <c r="W1277" t="s">
        <v>2</v>
      </c>
      <c r="X1277" t="s">
        <v>54</v>
      </c>
      <c r="Z1277" t="s">
        <v>55</v>
      </c>
      <c r="AA1277" t="s">
        <v>94</v>
      </c>
      <c r="AB1277" t="s">
        <v>2536</v>
      </c>
      <c r="AC1277" t="s">
        <v>70</v>
      </c>
      <c r="AD1277" t="s">
        <v>59</v>
      </c>
    </row>
    <row r="1278" spans="1:30">
      <c r="A1278">
        <f t="shared" si="61"/>
        <v>1108</v>
      </c>
      <c r="B1278">
        <f t="shared" si="59"/>
        <v>1</v>
      </c>
      <c r="C1278" s="8">
        <f t="shared" si="60"/>
        <v>42.75</v>
      </c>
      <c r="D1278">
        <v>42</v>
      </c>
      <c r="E1278">
        <v>9</v>
      </c>
      <c r="G1278" s="21">
        <v>2</v>
      </c>
      <c r="H1278" s="4">
        <v>2197567</v>
      </c>
      <c r="I1278" s="1">
        <v>44157.736076388886</v>
      </c>
      <c r="J1278" s="3" t="s">
        <v>90</v>
      </c>
      <c r="K1278" t="s">
        <v>49</v>
      </c>
      <c r="M1278">
        <v>202011220273</v>
      </c>
      <c r="N1278" s="1">
        <v>44157.736076388886</v>
      </c>
      <c r="O1278" s="3" t="s">
        <v>90</v>
      </c>
      <c r="P1278">
        <v>2197567</v>
      </c>
      <c r="Q1278" s="2">
        <v>28537</v>
      </c>
      <c r="R1278" t="s">
        <v>2535</v>
      </c>
      <c r="S1278" t="s">
        <v>993</v>
      </c>
      <c r="U1278" t="s">
        <v>149</v>
      </c>
      <c r="V1278" t="s">
        <v>87</v>
      </c>
      <c r="W1278" t="s">
        <v>2</v>
      </c>
      <c r="X1278" t="s">
        <v>54</v>
      </c>
      <c r="Z1278" t="s">
        <v>88</v>
      </c>
      <c r="AA1278" t="s">
        <v>94</v>
      </c>
      <c r="AB1278" t="s">
        <v>100</v>
      </c>
      <c r="AC1278" t="s">
        <v>70</v>
      </c>
      <c r="AD1278" t="s">
        <v>59</v>
      </c>
    </row>
    <row r="1279" spans="1:30">
      <c r="A1279">
        <f t="shared" si="61"/>
        <v>1109</v>
      </c>
      <c r="B1279">
        <f t="shared" si="59"/>
        <v>0</v>
      </c>
      <c r="C1279" s="8">
        <f t="shared" si="60"/>
        <v>23.5</v>
      </c>
      <c r="D1279">
        <v>23</v>
      </c>
      <c r="E1279">
        <v>6</v>
      </c>
      <c r="G1279" s="21">
        <v>0</v>
      </c>
      <c r="H1279">
        <v>2197819</v>
      </c>
      <c r="I1279" s="1">
        <v>44157.722581018519</v>
      </c>
      <c r="J1279" s="3" t="s">
        <v>90</v>
      </c>
      <c r="K1279" t="s">
        <v>49</v>
      </c>
      <c r="M1279">
        <v>202011220452</v>
      </c>
      <c r="N1279" s="1">
        <v>44157.722581018519</v>
      </c>
      <c r="O1279" s="3" t="s">
        <v>90</v>
      </c>
      <c r="P1279">
        <v>2197819</v>
      </c>
      <c r="Q1279" s="2">
        <v>35560</v>
      </c>
      <c r="R1279" t="s">
        <v>2537</v>
      </c>
      <c r="S1279" t="s">
        <v>2098</v>
      </c>
      <c r="U1279" t="s">
        <v>149</v>
      </c>
      <c r="V1279" t="s">
        <v>74</v>
      </c>
      <c r="W1279" t="s">
        <v>10</v>
      </c>
      <c r="X1279" t="s">
        <v>54</v>
      </c>
      <c r="Z1279" t="s">
        <v>88</v>
      </c>
      <c r="AA1279" t="s">
        <v>94</v>
      </c>
      <c r="AB1279" t="s">
        <v>2538</v>
      </c>
      <c r="AC1279" t="s">
        <v>70</v>
      </c>
      <c r="AD1279" t="s">
        <v>59</v>
      </c>
    </row>
    <row r="1280" spans="1:30">
      <c r="A1280">
        <f t="shared" si="61"/>
        <v>1110</v>
      </c>
      <c r="B1280">
        <f t="shared" si="59"/>
        <v>0</v>
      </c>
      <c r="C1280" s="8">
        <f t="shared" si="60"/>
        <v>20.416666666666668</v>
      </c>
      <c r="D1280">
        <v>20</v>
      </c>
      <c r="E1280">
        <v>5</v>
      </c>
      <c r="G1280" s="21">
        <v>0</v>
      </c>
      <c r="H1280">
        <v>2197980</v>
      </c>
      <c r="I1280" s="1">
        <v>44155.435312499998</v>
      </c>
      <c r="J1280" s="3" t="s">
        <v>90</v>
      </c>
      <c r="K1280" t="s">
        <v>49</v>
      </c>
      <c r="M1280">
        <v>202011201368</v>
      </c>
      <c r="N1280" s="1">
        <v>44155.435312499998</v>
      </c>
      <c r="O1280" s="3" t="s">
        <v>90</v>
      </c>
      <c r="P1280">
        <v>2197980</v>
      </c>
      <c r="Q1280" s="2">
        <v>36690</v>
      </c>
      <c r="R1280" t="s">
        <v>2539</v>
      </c>
      <c r="S1280" t="s">
        <v>2370</v>
      </c>
      <c r="U1280" t="s">
        <v>52</v>
      </c>
      <c r="V1280" t="s">
        <v>240</v>
      </c>
      <c r="W1280" t="s">
        <v>2</v>
      </c>
      <c r="X1280" t="s">
        <v>54</v>
      </c>
      <c r="Z1280" t="s">
        <v>88</v>
      </c>
      <c r="AA1280" t="s">
        <v>94</v>
      </c>
      <c r="AB1280" t="s">
        <v>100</v>
      </c>
      <c r="AC1280" t="s">
        <v>70</v>
      </c>
      <c r="AD1280" t="s">
        <v>59</v>
      </c>
    </row>
    <row r="1281" spans="1:30">
      <c r="A1281">
        <f t="shared" si="61"/>
        <v>1111</v>
      </c>
      <c r="B1281">
        <f t="shared" si="59"/>
        <v>0</v>
      </c>
      <c r="C1281" s="8">
        <f t="shared" si="60"/>
        <v>56.916666666666664</v>
      </c>
      <c r="D1281">
        <v>56</v>
      </c>
      <c r="E1281">
        <v>11</v>
      </c>
      <c r="G1281" s="21">
        <v>0</v>
      </c>
      <c r="H1281">
        <v>2198399</v>
      </c>
      <c r="I1281" s="1">
        <v>44164.592372685183</v>
      </c>
      <c r="J1281" s="3" t="s">
        <v>63</v>
      </c>
      <c r="K1281" t="s">
        <v>49</v>
      </c>
      <c r="M1281">
        <v>202011290349</v>
      </c>
      <c r="N1281" s="1">
        <v>44164.592372685183</v>
      </c>
      <c r="O1281" s="3" t="s">
        <v>63</v>
      </c>
      <c r="P1281">
        <v>2198399</v>
      </c>
      <c r="Q1281" s="2">
        <v>23364</v>
      </c>
      <c r="R1281" t="s">
        <v>2540</v>
      </c>
      <c r="S1281" t="s">
        <v>872</v>
      </c>
      <c r="U1281" t="s">
        <v>61</v>
      </c>
      <c r="V1281" t="s">
        <v>74</v>
      </c>
      <c r="W1281" t="s">
        <v>2</v>
      </c>
      <c r="X1281" t="s">
        <v>54</v>
      </c>
      <c r="Z1281" t="s">
        <v>55</v>
      </c>
      <c r="AA1281" t="s">
        <v>68</v>
      </c>
      <c r="AB1281" t="s">
        <v>2541</v>
      </c>
      <c r="AC1281" t="s">
        <v>70</v>
      </c>
      <c r="AD1281" t="s">
        <v>59</v>
      </c>
    </row>
    <row r="1282" spans="1:30">
      <c r="A1282">
        <f t="shared" si="61"/>
        <v>1112</v>
      </c>
      <c r="B1282">
        <f t="shared" si="59"/>
        <v>0</v>
      </c>
      <c r="C1282" s="8">
        <f t="shared" si="60"/>
        <v>75.75</v>
      </c>
      <c r="D1282">
        <v>75</v>
      </c>
      <c r="E1282">
        <v>9</v>
      </c>
      <c r="G1282" s="21">
        <v>2</v>
      </c>
      <c r="H1282" s="4">
        <v>2198596</v>
      </c>
      <c r="I1282" s="1">
        <v>44158.452777777777</v>
      </c>
      <c r="J1282" s="3" t="s">
        <v>90</v>
      </c>
      <c r="K1282" t="s">
        <v>49</v>
      </c>
      <c r="M1282">
        <v>202011231537</v>
      </c>
      <c r="N1282" s="1">
        <v>44158.452777777777</v>
      </c>
      <c r="O1282" s="3" t="s">
        <v>90</v>
      </c>
      <c r="P1282">
        <v>2198596</v>
      </c>
      <c r="Q1282" s="2">
        <v>16486</v>
      </c>
      <c r="R1282" t="s">
        <v>2542</v>
      </c>
      <c r="S1282" t="s">
        <v>746</v>
      </c>
      <c r="U1282" t="s">
        <v>61</v>
      </c>
      <c r="V1282" t="s">
        <v>153</v>
      </c>
      <c r="W1282" t="s">
        <v>2</v>
      </c>
      <c r="X1282" t="s">
        <v>54</v>
      </c>
      <c r="Z1282" t="s">
        <v>88</v>
      </c>
      <c r="AA1282" t="s">
        <v>94</v>
      </c>
      <c r="AB1282" t="s">
        <v>2543</v>
      </c>
      <c r="AC1282" t="s">
        <v>70</v>
      </c>
      <c r="AD1282" t="s">
        <v>59</v>
      </c>
    </row>
    <row r="1283" spans="1:30">
      <c r="A1283">
        <f t="shared" si="61"/>
        <v>1112</v>
      </c>
      <c r="B1283">
        <f t="shared" si="59"/>
        <v>1</v>
      </c>
      <c r="C1283" s="8">
        <f t="shared" si="60"/>
        <v>75.75</v>
      </c>
      <c r="D1283">
        <v>75</v>
      </c>
      <c r="E1283">
        <v>9</v>
      </c>
      <c r="G1283" s="21">
        <v>2</v>
      </c>
      <c r="H1283" s="4">
        <v>2198596</v>
      </c>
      <c r="I1283" s="1">
        <v>44175.824212962965</v>
      </c>
      <c r="J1283" s="3" t="s">
        <v>90</v>
      </c>
      <c r="K1283" t="s">
        <v>49</v>
      </c>
      <c r="M1283">
        <v>202012102296</v>
      </c>
      <c r="N1283" s="1">
        <v>44175.824212962965</v>
      </c>
      <c r="O1283" s="3" t="s">
        <v>90</v>
      </c>
      <c r="P1283">
        <v>2198596</v>
      </c>
      <c r="Q1283" s="2">
        <v>16486</v>
      </c>
      <c r="R1283" t="s">
        <v>2542</v>
      </c>
      <c r="S1283" t="s">
        <v>746</v>
      </c>
      <c r="U1283" t="s">
        <v>98</v>
      </c>
      <c r="V1283" t="s">
        <v>145</v>
      </c>
      <c r="W1283" t="s">
        <v>2</v>
      </c>
      <c r="X1283" t="s">
        <v>54</v>
      </c>
      <c r="Z1283" t="s">
        <v>88</v>
      </c>
      <c r="AA1283" t="s">
        <v>94</v>
      </c>
      <c r="AB1283" t="s">
        <v>2544</v>
      </c>
      <c r="AC1283" t="s">
        <v>70</v>
      </c>
      <c r="AD1283" t="s">
        <v>59</v>
      </c>
    </row>
    <row r="1284" spans="1:30">
      <c r="A1284">
        <f t="shared" si="61"/>
        <v>1112</v>
      </c>
      <c r="B1284">
        <f t="shared" si="59"/>
        <v>2</v>
      </c>
      <c r="C1284" s="8">
        <f t="shared" si="60"/>
        <v>75.833333333333329</v>
      </c>
      <c r="D1284">
        <v>75</v>
      </c>
      <c r="E1284">
        <v>10</v>
      </c>
      <c r="G1284" s="21">
        <v>2</v>
      </c>
      <c r="H1284" s="4">
        <v>2198596</v>
      </c>
      <c r="I1284" s="1">
        <v>44185.496203703704</v>
      </c>
      <c r="J1284" s="3" t="s">
        <v>90</v>
      </c>
      <c r="K1284" t="s">
        <v>49</v>
      </c>
      <c r="M1284">
        <v>202012200230</v>
      </c>
      <c r="N1284" s="1">
        <v>44185.496203703704</v>
      </c>
      <c r="O1284" s="3" t="s">
        <v>90</v>
      </c>
      <c r="P1284">
        <v>2198596</v>
      </c>
      <c r="Q1284" s="2">
        <v>16486</v>
      </c>
      <c r="R1284" t="s">
        <v>2542</v>
      </c>
      <c r="S1284" t="s">
        <v>1216</v>
      </c>
      <c r="U1284" t="s">
        <v>149</v>
      </c>
      <c r="V1284" t="s">
        <v>115</v>
      </c>
      <c r="W1284" t="s">
        <v>2</v>
      </c>
      <c r="X1284" t="s">
        <v>54</v>
      </c>
      <c r="Z1284" t="s">
        <v>88</v>
      </c>
      <c r="AA1284" t="s">
        <v>94</v>
      </c>
      <c r="AB1284" t="s">
        <v>2545</v>
      </c>
      <c r="AC1284" t="s">
        <v>70</v>
      </c>
      <c r="AD1284" t="s">
        <v>59</v>
      </c>
    </row>
    <row r="1285" spans="1:30">
      <c r="A1285">
        <f t="shared" si="61"/>
        <v>1113</v>
      </c>
      <c r="B1285">
        <f t="shared" si="59"/>
        <v>0</v>
      </c>
      <c r="C1285" s="8">
        <f t="shared" si="60"/>
        <v>68</v>
      </c>
      <c r="D1285">
        <v>68</v>
      </c>
      <c r="E1285">
        <v>0</v>
      </c>
      <c r="G1285" s="21">
        <v>0</v>
      </c>
      <c r="H1285">
        <v>2198626</v>
      </c>
      <c r="I1285" s="1">
        <v>44176.723553240743</v>
      </c>
      <c r="J1285" s="3" t="s">
        <v>63</v>
      </c>
      <c r="K1285" t="s">
        <v>49</v>
      </c>
      <c r="M1285">
        <v>202012112042</v>
      </c>
      <c r="N1285" s="1">
        <v>44176.723553240743</v>
      </c>
      <c r="O1285" s="3" t="s">
        <v>63</v>
      </c>
      <c r="P1285">
        <v>2198626</v>
      </c>
      <c r="Q1285" s="2">
        <v>19336</v>
      </c>
      <c r="R1285" t="s">
        <v>2546</v>
      </c>
      <c r="S1285" t="s">
        <v>840</v>
      </c>
      <c r="U1285" t="s">
        <v>381</v>
      </c>
      <c r="V1285" t="s">
        <v>193</v>
      </c>
      <c r="W1285" t="s">
        <v>2</v>
      </c>
      <c r="X1285" t="s">
        <v>54</v>
      </c>
      <c r="Z1285" t="s">
        <v>55</v>
      </c>
      <c r="AA1285" t="s">
        <v>68</v>
      </c>
      <c r="AB1285" t="s">
        <v>259</v>
      </c>
      <c r="AC1285" t="s">
        <v>70</v>
      </c>
      <c r="AD1285" t="s">
        <v>59</v>
      </c>
    </row>
    <row r="1286" spans="1:30">
      <c r="A1286">
        <f t="shared" si="61"/>
        <v>1114</v>
      </c>
      <c r="B1286">
        <f t="shared" si="59"/>
        <v>0</v>
      </c>
      <c r="C1286" s="8">
        <f t="shared" si="60"/>
        <v>74.083333333333329</v>
      </c>
      <c r="D1286">
        <v>74</v>
      </c>
      <c r="E1286">
        <v>1</v>
      </c>
      <c r="G1286" s="21">
        <v>2</v>
      </c>
      <c r="H1286" s="4">
        <v>2198627</v>
      </c>
      <c r="I1286" s="1">
        <v>44161.62777777778</v>
      </c>
      <c r="J1286" s="3" t="s">
        <v>90</v>
      </c>
      <c r="K1286" t="s">
        <v>49</v>
      </c>
      <c r="M1286">
        <v>202011260188</v>
      </c>
      <c r="N1286" s="1">
        <v>44161.62777777778</v>
      </c>
      <c r="O1286" s="3" t="s">
        <v>90</v>
      </c>
      <c r="P1286">
        <v>2198627</v>
      </c>
      <c r="Q1286" s="2">
        <v>17073</v>
      </c>
      <c r="R1286" t="s">
        <v>2547</v>
      </c>
      <c r="S1286" t="s">
        <v>122</v>
      </c>
      <c r="U1286" t="s">
        <v>110</v>
      </c>
      <c r="V1286" t="s">
        <v>82</v>
      </c>
      <c r="W1286" t="s">
        <v>10</v>
      </c>
      <c r="X1286" t="s">
        <v>54</v>
      </c>
      <c r="Z1286" t="s">
        <v>88</v>
      </c>
      <c r="AA1286" t="s">
        <v>94</v>
      </c>
      <c r="AB1286" t="s">
        <v>116</v>
      </c>
      <c r="AC1286" t="s">
        <v>70</v>
      </c>
      <c r="AD1286" t="s">
        <v>59</v>
      </c>
    </row>
    <row r="1287" spans="1:30">
      <c r="A1287">
        <f t="shared" si="61"/>
        <v>1114</v>
      </c>
      <c r="B1287">
        <f t="shared" si="59"/>
        <v>1</v>
      </c>
      <c r="C1287" s="8">
        <f t="shared" si="60"/>
        <v>74.166666666666671</v>
      </c>
      <c r="D1287">
        <v>74</v>
      </c>
      <c r="E1287">
        <v>2</v>
      </c>
      <c r="G1287" s="21">
        <v>2</v>
      </c>
      <c r="H1287" s="4">
        <v>2198627</v>
      </c>
      <c r="I1287" s="1">
        <v>44179.508622685185</v>
      </c>
      <c r="J1287" s="3" t="s">
        <v>63</v>
      </c>
      <c r="K1287" t="s">
        <v>49</v>
      </c>
      <c r="M1287">
        <v>202012141719</v>
      </c>
      <c r="N1287" s="1">
        <v>44179.508622685185</v>
      </c>
      <c r="O1287" s="3" t="s">
        <v>63</v>
      </c>
      <c r="P1287">
        <v>2198627</v>
      </c>
      <c r="Q1287" s="2">
        <v>17073</v>
      </c>
      <c r="R1287" t="s">
        <v>2547</v>
      </c>
      <c r="S1287" t="s">
        <v>201</v>
      </c>
      <c r="U1287" t="s">
        <v>140</v>
      </c>
      <c r="V1287" t="s">
        <v>306</v>
      </c>
      <c r="W1287" t="s">
        <v>10</v>
      </c>
      <c r="X1287" t="s">
        <v>54</v>
      </c>
      <c r="Z1287" t="s">
        <v>55</v>
      </c>
      <c r="AA1287" t="s">
        <v>68</v>
      </c>
      <c r="AB1287" t="s">
        <v>259</v>
      </c>
      <c r="AC1287" t="s">
        <v>70</v>
      </c>
      <c r="AD1287" t="s">
        <v>59</v>
      </c>
    </row>
    <row r="1288" spans="1:30">
      <c r="A1288">
        <f t="shared" si="61"/>
        <v>1115</v>
      </c>
      <c r="B1288">
        <f t="shared" si="59"/>
        <v>0</v>
      </c>
      <c r="C1288" s="8">
        <f t="shared" si="60"/>
        <v>69.166666666666671</v>
      </c>
      <c r="D1288">
        <v>69</v>
      </c>
      <c r="E1288">
        <v>2</v>
      </c>
      <c r="G1288" s="21">
        <v>2</v>
      </c>
      <c r="H1288" s="4">
        <v>2198692</v>
      </c>
      <c r="I1288" s="1">
        <v>44175.402777777781</v>
      </c>
      <c r="J1288" s="3" t="s">
        <v>63</v>
      </c>
      <c r="K1288" t="s">
        <v>49</v>
      </c>
      <c r="M1288">
        <v>202012101456</v>
      </c>
      <c r="N1288" s="1">
        <v>44175.402777777781</v>
      </c>
      <c r="O1288" s="3" t="s">
        <v>63</v>
      </c>
      <c r="P1288">
        <v>2198692</v>
      </c>
      <c r="Q1288" s="2">
        <v>18893</v>
      </c>
      <c r="R1288" t="s">
        <v>2548</v>
      </c>
      <c r="S1288" t="s">
        <v>1292</v>
      </c>
      <c r="U1288" t="s">
        <v>61</v>
      </c>
      <c r="V1288" t="s">
        <v>240</v>
      </c>
      <c r="W1288" t="s">
        <v>2</v>
      </c>
      <c r="X1288" t="s">
        <v>54</v>
      </c>
      <c r="Z1288" t="s">
        <v>55</v>
      </c>
      <c r="AA1288" t="s">
        <v>68</v>
      </c>
      <c r="AB1288" t="s">
        <v>1287</v>
      </c>
      <c r="AC1288" t="s">
        <v>70</v>
      </c>
      <c r="AD1288" t="s">
        <v>59</v>
      </c>
    </row>
    <row r="1289" spans="1:30">
      <c r="A1289">
        <f t="shared" si="61"/>
        <v>1115</v>
      </c>
      <c r="B1289">
        <f t="shared" si="59"/>
        <v>1</v>
      </c>
      <c r="C1289" s="8">
        <f t="shared" si="60"/>
        <v>69.166666666666671</v>
      </c>
      <c r="D1289">
        <v>69</v>
      </c>
      <c r="E1289">
        <v>2</v>
      </c>
      <c r="G1289" s="21">
        <v>2</v>
      </c>
      <c r="H1289" s="4">
        <v>2198692</v>
      </c>
      <c r="I1289" s="1">
        <v>44186.529166666667</v>
      </c>
      <c r="J1289" s="3" t="s">
        <v>63</v>
      </c>
      <c r="K1289" t="s">
        <v>49</v>
      </c>
      <c r="M1289">
        <v>202012211788</v>
      </c>
      <c r="N1289" s="1">
        <v>44186.529166666667</v>
      </c>
      <c r="O1289" s="3" t="s">
        <v>63</v>
      </c>
      <c r="P1289">
        <v>2198692</v>
      </c>
      <c r="Q1289" s="2">
        <v>18893</v>
      </c>
      <c r="R1289" t="s">
        <v>2548</v>
      </c>
      <c r="S1289" t="s">
        <v>1292</v>
      </c>
      <c r="U1289" t="s">
        <v>61</v>
      </c>
      <c r="V1289" t="s">
        <v>93</v>
      </c>
      <c r="W1289" t="s">
        <v>2</v>
      </c>
      <c r="X1289" t="s">
        <v>54</v>
      </c>
      <c r="Z1289" t="s">
        <v>88</v>
      </c>
      <c r="AA1289" t="s">
        <v>68</v>
      </c>
      <c r="AB1289" t="s">
        <v>2549</v>
      </c>
      <c r="AC1289" t="s">
        <v>70</v>
      </c>
      <c r="AD1289" t="s">
        <v>59</v>
      </c>
    </row>
    <row r="1290" spans="1:30">
      <c r="A1290">
        <f t="shared" si="61"/>
        <v>1116</v>
      </c>
      <c r="B1290">
        <f t="shared" ref="B1290:B1353" si="62">IF(H1290&lt;&gt;H1289,0,IF(H1290&lt;&gt;H1288,1,IF(H1290&lt;&gt;H1287,2,IF(H1290&lt;&gt;H1286,3,IF(H1290&lt;&gt;H1285,4,IF(H1290&lt;&gt;H1284,5,IF(H1290&lt;&gt;H1283,6,"7+")))))))</f>
        <v>0</v>
      </c>
      <c r="C1290" s="8">
        <f t="shared" si="60"/>
        <v>87.083333333333329</v>
      </c>
      <c r="D1290">
        <v>87</v>
      </c>
      <c r="E1290">
        <v>1</v>
      </c>
      <c r="G1290" s="21">
        <v>0</v>
      </c>
      <c r="H1290">
        <v>2198698</v>
      </c>
      <c r="I1290" s="1">
        <v>44163.419444444444</v>
      </c>
      <c r="J1290" s="3" t="s">
        <v>90</v>
      </c>
      <c r="K1290" t="s">
        <v>49</v>
      </c>
      <c r="M1290">
        <v>202011270250</v>
      </c>
      <c r="N1290" s="1">
        <v>44163.419444444444</v>
      </c>
      <c r="O1290" s="3" t="s">
        <v>90</v>
      </c>
      <c r="P1290">
        <v>2198698</v>
      </c>
      <c r="Q1290" s="2">
        <v>12336</v>
      </c>
      <c r="R1290" t="s">
        <v>2550</v>
      </c>
      <c r="S1290" t="s">
        <v>2551</v>
      </c>
      <c r="U1290" t="s">
        <v>73</v>
      </c>
      <c r="V1290" t="s">
        <v>87</v>
      </c>
      <c r="W1290" t="s">
        <v>2</v>
      </c>
      <c r="X1290" t="s">
        <v>54</v>
      </c>
      <c r="Z1290" t="s">
        <v>55</v>
      </c>
      <c r="AA1290" t="s">
        <v>94</v>
      </c>
      <c r="AB1290" t="s">
        <v>100</v>
      </c>
      <c r="AC1290" t="s">
        <v>70</v>
      </c>
      <c r="AD1290" t="s">
        <v>59</v>
      </c>
    </row>
    <row r="1291" spans="1:30">
      <c r="A1291">
        <f t="shared" si="61"/>
        <v>1117</v>
      </c>
      <c r="B1291">
        <f t="shared" si="62"/>
        <v>0</v>
      </c>
      <c r="C1291" s="8">
        <f t="shared" si="60"/>
        <v>50.75</v>
      </c>
      <c r="D1291">
        <v>50</v>
      </c>
      <c r="E1291">
        <v>9</v>
      </c>
      <c r="G1291" s="21">
        <v>0</v>
      </c>
      <c r="H1291">
        <v>2198715</v>
      </c>
      <c r="I1291" s="1">
        <v>44157.543055555558</v>
      </c>
      <c r="J1291" s="3" t="s">
        <v>90</v>
      </c>
      <c r="K1291" t="s">
        <v>49</v>
      </c>
      <c r="M1291">
        <v>202011220125</v>
      </c>
      <c r="N1291" s="1">
        <v>44157.543055555558</v>
      </c>
      <c r="O1291" s="3" t="s">
        <v>90</v>
      </c>
      <c r="P1291">
        <v>2198715</v>
      </c>
      <c r="Q1291" s="2">
        <v>25606</v>
      </c>
      <c r="R1291" t="s">
        <v>2552</v>
      </c>
      <c r="S1291" t="s">
        <v>363</v>
      </c>
      <c r="U1291" t="s">
        <v>149</v>
      </c>
      <c r="V1291" t="s">
        <v>74</v>
      </c>
      <c r="W1291" t="s">
        <v>10</v>
      </c>
      <c r="X1291" t="s">
        <v>54</v>
      </c>
      <c r="Z1291" t="s">
        <v>88</v>
      </c>
      <c r="AA1291" t="s">
        <v>94</v>
      </c>
      <c r="AB1291" t="s">
        <v>100</v>
      </c>
      <c r="AC1291" t="s">
        <v>70</v>
      </c>
      <c r="AD1291" t="s">
        <v>59</v>
      </c>
    </row>
    <row r="1292" spans="1:30">
      <c r="A1292">
        <f t="shared" si="61"/>
        <v>1118</v>
      </c>
      <c r="B1292">
        <f t="shared" si="62"/>
        <v>0</v>
      </c>
      <c r="C1292" s="8">
        <f t="shared" ref="C1292:C1355" si="63">D1292+E1292/12</f>
        <v>80.416666666666671</v>
      </c>
      <c r="D1292">
        <v>80</v>
      </c>
      <c r="E1292">
        <v>5</v>
      </c>
      <c r="G1292" s="21">
        <v>0</v>
      </c>
      <c r="H1292">
        <v>2198808</v>
      </c>
      <c r="I1292" s="1">
        <v>44168.657638888886</v>
      </c>
      <c r="J1292" s="3" t="s">
        <v>90</v>
      </c>
      <c r="K1292" t="s">
        <v>49</v>
      </c>
      <c r="M1292">
        <v>202012031880</v>
      </c>
      <c r="N1292" s="1">
        <v>44168.657638888886</v>
      </c>
      <c r="O1292" s="3" t="s">
        <v>90</v>
      </c>
      <c r="P1292">
        <v>2198808</v>
      </c>
      <c r="Q1292" s="2">
        <v>14769</v>
      </c>
      <c r="R1292" t="s">
        <v>2553</v>
      </c>
      <c r="S1292" t="s">
        <v>2554</v>
      </c>
      <c r="U1292" t="s">
        <v>52</v>
      </c>
      <c r="V1292" t="s">
        <v>265</v>
      </c>
      <c r="W1292" t="s">
        <v>2</v>
      </c>
      <c r="X1292" t="s">
        <v>54</v>
      </c>
      <c r="Z1292" t="s">
        <v>88</v>
      </c>
      <c r="AA1292" t="s">
        <v>94</v>
      </c>
      <c r="AB1292" t="s">
        <v>116</v>
      </c>
      <c r="AC1292" t="s">
        <v>70</v>
      </c>
      <c r="AD1292" t="s">
        <v>59</v>
      </c>
    </row>
    <row r="1293" spans="1:30">
      <c r="A1293">
        <f t="shared" si="61"/>
        <v>1119</v>
      </c>
      <c r="B1293">
        <f t="shared" si="62"/>
        <v>0</v>
      </c>
      <c r="C1293" s="8">
        <f t="shared" si="63"/>
        <v>75.666666666666671</v>
      </c>
      <c r="D1293">
        <v>75</v>
      </c>
      <c r="E1293">
        <v>8</v>
      </c>
      <c r="G1293" s="21">
        <v>0</v>
      </c>
      <c r="H1293">
        <v>2198814</v>
      </c>
      <c r="I1293" s="1">
        <v>44158.358599537038</v>
      </c>
      <c r="J1293" s="3" t="s">
        <v>90</v>
      </c>
      <c r="K1293" t="s">
        <v>49</v>
      </c>
      <c r="M1293">
        <v>202011231370</v>
      </c>
      <c r="N1293" s="1">
        <v>44158.358599537038</v>
      </c>
      <c r="O1293" s="3" t="s">
        <v>90</v>
      </c>
      <c r="P1293">
        <v>2198814</v>
      </c>
      <c r="Q1293" s="2">
        <v>16514</v>
      </c>
      <c r="R1293" t="s">
        <v>2555</v>
      </c>
      <c r="S1293" t="s">
        <v>1328</v>
      </c>
      <c r="U1293" t="s">
        <v>1474</v>
      </c>
      <c r="V1293" t="s">
        <v>1690</v>
      </c>
      <c r="W1293" t="s">
        <v>2</v>
      </c>
      <c r="X1293" t="s">
        <v>54</v>
      </c>
      <c r="Z1293" t="s">
        <v>88</v>
      </c>
      <c r="AA1293" t="s">
        <v>94</v>
      </c>
      <c r="AB1293" t="s">
        <v>100</v>
      </c>
      <c r="AC1293" t="s">
        <v>474</v>
      </c>
      <c r="AD1293" t="s">
        <v>59</v>
      </c>
    </row>
    <row r="1294" spans="1:30">
      <c r="A1294">
        <f t="shared" si="61"/>
        <v>1120</v>
      </c>
      <c r="B1294">
        <f t="shared" si="62"/>
        <v>0</v>
      </c>
      <c r="C1294" s="8">
        <f t="shared" si="63"/>
        <v>74.416666666666671</v>
      </c>
      <c r="D1294">
        <v>74</v>
      </c>
      <c r="E1294">
        <v>5</v>
      </c>
      <c r="G1294" s="21">
        <v>0</v>
      </c>
      <c r="H1294">
        <v>2198999</v>
      </c>
      <c r="I1294" s="1">
        <v>44167.413055555553</v>
      </c>
      <c r="J1294" s="3" t="s">
        <v>63</v>
      </c>
      <c r="K1294" t="s">
        <v>49</v>
      </c>
      <c r="M1294">
        <v>202012021515</v>
      </c>
      <c r="N1294" s="1">
        <v>44167.413055555553</v>
      </c>
      <c r="O1294" s="3" t="s">
        <v>63</v>
      </c>
      <c r="P1294">
        <v>2198999</v>
      </c>
      <c r="Q1294" s="2">
        <v>16984</v>
      </c>
      <c r="R1294" t="s">
        <v>2556</v>
      </c>
      <c r="S1294" t="s">
        <v>387</v>
      </c>
      <c r="U1294" t="s">
        <v>61</v>
      </c>
      <c r="V1294" t="s">
        <v>265</v>
      </c>
      <c r="W1294" t="s">
        <v>2</v>
      </c>
      <c r="X1294" t="s">
        <v>54</v>
      </c>
      <c r="Z1294" t="s">
        <v>55</v>
      </c>
      <c r="AA1294" t="s">
        <v>68</v>
      </c>
      <c r="AB1294" t="s">
        <v>2557</v>
      </c>
      <c r="AC1294" t="s">
        <v>70</v>
      </c>
      <c r="AD1294" t="s">
        <v>59</v>
      </c>
    </row>
    <row r="1295" spans="1:30">
      <c r="A1295">
        <f t="shared" ref="A1295:A1358" si="64">IF(B1295=0,A1294+1,A1294)</f>
        <v>1121</v>
      </c>
      <c r="B1295">
        <f t="shared" si="62"/>
        <v>0</v>
      </c>
      <c r="C1295" s="8">
        <f t="shared" si="63"/>
        <v>67.666666666666671</v>
      </c>
      <c r="D1295">
        <v>67</v>
      </c>
      <c r="E1295">
        <v>8</v>
      </c>
      <c r="G1295" s="21">
        <v>0</v>
      </c>
      <c r="H1295">
        <v>2199648</v>
      </c>
      <c r="I1295" s="1">
        <v>44160.972025462965</v>
      </c>
      <c r="J1295" s="3" t="s">
        <v>63</v>
      </c>
      <c r="K1295" t="s">
        <v>49</v>
      </c>
      <c r="M1295">
        <v>202011251850</v>
      </c>
      <c r="N1295" s="1">
        <v>44160.972025462965</v>
      </c>
      <c r="O1295" s="3" t="s">
        <v>63</v>
      </c>
      <c r="P1295">
        <v>2199648</v>
      </c>
      <c r="Q1295" s="2">
        <v>19425</v>
      </c>
      <c r="R1295" t="s">
        <v>2558</v>
      </c>
      <c r="S1295" t="s">
        <v>829</v>
      </c>
      <c r="U1295" t="s">
        <v>110</v>
      </c>
      <c r="V1295" t="s">
        <v>261</v>
      </c>
      <c r="W1295" t="s">
        <v>2</v>
      </c>
      <c r="X1295" t="s">
        <v>54</v>
      </c>
      <c r="Z1295" t="s">
        <v>55</v>
      </c>
      <c r="AA1295" t="s">
        <v>68</v>
      </c>
      <c r="AB1295" t="s">
        <v>2559</v>
      </c>
      <c r="AC1295" t="s">
        <v>70</v>
      </c>
      <c r="AD1295" t="s">
        <v>59</v>
      </c>
    </row>
    <row r="1296" spans="1:30">
      <c r="A1296">
        <f t="shared" si="64"/>
        <v>1122</v>
      </c>
      <c r="B1296">
        <f t="shared" si="62"/>
        <v>0</v>
      </c>
      <c r="C1296" s="8">
        <f t="shared" si="63"/>
        <v>76.5</v>
      </c>
      <c r="D1296">
        <v>76</v>
      </c>
      <c r="E1296">
        <v>6</v>
      </c>
      <c r="G1296" s="21">
        <v>0</v>
      </c>
      <c r="H1296">
        <v>2199823</v>
      </c>
      <c r="I1296" s="1">
        <v>44160.054861111108</v>
      </c>
      <c r="J1296" s="3" t="s">
        <v>90</v>
      </c>
      <c r="K1296" t="s">
        <v>49</v>
      </c>
      <c r="M1296">
        <v>202011251069</v>
      </c>
      <c r="N1296" s="1">
        <v>44160.054861111108</v>
      </c>
      <c r="O1296" s="3" t="s">
        <v>90</v>
      </c>
      <c r="P1296">
        <v>2199823</v>
      </c>
      <c r="Q1296" s="2">
        <v>16216</v>
      </c>
      <c r="R1296" t="s">
        <v>2560</v>
      </c>
      <c r="S1296" t="s">
        <v>684</v>
      </c>
      <c r="U1296" t="s">
        <v>110</v>
      </c>
      <c r="V1296" t="s">
        <v>133</v>
      </c>
      <c r="W1296" t="s">
        <v>2</v>
      </c>
      <c r="X1296" t="s">
        <v>54</v>
      </c>
      <c r="Z1296" t="s">
        <v>88</v>
      </c>
      <c r="AA1296" t="s">
        <v>94</v>
      </c>
      <c r="AB1296" t="s">
        <v>100</v>
      </c>
      <c r="AC1296" t="s">
        <v>70</v>
      </c>
      <c r="AD1296" t="s">
        <v>59</v>
      </c>
    </row>
    <row r="1297" spans="1:30">
      <c r="A1297">
        <f t="shared" si="64"/>
        <v>1123</v>
      </c>
      <c r="B1297">
        <f t="shared" si="62"/>
        <v>0</v>
      </c>
      <c r="C1297" s="8">
        <f t="shared" si="63"/>
        <v>52.916666666666664</v>
      </c>
      <c r="D1297">
        <v>52</v>
      </c>
      <c r="E1297">
        <v>11</v>
      </c>
      <c r="G1297" s="21">
        <v>0</v>
      </c>
      <c r="H1297">
        <v>2199884</v>
      </c>
      <c r="I1297" s="1">
        <v>44196.360462962963</v>
      </c>
      <c r="J1297" s="3" t="s">
        <v>76</v>
      </c>
      <c r="K1297" t="s">
        <v>49</v>
      </c>
      <c r="M1297">
        <v>202012180588</v>
      </c>
      <c r="N1297" s="1">
        <v>44196.360462962963</v>
      </c>
      <c r="O1297" s="3" t="s">
        <v>76</v>
      </c>
      <c r="P1297">
        <v>2199884</v>
      </c>
      <c r="Q1297" s="2">
        <v>24847</v>
      </c>
      <c r="R1297" t="s">
        <v>2561</v>
      </c>
      <c r="S1297" t="s">
        <v>1944</v>
      </c>
      <c r="U1297" t="s">
        <v>73</v>
      </c>
      <c r="V1297" t="s">
        <v>764</v>
      </c>
      <c r="W1297" t="s">
        <v>2</v>
      </c>
      <c r="X1297" t="s">
        <v>54</v>
      </c>
      <c r="Z1297" t="s">
        <v>55</v>
      </c>
      <c r="AA1297" t="s">
        <v>78</v>
      </c>
      <c r="AB1297" t="s">
        <v>2562</v>
      </c>
      <c r="AC1297" t="s">
        <v>253</v>
      </c>
      <c r="AD1297" t="s">
        <v>59</v>
      </c>
    </row>
    <row r="1298" spans="1:30">
      <c r="A1298">
        <f t="shared" si="64"/>
        <v>1124</v>
      </c>
      <c r="B1298">
        <f t="shared" si="62"/>
        <v>0</v>
      </c>
      <c r="C1298" s="8">
        <f t="shared" si="63"/>
        <v>24.583333333333332</v>
      </c>
      <c r="D1298">
        <v>24</v>
      </c>
      <c r="E1298">
        <v>7</v>
      </c>
      <c r="G1298" s="21">
        <v>0</v>
      </c>
      <c r="H1298">
        <v>2200370</v>
      </c>
      <c r="I1298" s="1">
        <v>44161.622719907406</v>
      </c>
      <c r="J1298" s="3" t="s">
        <v>90</v>
      </c>
      <c r="K1298" t="s">
        <v>49</v>
      </c>
      <c r="M1298">
        <v>202011260245</v>
      </c>
      <c r="N1298" s="1">
        <v>44161.622719907406</v>
      </c>
      <c r="O1298" s="3" t="s">
        <v>90</v>
      </c>
      <c r="P1298">
        <v>2200370</v>
      </c>
      <c r="Q1298" s="2">
        <v>35159</v>
      </c>
      <c r="R1298" t="s">
        <v>2563</v>
      </c>
      <c r="S1298" t="s">
        <v>1173</v>
      </c>
      <c r="U1298" t="s">
        <v>110</v>
      </c>
      <c r="V1298" t="s">
        <v>67</v>
      </c>
      <c r="W1298" t="s">
        <v>2</v>
      </c>
      <c r="X1298" t="s">
        <v>54</v>
      </c>
      <c r="Z1298" t="s">
        <v>88</v>
      </c>
      <c r="AA1298" t="s">
        <v>94</v>
      </c>
      <c r="AB1298" t="s">
        <v>173</v>
      </c>
      <c r="AC1298" t="s">
        <v>70</v>
      </c>
      <c r="AD1298" t="s">
        <v>59</v>
      </c>
    </row>
    <row r="1299" spans="1:30">
      <c r="A1299">
        <f t="shared" si="64"/>
        <v>1125</v>
      </c>
      <c r="B1299">
        <f t="shared" si="62"/>
        <v>0</v>
      </c>
      <c r="C1299" s="8">
        <f t="shared" si="63"/>
        <v>80</v>
      </c>
      <c r="D1299">
        <v>80</v>
      </c>
      <c r="E1299">
        <v>0</v>
      </c>
      <c r="G1299" s="21">
        <v>0</v>
      </c>
      <c r="H1299">
        <v>2200372</v>
      </c>
      <c r="I1299" s="1">
        <v>44161.699513888889</v>
      </c>
      <c r="J1299" s="3" t="s">
        <v>90</v>
      </c>
      <c r="K1299" t="s">
        <v>49</v>
      </c>
      <c r="M1299">
        <v>202011260255</v>
      </c>
      <c r="N1299" s="1">
        <v>44161.699513888889</v>
      </c>
      <c r="O1299" s="3" t="s">
        <v>90</v>
      </c>
      <c r="P1299">
        <v>2200372</v>
      </c>
      <c r="Q1299" s="2">
        <v>14931</v>
      </c>
      <c r="R1299" t="s">
        <v>2564</v>
      </c>
      <c r="S1299" t="s">
        <v>1006</v>
      </c>
      <c r="U1299" t="s">
        <v>110</v>
      </c>
      <c r="V1299" t="s">
        <v>67</v>
      </c>
      <c r="W1299" t="s">
        <v>2</v>
      </c>
      <c r="X1299" t="s">
        <v>54</v>
      </c>
      <c r="Z1299" t="s">
        <v>88</v>
      </c>
      <c r="AA1299" t="s">
        <v>94</v>
      </c>
      <c r="AB1299" t="s">
        <v>116</v>
      </c>
      <c r="AC1299" t="s">
        <v>70</v>
      </c>
      <c r="AD1299" t="s">
        <v>59</v>
      </c>
    </row>
    <row r="1300" spans="1:30">
      <c r="A1300">
        <f t="shared" si="64"/>
        <v>1126</v>
      </c>
      <c r="B1300">
        <f t="shared" si="62"/>
        <v>0</v>
      </c>
      <c r="C1300" s="8">
        <f t="shared" si="63"/>
        <v>58.333333333333336</v>
      </c>
      <c r="D1300">
        <v>58</v>
      </c>
      <c r="E1300">
        <v>4</v>
      </c>
      <c r="G1300" s="21">
        <v>0</v>
      </c>
      <c r="H1300">
        <v>2200498</v>
      </c>
      <c r="I1300" s="1">
        <v>44163.672800925924</v>
      </c>
      <c r="J1300" s="3" t="s">
        <v>90</v>
      </c>
      <c r="K1300" t="s">
        <v>49</v>
      </c>
      <c r="M1300">
        <v>202011280443</v>
      </c>
      <c r="N1300" s="1">
        <v>44163.672800925924</v>
      </c>
      <c r="O1300" s="3" t="s">
        <v>90</v>
      </c>
      <c r="P1300">
        <v>2200498</v>
      </c>
      <c r="Q1300" s="2">
        <v>22830</v>
      </c>
      <c r="R1300" t="s">
        <v>2565</v>
      </c>
      <c r="S1300" t="s">
        <v>896</v>
      </c>
      <c r="U1300" t="s">
        <v>110</v>
      </c>
      <c r="V1300" t="s">
        <v>1473</v>
      </c>
      <c r="W1300" t="s">
        <v>2</v>
      </c>
      <c r="X1300" t="s">
        <v>54</v>
      </c>
      <c r="Z1300" t="s">
        <v>88</v>
      </c>
      <c r="AA1300" t="s">
        <v>94</v>
      </c>
      <c r="AB1300" t="s">
        <v>100</v>
      </c>
      <c r="AC1300" t="s">
        <v>474</v>
      </c>
      <c r="AD1300" t="s">
        <v>59</v>
      </c>
    </row>
    <row r="1301" spans="1:30">
      <c r="A1301">
        <f t="shared" si="64"/>
        <v>1127</v>
      </c>
      <c r="B1301">
        <f t="shared" si="62"/>
        <v>0</v>
      </c>
      <c r="C1301" s="8">
        <f t="shared" si="63"/>
        <v>80.583333333333329</v>
      </c>
      <c r="D1301">
        <v>80</v>
      </c>
      <c r="E1301">
        <v>7</v>
      </c>
      <c r="G1301" s="21">
        <v>2</v>
      </c>
      <c r="H1301" s="4">
        <v>2200534</v>
      </c>
      <c r="I1301" s="1">
        <v>44171.323611111111</v>
      </c>
      <c r="J1301" s="3" t="s">
        <v>63</v>
      </c>
      <c r="K1301" t="s">
        <v>49</v>
      </c>
      <c r="M1301">
        <v>202012060153</v>
      </c>
      <c r="N1301" s="1">
        <v>44171.323611111111</v>
      </c>
      <c r="O1301" s="3" t="s">
        <v>63</v>
      </c>
      <c r="P1301">
        <v>2200534</v>
      </c>
      <c r="Q1301" s="2">
        <v>14713</v>
      </c>
      <c r="R1301" t="s">
        <v>2566</v>
      </c>
      <c r="S1301" t="s">
        <v>2567</v>
      </c>
      <c r="U1301" t="s">
        <v>277</v>
      </c>
      <c r="V1301" t="s">
        <v>87</v>
      </c>
      <c r="W1301" t="s">
        <v>10</v>
      </c>
      <c r="X1301" t="s">
        <v>54</v>
      </c>
      <c r="Z1301" t="s">
        <v>55</v>
      </c>
      <c r="AA1301" t="s">
        <v>68</v>
      </c>
      <c r="AB1301" t="s">
        <v>2568</v>
      </c>
      <c r="AC1301" t="s">
        <v>70</v>
      </c>
      <c r="AD1301" t="s">
        <v>59</v>
      </c>
    </row>
    <row r="1302" spans="1:30">
      <c r="A1302">
        <f t="shared" si="64"/>
        <v>1127</v>
      </c>
      <c r="B1302">
        <f t="shared" si="62"/>
        <v>1</v>
      </c>
      <c r="C1302" s="8">
        <f t="shared" si="63"/>
        <v>80.666666666666671</v>
      </c>
      <c r="D1302">
        <v>80</v>
      </c>
      <c r="E1302">
        <v>8</v>
      </c>
      <c r="G1302" s="21">
        <v>2</v>
      </c>
      <c r="H1302" s="4">
        <v>2200534</v>
      </c>
      <c r="I1302" s="1">
        <v>44184.869444444441</v>
      </c>
      <c r="J1302" s="3" t="s">
        <v>90</v>
      </c>
      <c r="K1302" t="s">
        <v>49</v>
      </c>
      <c r="M1302">
        <v>202012190576</v>
      </c>
      <c r="N1302" s="1">
        <v>44184.869444444441</v>
      </c>
      <c r="O1302" s="3" t="s">
        <v>90</v>
      </c>
      <c r="P1302">
        <v>2200534</v>
      </c>
      <c r="Q1302" s="2">
        <v>14713</v>
      </c>
      <c r="R1302" t="s">
        <v>2566</v>
      </c>
      <c r="S1302" t="s">
        <v>2569</v>
      </c>
      <c r="U1302" t="s">
        <v>170</v>
      </c>
      <c r="V1302" t="s">
        <v>364</v>
      </c>
      <c r="W1302" t="s">
        <v>10</v>
      </c>
      <c r="X1302" t="s">
        <v>54</v>
      </c>
      <c r="Z1302" t="s">
        <v>88</v>
      </c>
      <c r="AA1302" t="s">
        <v>94</v>
      </c>
      <c r="AB1302" t="s">
        <v>100</v>
      </c>
      <c r="AC1302" t="s">
        <v>70</v>
      </c>
      <c r="AD1302" t="s">
        <v>59</v>
      </c>
    </row>
    <row r="1303" spans="1:30">
      <c r="A1303">
        <f t="shared" si="64"/>
        <v>1128</v>
      </c>
      <c r="B1303">
        <f t="shared" si="62"/>
        <v>0</v>
      </c>
      <c r="C1303" s="8">
        <f t="shared" si="63"/>
        <v>82.333333333333329</v>
      </c>
      <c r="D1303">
        <v>82</v>
      </c>
      <c r="E1303">
        <v>4</v>
      </c>
      <c r="G1303" s="21">
        <v>0</v>
      </c>
      <c r="H1303">
        <v>2200568</v>
      </c>
      <c r="I1303" s="1">
        <v>44166.6406712963</v>
      </c>
      <c r="J1303" s="3" t="s">
        <v>63</v>
      </c>
      <c r="K1303" t="s">
        <v>49</v>
      </c>
      <c r="M1303">
        <v>202012011695</v>
      </c>
      <c r="N1303" s="1">
        <v>44166.6406712963</v>
      </c>
      <c r="O1303" s="3" t="s">
        <v>63</v>
      </c>
      <c r="P1303">
        <v>2200568</v>
      </c>
      <c r="Q1303" s="2">
        <v>14075</v>
      </c>
      <c r="R1303" t="s">
        <v>2570</v>
      </c>
      <c r="S1303" t="s">
        <v>750</v>
      </c>
      <c r="U1303" t="s">
        <v>61</v>
      </c>
      <c r="V1303" t="s">
        <v>137</v>
      </c>
      <c r="W1303" t="s">
        <v>2</v>
      </c>
      <c r="X1303" t="s">
        <v>54</v>
      </c>
      <c r="Z1303" t="s">
        <v>55</v>
      </c>
      <c r="AA1303" t="s">
        <v>68</v>
      </c>
      <c r="AB1303" t="s">
        <v>1643</v>
      </c>
      <c r="AC1303" t="s">
        <v>70</v>
      </c>
      <c r="AD1303" t="s">
        <v>59</v>
      </c>
    </row>
    <row r="1304" spans="1:30">
      <c r="A1304">
        <f t="shared" si="64"/>
        <v>1129</v>
      </c>
      <c r="B1304">
        <f t="shared" si="62"/>
        <v>0</v>
      </c>
      <c r="C1304" s="8">
        <f t="shared" si="63"/>
        <v>54</v>
      </c>
      <c r="D1304">
        <v>54</v>
      </c>
      <c r="E1304">
        <v>0</v>
      </c>
      <c r="G1304" s="21">
        <v>0</v>
      </c>
      <c r="H1304">
        <v>2200575</v>
      </c>
      <c r="I1304" s="1">
        <v>44172.518055555556</v>
      </c>
      <c r="J1304" s="3" t="s">
        <v>90</v>
      </c>
      <c r="K1304" t="s">
        <v>49</v>
      </c>
      <c r="M1304">
        <v>202012071769</v>
      </c>
      <c r="N1304" s="1">
        <v>44172.518055555556</v>
      </c>
      <c r="O1304" s="3" t="s">
        <v>90</v>
      </c>
      <c r="P1304">
        <v>2200575</v>
      </c>
      <c r="Q1304" s="2">
        <v>24436</v>
      </c>
      <c r="R1304" t="s">
        <v>2571</v>
      </c>
      <c r="S1304" t="s">
        <v>1983</v>
      </c>
      <c r="U1304" t="s">
        <v>140</v>
      </c>
      <c r="V1304" t="s">
        <v>157</v>
      </c>
      <c r="W1304" t="s">
        <v>2</v>
      </c>
      <c r="X1304" t="s">
        <v>54</v>
      </c>
      <c r="Z1304" t="s">
        <v>88</v>
      </c>
      <c r="AA1304" t="s">
        <v>94</v>
      </c>
      <c r="AB1304" t="s">
        <v>100</v>
      </c>
      <c r="AC1304" t="s">
        <v>70</v>
      </c>
      <c r="AD1304" t="s">
        <v>59</v>
      </c>
    </row>
    <row r="1305" spans="1:30">
      <c r="A1305">
        <f t="shared" si="64"/>
        <v>1130</v>
      </c>
      <c r="B1305">
        <f t="shared" si="62"/>
        <v>0</v>
      </c>
      <c r="C1305" s="8">
        <f t="shared" si="63"/>
        <v>85.416666666666671</v>
      </c>
      <c r="D1305">
        <v>85</v>
      </c>
      <c r="E1305">
        <v>5</v>
      </c>
      <c r="G1305" s="21">
        <v>0</v>
      </c>
      <c r="H1305">
        <v>2200579</v>
      </c>
      <c r="I1305" s="1">
        <v>44164.803472222222</v>
      </c>
      <c r="J1305" s="3" t="s">
        <v>90</v>
      </c>
      <c r="K1305" t="s">
        <v>49</v>
      </c>
      <c r="M1305">
        <v>202011290429</v>
      </c>
      <c r="N1305" s="1">
        <v>44164.803472222222</v>
      </c>
      <c r="O1305" s="3" t="s">
        <v>90</v>
      </c>
      <c r="P1305">
        <v>2200579</v>
      </c>
      <c r="Q1305" s="2">
        <v>12957</v>
      </c>
      <c r="R1305" t="s">
        <v>2572</v>
      </c>
      <c r="S1305" t="s">
        <v>924</v>
      </c>
      <c r="U1305" t="s">
        <v>98</v>
      </c>
      <c r="V1305" t="s">
        <v>289</v>
      </c>
      <c r="W1305" t="s">
        <v>10</v>
      </c>
      <c r="X1305" t="s">
        <v>54</v>
      </c>
      <c r="Z1305" t="s">
        <v>88</v>
      </c>
      <c r="AA1305" t="s">
        <v>94</v>
      </c>
      <c r="AB1305" t="s">
        <v>2573</v>
      </c>
      <c r="AC1305" t="s">
        <v>70</v>
      </c>
      <c r="AD1305" t="s">
        <v>59</v>
      </c>
    </row>
    <row r="1306" spans="1:30">
      <c r="A1306">
        <f t="shared" si="64"/>
        <v>1131</v>
      </c>
      <c r="B1306">
        <f t="shared" si="62"/>
        <v>0</v>
      </c>
      <c r="C1306" s="8">
        <f t="shared" si="63"/>
        <v>60.25</v>
      </c>
      <c r="D1306">
        <v>60</v>
      </c>
      <c r="E1306">
        <v>3</v>
      </c>
      <c r="G1306" s="21">
        <v>0</v>
      </c>
      <c r="H1306">
        <v>2200582</v>
      </c>
      <c r="I1306" s="1">
        <v>44167.49726851852</v>
      </c>
      <c r="J1306" s="3" t="s">
        <v>90</v>
      </c>
      <c r="K1306" t="s">
        <v>49</v>
      </c>
      <c r="M1306">
        <v>202012021666</v>
      </c>
      <c r="N1306" s="1">
        <v>44167.49726851852</v>
      </c>
      <c r="O1306" s="3" t="s">
        <v>90</v>
      </c>
      <c r="P1306">
        <v>2200582</v>
      </c>
      <c r="Q1306" s="2">
        <v>22140</v>
      </c>
      <c r="R1306" t="s">
        <v>2574</v>
      </c>
      <c r="S1306" t="s">
        <v>660</v>
      </c>
      <c r="U1306" t="s">
        <v>61</v>
      </c>
      <c r="V1306" t="s">
        <v>306</v>
      </c>
      <c r="W1306" t="s">
        <v>10</v>
      </c>
      <c r="X1306" t="s">
        <v>54</v>
      </c>
      <c r="Z1306" t="s">
        <v>55</v>
      </c>
      <c r="AA1306" t="s">
        <v>94</v>
      </c>
      <c r="AB1306" t="s">
        <v>100</v>
      </c>
      <c r="AC1306" t="s">
        <v>70</v>
      </c>
      <c r="AD1306" t="s">
        <v>59</v>
      </c>
    </row>
    <row r="1307" spans="1:30">
      <c r="A1307">
        <f t="shared" si="64"/>
        <v>1132</v>
      </c>
      <c r="B1307">
        <f t="shared" si="62"/>
        <v>0</v>
      </c>
      <c r="C1307" s="8">
        <f t="shared" si="63"/>
        <v>44.083333333333336</v>
      </c>
      <c r="D1307">
        <v>44</v>
      </c>
      <c r="E1307">
        <v>1</v>
      </c>
      <c r="G1307" s="21">
        <v>0</v>
      </c>
      <c r="H1307">
        <v>2200615</v>
      </c>
      <c r="I1307" s="1">
        <v>44166.61277777778</v>
      </c>
      <c r="J1307" s="3" t="s">
        <v>63</v>
      </c>
      <c r="K1307" t="s">
        <v>49</v>
      </c>
      <c r="M1307">
        <v>202012012123</v>
      </c>
      <c r="N1307" s="1">
        <v>44166.61277777778</v>
      </c>
      <c r="O1307" s="3" t="s">
        <v>63</v>
      </c>
      <c r="P1307">
        <v>2200615</v>
      </c>
      <c r="Q1307" s="2">
        <v>28065</v>
      </c>
      <c r="R1307" t="s">
        <v>2575</v>
      </c>
      <c r="S1307" t="s">
        <v>2189</v>
      </c>
      <c r="U1307" t="s">
        <v>73</v>
      </c>
      <c r="V1307" t="s">
        <v>306</v>
      </c>
      <c r="W1307" t="s">
        <v>10</v>
      </c>
      <c r="X1307" t="s">
        <v>54</v>
      </c>
      <c r="Z1307" t="s">
        <v>88</v>
      </c>
      <c r="AA1307" t="s">
        <v>68</v>
      </c>
      <c r="AB1307" t="s">
        <v>621</v>
      </c>
      <c r="AC1307" t="s">
        <v>70</v>
      </c>
      <c r="AD1307" t="s">
        <v>59</v>
      </c>
    </row>
    <row r="1308" spans="1:30">
      <c r="A1308">
        <f t="shared" si="64"/>
        <v>1133</v>
      </c>
      <c r="B1308">
        <f t="shared" si="62"/>
        <v>0</v>
      </c>
      <c r="C1308" s="8">
        <f t="shared" si="63"/>
        <v>68.166666666666671</v>
      </c>
      <c r="D1308">
        <v>68</v>
      </c>
      <c r="E1308">
        <v>2</v>
      </c>
      <c r="G1308" s="21">
        <v>0</v>
      </c>
      <c r="H1308">
        <v>2200969</v>
      </c>
      <c r="I1308" s="1">
        <v>44171.265787037039</v>
      </c>
      <c r="J1308" s="3" t="s">
        <v>63</v>
      </c>
      <c r="K1308" t="s">
        <v>49</v>
      </c>
      <c r="M1308">
        <v>202012060139</v>
      </c>
      <c r="N1308" s="1">
        <v>44171.265787037039</v>
      </c>
      <c r="O1308" s="3" t="s">
        <v>63</v>
      </c>
      <c r="P1308">
        <v>2200969</v>
      </c>
      <c r="Q1308" s="2">
        <v>19245</v>
      </c>
      <c r="R1308" t="s">
        <v>2576</v>
      </c>
      <c r="S1308" t="s">
        <v>2577</v>
      </c>
      <c r="U1308" t="s">
        <v>149</v>
      </c>
      <c r="V1308" t="s">
        <v>178</v>
      </c>
      <c r="W1308" t="s">
        <v>10</v>
      </c>
      <c r="X1308" t="s">
        <v>54</v>
      </c>
      <c r="Z1308" t="s">
        <v>88</v>
      </c>
      <c r="AA1308" t="s">
        <v>68</v>
      </c>
      <c r="AB1308" t="s">
        <v>815</v>
      </c>
      <c r="AC1308" t="s">
        <v>70</v>
      </c>
      <c r="AD1308" t="s">
        <v>59</v>
      </c>
    </row>
    <row r="1309" spans="1:30">
      <c r="A1309">
        <f t="shared" si="64"/>
        <v>1134</v>
      </c>
      <c r="B1309">
        <f t="shared" si="62"/>
        <v>0</v>
      </c>
      <c r="C1309" s="8">
        <f t="shared" si="63"/>
        <v>69.333333333333329</v>
      </c>
      <c r="D1309">
        <v>69</v>
      </c>
      <c r="E1309">
        <v>4</v>
      </c>
      <c r="G1309" s="21">
        <v>2</v>
      </c>
      <c r="H1309" s="4">
        <v>2201083</v>
      </c>
      <c r="I1309" s="1">
        <v>44209.686805555553</v>
      </c>
      <c r="J1309" s="3" t="s">
        <v>63</v>
      </c>
      <c r="K1309" t="s">
        <v>49</v>
      </c>
      <c r="M1309">
        <v>202101121430</v>
      </c>
      <c r="N1309" s="1">
        <v>44209.686805555553</v>
      </c>
      <c r="O1309" s="3" t="s">
        <v>63</v>
      </c>
      <c r="P1309">
        <v>2201083</v>
      </c>
      <c r="Q1309" s="2">
        <v>18883</v>
      </c>
      <c r="R1309" t="s">
        <v>2578</v>
      </c>
      <c r="S1309" t="s">
        <v>1516</v>
      </c>
      <c r="U1309" t="s">
        <v>61</v>
      </c>
      <c r="V1309" t="s">
        <v>324</v>
      </c>
      <c r="W1309" t="s">
        <v>10</v>
      </c>
      <c r="X1309" t="s">
        <v>54</v>
      </c>
      <c r="Z1309" t="s">
        <v>88</v>
      </c>
      <c r="AA1309" t="s">
        <v>68</v>
      </c>
      <c r="AB1309" t="s">
        <v>2579</v>
      </c>
      <c r="AC1309" t="s">
        <v>180</v>
      </c>
      <c r="AD1309" t="s">
        <v>59</v>
      </c>
    </row>
    <row r="1310" spans="1:30">
      <c r="A1310">
        <f t="shared" si="64"/>
        <v>1134</v>
      </c>
      <c r="B1310">
        <f t="shared" si="62"/>
        <v>1</v>
      </c>
      <c r="C1310" s="8">
        <f t="shared" si="63"/>
        <v>69.333333333333329</v>
      </c>
      <c r="D1310">
        <v>69</v>
      </c>
      <c r="E1310">
        <v>4</v>
      </c>
      <c r="G1310" s="21">
        <v>2</v>
      </c>
      <c r="H1310" s="4">
        <v>2201083</v>
      </c>
      <c r="I1310" s="1">
        <v>44230.616666666669</v>
      </c>
      <c r="J1310" s="3" t="s">
        <v>63</v>
      </c>
      <c r="K1310" t="s">
        <v>49</v>
      </c>
      <c r="M1310">
        <v>202102030734</v>
      </c>
      <c r="N1310" s="1">
        <v>44230.616666666669</v>
      </c>
      <c r="O1310" s="3" t="s">
        <v>63</v>
      </c>
      <c r="P1310">
        <v>2201083</v>
      </c>
      <c r="Q1310" s="2">
        <v>18883</v>
      </c>
      <c r="R1310" t="s">
        <v>2578</v>
      </c>
      <c r="S1310" t="s">
        <v>1516</v>
      </c>
      <c r="U1310" t="s">
        <v>52</v>
      </c>
      <c r="V1310" t="s">
        <v>324</v>
      </c>
      <c r="W1310" t="s">
        <v>10</v>
      </c>
      <c r="X1310" t="s">
        <v>54</v>
      </c>
      <c r="Z1310" t="s">
        <v>55</v>
      </c>
      <c r="AA1310" t="s">
        <v>68</v>
      </c>
      <c r="AB1310" t="s">
        <v>2580</v>
      </c>
      <c r="AC1310" t="s">
        <v>180</v>
      </c>
      <c r="AD1310" t="s">
        <v>59</v>
      </c>
    </row>
    <row r="1311" spans="1:30">
      <c r="A1311">
        <f t="shared" si="64"/>
        <v>1135</v>
      </c>
      <c r="B1311">
        <f t="shared" si="62"/>
        <v>0</v>
      </c>
      <c r="C1311" s="14">
        <f t="shared" si="63"/>
        <v>119.91666666666667</v>
      </c>
      <c r="D1311" s="13">
        <v>119</v>
      </c>
      <c r="E1311" s="13">
        <v>11</v>
      </c>
      <c r="G1311" s="21">
        <v>0</v>
      </c>
      <c r="H1311">
        <v>2201265</v>
      </c>
      <c r="I1311" s="1">
        <v>44166.632638888892</v>
      </c>
      <c r="J1311" s="3" t="s">
        <v>76</v>
      </c>
      <c r="K1311" t="s">
        <v>49</v>
      </c>
      <c r="M1311">
        <v>202012012232</v>
      </c>
      <c r="N1311" s="1">
        <v>44166.632638888892</v>
      </c>
      <c r="O1311" s="3" t="s">
        <v>76</v>
      </c>
      <c r="P1311" s="13">
        <v>2201265</v>
      </c>
      <c r="Q1311" s="15">
        <v>367</v>
      </c>
      <c r="R1311" s="16" t="s">
        <v>2581</v>
      </c>
      <c r="S1311" s="13" t="s">
        <v>2582</v>
      </c>
      <c r="U1311" t="s">
        <v>73</v>
      </c>
      <c r="V1311" t="s">
        <v>153</v>
      </c>
      <c r="W1311" t="s">
        <v>2</v>
      </c>
      <c r="X1311" t="s">
        <v>54</v>
      </c>
      <c r="Z1311" t="s">
        <v>88</v>
      </c>
      <c r="AA1311" t="s">
        <v>78</v>
      </c>
      <c r="AB1311" t="s">
        <v>1001</v>
      </c>
      <c r="AC1311" t="s">
        <v>70</v>
      </c>
      <c r="AD1311" t="s">
        <v>59</v>
      </c>
    </row>
    <row r="1312" spans="1:30">
      <c r="A1312">
        <f t="shared" si="64"/>
        <v>1136</v>
      </c>
      <c r="B1312">
        <f t="shared" si="62"/>
        <v>0</v>
      </c>
      <c r="C1312" s="8">
        <f t="shared" si="63"/>
        <v>34.916666666666664</v>
      </c>
      <c r="D1312">
        <v>34</v>
      </c>
      <c r="E1312">
        <v>11</v>
      </c>
      <c r="G1312" s="21">
        <v>0</v>
      </c>
      <c r="H1312">
        <v>2201591</v>
      </c>
      <c r="I1312" s="1">
        <v>44167.638888888891</v>
      </c>
      <c r="J1312" s="3" t="s">
        <v>90</v>
      </c>
      <c r="K1312" t="s">
        <v>49</v>
      </c>
      <c r="M1312">
        <v>202012022051</v>
      </c>
      <c r="N1312" s="1">
        <v>44167.638888888891</v>
      </c>
      <c r="O1312" s="3" t="s">
        <v>90</v>
      </c>
      <c r="P1312">
        <v>2201591</v>
      </c>
      <c r="Q1312" s="2">
        <v>31393</v>
      </c>
      <c r="R1312" t="s">
        <v>2583</v>
      </c>
      <c r="S1312" t="s">
        <v>1299</v>
      </c>
      <c r="U1312" t="s">
        <v>1474</v>
      </c>
      <c r="V1312" t="s">
        <v>2225</v>
      </c>
      <c r="W1312" t="s">
        <v>2</v>
      </c>
      <c r="X1312" t="s">
        <v>54</v>
      </c>
      <c r="Z1312" t="s">
        <v>88</v>
      </c>
      <c r="AA1312" t="s">
        <v>94</v>
      </c>
      <c r="AB1312" t="s">
        <v>100</v>
      </c>
      <c r="AC1312" t="s">
        <v>474</v>
      </c>
      <c r="AD1312" t="s">
        <v>59</v>
      </c>
    </row>
    <row r="1313" spans="1:30">
      <c r="A1313">
        <f t="shared" si="64"/>
        <v>1137</v>
      </c>
      <c r="B1313">
        <f t="shared" si="62"/>
        <v>0</v>
      </c>
      <c r="C1313" s="8">
        <f t="shared" si="63"/>
        <v>72.416666666666671</v>
      </c>
      <c r="D1313">
        <v>72</v>
      </c>
      <c r="E1313">
        <v>5</v>
      </c>
      <c r="G1313" s="21">
        <v>2</v>
      </c>
      <c r="H1313" s="4">
        <v>2201608</v>
      </c>
      <c r="I1313" s="1">
        <v>44168.944108796299</v>
      </c>
      <c r="J1313" s="3" t="s">
        <v>63</v>
      </c>
      <c r="K1313" t="s">
        <v>49</v>
      </c>
      <c r="M1313">
        <v>202012032297</v>
      </c>
      <c r="N1313" s="1">
        <v>44168.944108796299</v>
      </c>
      <c r="O1313" s="3" t="s">
        <v>63</v>
      </c>
      <c r="P1313">
        <v>2201608</v>
      </c>
      <c r="Q1313" s="2">
        <v>17710</v>
      </c>
      <c r="R1313" t="s">
        <v>2584</v>
      </c>
      <c r="S1313" t="s">
        <v>2585</v>
      </c>
      <c r="U1313" t="s">
        <v>170</v>
      </c>
      <c r="V1313" t="s">
        <v>133</v>
      </c>
      <c r="W1313" t="s">
        <v>10</v>
      </c>
      <c r="X1313" t="s">
        <v>54</v>
      </c>
      <c r="Z1313" t="s">
        <v>88</v>
      </c>
      <c r="AA1313" t="s">
        <v>68</v>
      </c>
      <c r="AB1313" t="s">
        <v>259</v>
      </c>
      <c r="AC1313" t="s">
        <v>70</v>
      </c>
      <c r="AD1313" t="s">
        <v>59</v>
      </c>
    </row>
    <row r="1314" spans="1:30">
      <c r="A1314">
        <f t="shared" si="64"/>
        <v>1137</v>
      </c>
      <c r="B1314">
        <f t="shared" si="62"/>
        <v>1</v>
      </c>
      <c r="C1314" s="8">
        <f t="shared" si="63"/>
        <v>72.416666666666671</v>
      </c>
      <c r="D1314">
        <v>72</v>
      </c>
      <c r="E1314">
        <v>5</v>
      </c>
      <c r="G1314" s="21">
        <v>2</v>
      </c>
      <c r="H1314" s="4">
        <v>2201608</v>
      </c>
      <c r="I1314" s="1">
        <v>44174.861481481479</v>
      </c>
      <c r="J1314" s="3" t="s">
        <v>90</v>
      </c>
      <c r="K1314" t="s">
        <v>49</v>
      </c>
      <c r="M1314">
        <v>202012092103</v>
      </c>
      <c r="N1314" s="1">
        <v>44174.861481481479</v>
      </c>
      <c r="O1314" s="3" t="s">
        <v>90</v>
      </c>
      <c r="P1314">
        <v>2201608</v>
      </c>
      <c r="Q1314" s="2">
        <v>17710</v>
      </c>
      <c r="R1314" t="s">
        <v>2584</v>
      </c>
      <c r="S1314" t="s">
        <v>2585</v>
      </c>
      <c r="U1314" t="s">
        <v>170</v>
      </c>
      <c r="V1314" t="s">
        <v>111</v>
      </c>
      <c r="W1314" t="s">
        <v>10</v>
      </c>
      <c r="X1314" t="s">
        <v>54</v>
      </c>
      <c r="Z1314" t="s">
        <v>88</v>
      </c>
      <c r="AA1314" t="s">
        <v>94</v>
      </c>
      <c r="AB1314" t="s">
        <v>116</v>
      </c>
      <c r="AC1314" t="s">
        <v>70</v>
      </c>
      <c r="AD1314" t="s">
        <v>59</v>
      </c>
    </row>
    <row r="1315" spans="1:30">
      <c r="A1315">
        <f t="shared" si="64"/>
        <v>1138</v>
      </c>
      <c r="B1315">
        <f t="shared" si="62"/>
        <v>0</v>
      </c>
      <c r="C1315" s="8">
        <f t="shared" si="63"/>
        <v>38.25</v>
      </c>
      <c r="D1315">
        <v>38</v>
      </c>
      <c r="E1315">
        <v>3</v>
      </c>
      <c r="G1315" s="21">
        <v>0</v>
      </c>
      <c r="H1315">
        <v>2201806</v>
      </c>
      <c r="I1315" s="1">
        <v>44174.375011574077</v>
      </c>
      <c r="J1315" s="3" t="s">
        <v>63</v>
      </c>
      <c r="K1315" t="s">
        <v>49</v>
      </c>
      <c r="M1315">
        <v>202012091430</v>
      </c>
      <c r="N1315" s="1">
        <v>44174.375011574077</v>
      </c>
      <c r="O1315" s="3" t="s">
        <v>63</v>
      </c>
      <c r="P1315">
        <v>2201806</v>
      </c>
      <c r="Q1315" s="2">
        <v>30181</v>
      </c>
      <c r="R1315" t="s">
        <v>2586</v>
      </c>
      <c r="S1315" t="s">
        <v>2587</v>
      </c>
      <c r="U1315" t="s">
        <v>73</v>
      </c>
      <c r="V1315" t="s">
        <v>153</v>
      </c>
      <c r="W1315" t="s">
        <v>2</v>
      </c>
      <c r="X1315" t="s">
        <v>54</v>
      </c>
      <c r="Z1315" t="s">
        <v>55</v>
      </c>
      <c r="AA1315" t="s">
        <v>68</v>
      </c>
      <c r="AB1315" t="s">
        <v>173</v>
      </c>
      <c r="AC1315" t="s">
        <v>70</v>
      </c>
      <c r="AD1315" t="s">
        <v>59</v>
      </c>
    </row>
    <row r="1316" spans="1:30">
      <c r="A1316">
        <f t="shared" si="64"/>
        <v>1139</v>
      </c>
      <c r="B1316">
        <f t="shared" si="62"/>
        <v>0</v>
      </c>
      <c r="C1316" s="8">
        <f t="shared" si="63"/>
        <v>78.416666666666671</v>
      </c>
      <c r="D1316">
        <v>78</v>
      </c>
      <c r="E1316">
        <v>5</v>
      </c>
      <c r="G1316" s="21">
        <v>0</v>
      </c>
      <c r="H1316">
        <v>2202038</v>
      </c>
      <c r="I1316" s="1">
        <v>44182.60083333333</v>
      </c>
      <c r="J1316" s="3" t="s">
        <v>63</v>
      </c>
      <c r="K1316" t="s">
        <v>49</v>
      </c>
      <c r="M1316">
        <v>202012171891</v>
      </c>
      <c r="N1316" s="1">
        <v>44182.60083333333</v>
      </c>
      <c r="O1316" s="3" t="s">
        <v>63</v>
      </c>
      <c r="P1316">
        <v>2202038</v>
      </c>
      <c r="Q1316" s="2">
        <v>15532</v>
      </c>
      <c r="R1316" t="s">
        <v>2588</v>
      </c>
      <c r="S1316" t="s">
        <v>2589</v>
      </c>
      <c r="U1316" t="s">
        <v>61</v>
      </c>
      <c r="V1316" t="s">
        <v>265</v>
      </c>
      <c r="W1316" t="s">
        <v>2</v>
      </c>
      <c r="X1316" t="s">
        <v>54</v>
      </c>
      <c r="Z1316" t="s">
        <v>55</v>
      </c>
      <c r="AA1316" t="s">
        <v>68</v>
      </c>
      <c r="AB1316" t="s">
        <v>2590</v>
      </c>
      <c r="AC1316" t="s">
        <v>70</v>
      </c>
      <c r="AD1316" t="s">
        <v>59</v>
      </c>
    </row>
    <row r="1317" spans="1:30">
      <c r="A1317">
        <f t="shared" si="64"/>
        <v>1140</v>
      </c>
      <c r="B1317">
        <f t="shared" si="62"/>
        <v>0</v>
      </c>
      <c r="C1317" s="8">
        <f t="shared" si="63"/>
        <v>81</v>
      </c>
      <c r="D1317">
        <v>81</v>
      </c>
      <c r="E1317">
        <v>0</v>
      </c>
      <c r="G1317" s="21">
        <v>0</v>
      </c>
      <c r="H1317">
        <v>2202251</v>
      </c>
      <c r="I1317" s="1">
        <v>44169.756828703707</v>
      </c>
      <c r="J1317" s="3" t="s">
        <v>90</v>
      </c>
      <c r="K1317" t="s">
        <v>49</v>
      </c>
      <c r="M1317">
        <v>202012042083</v>
      </c>
      <c r="N1317" s="1">
        <v>44169.756828703707</v>
      </c>
      <c r="O1317" s="3" t="s">
        <v>90</v>
      </c>
      <c r="P1317">
        <v>2202251</v>
      </c>
      <c r="Q1317" s="2">
        <v>14558</v>
      </c>
      <c r="R1317" t="s">
        <v>2591</v>
      </c>
      <c r="S1317" t="s">
        <v>2592</v>
      </c>
      <c r="U1317" t="s">
        <v>149</v>
      </c>
      <c r="V1317" t="s">
        <v>137</v>
      </c>
      <c r="W1317" t="s">
        <v>2</v>
      </c>
      <c r="X1317" t="s">
        <v>54</v>
      </c>
      <c r="Z1317" t="s">
        <v>88</v>
      </c>
      <c r="AA1317" t="s">
        <v>94</v>
      </c>
      <c r="AB1317" t="s">
        <v>116</v>
      </c>
      <c r="AC1317" t="s">
        <v>70</v>
      </c>
      <c r="AD1317" t="s">
        <v>59</v>
      </c>
    </row>
    <row r="1318" spans="1:30">
      <c r="A1318">
        <f t="shared" si="64"/>
        <v>1141</v>
      </c>
      <c r="B1318">
        <f t="shared" si="62"/>
        <v>0</v>
      </c>
      <c r="C1318" s="8">
        <f t="shared" si="63"/>
        <v>48.166666666666664</v>
      </c>
      <c r="D1318">
        <v>48</v>
      </c>
      <c r="E1318">
        <v>2</v>
      </c>
      <c r="G1318" s="21">
        <v>2</v>
      </c>
      <c r="H1318" s="4">
        <v>2202794</v>
      </c>
      <c r="I1318" s="1">
        <v>44172.122685185182</v>
      </c>
      <c r="J1318" s="3" t="s">
        <v>90</v>
      </c>
      <c r="K1318" t="s">
        <v>49</v>
      </c>
      <c r="M1318">
        <v>202012071190</v>
      </c>
      <c r="N1318" s="1">
        <v>44172.122685185182</v>
      </c>
      <c r="O1318" s="3" t="s">
        <v>90</v>
      </c>
      <c r="P1318">
        <v>2202794</v>
      </c>
      <c r="Q1318" s="2">
        <v>26575</v>
      </c>
      <c r="R1318" t="s">
        <v>2593</v>
      </c>
      <c r="S1318" t="s">
        <v>1034</v>
      </c>
      <c r="U1318" t="s">
        <v>170</v>
      </c>
      <c r="V1318" t="s">
        <v>178</v>
      </c>
      <c r="W1318" t="s">
        <v>2</v>
      </c>
      <c r="X1318" t="s">
        <v>54</v>
      </c>
      <c r="Z1318" t="s">
        <v>88</v>
      </c>
      <c r="AA1318" t="s">
        <v>94</v>
      </c>
      <c r="AB1318" t="s">
        <v>100</v>
      </c>
      <c r="AC1318" t="s">
        <v>70</v>
      </c>
      <c r="AD1318" t="s">
        <v>59</v>
      </c>
    </row>
    <row r="1319" spans="1:30">
      <c r="A1319">
        <f t="shared" si="64"/>
        <v>1141</v>
      </c>
      <c r="B1319">
        <f t="shared" si="62"/>
        <v>1</v>
      </c>
      <c r="C1319" s="8">
        <f t="shared" si="63"/>
        <v>48.166666666666664</v>
      </c>
      <c r="D1319">
        <v>48</v>
      </c>
      <c r="E1319">
        <v>2</v>
      </c>
      <c r="G1319" s="21">
        <v>2</v>
      </c>
      <c r="H1319" s="4">
        <v>2202794</v>
      </c>
      <c r="I1319" s="1">
        <v>44179.54115740741</v>
      </c>
      <c r="J1319" s="3" t="s">
        <v>63</v>
      </c>
      <c r="K1319" t="s">
        <v>49</v>
      </c>
      <c r="M1319">
        <v>202012141917</v>
      </c>
      <c r="N1319" s="1">
        <v>44179.54115740741</v>
      </c>
      <c r="O1319" s="3" t="s">
        <v>63</v>
      </c>
      <c r="P1319">
        <v>2202794</v>
      </c>
      <c r="Q1319" s="2">
        <v>26575</v>
      </c>
      <c r="R1319" t="s">
        <v>2593</v>
      </c>
      <c r="S1319" t="s">
        <v>1034</v>
      </c>
      <c r="U1319" t="s">
        <v>140</v>
      </c>
      <c r="V1319" t="s">
        <v>153</v>
      </c>
      <c r="W1319" t="s">
        <v>2</v>
      </c>
      <c r="X1319" t="s">
        <v>54</v>
      </c>
      <c r="Z1319" t="s">
        <v>55</v>
      </c>
      <c r="AA1319" t="s">
        <v>68</v>
      </c>
      <c r="AB1319" t="s">
        <v>2594</v>
      </c>
      <c r="AC1319" t="s">
        <v>70</v>
      </c>
      <c r="AD1319" t="s">
        <v>59</v>
      </c>
    </row>
    <row r="1320" spans="1:30">
      <c r="A1320">
        <f t="shared" si="64"/>
        <v>1142</v>
      </c>
      <c r="B1320">
        <f t="shared" si="62"/>
        <v>0</v>
      </c>
      <c r="C1320" s="8">
        <f t="shared" si="63"/>
        <v>52.75</v>
      </c>
      <c r="D1320">
        <v>52</v>
      </c>
      <c r="E1320">
        <v>9</v>
      </c>
      <c r="G1320" s="21">
        <v>0</v>
      </c>
      <c r="H1320">
        <v>2202871</v>
      </c>
      <c r="I1320" s="1">
        <v>44183.419259259259</v>
      </c>
      <c r="J1320" s="3" t="s">
        <v>63</v>
      </c>
      <c r="K1320" t="s">
        <v>49</v>
      </c>
      <c r="M1320">
        <v>202012181365</v>
      </c>
      <c r="N1320" s="1">
        <v>44183.419259259259</v>
      </c>
      <c r="O1320" s="3" t="s">
        <v>63</v>
      </c>
      <c r="P1320">
        <v>2202871</v>
      </c>
      <c r="Q1320" s="2">
        <v>24902</v>
      </c>
      <c r="R1320" t="s">
        <v>2595</v>
      </c>
      <c r="S1320" t="s">
        <v>712</v>
      </c>
      <c r="U1320" t="s">
        <v>61</v>
      </c>
      <c r="V1320" t="s">
        <v>153</v>
      </c>
      <c r="W1320" t="s">
        <v>2</v>
      </c>
      <c r="X1320" t="s">
        <v>54</v>
      </c>
      <c r="Z1320" t="s">
        <v>88</v>
      </c>
      <c r="AA1320" t="s">
        <v>68</v>
      </c>
      <c r="AB1320" t="s">
        <v>2596</v>
      </c>
      <c r="AC1320" t="s">
        <v>70</v>
      </c>
      <c r="AD1320" t="s">
        <v>59</v>
      </c>
    </row>
    <row r="1321" spans="1:30">
      <c r="A1321">
        <f t="shared" si="64"/>
        <v>1143</v>
      </c>
      <c r="B1321">
        <f t="shared" si="62"/>
        <v>0</v>
      </c>
      <c r="C1321" s="8">
        <f t="shared" si="63"/>
        <v>82.75</v>
      </c>
      <c r="D1321">
        <v>82</v>
      </c>
      <c r="E1321">
        <v>9</v>
      </c>
      <c r="G1321" s="21">
        <v>0</v>
      </c>
      <c r="H1321">
        <v>2202919</v>
      </c>
      <c r="I1321" s="1">
        <v>44171.92763888889</v>
      </c>
      <c r="J1321" s="3" t="s">
        <v>63</v>
      </c>
      <c r="K1321" t="s">
        <v>49</v>
      </c>
      <c r="M1321">
        <v>202012060505</v>
      </c>
      <c r="N1321" s="1">
        <v>44171.92763888889</v>
      </c>
      <c r="O1321" s="3" t="s">
        <v>63</v>
      </c>
      <c r="P1321">
        <v>2202919</v>
      </c>
      <c r="Q1321" s="2">
        <v>13940</v>
      </c>
      <c r="R1321" t="s">
        <v>2597</v>
      </c>
      <c r="S1321" t="s">
        <v>1274</v>
      </c>
      <c r="U1321" t="s">
        <v>170</v>
      </c>
      <c r="V1321" t="s">
        <v>578</v>
      </c>
      <c r="W1321" t="s">
        <v>10</v>
      </c>
      <c r="X1321" t="s">
        <v>54</v>
      </c>
      <c r="Z1321" t="s">
        <v>88</v>
      </c>
      <c r="AA1321" t="s">
        <v>68</v>
      </c>
      <c r="AB1321" t="s">
        <v>2598</v>
      </c>
      <c r="AC1321" t="s">
        <v>70</v>
      </c>
      <c r="AD1321" t="s">
        <v>59</v>
      </c>
    </row>
    <row r="1322" spans="1:30">
      <c r="A1322">
        <f t="shared" si="64"/>
        <v>1144</v>
      </c>
      <c r="B1322">
        <f t="shared" si="62"/>
        <v>0</v>
      </c>
      <c r="C1322" s="8">
        <f t="shared" si="63"/>
        <v>55.666666666666664</v>
      </c>
      <c r="D1322">
        <v>55</v>
      </c>
      <c r="E1322">
        <v>8</v>
      </c>
      <c r="G1322" s="21">
        <v>0</v>
      </c>
      <c r="H1322">
        <v>2203377</v>
      </c>
      <c r="I1322" s="1">
        <v>44173.052777777775</v>
      </c>
      <c r="J1322" s="3" t="s">
        <v>90</v>
      </c>
      <c r="K1322" t="s">
        <v>49</v>
      </c>
      <c r="M1322">
        <v>202012081269</v>
      </c>
      <c r="N1322" s="1">
        <v>44173.052777777775</v>
      </c>
      <c r="O1322" s="3" t="s">
        <v>90</v>
      </c>
      <c r="P1322">
        <v>2203377</v>
      </c>
      <c r="Q1322" s="2">
        <v>23826</v>
      </c>
      <c r="R1322" t="s">
        <v>2599</v>
      </c>
      <c r="S1322" t="s">
        <v>837</v>
      </c>
      <c r="U1322" t="s">
        <v>149</v>
      </c>
      <c r="V1322" t="s">
        <v>133</v>
      </c>
      <c r="W1322" t="s">
        <v>10</v>
      </c>
      <c r="X1322" t="s">
        <v>54</v>
      </c>
      <c r="Z1322" t="s">
        <v>88</v>
      </c>
      <c r="AA1322" t="s">
        <v>94</v>
      </c>
      <c r="AB1322" t="s">
        <v>100</v>
      </c>
      <c r="AC1322" t="s">
        <v>70</v>
      </c>
      <c r="AD1322" t="s">
        <v>59</v>
      </c>
    </row>
    <row r="1323" spans="1:30">
      <c r="A1323">
        <f t="shared" si="64"/>
        <v>1145</v>
      </c>
      <c r="B1323">
        <f t="shared" si="62"/>
        <v>0</v>
      </c>
      <c r="C1323" s="8">
        <f t="shared" si="63"/>
        <v>61.166666666666664</v>
      </c>
      <c r="D1323">
        <v>61</v>
      </c>
      <c r="E1323">
        <v>2</v>
      </c>
      <c r="G1323" s="21">
        <v>0</v>
      </c>
      <c r="H1323">
        <v>2203751</v>
      </c>
      <c r="I1323" s="1">
        <v>44178.034884259258</v>
      </c>
      <c r="J1323" s="3" t="s">
        <v>90</v>
      </c>
      <c r="K1323" t="s">
        <v>49</v>
      </c>
      <c r="M1323">
        <v>202012130078</v>
      </c>
      <c r="N1323" s="1">
        <v>44178.034884259258</v>
      </c>
      <c r="O1323" s="3" t="s">
        <v>90</v>
      </c>
      <c r="P1323">
        <v>2203751</v>
      </c>
      <c r="Q1323" s="2">
        <v>21810</v>
      </c>
      <c r="R1323" t="s">
        <v>2600</v>
      </c>
      <c r="S1323" t="s">
        <v>1143</v>
      </c>
      <c r="U1323" t="s">
        <v>110</v>
      </c>
      <c r="V1323" t="s">
        <v>578</v>
      </c>
      <c r="W1323" t="s">
        <v>10</v>
      </c>
      <c r="X1323" t="s">
        <v>54</v>
      </c>
      <c r="Z1323" t="s">
        <v>88</v>
      </c>
      <c r="AA1323" t="s">
        <v>94</v>
      </c>
      <c r="AB1323" t="s">
        <v>116</v>
      </c>
      <c r="AC1323" t="s">
        <v>70</v>
      </c>
      <c r="AD1323" t="s">
        <v>59</v>
      </c>
    </row>
    <row r="1324" spans="1:30">
      <c r="A1324">
        <f t="shared" si="64"/>
        <v>1146</v>
      </c>
      <c r="B1324">
        <f t="shared" si="62"/>
        <v>0</v>
      </c>
      <c r="C1324" s="8">
        <f t="shared" si="63"/>
        <v>86.416666666666671</v>
      </c>
      <c r="D1324">
        <v>86</v>
      </c>
      <c r="E1324">
        <v>5</v>
      </c>
      <c r="G1324" s="21">
        <v>2</v>
      </c>
      <c r="H1324" s="4">
        <v>2204314</v>
      </c>
      <c r="I1324" s="1">
        <v>44175.008333333331</v>
      </c>
      <c r="J1324" s="3" t="s">
        <v>90</v>
      </c>
      <c r="K1324" t="s">
        <v>49</v>
      </c>
      <c r="M1324">
        <v>202012092523</v>
      </c>
      <c r="N1324" s="1">
        <v>44175.008333333331</v>
      </c>
      <c r="O1324" s="3" t="s">
        <v>90</v>
      </c>
      <c r="P1324">
        <v>2204314</v>
      </c>
      <c r="Q1324" s="2">
        <v>12603</v>
      </c>
      <c r="R1324" t="s">
        <v>2601</v>
      </c>
      <c r="S1324" t="s">
        <v>2602</v>
      </c>
      <c r="U1324" t="s">
        <v>149</v>
      </c>
      <c r="V1324" t="s">
        <v>281</v>
      </c>
      <c r="W1324" t="s">
        <v>2</v>
      </c>
      <c r="X1324" t="s">
        <v>54</v>
      </c>
      <c r="Z1324" t="s">
        <v>88</v>
      </c>
      <c r="AA1324" t="s">
        <v>94</v>
      </c>
      <c r="AB1324" t="s">
        <v>116</v>
      </c>
      <c r="AC1324" t="s">
        <v>70</v>
      </c>
      <c r="AD1324" t="s">
        <v>59</v>
      </c>
    </row>
    <row r="1325" spans="1:30">
      <c r="A1325">
        <f t="shared" si="64"/>
        <v>1146</v>
      </c>
      <c r="B1325">
        <f t="shared" si="62"/>
        <v>1</v>
      </c>
      <c r="C1325" s="8">
        <f t="shared" si="63"/>
        <v>86.416666666666671</v>
      </c>
      <c r="D1325">
        <v>86</v>
      </c>
      <c r="E1325">
        <v>5</v>
      </c>
      <c r="G1325" s="21">
        <v>2</v>
      </c>
      <c r="H1325" s="4">
        <v>2204314</v>
      </c>
      <c r="I1325" s="1">
        <v>44192.421944444446</v>
      </c>
      <c r="J1325" s="3" t="s">
        <v>90</v>
      </c>
      <c r="K1325" t="s">
        <v>49</v>
      </c>
      <c r="M1325">
        <v>202012270211</v>
      </c>
      <c r="N1325" s="1">
        <v>44192.421944444446</v>
      </c>
      <c r="O1325" s="3" t="s">
        <v>90</v>
      </c>
      <c r="P1325">
        <v>2204314</v>
      </c>
      <c r="Q1325" s="2">
        <v>12603</v>
      </c>
      <c r="R1325" t="s">
        <v>2601</v>
      </c>
      <c r="S1325" t="s">
        <v>2602</v>
      </c>
      <c r="U1325" t="s">
        <v>381</v>
      </c>
      <c r="V1325" t="s">
        <v>67</v>
      </c>
      <c r="W1325" t="s">
        <v>2</v>
      </c>
      <c r="X1325" t="s">
        <v>54</v>
      </c>
      <c r="Z1325" t="s">
        <v>88</v>
      </c>
      <c r="AA1325" t="s">
        <v>94</v>
      </c>
      <c r="AB1325" t="s">
        <v>2603</v>
      </c>
      <c r="AC1325" t="s">
        <v>70</v>
      </c>
      <c r="AD1325" t="s">
        <v>59</v>
      </c>
    </row>
    <row r="1326" spans="1:30">
      <c r="A1326">
        <f t="shared" si="64"/>
        <v>1146</v>
      </c>
      <c r="B1326">
        <f t="shared" si="62"/>
        <v>2</v>
      </c>
      <c r="C1326" s="8">
        <f t="shared" si="63"/>
        <v>0</v>
      </c>
      <c r="G1326" s="21">
        <v>0</v>
      </c>
      <c r="H1326" s="24">
        <v>2204314</v>
      </c>
      <c r="J1326" s="3" t="s">
        <v>90</v>
      </c>
      <c r="K1326" t="s">
        <v>49</v>
      </c>
      <c r="M1326">
        <v>202012270210</v>
      </c>
      <c r="O1326" s="3" t="s">
        <v>90</v>
      </c>
      <c r="P1326">
        <v>2204314</v>
      </c>
      <c r="Q1326" s="2">
        <v>12603</v>
      </c>
      <c r="R1326" t="s">
        <v>2601</v>
      </c>
      <c r="W1326" t="s">
        <v>2</v>
      </c>
      <c r="X1326" t="s">
        <v>54</v>
      </c>
      <c r="Z1326" t="s">
        <v>55</v>
      </c>
      <c r="AA1326" t="s">
        <v>94</v>
      </c>
      <c r="AB1326" t="s">
        <v>2604</v>
      </c>
      <c r="AC1326" t="s">
        <v>70</v>
      </c>
      <c r="AD1326" t="s">
        <v>900</v>
      </c>
    </row>
    <row r="1327" spans="1:30">
      <c r="A1327">
        <f t="shared" si="64"/>
        <v>1147</v>
      </c>
      <c r="B1327">
        <f t="shared" si="62"/>
        <v>0</v>
      </c>
      <c r="C1327" s="8">
        <f t="shared" si="63"/>
        <v>63.333333333333336</v>
      </c>
      <c r="D1327">
        <v>63</v>
      </c>
      <c r="E1327">
        <v>4</v>
      </c>
      <c r="G1327" s="21">
        <v>0</v>
      </c>
      <c r="H1327">
        <v>2204491</v>
      </c>
      <c r="I1327" s="1">
        <v>44175.845138888886</v>
      </c>
      <c r="J1327" s="3" t="s">
        <v>90</v>
      </c>
      <c r="K1327" t="s">
        <v>49</v>
      </c>
      <c r="M1327">
        <v>202012102389</v>
      </c>
      <c r="N1327" s="1">
        <v>44175.845138888886</v>
      </c>
      <c r="O1327" s="3" t="s">
        <v>90</v>
      </c>
      <c r="P1327">
        <v>2204491</v>
      </c>
      <c r="Q1327" s="2">
        <v>21014</v>
      </c>
      <c r="R1327" t="s">
        <v>2605</v>
      </c>
      <c r="S1327" t="s">
        <v>797</v>
      </c>
      <c r="U1327" t="s">
        <v>98</v>
      </c>
      <c r="V1327" t="s">
        <v>157</v>
      </c>
      <c r="W1327" t="s">
        <v>10</v>
      </c>
      <c r="X1327" t="s">
        <v>54</v>
      </c>
      <c r="Z1327" t="s">
        <v>88</v>
      </c>
      <c r="AA1327" t="s">
        <v>94</v>
      </c>
      <c r="AB1327" t="s">
        <v>116</v>
      </c>
      <c r="AC1327" t="s">
        <v>70</v>
      </c>
      <c r="AD1327" t="s">
        <v>59</v>
      </c>
    </row>
    <row r="1328" spans="1:30">
      <c r="A1328">
        <f t="shared" si="64"/>
        <v>1148</v>
      </c>
      <c r="B1328">
        <f t="shared" si="62"/>
        <v>0</v>
      </c>
      <c r="C1328" s="8">
        <f t="shared" si="63"/>
        <v>44.583333333333336</v>
      </c>
      <c r="D1328">
        <v>44</v>
      </c>
      <c r="E1328">
        <v>7</v>
      </c>
      <c r="G1328" s="21">
        <v>0</v>
      </c>
      <c r="H1328">
        <v>2204653</v>
      </c>
      <c r="I1328" s="1">
        <v>44175.767361111109</v>
      </c>
      <c r="J1328" s="3" t="s">
        <v>90</v>
      </c>
      <c r="K1328" t="s">
        <v>49</v>
      </c>
      <c r="M1328">
        <v>202012102343</v>
      </c>
      <c r="N1328" s="1">
        <v>44175.767361111109</v>
      </c>
      <c r="O1328" s="3" t="s">
        <v>90</v>
      </c>
      <c r="P1328">
        <v>2204653</v>
      </c>
      <c r="Q1328" s="2">
        <v>27870</v>
      </c>
      <c r="R1328" t="s">
        <v>2606</v>
      </c>
      <c r="S1328" t="s">
        <v>970</v>
      </c>
      <c r="U1328" t="s">
        <v>98</v>
      </c>
      <c r="V1328" t="s">
        <v>157</v>
      </c>
      <c r="W1328" t="s">
        <v>2</v>
      </c>
      <c r="X1328" t="s">
        <v>54</v>
      </c>
      <c r="Z1328" t="s">
        <v>88</v>
      </c>
      <c r="AA1328" t="s">
        <v>94</v>
      </c>
      <c r="AB1328" t="s">
        <v>116</v>
      </c>
      <c r="AC1328" t="s">
        <v>70</v>
      </c>
      <c r="AD1328" t="s">
        <v>59</v>
      </c>
    </row>
    <row r="1329" spans="1:30">
      <c r="A1329">
        <f t="shared" si="64"/>
        <v>1149</v>
      </c>
      <c r="B1329">
        <f t="shared" si="62"/>
        <v>0</v>
      </c>
      <c r="C1329" s="14">
        <f t="shared" si="63"/>
        <v>119.91666666666667</v>
      </c>
      <c r="D1329" s="13">
        <v>119</v>
      </c>
      <c r="E1329" s="13">
        <v>11</v>
      </c>
      <c r="G1329" s="21">
        <v>0</v>
      </c>
      <c r="H1329">
        <v>2204775</v>
      </c>
      <c r="I1329" s="1">
        <v>44176.496851851851</v>
      </c>
      <c r="J1329" s="3" t="s">
        <v>63</v>
      </c>
      <c r="K1329" t="s">
        <v>49</v>
      </c>
      <c r="M1329">
        <v>202012111667</v>
      </c>
      <c r="N1329" s="1">
        <v>44176.496851851851</v>
      </c>
      <c r="O1329" s="3" t="s">
        <v>63</v>
      </c>
      <c r="P1329" s="13">
        <v>2204775</v>
      </c>
      <c r="Q1329" s="15">
        <v>367</v>
      </c>
      <c r="R1329" s="16" t="s">
        <v>2607</v>
      </c>
      <c r="S1329" s="13" t="s">
        <v>2582</v>
      </c>
      <c r="U1329" t="s">
        <v>52</v>
      </c>
      <c r="V1329" t="s">
        <v>157</v>
      </c>
      <c r="W1329" t="s">
        <v>2</v>
      </c>
      <c r="X1329" t="s">
        <v>54</v>
      </c>
      <c r="Z1329" t="s">
        <v>88</v>
      </c>
      <c r="AA1329" t="s">
        <v>68</v>
      </c>
      <c r="AB1329" t="s">
        <v>2608</v>
      </c>
      <c r="AC1329" t="s">
        <v>70</v>
      </c>
      <c r="AD1329" t="s">
        <v>59</v>
      </c>
    </row>
    <row r="1330" spans="1:30">
      <c r="A1330">
        <f t="shared" si="64"/>
        <v>1150</v>
      </c>
      <c r="B1330">
        <f t="shared" si="62"/>
        <v>0</v>
      </c>
      <c r="C1330" s="8">
        <f t="shared" si="63"/>
        <v>54.916666666666664</v>
      </c>
      <c r="D1330">
        <v>54</v>
      </c>
      <c r="E1330">
        <v>11</v>
      </c>
      <c r="G1330" s="21">
        <v>2</v>
      </c>
      <c r="H1330" s="4">
        <v>2204857</v>
      </c>
      <c r="I1330" s="1">
        <v>44201.716666666667</v>
      </c>
      <c r="J1330" s="3" t="s">
        <v>63</v>
      </c>
      <c r="K1330" t="s">
        <v>49</v>
      </c>
      <c r="M1330">
        <v>202101050932</v>
      </c>
      <c r="N1330" s="1">
        <v>44201.716666666667</v>
      </c>
      <c r="O1330" s="3" t="s">
        <v>63</v>
      </c>
      <c r="P1330">
        <v>2204857</v>
      </c>
      <c r="Q1330" s="2">
        <v>24117</v>
      </c>
      <c r="R1330" t="s">
        <v>2609</v>
      </c>
      <c r="S1330" t="s">
        <v>2610</v>
      </c>
      <c r="U1330" t="s">
        <v>52</v>
      </c>
      <c r="V1330" t="s">
        <v>261</v>
      </c>
      <c r="W1330" t="s">
        <v>2</v>
      </c>
      <c r="X1330" t="s">
        <v>54</v>
      </c>
      <c r="Z1330" t="s">
        <v>55</v>
      </c>
      <c r="AA1330" t="s">
        <v>68</v>
      </c>
      <c r="AB1330" t="s">
        <v>2611</v>
      </c>
      <c r="AC1330" t="s">
        <v>70</v>
      </c>
      <c r="AD1330" t="s">
        <v>59</v>
      </c>
    </row>
    <row r="1331" spans="1:30">
      <c r="A1331">
        <f t="shared" si="64"/>
        <v>1150</v>
      </c>
      <c r="B1331">
        <f t="shared" si="62"/>
        <v>1</v>
      </c>
      <c r="C1331" s="8">
        <f t="shared" si="63"/>
        <v>55.166666666666664</v>
      </c>
      <c r="D1331">
        <v>55</v>
      </c>
      <c r="E1331">
        <v>2</v>
      </c>
      <c r="G1331" s="21">
        <v>2</v>
      </c>
      <c r="H1331" s="4">
        <v>2204857</v>
      </c>
      <c r="I1331" s="1">
        <v>44294.328877314816</v>
      </c>
      <c r="J1331" s="3" t="s">
        <v>63</v>
      </c>
      <c r="K1331" t="s">
        <v>49</v>
      </c>
      <c r="M1331">
        <v>202104080325</v>
      </c>
      <c r="N1331" s="1">
        <v>44294.328877314816</v>
      </c>
      <c r="O1331" s="3" t="s">
        <v>63</v>
      </c>
      <c r="P1331">
        <v>2204857</v>
      </c>
      <c r="Q1331" s="2">
        <v>24117</v>
      </c>
      <c r="R1331" t="s">
        <v>2609</v>
      </c>
      <c r="S1331" t="s">
        <v>2612</v>
      </c>
      <c r="U1331" t="s">
        <v>140</v>
      </c>
      <c r="V1331" t="s">
        <v>261</v>
      </c>
      <c r="W1331" t="s">
        <v>2</v>
      </c>
      <c r="X1331" t="s">
        <v>54</v>
      </c>
      <c r="Z1331" t="s">
        <v>55</v>
      </c>
      <c r="AA1331" t="s">
        <v>68</v>
      </c>
      <c r="AB1331" t="s">
        <v>1107</v>
      </c>
      <c r="AC1331" t="s">
        <v>70</v>
      </c>
      <c r="AD1331" t="s">
        <v>59</v>
      </c>
    </row>
    <row r="1332" spans="1:30">
      <c r="A1332">
        <f t="shared" si="64"/>
        <v>1151</v>
      </c>
      <c r="B1332">
        <f t="shared" si="62"/>
        <v>0</v>
      </c>
      <c r="C1332" s="8">
        <f t="shared" si="63"/>
        <v>24.333333333333332</v>
      </c>
      <c r="D1332">
        <v>24</v>
      </c>
      <c r="E1332">
        <v>4</v>
      </c>
      <c r="G1332" s="21">
        <v>0</v>
      </c>
      <c r="H1332">
        <v>2205276</v>
      </c>
      <c r="I1332" s="1">
        <v>44188.05972222222</v>
      </c>
      <c r="J1332" s="3" t="s">
        <v>90</v>
      </c>
      <c r="K1332" t="s">
        <v>49</v>
      </c>
      <c r="M1332">
        <v>202012221861</v>
      </c>
      <c r="N1332" s="1">
        <v>44188.05972222222</v>
      </c>
      <c r="O1332" s="3" t="s">
        <v>90</v>
      </c>
      <c r="P1332">
        <v>2205276</v>
      </c>
      <c r="Q1332" s="2">
        <v>35277</v>
      </c>
      <c r="R1332" t="s">
        <v>2613</v>
      </c>
      <c r="S1332" t="s">
        <v>2614</v>
      </c>
      <c r="U1332" t="s">
        <v>170</v>
      </c>
      <c r="V1332" t="s">
        <v>281</v>
      </c>
      <c r="W1332" t="s">
        <v>10</v>
      </c>
      <c r="X1332" t="s">
        <v>54</v>
      </c>
      <c r="Z1332" t="s">
        <v>55</v>
      </c>
      <c r="AA1332" t="s">
        <v>94</v>
      </c>
      <c r="AB1332" t="s">
        <v>100</v>
      </c>
      <c r="AC1332" t="s">
        <v>70</v>
      </c>
      <c r="AD1332" t="s">
        <v>59</v>
      </c>
    </row>
    <row r="1333" spans="1:30">
      <c r="A1333">
        <f t="shared" si="64"/>
        <v>1152</v>
      </c>
      <c r="B1333">
        <f t="shared" si="62"/>
        <v>0</v>
      </c>
      <c r="C1333" s="8">
        <f t="shared" si="63"/>
        <v>85.833333333333329</v>
      </c>
      <c r="D1333">
        <v>85</v>
      </c>
      <c r="E1333">
        <v>10</v>
      </c>
      <c r="G1333" s="21">
        <v>0</v>
      </c>
      <c r="H1333">
        <v>2205736</v>
      </c>
      <c r="I1333" s="1">
        <v>44188.967974537038</v>
      </c>
      <c r="J1333" s="3" t="s">
        <v>63</v>
      </c>
      <c r="K1333" t="s">
        <v>49</v>
      </c>
      <c r="M1333">
        <v>202012232261</v>
      </c>
      <c r="N1333" s="1">
        <v>44188.967974537038</v>
      </c>
      <c r="O1333" s="3" t="s">
        <v>63</v>
      </c>
      <c r="P1333">
        <v>2205736</v>
      </c>
      <c r="Q1333" s="2">
        <v>12810</v>
      </c>
      <c r="R1333" t="s">
        <v>2615</v>
      </c>
      <c r="S1333" t="s">
        <v>587</v>
      </c>
      <c r="U1333" t="s">
        <v>170</v>
      </c>
      <c r="V1333" t="s">
        <v>111</v>
      </c>
      <c r="W1333" t="s">
        <v>2</v>
      </c>
      <c r="X1333" t="s">
        <v>54</v>
      </c>
      <c r="Z1333" t="s">
        <v>88</v>
      </c>
      <c r="AA1333" t="s">
        <v>68</v>
      </c>
      <c r="AB1333" t="s">
        <v>2616</v>
      </c>
      <c r="AC1333" t="s">
        <v>70</v>
      </c>
      <c r="AD1333" t="s">
        <v>59</v>
      </c>
    </row>
    <row r="1334" spans="1:30">
      <c r="A1334">
        <f t="shared" si="64"/>
        <v>1153</v>
      </c>
      <c r="B1334">
        <f t="shared" si="62"/>
        <v>0</v>
      </c>
      <c r="C1334" s="8">
        <f t="shared" si="63"/>
        <v>86.666666666666671</v>
      </c>
      <c r="D1334">
        <v>86</v>
      </c>
      <c r="E1334">
        <v>8</v>
      </c>
      <c r="G1334" s="21">
        <v>0</v>
      </c>
      <c r="H1334">
        <v>2206338</v>
      </c>
      <c r="I1334" s="1">
        <v>44192.570833333331</v>
      </c>
      <c r="J1334" s="3" t="s">
        <v>63</v>
      </c>
      <c r="K1334" t="s">
        <v>49</v>
      </c>
      <c r="M1334">
        <v>202012260250</v>
      </c>
      <c r="N1334" s="1">
        <v>44192.570833333331</v>
      </c>
      <c r="O1334" s="3" t="s">
        <v>63</v>
      </c>
      <c r="P1334">
        <v>2206338</v>
      </c>
      <c r="Q1334" s="2">
        <v>12524</v>
      </c>
      <c r="R1334" t="s">
        <v>2617</v>
      </c>
      <c r="S1334" t="s">
        <v>1386</v>
      </c>
      <c r="U1334" t="s">
        <v>132</v>
      </c>
      <c r="V1334" t="s">
        <v>87</v>
      </c>
      <c r="W1334" t="s">
        <v>2</v>
      </c>
      <c r="X1334" t="s">
        <v>54</v>
      </c>
      <c r="Z1334" t="s">
        <v>55</v>
      </c>
      <c r="AA1334" t="s">
        <v>68</v>
      </c>
      <c r="AB1334" t="s">
        <v>2618</v>
      </c>
      <c r="AC1334" t="s">
        <v>70</v>
      </c>
      <c r="AD1334" t="s">
        <v>59</v>
      </c>
    </row>
    <row r="1335" spans="1:30">
      <c r="A1335">
        <f t="shared" si="64"/>
        <v>1154</v>
      </c>
      <c r="B1335">
        <f t="shared" si="62"/>
        <v>0</v>
      </c>
      <c r="C1335" s="8">
        <f t="shared" si="63"/>
        <v>74.666666666666671</v>
      </c>
      <c r="D1335">
        <v>74</v>
      </c>
      <c r="E1335">
        <v>8</v>
      </c>
      <c r="G1335" s="21">
        <v>0</v>
      </c>
      <c r="H1335">
        <v>2207767</v>
      </c>
      <c r="I1335" s="1">
        <v>44195.540208333332</v>
      </c>
      <c r="J1335" s="3" t="s">
        <v>63</v>
      </c>
      <c r="K1335" t="s">
        <v>49</v>
      </c>
      <c r="M1335">
        <v>202012301499</v>
      </c>
      <c r="N1335" s="1">
        <v>44195.540208333332</v>
      </c>
      <c r="O1335" s="3" t="s">
        <v>63</v>
      </c>
      <c r="P1335">
        <v>2207767</v>
      </c>
      <c r="Q1335" s="2">
        <v>16902</v>
      </c>
      <c r="R1335" t="s">
        <v>2619</v>
      </c>
      <c r="S1335" t="s">
        <v>722</v>
      </c>
      <c r="U1335" t="s">
        <v>52</v>
      </c>
      <c r="V1335" t="s">
        <v>265</v>
      </c>
      <c r="W1335" t="s">
        <v>10</v>
      </c>
      <c r="X1335" t="s">
        <v>54</v>
      </c>
      <c r="Z1335" t="s">
        <v>55</v>
      </c>
      <c r="AA1335" t="s">
        <v>68</v>
      </c>
      <c r="AB1335" t="s">
        <v>2620</v>
      </c>
      <c r="AC1335" t="s">
        <v>70</v>
      </c>
      <c r="AD1335" t="s">
        <v>59</v>
      </c>
    </row>
    <row r="1336" spans="1:30">
      <c r="A1336">
        <f t="shared" si="64"/>
        <v>1155</v>
      </c>
      <c r="B1336">
        <f t="shared" si="62"/>
        <v>0</v>
      </c>
      <c r="C1336" s="8">
        <f t="shared" si="63"/>
        <v>80.083333333333329</v>
      </c>
      <c r="D1336">
        <v>80</v>
      </c>
      <c r="E1336">
        <v>1</v>
      </c>
      <c r="G1336" s="21">
        <v>0</v>
      </c>
      <c r="H1336">
        <v>2208350</v>
      </c>
      <c r="I1336" s="1">
        <v>44189.505555555559</v>
      </c>
      <c r="J1336" s="3" t="s">
        <v>90</v>
      </c>
      <c r="K1336" t="s">
        <v>49</v>
      </c>
      <c r="M1336">
        <v>202012241070</v>
      </c>
      <c r="N1336" s="1">
        <v>44189.505555555559</v>
      </c>
      <c r="O1336" s="3" t="s">
        <v>90</v>
      </c>
      <c r="P1336">
        <v>2208350</v>
      </c>
      <c r="Q1336" s="2">
        <v>14938</v>
      </c>
      <c r="R1336" t="s">
        <v>2621</v>
      </c>
      <c r="S1336" t="s">
        <v>2622</v>
      </c>
      <c r="U1336" t="s">
        <v>61</v>
      </c>
      <c r="V1336" t="s">
        <v>240</v>
      </c>
      <c r="W1336" t="s">
        <v>2</v>
      </c>
      <c r="X1336" t="s">
        <v>54</v>
      </c>
      <c r="Z1336" t="s">
        <v>55</v>
      </c>
      <c r="AA1336" t="s">
        <v>94</v>
      </c>
      <c r="AB1336" t="s">
        <v>100</v>
      </c>
      <c r="AC1336" t="s">
        <v>70</v>
      </c>
      <c r="AD1336" t="s">
        <v>59</v>
      </c>
    </row>
    <row r="1337" spans="1:30">
      <c r="A1337">
        <f t="shared" si="64"/>
        <v>1156</v>
      </c>
      <c r="B1337">
        <f t="shared" si="62"/>
        <v>0</v>
      </c>
      <c r="C1337" s="8">
        <f t="shared" si="63"/>
        <v>70.5</v>
      </c>
      <c r="D1337">
        <v>70</v>
      </c>
      <c r="E1337">
        <v>6</v>
      </c>
      <c r="G1337" s="21">
        <v>0</v>
      </c>
      <c r="H1337">
        <v>2208811</v>
      </c>
      <c r="I1337" s="1">
        <v>44187.593055555553</v>
      </c>
      <c r="J1337" s="3" t="s">
        <v>90</v>
      </c>
      <c r="K1337" t="s">
        <v>49</v>
      </c>
      <c r="M1337">
        <v>202012221630</v>
      </c>
      <c r="N1337" s="1">
        <v>44187.593055555553</v>
      </c>
      <c r="O1337" s="3" t="s">
        <v>90</v>
      </c>
      <c r="P1337">
        <v>2208811</v>
      </c>
      <c r="Q1337" s="2">
        <v>18418</v>
      </c>
      <c r="R1337" t="s">
        <v>2623</v>
      </c>
      <c r="S1337" t="s">
        <v>1572</v>
      </c>
      <c r="U1337" t="s">
        <v>140</v>
      </c>
      <c r="V1337" t="s">
        <v>153</v>
      </c>
      <c r="W1337" t="s">
        <v>2</v>
      </c>
      <c r="X1337" t="s">
        <v>54</v>
      </c>
      <c r="Z1337" t="s">
        <v>88</v>
      </c>
      <c r="AA1337" t="s">
        <v>94</v>
      </c>
      <c r="AB1337" t="s">
        <v>100</v>
      </c>
      <c r="AC1337" t="s">
        <v>70</v>
      </c>
      <c r="AD1337" t="s">
        <v>59</v>
      </c>
    </row>
    <row r="1338" spans="1:30">
      <c r="A1338">
        <f t="shared" si="64"/>
        <v>1157</v>
      </c>
      <c r="B1338">
        <f t="shared" si="62"/>
        <v>0</v>
      </c>
      <c r="C1338" s="14">
        <f t="shared" si="63"/>
        <v>119.91666666666667</v>
      </c>
      <c r="D1338" s="13">
        <v>119</v>
      </c>
      <c r="E1338" s="13">
        <v>11</v>
      </c>
      <c r="G1338" s="21">
        <v>0</v>
      </c>
      <c r="H1338">
        <v>2208823</v>
      </c>
      <c r="I1338" s="1">
        <v>44194.52584490741</v>
      </c>
      <c r="J1338" s="3" t="s">
        <v>63</v>
      </c>
      <c r="K1338" t="s">
        <v>49</v>
      </c>
      <c r="M1338">
        <v>202012291607</v>
      </c>
      <c r="N1338" s="1">
        <v>44194.52584490741</v>
      </c>
      <c r="O1338" s="3" t="s">
        <v>63</v>
      </c>
      <c r="P1338" s="13">
        <v>2208823</v>
      </c>
      <c r="Q1338" s="15">
        <v>367</v>
      </c>
      <c r="R1338" s="16" t="s">
        <v>2624</v>
      </c>
      <c r="S1338" s="13" t="s">
        <v>2582</v>
      </c>
      <c r="U1338" t="s">
        <v>52</v>
      </c>
      <c r="V1338" t="s">
        <v>137</v>
      </c>
      <c r="W1338" t="s">
        <v>10</v>
      </c>
      <c r="X1338" t="s">
        <v>54</v>
      </c>
      <c r="Z1338" t="s">
        <v>55</v>
      </c>
      <c r="AA1338" t="s">
        <v>68</v>
      </c>
      <c r="AB1338" t="s">
        <v>2625</v>
      </c>
      <c r="AC1338" t="s">
        <v>70</v>
      </c>
      <c r="AD1338" t="s">
        <v>59</v>
      </c>
    </row>
    <row r="1339" spans="1:30">
      <c r="A1339">
        <f t="shared" si="64"/>
        <v>1158</v>
      </c>
      <c r="B1339">
        <f t="shared" si="62"/>
        <v>0</v>
      </c>
      <c r="C1339" s="8">
        <f t="shared" si="63"/>
        <v>67.916666666666671</v>
      </c>
      <c r="D1339">
        <v>67</v>
      </c>
      <c r="E1339">
        <v>11</v>
      </c>
      <c r="G1339" s="21">
        <v>2</v>
      </c>
      <c r="H1339" s="4">
        <v>2209131</v>
      </c>
      <c r="I1339" s="1">
        <v>44192.91679398148</v>
      </c>
      <c r="J1339" s="3" t="s">
        <v>90</v>
      </c>
      <c r="K1339" t="s">
        <v>49</v>
      </c>
      <c r="M1339">
        <v>202012270449</v>
      </c>
      <c r="N1339" s="1">
        <v>44192.91679398148</v>
      </c>
      <c r="O1339" s="3" t="s">
        <v>90</v>
      </c>
      <c r="P1339">
        <v>2209131</v>
      </c>
      <c r="Q1339" s="2">
        <v>19370</v>
      </c>
      <c r="R1339" t="s">
        <v>2626</v>
      </c>
      <c r="S1339" t="s">
        <v>225</v>
      </c>
      <c r="U1339" t="s">
        <v>132</v>
      </c>
      <c r="V1339" t="s">
        <v>578</v>
      </c>
      <c r="W1339" t="s">
        <v>10</v>
      </c>
      <c r="X1339" t="s">
        <v>54</v>
      </c>
      <c r="Z1339" t="s">
        <v>88</v>
      </c>
      <c r="AA1339" t="s">
        <v>94</v>
      </c>
      <c r="AB1339" t="s">
        <v>116</v>
      </c>
      <c r="AC1339" t="s">
        <v>70</v>
      </c>
      <c r="AD1339" t="s">
        <v>59</v>
      </c>
    </row>
    <row r="1340" spans="1:30">
      <c r="A1340">
        <f t="shared" si="64"/>
        <v>1158</v>
      </c>
      <c r="B1340">
        <f t="shared" si="62"/>
        <v>1</v>
      </c>
      <c r="C1340" s="8">
        <f t="shared" si="63"/>
        <v>68</v>
      </c>
      <c r="D1340">
        <v>68</v>
      </c>
      <c r="E1340">
        <v>0</v>
      </c>
      <c r="G1340" s="21">
        <v>2</v>
      </c>
      <c r="H1340" s="4">
        <v>2209131</v>
      </c>
      <c r="I1340" s="1">
        <v>44212.577777777777</v>
      </c>
      <c r="J1340" s="3" t="s">
        <v>90</v>
      </c>
      <c r="K1340" t="s">
        <v>49</v>
      </c>
      <c r="M1340">
        <v>202101160391</v>
      </c>
      <c r="N1340" s="1">
        <v>44212.577777777777</v>
      </c>
      <c r="O1340" s="3" t="s">
        <v>90</v>
      </c>
      <c r="P1340">
        <v>2209131</v>
      </c>
      <c r="Q1340" s="2">
        <v>19370</v>
      </c>
      <c r="R1340" t="s">
        <v>2626</v>
      </c>
      <c r="S1340" t="s">
        <v>840</v>
      </c>
      <c r="U1340" t="s">
        <v>288</v>
      </c>
      <c r="V1340" t="s">
        <v>74</v>
      </c>
      <c r="W1340" t="s">
        <v>10</v>
      </c>
      <c r="X1340" t="s">
        <v>54</v>
      </c>
      <c r="Z1340" t="s">
        <v>88</v>
      </c>
      <c r="AA1340" t="s">
        <v>94</v>
      </c>
      <c r="AB1340" t="s">
        <v>116</v>
      </c>
      <c r="AC1340" t="s">
        <v>70</v>
      </c>
      <c r="AD1340" t="s">
        <v>59</v>
      </c>
    </row>
    <row r="1341" spans="1:30">
      <c r="A1341">
        <f t="shared" si="64"/>
        <v>1158</v>
      </c>
      <c r="B1341">
        <f t="shared" si="62"/>
        <v>2</v>
      </c>
      <c r="C1341" s="8">
        <f t="shared" si="63"/>
        <v>68</v>
      </c>
      <c r="D1341">
        <v>68</v>
      </c>
      <c r="E1341">
        <v>0</v>
      </c>
      <c r="G1341" s="21">
        <v>2</v>
      </c>
      <c r="H1341" s="4">
        <v>2209131</v>
      </c>
      <c r="I1341" s="1">
        <v>44223.763738425929</v>
      </c>
      <c r="J1341" s="3" t="s">
        <v>63</v>
      </c>
      <c r="K1341" t="s">
        <v>49</v>
      </c>
      <c r="M1341">
        <v>202101272056</v>
      </c>
      <c r="N1341" s="1">
        <v>44223.763738425929</v>
      </c>
      <c r="O1341" s="3" t="s">
        <v>63</v>
      </c>
      <c r="P1341">
        <v>2209131</v>
      </c>
      <c r="Q1341" s="2">
        <v>19370</v>
      </c>
      <c r="R1341" t="s">
        <v>2626</v>
      </c>
      <c r="S1341" t="s">
        <v>840</v>
      </c>
      <c r="U1341" t="s">
        <v>61</v>
      </c>
      <c r="V1341" t="s">
        <v>367</v>
      </c>
      <c r="W1341" t="s">
        <v>10</v>
      </c>
      <c r="X1341" t="s">
        <v>54</v>
      </c>
      <c r="Z1341" t="s">
        <v>55</v>
      </c>
      <c r="AA1341" t="s">
        <v>68</v>
      </c>
      <c r="AB1341" t="s">
        <v>2627</v>
      </c>
      <c r="AC1341" t="s">
        <v>70</v>
      </c>
      <c r="AD1341" t="s">
        <v>59</v>
      </c>
    </row>
    <row r="1342" spans="1:30">
      <c r="A1342">
        <f t="shared" si="64"/>
        <v>1159</v>
      </c>
      <c r="B1342">
        <f t="shared" si="62"/>
        <v>0</v>
      </c>
      <c r="C1342" s="8">
        <f t="shared" si="63"/>
        <v>60.416666666666664</v>
      </c>
      <c r="D1342">
        <v>60</v>
      </c>
      <c r="E1342">
        <v>5</v>
      </c>
      <c r="G1342" s="21">
        <v>2</v>
      </c>
      <c r="H1342" s="4">
        <v>2209265</v>
      </c>
      <c r="I1342" s="1">
        <v>44188.502835648149</v>
      </c>
      <c r="J1342" s="3" t="s">
        <v>90</v>
      </c>
      <c r="K1342" t="s">
        <v>49</v>
      </c>
      <c r="M1342">
        <v>202012231616</v>
      </c>
      <c r="N1342" s="1">
        <v>44188.502835648149</v>
      </c>
      <c r="O1342" s="3" t="s">
        <v>90</v>
      </c>
      <c r="P1342">
        <v>2209265</v>
      </c>
      <c r="Q1342" s="2">
        <v>22118</v>
      </c>
      <c r="R1342" t="s">
        <v>2628</v>
      </c>
      <c r="S1342" t="s">
        <v>421</v>
      </c>
      <c r="U1342" t="s">
        <v>61</v>
      </c>
      <c r="V1342" t="s">
        <v>240</v>
      </c>
      <c r="W1342" t="s">
        <v>2</v>
      </c>
      <c r="X1342" t="s">
        <v>54</v>
      </c>
      <c r="Z1342" t="s">
        <v>55</v>
      </c>
      <c r="AA1342" t="s">
        <v>94</v>
      </c>
      <c r="AB1342" t="s">
        <v>2629</v>
      </c>
      <c r="AC1342" t="s">
        <v>70</v>
      </c>
      <c r="AD1342" t="s">
        <v>59</v>
      </c>
    </row>
    <row r="1343" spans="1:30">
      <c r="A1343">
        <f t="shared" si="64"/>
        <v>1159</v>
      </c>
      <c r="B1343">
        <f t="shared" si="62"/>
        <v>1</v>
      </c>
      <c r="C1343" s="8">
        <f t="shared" si="63"/>
        <v>60.416666666666664</v>
      </c>
      <c r="D1343">
        <v>60</v>
      </c>
      <c r="E1343">
        <v>5</v>
      </c>
      <c r="G1343" s="21">
        <v>2</v>
      </c>
      <c r="H1343" s="4">
        <v>2209265</v>
      </c>
      <c r="I1343" s="1">
        <v>44197.72</v>
      </c>
      <c r="J1343" s="3" t="s">
        <v>90</v>
      </c>
      <c r="K1343" t="s">
        <v>49</v>
      </c>
      <c r="M1343">
        <v>202101010247</v>
      </c>
      <c r="N1343" s="1">
        <v>44197.72</v>
      </c>
      <c r="O1343" s="3" t="s">
        <v>90</v>
      </c>
      <c r="P1343">
        <v>2209265</v>
      </c>
      <c r="Q1343" s="2">
        <v>22118</v>
      </c>
      <c r="R1343" t="s">
        <v>2628</v>
      </c>
      <c r="S1343" t="s">
        <v>421</v>
      </c>
      <c r="U1343" t="s">
        <v>170</v>
      </c>
      <c r="V1343" t="s">
        <v>145</v>
      </c>
      <c r="W1343" t="s">
        <v>2</v>
      </c>
      <c r="X1343" t="s">
        <v>54</v>
      </c>
      <c r="Z1343" t="s">
        <v>88</v>
      </c>
      <c r="AA1343" t="s">
        <v>94</v>
      </c>
      <c r="AB1343" t="s">
        <v>468</v>
      </c>
      <c r="AC1343" t="s">
        <v>70</v>
      </c>
      <c r="AD1343" t="s">
        <v>59</v>
      </c>
    </row>
    <row r="1344" spans="1:30">
      <c r="A1344">
        <f t="shared" si="64"/>
        <v>1160</v>
      </c>
      <c r="B1344">
        <f t="shared" si="62"/>
        <v>0</v>
      </c>
      <c r="C1344" s="8">
        <f t="shared" si="63"/>
        <v>66.25</v>
      </c>
      <c r="D1344">
        <v>66</v>
      </c>
      <c r="E1344">
        <v>3</v>
      </c>
      <c r="G1344" s="21">
        <v>0</v>
      </c>
      <c r="H1344">
        <v>2209499</v>
      </c>
      <c r="I1344" s="1">
        <v>44189.570138888892</v>
      </c>
      <c r="J1344" s="3" t="s">
        <v>90</v>
      </c>
      <c r="K1344" t="s">
        <v>49</v>
      </c>
      <c r="M1344">
        <v>202012241062</v>
      </c>
      <c r="N1344" s="1">
        <v>44189.570138888892</v>
      </c>
      <c r="O1344" s="3" t="s">
        <v>90</v>
      </c>
      <c r="P1344">
        <v>2209499</v>
      </c>
      <c r="Q1344" s="2">
        <v>19961</v>
      </c>
      <c r="R1344" t="s">
        <v>2630</v>
      </c>
      <c r="S1344" t="s">
        <v>680</v>
      </c>
      <c r="U1344" t="s">
        <v>61</v>
      </c>
      <c r="V1344" t="s">
        <v>193</v>
      </c>
      <c r="W1344" t="s">
        <v>2</v>
      </c>
      <c r="X1344" t="s">
        <v>54</v>
      </c>
      <c r="Z1344" t="s">
        <v>88</v>
      </c>
      <c r="AA1344" t="s">
        <v>94</v>
      </c>
      <c r="AB1344" t="s">
        <v>116</v>
      </c>
      <c r="AC1344" t="s">
        <v>70</v>
      </c>
      <c r="AD1344" t="s">
        <v>59</v>
      </c>
    </row>
    <row r="1345" spans="1:30">
      <c r="A1345">
        <f t="shared" si="64"/>
        <v>1161</v>
      </c>
      <c r="B1345">
        <f t="shared" si="62"/>
        <v>0</v>
      </c>
      <c r="C1345" s="8">
        <f t="shared" si="63"/>
        <v>62.25</v>
      </c>
      <c r="D1345">
        <v>62</v>
      </c>
      <c r="E1345">
        <v>3</v>
      </c>
      <c r="G1345" s="21">
        <v>2</v>
      </c>
      <c r="H1345" s="4">
        <v>2209597</v>
      </c>
      <c r="I1345" s="1">
        <v>44189.097615740742</v>
      </c>
      <c r="J1345" s="3" t="s">
        <v>63</v>
      </c>
      <c r="K1345" t="s">
        <v>49</v>
      </c>
      <c r="M1345">
        <v>202012240726</v>
      </c>
      <c r="N1345" s="1">
        <v>44189.097615740742</v>
      </c>
      <c r="O1345" s="3" t="s">
        <v>63</v>
      </c>
      <c r="P1345">
        <v>2209597</v>
      </c>
      <c r="Q1345" s="2">
        <v>21449</v>
      </c>
      <c r="R1345" t="s">
        <v>2631</v>
      </c>
      <c r="S1345" t="s">
        <v>394</v>
      </c>
      <c r="U1345" t="s">
        <v>149</v>
      </c>
      <c r="V1345" t="s">
        <v>202</v>
      </c>
      <c r="W1345" t="s">
        <v>10</v>
      </c>
      <c r="X1345" t="s">
        <v>54</v>
      </c>
      <c r="Z1345" t="s">
        <v>88</v>
      </c>
      <c r="AA1345" t="s">
        <v>68</v>
      </c>
      <c r="AB1345" t="s">
        <v>2632</v>
      </c>
      <c r="AC1345" t="s">
        <v>70</v>
      </c>
      <c r="AD1345" t="s">
        <v>59</v>
      </c>
    </row>
    <row r="1346" spans="1:30">
      <c r="A1346">
        <f t="shared" si="64"/>
        <v>1161</v>
      </c>
      <c r="B1346">
        <f t="shared" si="62"/>
        <v>1</v>
      </c>
      <c r="C1346" s="8">
        <f t="shared" si="63"/>
        <v>62.25</v>
      </c>
      <c r="D1346">
        <v>62</v>
      </c>
      <c r="E1346">
        <v>3</v>
      </c>
      <c r="G1346" s="21">
        <v>2</v>
      </c>
      <c r="H1346" s="4">
        <v>2209597</v>
      </c>
      <c r="I1346" s="1">
        <v>44201.512662037036</v>
      </c>
      <c r="J1346" s="3" t="s">
        <v>63</v>
      </c>
      <c r="K1346" t="s">
        <v>49</v>
      </c>
      <c r="M1346">
        <v>202101051677</v>
      </c>
      <c r="N1346" s="1">
        <v>44201.512662037036</v>
      </c>
      <c r="O1346" s="3" t="s">
        <v>63</v>
      </c>
      <c r="P1346">
        <v>2209597</v>
      </c>
      <c r="Q1346" s="2">
        <v>21449</v>
      </c>
      <c r="R1346" t="s">
        <v>2631</v>
      </c>
      <c r="S1346" t="s">
        <v>394</v>
      </c>
      <c r="U1346" t="s">
        <v>52</v>
      </c>
      <c r="V1346" t="s">
        <v>157</v>
      </c>
      <c r="W1346" t="s">
        <v>10</v>
      </c>
      <c r="X1346" t="s">
        <v>54</v>
      </c>
      <c r="Z1346" t="s">
        <v>55</v>
      </c>
      <c r="AA1346" t="s">
        <v>68</v>
      </c>
      <c r="AB1346" t="s">
        <v>522</v>
      </c>
      <c r="AC1346" t="s">
        <v>70</v>
      </c>
      <c r="AD1346" t="s">
        <v>59</v>
      </c>
    </row>
    <row r="1347" spans="1:30">
      <c r="A1347">
        <f t="shared" si="64"/>
        <v>1162</v>
      </c>
      <c r="B1347">
        <f t="shared" si="62"/>
        <v>0</v>
      </c>
      <c r="C1347" s="8">
        <f t="shared" si="63"/>
        <v>73.333333333333329</v>
      </c>
      <c r="D1347">
        <v>73</v>
      </c>
      <c r="E1347">
        <v>4</v>
      </c>
      <c r="G1347" s="21">
        <v>2</v>
      </c>
      <c r="H1347" s="4">
        <v>2209625</v>
      </c>
      <c r="I1347" s="1">
        <v>44198.563888888886</v>
      </c>
      <c r="J1347" s="3" t="s">
        <v>90</v>
      </c>
      <c r="K1347" t="s">
        <v>49</v>
      </c>
      <c r="M1347">
        <v>202101020296</v>
      </c>
      <c r="N1347" s="1">
        <v>44198.563888888886</v>
      </c>
      <c r="O1347" s="3" t="s">
        <v>90</v>
      </c>
      <c r="P1347">
        <v>2209625</v>
      </c>
      <c r="Q1347" s="2">
        <v>17388</v>
      </c>
      <c r="R1347" t="s">
        <v>2633</v>
      </c>
      <c r="S1347" t="s">
        <v>948</v>
      </c>
      <c r="U1347" t="s">
        <v>170</v>
      </c>
      <c r="V1347" t="s">
        <v>316</v>
      </c>
      <c r="W1347" t="s">
        <v>10</v>
      </c>
      <c r="X1347" t="s">
        <v>54</v>
      </c>
      <c r="Z1347" t="s">
        <v>88</v>
      </c>
      <c r="AA1347" t="s">
        <v>94</v>
      </c>
      <c r="AB1347" t="s">
        <v>116</v>
      </c>
      <c r="AC1347" t="s">
        <v>70</v>
      </c>
      <c r="AD1347" t="s">
        <v>59</v>
      </c>
    </row>
    <row r="1348" spans="1:30">
      <c r="A1348">
        <f t="shared" si="64"/>
        <v>1162</v>
      </c>
      <c r="B1348">
        <f t="shared" si="62"/>
        <v>1</v>
      </c>
      <c r="C1348" s="8">
        <f t="shared" si="63"/>
        <v>73.416666666666671</v>
      </c>
      <c r="D1348">
        <v>73</v>
      </c>
      <c r="E1348">
        <v>5</v>
      </c>
      <c r="G1348" s="21">
        <v>2</v>
      </c>
      <c r="H1348" s="4">
        <v>2209625</v>
      </c>
      <c r="I1348" s="1">
        <v>44216.53565972222</v>
      </c>
      <c r="J1348" s="3" t="s">
        <v>63</v>
      </c>
      <c r="K1348" t="s">
        <v>49</v>
      </c>
      <c r="M1348">
        <v>202101201680</v>
      </c>
      <c r="N1348" s="1">
        <v>44216.53565972222</v>
      </c>
      <c r="O1348" s="3" t="s">
        <v>63</v>
      </c>
      <c r="P1348">
        <v>2209625</v>
      </c>
      <c r="Q1348" s="2">
        <v>17388</v>
      </c>
      <c r="R1348" t="s">
        <v>2633</v>
      </c>
      <c r="S1348" t="s">
        <v>1472</v>
      </c>
      <c r="U1348" t="s">
        <v>52</v>
      </c>
      <c r="V1348" t="s">
        <v>145</v>
      </c>
      <c r="W1348" t="s">
        <v>10</v>
      </c>
      <c r="X1348" t="s">
        <v>54</v>
      </c>
      <c r="Z1348" t="s">
        <v>55</v>
      </c>
      <c r="AA1348" t="s">
        <v>68</v>
      </c>
      <c r="AB1348" t="s">
        <v>2634</v>
      </c>
      <c r="AC1348" t="s">
        <v>70</v>
      </c>
      <c r="AD1348" t="s">
        <v>59</v>
      </c>
    </row>
    <row r="1349" spans="1:30">
      <c r="A1349">
        <f t="shared" si="64"/>
        <v>1163</v>
      </c>
      <c r="B1349">
        <f t="shared" si="62"/>
        <v>0</v>
      </c>
      <c r="C1349" s="8">
        <f t="shared" si="63"/>
        <v>63.916666666666664</v>
      </c>
      <c r="D1349">
        <v>63</v>
      </c>
      <c r="E1349">
        <v>11</v>
      </c>
      <c r="G1349" s="21">
        <v>0</v>
      </c>
      <c r="H1349">
        <v>2209827</v>
      </c>
      <c r="I1349" s="1">
        <v>44191.445138888892</v>
      </c>
      <c r="J1349" s="3" t="s">
        <v>90</v>
      </c>
      <c r="K1349" t="s">
        <v>49</v>
      </c>
      <c r="M1349">
        <v>202012260228</v>
      </c>
      <c r="N1349" s="1">
        <v>44191.445138888892</v>
      </c>
      <c r="O1349" s="3" t="s">
        <v>90</v>
      </c>
      <c r="P1349">
        <v>2209827</v>
      </c>
      <c r="Q1349" s="2">
        <v>20820</v>
      </c>
      <c r="R1349" t="s">
        <v>2635</v>
      </c>
      <c r="S1349" t="s">
        <v>346</v>
      </c>
      <c r="U1349" t="s">
        <v>528</v>
      </c>
      <c r="V1349" t="s">
        <v>67</v>
      </c>
      <c r="W1349" t="s">
        <v>10</v>
      </c>
      <c r="X1349" t="s">
        <v>54</v>
      </c>
      <c r="Z1349" t="s">
        <v>88</v>
      </c>
      <c r="AA1349" t="s">
        <v>94</v>
      </c>
      <c r="AB1349" t="s">
        <v>2636</v>
      </c>
      <c r="AC1349" t="s">
        <v>70</v>
      </c>
      <c r="AD1349" t="s">
        <v>59</v>
      </c>
    </row>
    <row r="1350" spans="1:30">
      <c r="A1350">
        <f t="shared" si="64"/>
        <v>1164</v>
      </c>
      <c r="B1350">
        <f t="shared" si="62"/>
        <v>0</v>
      </c>
      <c r="C1350" s="14">
        <f t="shared" si="63"/>
        <v>100.33333333333333</v>
      </c>
      <c r="D1350" s="13">
        <v>100</v>
      </c>
      <c r="E1350" s="13">
        <v>4</v>
      </c>
      <c r="G1350" s="21">
        <v>0</v>
      </c>
      <c r="H1350">
        <v>2209898</v>
      </c>
      <c r="I1350" s="1">
        <v>44231.767199074071</v>
      </c>
      <c r="J1350" s="3" t="s">
        <v>90</v>
      </c>
      <c r="K1350" t="s">
        <v>49</v>
      </c>
      <c r="M1350">
        <v>202102042126</v>
      </c>
      <c r="N1350" s="1">
        <v>44231.767199074071</v>
      </c>
      <c r="O1350" s="3" t="s">
        <v>90</v>
      </c>
      <c r="P1350" s="13">
        <v>2209898</v>
      </c>
      <c r="Q1350" s="12">
        <v>7563</v>
      </c>
      <c r="R1350" s="13" t="s">
        <v>2637</v>
      </c>
      <c r="S1350" s="13" t="s">
        <v>2638</v>
      </c>
      <c r="U1350" t="s">
        <v>132</v>
      </c>
      <c r="V1350" t="s">
        <v>367</v>
      </c>
      <c r="W1350" t="s">
        <v>2</v>
      </c>
      <c r="X1350" t="s">
        <v>54</v>
      </c>
      <c r="Z1350" t="s">
        <v>88</v>
      </c>
      <c r="AA1350" t="s">
        <v>94</v>
      </c>
      <c r="AB1350" t="s">
        <v>116</v>
      </c>
      <c r="AC1350" t="s">
        <v>70</v>
      </c>
      <c r="AD1350" t="s">
        <v>59</v>
      </c>
    </row>
    <row r="1351" spans="1:30">
      <c r="A1351">
        <f t="shared" si="64"/>
        <v>1165</v>
      </c>
      <c r="B1351">
        <f t="shared" si="62"/>
        <v>0</v>
      </c>
      <c r="C1351" s="8">
        <f t="shared" si="63"/>
        <v>30.833333333333332</v>
      </c>
      <c r="D1351">
        <v>30</v>
      </c>
      <c r="E1351">
        <v>10</v>
      </c>
      <c r="G1351" s="21">
        <v>0</v>
      </c>
      <c r="H1351">
        <v>2209982</v>
      </c>
      <c r="I1351" s="1">
        <v>44249.660416666666</v>
      </c>
      <c r="J1351" s="3" t="s">
        <v>63</v>
      </c>
      <c r="K1351" t="s">
        <v>49</v>
      </c>
      <c r="M1351">
        <v>202102220484</v>
      </c>
      <c r="N1351" s="1">
        <v>44249.660416666666</v>
      </c>
      <c r="O1351" s="3" t="s">
        <v>63</v>
      </c>
      <c r="P1351">
        <v>2209982</v>
      </c>
      <c r="Q1351" s="2">
        <v>32967</v>
      </c>
      <c r="R1351" t="s">
        <v>2639</v>
      </c>
      <c r="S1351" t="s">
        <v>2173</v>
      </c>
      <c r="U1351" t="s">
        <v>61</v>
      </c>
      <c r="V1351" t="s">
        <v>74</v>
      </c>
      <c r="W1351" t="s">
        <v>2</v>
      </c>
      <c r="X1351" t="s">
        <v>54</v>
      </c>
      <c r="Z1351" t="s">
        <v>55</v>
      </c>
      <c r="AA1351" t="s">
        <v>68</v>
      </c>
      <c r="AB1351" t="s">
        <v>2640</v>
      </c>
      <c r="AC1351" t="s">
        <v>70</v>
      </c>
      <c r="AD1351" t="s">
        <v>59</v>
      </c>
    </row>
    <row r="1352" spans="1:30">
      <c r="A1352">
        <f t="shared" si="64"/>
        <v>1166</v>
      </c>
      <c r="B1352">
        <f t="shared" si="62"/>
        <v>0</v>
      </c>
      <c r="C1352" s="8">
        <f t="shared" si="63"/>
        <v>68.666666666666671</v>
      </c>
      <c r="D1352">
        <v>68</v>
      </c>
      <c r="E1352">
        <v>8</v>
      </c>
      <c r="G1352" s="21">
        <v>0</v>
      </c>
      <c r="H1352">
        <v>2210252</v>
      </c>
      <c r="I1352" s="1">
        <v>44198.432071759256</v>
      </c>
      <c r="J1352" s="3" t="s">
        <v>90</v>
      </c>
      <c r="K1352" t="s">
        <v>49</v>
      </c>
      <c r="M1352">
        <v>202101020214</v>
      </c>
      <c r="N1352" s="1">
        <v>44198.432071759256</v>
      </c>
      <c r="O1352" s="3" t="s">
        <v>90</v>
      </c>
      <c r="P1352">
        <v>2210252</v>
      </c>
      <c r="Q1352" s="2">
        <v>19105</v>
      </c>
      <c r="R1352" t="s">
        <v>2641</v>
      </c>
      <c r="S1352" t="s">
        <v>626</v>
      </c>
      <c r="U1352" t="s">
        <v>107</v>
      </c>
      <c r="V1352" t="s">
        <v>87</v>
      </c>
      <c r="W1352" t="s">
        <v>2</v>
      </c>
      <c r="X1352" t="s">
        <v>54</v>
      </c>
      <c r="Z1352" t="s">
        <v>88</v>
      </c>
      <c r="AA1352" t="s">
        <v>94</v>
      </c>
      <c r="AB1352" t="s">
        <v>2642</v>
      </c>
      <c r="AC1352" t="s">
        <v>70</v>
      </c>
      <c r="AD1352" t="s">
        <v>59</v>
      </c>
    </row>
    <row r="1353" spans="1:30">
      <c r="A1353">
        <f t="shared" si="64"/>
        <v>1167</v>
      </c>
      <c r="B1353">
        <f t="shared" si="62"/>
        <v>0</v>
      </c>
      <c r="C1353" s="8">
        <f t="shared" si="63"/>
        <v>59.916666666666664</v>
      </c>
      <c r="D1353">
        <v>59</v>
      </c>
      <c r="E1353">
        <v>11</v>
      </c>
      <c r="G1353" s="21">
        <v>0</v>
      </c>
      <c r="H1353">
        <v>2210714</v>
      </c>
      <c r="I1353" s="1">
        <v>44196.774305555555</v>
      </c>
      <c r="J1353" s="3" t="s">
        <v>90</v>
      </c>
      <c r="K1353" t="s">
        <v>49</v>
      </c>
      <c r="M1353">
        <v>202012311762</v>
      </c>
      <c r="N1353" s="1">
        <v>44196.774305555555</v>
      </c>
      <c r="O1353" s="3" t="s">
        <v>90</v>
      </c>
      <c r="P1353">
        <v>2210714</v>
      </c>
      <c r="Q1353" s="2">
        <v>22288</v>
      </c>
      <c r="R1353" t="s">
        <v>2643</v>
      </c>
      <c r="S1353" t="s">
        <v>437</v>
      </c>
      <c r="U1353" t="s">
        <v>132</v>
      </c>
      <c r="V1353" t="s">
        <v>157</v>
      </c>
      <c r="W1353" t="s">
        <v>10</v>
      </c>
      <c r="X1353" t="s">
        <v>54</v>
      </c>
      <c r="Z1353" t="s">
        <v>88</v>
      </c>
      <c r="AA1353" t="s">
        <v>94</v>
      </c>
      <c r="AB1353" t="s">
        <v>100</v>
      </c>
      <c r="AC1353" t="s">
        <v>70</v>
      </c>
      <c r="AD1353" t="s">
        <v>59</v>
      </c>
    </row>
    <row r="1354" spans="1:30">
      <c r="A1354">
        <f t="shared" si="64"/>
        <v>1168</v>
      </c>
      <c r="B1354">
        <f t="shared" ref="B1354:B1417" si="65">IF(H1354&lt;&gt;H1353,0,IF(H1354&lt;&gt;H1352,1,IF(H1354&lt;&gt;H1351,2,IF(H1354&lt;&gt;H1350,3,IF(H1354&lt;&gt;H1349,4,IF(H1354&lt;&gt;H1348,5,IF(H1354&lt;&gt;H1347,6,"7+")))))))</f>
        <v>0</v>
      </c>
      <c r="C1354" s="8">
        <f t="shared" si="63"/>
        <v>76.166666666666671</v>
      </c>
      <c r="D1354">
        <v>76</v>
      </c>
      <c r="E1354">
        <v>2</v>
      </c>
      <c r="G1354" s="21">
        <v>0</v>
      </c>
      <c r="H1354">
        <v>2210907</v>
      </c>
      <c r="I1354" s="1">
        <v>44196.184201388889</v>
      </c>
      <c r="J1354" s="3" t="s">
        <v>63</v>
      </c>
      <c r="K1354" t="s">
        <v>49</v>
      </c>
      <c r="M1354">
        <v>202012310925</v>
      </c>
      <c r="N1354" s="1">
        <v>44196.184201388889</v>
      </c>
      <c r="O1354" s="3" t="s">
        <v>63</v>
      </c>
      <c r="P1354">
        <v>2210907</v>
      </c>
      <c r="Q1354" s="2">
        <v>16362</v>
      </c>
      <c r="R1354" t="s">
        <v>2644</v>
      </c>
      <c r="S1354" t="s">
        <v>2645</v>
      </c>
      <c r="U1354" t="s">
        <v>140</v>
      </c>
      <c r="V1354" t="s">
        <v>202</v>
      </c>
      <c r="W1354" t="s">
        <v>2</v>
      </c>
      <c r="X1354" t="s">
        <v>54</v>
      </c>
      <c r="Z1354" t="s">
        <v>55</v>
      </c>
      <c r="AA1354" t="s">
        <v>68</v>
      </c>
      <c r="AB1354" t="s">
        <v>2646</v>
      </c>
      <c r="AC1354" t="s">
        <v>70</v>
      </c>
      <c r="AD1354" t="s">
        <v>59</v>
      </c>
    </row>
    <row r="1355" spans="1:30">
      <c r="A1355">
        <f t="shared" si="64"/>
        <v>1169</v>
      </c>
      <c r="B1355">
        <f t="shared" si="65"/>
        <v>0</v>
      </c>
      <c r="C1355" s="8">
        <f t="shared" si="63"/>
        <v>67.333333333333329</v>
      </c>
      <c r="D1355">
        <v>67</v>
      </c>
      <c r="E1355">
        <v>4</v>
      </c>
      <c r="G1355" s="21">
        <v>0</v>
      </c>
      <c r="H1355">
        <v>2223763</v>
      </c>
      <c r="I1355" s="1">
        <v>44287.445833333331</v>
      </c>
      <c r="J1355" s="3" t="s">
        <v>63</v>
      </c>
      <c r="K1355" t="s">
        <v>49</v>
      </c>
      <c r="M1355">
        <v>202104090328</v>
      </c>
      <c r="N1355" s="1">
        <v>44287.445833333331</v>
      </c>
      <c r="O1355" s="3" t="s">
        <v>63</v>
      </c>
      <c r="P1355">
        <v>2223763</v>
      </c>
      <c r="Q1355" s="2">
        <v>19684</v>
      </c>
      <c r="R1355" t="s">
        <v>2647</v>
      </c>
      <c r="S1355" t="s">
        <v>264</v>
      </c>
      <c r="U1355" t="s">
        <v>140</v>
      </c>
      <c r="V1355" t="s">
        <v>178</v>
      </c>
      <c r="W1355" t="s">
        <v>10</v>
      </c>
      <c r="X1355" t="s">
        <v>54</v>
      </c>
      <c r="Z1355" t="s">
        <v>55</v>
      </c>
      <c r="AA1355" t="s">
        <v>68</v>
      </c>
      <c r="AB1355" t="s">
        <v>2138</v>
      </c>
      <c r="AC1355" t="s">
        <v>180</v>
      </c>
      <c r="AD1355" t="s">
        <v>59</v>
      </c>
    </row>
    <row r="1356" spans="1:30">
      <c r="A1356">
        <f t="shared" si="64"/>
        <v>1170</v>
      </c>
      <c r="B1356">
        <f t="shared" si="65"/>
        <v>0</v>
      </c>
      <c r="C1356" s="8">
        <f t="shared" ref="C1356:C1419" si="66">D1356+E1356/12</f>
        <v>73.833333333333329</v>
      </c>
      <c r="D1356">
        <v>73</v>
      </c>
      <c r="E1356">
        <v>10</v>
      </c>
      <c r="G1356" s="21">
        <v>0</v>
      </c>
      <c r="H1356">
        <v>2223913</v>
      </c>
      <c r="I1356" s="1">
        <v>44197.12777777778</v>
      </c>
      <c r="J1356" s="3" t="s">
        <v>63</v>
      </c>
      <c r="K1356" t="s">
        <v>49</v>
      </c>
      <c r="M1356">
        <v>202101010077</v>
      </c>
      <c r="N1356" s="1">
        <v>44197.12777777778</v>
      </c>
      <c r="O1356" s="3" t="s">
        <v>63</v>
      </c>
      <c r="P1356">
        <v>2223913</v>
      </c>
      <c r="Q1356" s="2">
        <v>17201</v>
      </c>
      <c r="R1356" t="s">
        <v>2648</v>
      </c>
      <c r="S1356" t="s">
        <v>2649</v>
      </c>
      <c r="U1356" t="s">
        <v>170</v>
      </c>
      <c r="V1356" t="s">
        <v>67</v>
      </c>
      <c r="W1356" t="s">
        <v>2</v>
      </c>
      <c r="X1356" t="s">
        <v>54</v>
      </c>
      <c r="Z1356" t="s">
        <v>88</v>
      </c>
      <c r="AA1356" t="s">
        <v>68</v>
      </c>
      <c r="AB1356" t="s">
        <v>2650</v>
      </c>
      <c r="AC1356" t="s">
        <v>70</v>
      </c>
      <c r="AD1356" t="s">
        <v>59</v>
      </c>
    </row>
    <row r="1357" spans="1:30">
      <c r="A1357">
        <f t="shared" si="64"/>
        <v>1171</v>
      </c>
      <c r="B1357">
        <f t="shared" si="65"/>
        <v>0</v>
      </c>
      <c r="C1357" s="8">
        <f t="shared" si="66"/>
        <v>53.333333333333336</v>
      </c>
      <c r="D1357">
        <v>53</v>
      </c>
      <c r="E1357">
        <v>4</v>
      </c>
      <c r="G1357" s="21">
        <v>0</v>
      </c>
      <c r="H1357">
        <v>2223986</v>
      </c>
      <c r="I1357" s="1">
        <v>44203.833333333336</v>
      </c>
      <c r="J1357" s="3" t="s">
        <v>90</v>
      </c>
      <c r="K1357" t="s">
        <v>49</v>
      </c>
      <c r="M1357">
        <v>202101072122</v>
      </c>
      <c r="N1357" s="1">
        <v>44203.833333333336</v>
      </c>
      <c r="O1357" s="3" t="s">
        <v>90</v>
      </c>
      <c r="P1357">
        <v>2223986</v>
      </c>
      <c r="Q1357" s="2">
        <v>24704</v>
      </c>
      <c r="R1357" t="s">
        <v>2651</v>
      </c>
      <c r="S1357" t="s">
        <v>447</v>
      </c>
      <c r="U1357" t="s">
        <v>149</v>
      </c>
      <c r="V1357" t="s">
        <v>306</v>
      </c>
      <c r="W1357" t="s">
        <v>2</v>
      </c>
      <c r="X1357" t="s">
        <v>54</v>
      </c>
      <c r="Z1357" t="s">
        <v>88</v>
      </c>
      <c r="AA1357" t="s">
        <v>94</v>
      </c>
      <c r="AB1357" t="s">
        <v>116</v>
      </c>
      <c r="AC1357" t="s">
        <v>70</v>
      </c>
      <c r="AD1357" t="s">
        <v>59</v>
      </c>
    </row>
    <row r="1358" spans="1:30">
      <c r="A1358">
        <f t="shared" si="64"/>
        <v>1172</v>
      </c>
      <c r="B1358">
        <f t="shared" si="65"/>
        <v>0</v>
      </c>
      <c r="C1358" s="8">
        <f t="shared" si="66"/>
        <v>26.5</v>
      </c>
      <c r="D1358">
        <v>26</v>
      </c>
      <c r="E1358">
        <v>6</v>
      </c>
      <c r="G1358" s="21">
        <v>0</v>
      </c>
      <c r="H1358">
        <v>2224013</v>
      </c>
      <c r="I1358" s="1">
        <v>44199.571400462963</v>
      </c>
      <c r="J1358" s="3" t="s">
        <v>90</v>
      </c>
      <c r="K1358" t="s">
        <v>49</v>
      </c>
      <c r="M1358">
        <v>202101030263</v>
      </c>
      <c r="N1358" s="1">
        <v>44199.571400462963</v>
      </c>
      <c r="O1358" s="3" t="s">
        <v>90</v>
      </c>
      <c r="P1358">
        <v>2224013</v>
      </c>
      <c r="Q1358" s="2">
        <v>34498</v>
      </c>
      <c r="R1358" t="s">
        <v>2652</v>
      </c>
      <c r="S1358" t="s">
        <v>2653</v>
      </c>
      <c r="U1358" t="s">
        <v>132</v>
      </c>
      <c r="V1358" t="s">
        <v>87</v>
      </c>
      <c r="W1358" t="s">
        <v>2</v>
      </c>
      <c r="X1358" t="s">
        <v>54</v>
      </c>
      <c r="Z1358" t="s">
        <v>88</v>
      </c>
      <c r="AA1358" t="s">
        <v>94</v>
      </c>
      <c r="AB1358" t="s">
        <v>116</v>
      </c>
      <c r="AC1358" t="s">
        <v>70</v>
      </c>
      <c r="AD1358" t="s">
        <v>59</v>
      </c>
    </row>
    <row r="1359" spans="1:30">
      <c r="A1359">
        <f t="shared" ref="A1359:A1422" si="67">IF(B1359=0,A1358+1,A1358)</f>
        <v>1173</v>
      </c>
      <c r="B1359">
        <f t="shared" si="65"/>
        <v>0</v>
      </c>
      <c r="C1359" s="8">
        <f t="shared" si="66"/>
        <v>52.166666666666664</v>
      </c>
      <c r="D1359">
        <v>52</v>
      </c>
      <c r="E1359">
        <v>2</v>
      </c>
      <c r="G1359" s="21">
        <v>0</v>
      </c>
      <c r="H1359">
        <v>2224036</v>
      </c>
      <c r="I1359" s="1">
        <v>44198.677083333336</v>
      </c>
      <c r="J1359" s="3" t="s">
        <v>90</v>
      </c>
      <c r="K1359" t="s">
        <v>49</v>
      </c>
      <c r="M1359">
        <v>202101020348</v>
      </c>
      <c r="N1359" s="1">
        <v>44198.677083333336</v>
      </c>
      <c r="O1359" s="3" t="s">
        <v>90</v>
      </c>
      <c r="P1359">
        <v>2224036</v>
      </c>
      <c r="Q1359" s="2">
        <v>25128</v>
      </c>
      <c r="R1359" t="s">
        <v>2654</v>
      </c>
      <c r="S1359" t="s">
        <v>1507</v>
      </c>
      <c r="U1359" t="s">
        <v>132</v>
      </c>
      <c r="V1359" t="s">
        <v>74</v>
      </c>
      <c r="W1359" t="s">
        <v>10</v>
      </c>
      <c r="X1359" t="s">
        <v>54</v>
      </c>
      <c r="Z1359" t="s">
        <v>88</v>
      </c>
      <c r="AA1359" t="s">
        <v>94</v>
      </c>
      <c r="AB1359" t="s">
        <v>100</v>
      </c>
      <c r="AC1359" t="s">
        <v>70</v>
      </c>
      <c r="AD1359" t="s">
        <v>59</v>
      </c>
    </row>
    <row r="1360" spans="1:30">
      <c r="A1360">
        <f t="shared" si="67"/>
        <v>1174</v>
      </c>
      <c r="B1360">
        <f t="shared" si="65"/>
        <v>0</v>
      </c>
      <c r="C1360" s="8">
        <f t="shared" si="66"/>
        <v>65</v>
      </c>
      <c r="D1360">
        <v>65</v>
      </c>
      <c r="E1360">
        <v>0</v>
      </c>
      <c r="G1360" s="21">
        <v>0</v>
      </c>
      <c r="H1360">
        <v>2224413</v>
      </c>
      <c r="I1360" s="1">
        <v>44200.785416666666</v>
      </c>
      <c r="J1360" s="3" t="s">
        <v>90</v>
      </c>
      <c r="K1360" t="s">
        <v>49</v>
      </c>
      <c r="M1360">
        <v>202101042283</v>
      </c>
      <c r="N1360" s="1">
        <v>44200.785416666666</v>
      </c>
      <c r="O1360" s="3" t="s">
        <v>90</v>
      </c>
      <c r="P1360">
        <v>2224413</v>
      </c>
      <c r="Q1360" s="2">
        <v>20446</v>
      </c>
      <c r="R1360" t="s">
        <v>2655</v>
      </c>
      <c r="S1360" t="s">
        <v>51</v>
      </c>
      <c r="U1360" t="s">
        <v>132</v>
      </c>
      <c r="V1360" t="s">
        <v>367</v>
      </c>
      <c r="W1360" t="s">
        <v>2</v>
      </c>
      <c r="X1360" t="s">
        <v>54</v>
      </c>
      <c r="Z1360" t="s">
        <v>88</v>
      </c>
      <c r="AA1360" t="s">
        <v>94</v>
      </c>
      <c r="AB1360" t="s">
        <v>100</v>
      </c>
      <c r="AC1360" t="s">
        <v>70</v>
      </c>
      <c r="AD1360" t="s">
        <v>59</v>
      </c>
    </row>
    <row r="1361" spans="1:30">
      <c r="A1361">
        <f t="shared" si="67"/>
        <v>1175</v>
      </c>
      <c r="B1361">
        <f t="shared" si="65"/>
        <v>0</v>
      </c>
      <c r="C1361" s="8">
        <f t="shared" si="66"/>
        <v>40.75</v>
      </c>
      <c r="D1361">
        <v>40</v>
      </c>
      <c r="E1361">
        <v>9</v>
      </c>
      <c r="G1361" s="21">
        <v>0</v>
      </c>
      <c r="H1361">
        <v>2226276</v>
      </c>
      <c r="I1361" s="1">
        <v>44229.425497685188</v>
      </c>
      <c r="J1361" s="3" t="s">
        <v>308</v>
      </c>
      <c r="K1361" t="s">
        <v>49</v>
      </c>
      <c r="M1361">
        <v>202102020321</v>
      </c>
      <c r="N1361" s="1">
        <v>44229.425497685188</v>
      </c>
      <c r="O1361" s="3" t="s">
        <v>308</v>
      </c>
      <c r="P1361">
        <v>2226276</v>
      </c>
      <c r="Q1361" s="2">
        <v>29327</v>
      </c>
      <c r="R1361" t="s">
        <v>2656</v>
      </c>
      <c r="S1361" t="s">
        <v>223</v>
      </c>
      <c r="U1361" t="s">
        <v>140</v>
      </c>
      <c r="V1361" t="s">
        <v>507</v>
      </c>
      <c r="W1361" t="s">
        <v>10</v>
      </c>
      <c r="X1361" t="s">
        <v>54</v>
      </c>
      <c r="Z1361" t="s">
        <v>55</v>
      </c>
      <c r="AA1361" t="s">
        <v>311</v>
      </c>
      <c r="AB1361" t="s">
        <v>2657</v>
      </c>
      <c r="AC1361" t="s">
        <v>58</v>
      </c>
      <c r="AD1361" t="s">
        <v>59</v>
      </c>
    </row>
    <row r="1362" spans="1:30">
      <c r="A1362">
        <f t="shared" si="67"/>
        <v>1176</v>
      </c>
      <c r="B1362">
        <f t="shared" si="65"/>
        <v>0</v>
      </c>
      <c r="C1362" s="8">
        <f t="shared" si="66"/>
        <v>60.583333333333336</v>
      </c>
      <c r="D1362">
        <v>60</v>
      </c>
      <c r="E1362">
        <v>7</v>
      </c>
      <c r="G1362" s="21">
        <v>2</v>
      </c>
      <c r="H1362" s="4">
        <v>2226464</v>
      </c>
      <c r="I1362" s="1">
        <v>44204.818749999999</v>
      </c>
      <c r="J1362" s="3" t="s">
        <v>90</v>
      </c>
      <c r="K1362" t="s">
        <v>49</v>
      </c>
      <c r="M1362">
        <v>202101082060</v>
      </c>
      <c r="N1362" s="1">
        <v>44204.818749999999</v>
      </c>
      <c r="O1362" s="3" t="s">
        <v>90</v>
      </c>
      <c r="P1362">
        <v>2226464</v>
      </c>
      <c r="Q1362" s="2">
        <v>22051</v>
      </c>
      <c r="R1362" t="s">
        <v>2658</v>
      </c>
      <c r="S1362" t="s">
        <v>2116</v>
      </c>
      <c r="U1362" t="s">
        <v>170</v>
      </c>
      <c r="V1362" t="s">
        <v>306</v>
      </c>
      <c r="W1362" t="s">
        <v>2</v>
      </c>
      <c r="X1362" t="s">
        <v>54</v>
      </c>
      <c r="Z1362" t="s">
        <v>88</v>
      </c>
      <c r="AA1362" t="s">
        <v>94</v>
      </c>
      <c r="AB1362" t="s">
        <v>2659</v>
      </c>
      <c r="AC1362" t="s">
        <v>70</v>
      </c>
      <c r="AD1362" t="s">
        <v>59</v>
      </c>
    </row>
    <row r="1363" spans="1:30">
      <c r="A1363">
        <f t="shared" si="67"/>
        <v>1176</v>
      </c>
      <c r="B1363">
        <f t="shared" si="65"/>
        <v>1</v>
      </c>
      <c r="C1363" s="8">
        <f t="shared" si="66"/>
        <v>60.666666666666664</v>
      </c>
      <c r="D1363">
        <v>60</v>
      </c>
      <c r="E1363">
        <v>8</v>
      </c>
      <c r="G1363" s="21">
        <v>2</v>
      </c>
      <c r="H1363" s="4">
        <v>2226464</v>
      </c>
      <c r="I1363" s="1">
        <v>44221.935231481482</v>
      </c>
      <c r="J1363" s="3" t="s">
        <v>63</v>
      </c>
      <c r="K1363" t="s">
        <v>49</v>
      </c>
      <c r="M1363">
        <v>202101252197</v>
      </c>
      <c r="N1363" s="1">
        <v>44221.935231481482</v>
      </c>
      <c r="O1363" s="3" t="s">
        <v>63</v>
      </c>
      <c r="P1363">
        <v>2226464</v>
      </c>
      <c r="Q1363" s="2">
        <v>22051</v>
      </c>
      <c r="R1363" t="s">
        <v>2658</v>
      </c>
      <c r="S1363" t="s">
        <v>743</v>
      </c>
      <c r="U1363" t="s">
        <v>52</v>
      </c>
      <c r="V1363" t="s">
        <v>244</v>
      </c>
      <c r="W1363" t="s">
        <v>2</v>
      </c>
      <c r="X1363" t="s">
        <v>54</v>
      </c>
      <c r="Z1363" t="s">
        <v>55</v>
      </c>
      <c r="AA1363" t="s">
        <v>68</v>
      </c>
      <c r="AB1363" t="s">
        <v>2660</v>
      </c>
      <c r="AC1363" t="s">
        <v>70</v>
      </c>
      <c r="AD1363" t="s">
        <v>59</v>
      </c>
    </row>
    <row r="1364" spans="1:30">
      <c r="A1364">
        <f t="shared" si="67"/>
        <v>1176</v>
      </c>
      <c r="B1364">
        <f t="shared" si="65"/>
        <v>2</v>
      </c>
      <c r="C1364" s="8">
        <f t="shared" si="66"/>
        <v>60.75</v>
      </c>
      <c r="D1364">
        <v>60</v>
      </c>
      <c r="E1364">
        <v>9</v>
      </c>
      <c r="G1364" s="21">
        <v>2</v>
      </c>
      <c r="H1364" s="4">
        <v>2226464</v>
      </c>
      <c r="I1364" s="1">
        <v>44252.442870370367</v>
      </c>
      <c r="J1364" s="3" t="s">
        <v>63</v>
      </c>
      <c r="K1364" t="s">
        <v>49</v>
      </c>
      <c r="M1364">
        <v>202102250424</v>
      </c>
      <c r="N1364" s="1">
        <v>44252.442870370367</v>
      </c>
      <c r="O1364" s="3" t="s">
        <v>63</v>
      </c>
      <c r="P1364">
        <v>2226464</v>
      </c>
      <c r="Q1364" s="2">
        <v>22051</v>
      </c>
      <c r="R1364" t="s">
        <v>2658</v>
      </c>
      <c r="S1364" t="s">
        <v>344</v>
      </c>
      <c r="U1364" t="s">
        <v>52</v>
      </c>
      <c r="V1364" t="s">
        <v>178</v>
      </c>
      <c r="W1364" t="s">
        <v>2</v>
      </c>
      <c r="X1364" t="s">
        <v>54</v>
      </c>
      <c r="Z1364" t="s">
        <v>55</v>
      </c>
      <c r="AA1364" t="s">
        <v>68</v>
      </c>
      <c r="AB1364" t="s">
        <v>2661</v>
      </c>
      <c r="AC1364" t="s">
        <v>180</v>
      </c>
      <c r="AD1364" t="s">
        <v>59</v>
      </c>
    </row>
    <row r="1365" spans="1:30">
      <c r="A1365">
        <f t="shared" si="67"/>
        <v>1176</v>
      </c>
      <c r="B1365">
        <f t="shared" si="65"/>
        <v>3</v>
      </c>
      <c r="C1365" s="8">
        <f t="shared" si="66"/>
        <v>60.916666666666664</v>
      </c>
      <c r="D1365">
        <v>60</v>
      </c>
      <c r="E1365">
        <v>11</v>
      </c>
      <c r="G1365" s="21">
        <v>2</v>
      </c>
      <c r="H1365" s="4">
        <v>2226464</v>
      </c>
      <c r="I1365" s="1">
        <v>44326.630555555559</v>
      </c>
      <c r="J1365" s="3" t="s">
        <v>63</v>
      </c>
      <c r="K1365" t="s">
        <v>49</v>
      </c>
      <c r="M1365">
        <v>202105100256</v>
      </c>
      <c r="N1365" s="1">
        <v>44326.630555555559</v>
      </c>
      <c r="O1365" s="3" t="s">
        <v>63</v>
      </c>
      <c r="P1365">
        <v>2226464</v>
      </c>
      <c r="Q1365" s="2">
        <v>22051</v>
      </c>
      <c r="R1365" t="s">
        <v>2658</v>
      </c>
      <c r="S1365" t="s">
        <v>1655</v>
      </c>
      <c r="U1365" t="s">
        <v>140</v>
      </c>
      <c r="V1365" t="s">
        <v>661</v>
      </c>
      <c r="W1365" t="s">
        <v>2</v>
      </c>
      <c r="X1365" t="s">
        <v>54</v>
      </c>
      <c r="Z1365" t="s">
        <v>55</v>
      </c>
      <c r="AA1365" t="s">
        <v>68</v>
      </c>
      <c r="AB1365" t="s">
        <v>2662</v>
      </c>
      <c r="AC1365" t="s">
        <v>70</v>
      </c>
      <c r="AD1365" t="s">
        <v>59</v>
      </c>
    </row>
    <row r="1366" spans="1:30">
      <c r="A1366">
        <f t="shared" si="67"/>
        <v>1177</v>
      </c>
      <c r="B1366">
        <f t="shared" si="65"/>
        <v>0</v>
      </c>
      <c r="C1366" s="8">
        <f t="shared" si="66"/>
        <v>70.583333333333329</v>
      </c>
      <c r="D1366">
        <v>70</v>
      </c>
      <c r="E1366">
        <v>7</v>
      </c>
      <c r="G1366" s="21">
        <v>0</v>
      </c>
      <c r="H1366">
        <v>2226511</v>
      </c>
      <c r="I1366" s="1">
        <v>44230.71366898148</v>
      </c>
      <c r="J1366" s="3" t="s">
        <v>63</v>
      </c>
      <c r="K1366" t="s">
        <v>49</v>
      </c>
      <c r="M1366">
        <v>202102031709</v>
      </c>
      <c r="N1366" s="1">
        <v>44230.71366898148</v>
      </c>
      <c r="O1366" s="3" t="s">
        <v>63</v>
      </c>
      <c r="P1366">
        <v>2226511</v>
      </c>
      <c r="Q1366" s="2">
        <v>18433</v>
      </c>
      <c r="R1366" t="s">
        <v>2663</v>
      </c>
      <c r="S1366" t="s">
        <v>2664</v>
      </c>
      <c r="U1366" t="s">
        <v>73</v>
      </c>
      <c r="V1366" t="s">
        <v>157</v>
      </c>
      <c r="W1366" t="s">
        <v>10</v>
      </c>
      <c r="X1366" t="s">
        <v>54</v>
      </c>
      <c r="Z1366" t="s">
        <v>55</v>
      </c>
      <c r="AA1366" t="s">
        <v>68</v>
      </c>
      <c r="AB1366" t="s">
        <v>2665</v>
      </c>
      <c r="AC1366" t="s">
        <v>70</v>
      </c>
      <c r="AD1366" t="s">
        <v>59</v>
      </c>
    </row>
    <row r="1367" spans="1:30">
      <c r="A1367">
        <f t="shared" si="67"/>
        <v>1178</v>
      </c>
      <c r="B1367">
        <f t="shared" si="65"/>
        <v>0</v>
      </c>
      <c r="C1367" s="8">
        <f t="shared" si="66"/>
        <v>23.416666666666668</v>
      </c>
      <c r="D1367">
        <v>23</v>
      </c>
      <c r="E1367">
        <v>5</v>
      </c>
      <c r="G1367" s="21">
        <v>0</v>
      </c>
      <c r="H1367">
        <v>2227084</v>
      </c>
      <c r="I1367" s="1">
        <v>44312.605844907404</v>
      </c>
      <c r="J1367" s="3" t="s">
        <v>63</v>
      </c>
      <c r="K1367" t="s">
        <v>49</v>
      </c>
      <c r="M1367">
        <v>202104261955</v>
      </c>
      <c r="N1367" s="1">
        <v>44312.605844907404</v>
      </c>
      <c r="O1367" s="3" t="s">
        <v>63</v>
      </c>
      <c r="P1367">
        <v>2227084</v>
      </c>
      <c r="Q1367" s="2">
        <v>35756</v>
      </c>
      <c r="R1367" t="s">
        <v>2666</v>
      </c>
      <c r="S1367" t="s">
        <v>2239</v>
      </c>
      <c r="U1367" t="s">
        <v>140</v>
      </c>
      <c r="V1367" t="s">
        <v>74</v>
      </c>
      <c r="W1367" t="s">
        <v>2</v>
      </c>
      <c r="X1367" t="s">
        <v>54</v>
      </c>
      <c r="Z1367" t="s">
        <v>55</v>
      </c>
      <c r="AA1367" t="s">
        <v>68</v>
      </c>
      <c r="AC1367" t="s">
        <v>70</v>
      </c>
      <c r="AD1367" t="s">
        <v>59</v>
      </c>
    </row>
    <row r="1368" spans="1:30">
      <c r="A1368">
        <f t="shared" si="67"/>
        <v>1179</v>
      </c>
      <c r="B1368">
        <f t="shared" si="65"/>
        <v>0</v>
      </c>
      <c r="C1368" s="8">
        <f t="shared" si="66"/>
        <v>71.166666666666671</v>
      </c>
      <c r="D1368">
        <v>71</v>
      </c>
      <c r="E1368">
        <v>2</v>
      </c>
      <c r="G1368" s="21">
        <v>2</v>
      </c>
      <c r="H1368" s="4">
        <v>2228387</v>
      </c>
      <c r="I1368" s="1">
        <v>44266.621192129627</v>
      </c>
      <c r="J1368" s="3" t="s">
        <v>63</v>
      </c>
      <c r="K1368" t="s">
        <v>49</v>
      </c>
      <c r="M1368">
        <v>202103112076</v>
      </c>
      <c r="N1368" s="1">
        <v>44266.621192129627</v>
      </c>
      <c r="O1368" s="3" t="s">
        <v>63</v>
      </c>
      <c r="P1368">
        <v>2228387</v>
      </c>
      <c r="Q1368" s="2">
        <v>18251</v>
      </c>
      <c r="R1368" t="s">
        <v>2667</v>
      </c>
      <c r="S1368" t="s">
        <v>1413</v>
      </c>
      <c r="U1368" t="s">
        <v>73</v>
      </c>
      <c r="V1368" t="s">
        <v>193</v>
      </c>
      <c r="W1368" t="s">
        <v>2</v>
      </c>
      <c r="X1368" t="s">
        <v>54</v>
      </c>
      <c r="Z1368" t="s">
        <v>55</v>
      </c>
      <c r="AA1368" t="s">
        <v>68</v>
      </c>
      <c r="AB1368" t="s">
        <v>2668</v>
      </c>
      <c r="AC1368" t="s">
        <v>70</v>
      </c>
      <c r="AD1368" t="s">
        <v>59</v>
      </c>
    </row>
    <row r="1369" spans="1:30">
      <c r="A1369">
        <f t="shared" si="67"/>
        <v>1179</v>
      </c>
      <c r="B1369">
        <f t="shared" si="65"/>
        <v>1</v>
      </c>
      <c r="C1369" s="8">
        <f t="shared" si="66"/>
        <v>71.166666666666671</v>
      </c>
      <c r="D1369">
        <v>71</v>
      </c>
      <c r="E1369">
        <v>2</v>
      </c>
      <c r="G1369" s="21">
        <v>2</v>
      </c>
      <c r="H1369" s="4">
        <v>2228387</v>
      </c>
      <c r="I1369" s="1">
        <v>44273.552314814813</v>
      </c>
      <c r="J1369" s="3" t="s">
        <v>63</v>
      </c>
      <c r="K1369" t="s">
        <v>49</v>
      </c>
      <c r="M1369">
        <v>202103181620</v>
      </c>
      <c r="N1369" s="1">
        <v>44273.552314814813</v>
      </c>
      <c r="O1369" s="3" t="s">
        <v>63</v>
      </c>
      <c r="P1369">
        <v>2228387</v>
      </c>
      <c r="Q1369" s="2">
        <v>18251</v>
      </c>
      <c r="R1369" t="s">
        <v>2667</v>
      </c>
      <c r="S1369" t="s">
        <v>1413</v>
      </c>
      <c r="U1369" t="s">
        <v>52</v>
      </c>
      <c r="V1369" t="s">
        <v>240</v>
      </c>
      <c r="W1369" t="s">
        <v>2</v>
      </c>
      <c r="X1369" t="s">
        <v>54</v>
      </c>
      <c r="Z1369" t="s">
        <v>55</v>
      </c>
      <c r="AA1369" t="s">
        <v>68</v>
      </c>
      <c r="AB1369" t="s">
        <v>2669</v>
      </c>
      <c r="AC1369" t="s">
        <v>70</v>
      </c>
      <c r="AD1369" t="s">
        <v>59</v>
      </c>
    </row>
    <row r="1370" spans="1:30">
      <c r="A1370">
        <f t="shared" si="67"/>
        <v>1179</v>
      </c>
      <c r="B1370">
        <f t="shared" si="65"/>
        <v>2</v>
      </c>
      <c r="C1370" s="8">
        <f t="shared" si="66"/>
        <v>71.25</v>
      </c>
      <c r="D1370">
        <v>71</v>
      </c>
      <c r="E1370">
        <v>3</v>
      </c>
      <c r="G1370" s="21">
        <v>2</v>
      </c>
      <c r="H1370" s="4">
        <v>2228387</v>
      </c>
      <c r="I1370" s="1">
        <v>44285.647893518515</v>
      </c>
      <c r="J1370" s="3" t="s">
        <v>63</v>
      </c>
      <c r="K1370" t="s">
        <v>49</v>
      </c>
      <c r="M1370">
        <v>202103301874</v>
      </c>
      <c r="N1370" s="1">
        <v>44285.647893518515</v>
      </c>
      <c r="O1370" s="3" t="s">
        <v>63</v>
      </c>
      <c r="P1370">
        <v>2228387</v>
      </c>
      <c r="Q1370" s="2">
        <v>18251</v>
      </c>
      <c r="R1370" t="s">
        <v>2667</v>
      </c>
      <c r="S1370" t="s">
        <v>2670</v>
      </c>
      <c r="U1370" t="s">
        <v>61</v>
      </c>
      <c r="V1370" t="s">
        <v>137</v>
      </c>
      <c r="W1370" t="s">
        <v>2</v>
      </c>
      <c r="X1370" t="s">
        <v>54</v>
      </c>
      <c r="Z1370" t="s">
        <v>88</v>
      </c>
      <c r="AA1370" t="s">
        <v>68</v>
      </c>
      <c r="AB1370" t="s">
        <v>2671</v>
      </c>
      <c r="AC1370" t="s">
        <v>70</v>
      </c>
      <c r="AD1370" t="s">
        <v>59</v>
      </c>
    </row>
    <row r="1371" spans="1:30">
      <c r="A1371">
        <f t="shared" si="67"/>
        <v>1180</v>
      </c>
      <c r="B1371">
        <f t="shared" si="65"/>
        <v>0</v>
      </c>
      <c r="C1371" s="8">
        <f t="shared" si="66"/>
        <v>71.916666666666671</v>
      </c>
      <c r="D1371">
        <v>71</v>
      </c>
      <c r="E1371">
        <v>11</v>
      </c>
      <c r="G1371" s="21">
        <v>0</v>
      </c>
      <c r="H1371">
        <v>2228503</v>
      </c>
      <c r="I1371" s="1">
        <v>44209.817361111112</v>
      </c>
      <c r="J1371" s="3" t="s">
        <v>76</v>
      </c>
      <c r="K1371" t="s">
        <v>49</v>
      </c>
      <c r="M1371">
        <v>202101132114</v>
      </c>
      <c r="N1371" s="1">
        <v>44209.817361111112</v>
      </c>
      <c r="O1371" s="3" t="s">
        <v>76</v>
      </c>
      <c r="P1371">
        <v>2228503</v>
      </c>
      <c r="Q1371" s="2">
        <v>17933</v>
      </c>
      <c r="R1371" t="s">
        <v>2672</v>
      </c>
      <c r="S1371" t="s">
        <v>606</v>
      </c>
      <c r="U1371" t="s">
        <v>277</v>
      </c>
      <c r="V1371" t="s">
        <v>367</v>
      </c>
      <c r="W1371" t="s">
        <v>2</v>
      </c>
      <c r="X1371" t="s">
        <v>54</v>
      </c>
      <c r="Z1371" t="s">
        <v>55</v>
      </c>
      <c r="AA1371" t="s">
        <v>78</v>
      </c>
      <c r="AB1371" t="s">
        <v>2673</v>
      </c>
      <c r="AC1371" t="s">
        <v>70</v>
      </c>
      <c r="AD1371" t="s">
        <v>59</v>
      </c>
    </row>
    <row r="1372" spans="1:30">
      <c r="A1372">
        <f t="shared" si="67"/>
        <v>1181</v>
      </c>
      <c r="B1372">
        <f t="shared" si="65"/>
        <v>0</v>
      </c>
      <c r="C1372" s="8">
        <f t="shared" si="66"/>
        <v>62.583333333333336</v>
      </c>
      <c r="D1372">
        <v>62</v>
      </c>
      <c r="E1372">
        <v>7</v>
      </c>
      <c r="G1372" s="21">
        <v>0</v>
      </c>
      <c r="H1372">
        <v>2228602</v>
      </c>
      <c r="I1372" s="1">
        <v>44209.713194444441</v>
      </c>
      <c r="J1372" s="3" t="s">
        <v>90</v>
      </c>
      <c r="K1372" t="s">
        <v>49</v>
      </c>
      <c r="M1372">
        <v>202101131969</v>
      </c>
      <c r="N1372" s="1">
        <v>44209.713194444441</v>
      </c>
      <c r="O1372" s="3" t="s">
        <v>90</v>
      </c>
      <c r="P1372">
        <v>2228602</v>
      </c>
      <c r="Q1372" s="2">
        <v>21323</v>
      </c>
      <c r="R1372" t="s">
        <v>2674</v>
      </c>
      <c r="S1372" t="s">
        <v>725</v>
      </c>
      <c r="U1372" t="s">
        <v>149</v>
      </c>
      <c r="V1372" t="s">
        <v>367</v>
      </c>
      <c r="W1372" t="s">
        <v>10</v>
      </c>
      <c r="X1372" t="s">
        <v>54</v>
      </c>
      <c r="Z1372" t="s">
        <v>88</v>
      </c>
      <c r="AA1372" t="s">
        <v>94</v>
      </c>
      <c r="AB1372" t="s">
        <v>116</v>
      </c>
      <c r="AC1372" t="s">
        <v>70</v>
      </c>
      <c r="AD1372" t="s">
        <v>59</v>
      </c>
    </row>
    <row r="1373" spans="1:30">
      <c r="A1373">
        <f t="shared" si="67"/>
        <v>1182</v>
      </c>
      <c r="B1373">
        <f t="shared" si="65"/>
        <v>0</v>
      </c>
      <c r="C1373" s="8">
        <f t="shared" si="66"/>
        <v>23.416666666666668</v>
      </c>
      <c r="D1373">
        <v>23</v>
      </c>
      <c r="E1373">
        <v>5</v>
      </c>
      <c r="G1373" s="21">
        <v>0</v>
      </c>
      <c r="H1373">
        <v>2228828</v>
      </c>
      <c r="I1373" s="1">
        <v>44246.822916666664</v>
      </c>
      <c r="J1373" s="3" t="s">
        <v>90</v>
      </c>
      <c r="K1373" t="s">
        <v>49</v>
      </c>
      <c r="M1373">
        <v>202102192203</v>
      </c>
      <c r="N1373" s="1">
        <v>44246.822916666664</v>
      </c>
      <c r="O1373" s="3" t="s">
        <v>90</v>
      </c>
      <c r="P1373">
        <v>2228828</v>
      </c>
      <c r="Q1373" s="2">
        <v>35671</v>
      </c>
      <c r="R1373" t="s">
        <v>2675</v>
      </c>
      <c r="S1373" t="s">
        <v>2239</v>
      </c>
      <c r="U1373" t="s">
        <v>288</v>
      </c>
      <c r="V1373" t="s">
        <v>171</v>
      </c>
      <c r="W1373" t="s">
        <v>10</v>
      </c>
      <c r="X1373" t="s">
        <v>54</v>
      </c>
      <c r="Z1373" t="s">
        <v>88</v>
      </c>
      <c r="AA1373" t="s">
        <v>94</v>
      </c>
      <c r="AB1373" t="s">
        <v>100</v>
      </c>
      <c r="AC1373" t="s">
        <v>70</v>
      </c>
      <c r="AD1373" t="s">
        <v>59</v>
      </c>
    </row>
    <row r="1374" spans="1:30">
      <c r="A1374">
        <f t="shared" si="67"/>
        <v>1183</v>
      </c>
      <c r="B1374">
        <f t="shared" si="65"/>
        <v>0</v>
      </c>
      <c r="C1374" s="8">
        <f t="shared" si="66"/>
        <v>33</v>
      </c>
      <c r="D1374">
        <v>33</v>
      </c>
      <c r="E1374">
        <v>0</v>
      </c>
      <c r="G1374" s="21">
        <v>0</v>
      </c>
      <c r="H1374">
        <v>2230699</v>
      </c>
      <c r="I1374" s="1">
        <v>44220.476840277777</v>
      </c>
      <c r="J1374" s="3" t="s">
        <v>90</v>
      </c>
      <c r="K1374" t="s">
        <v>49</v>
      </c>
      <c r="M1374">
        <v>202101240207</v>
      </c>
      <c r="N1374" s="1">
        <v>44220.476840277777</v>
      </c>
      <c r="O1374" s="3" t="s">
        <v>90</v>
      </c>
      <c r="P1374">
        <v>2230699</v>
      </c>
      <c r="Q1374" s="2">
        <v>32144</v>
      </c>
      <c r="R1374" t="s">
        <v>2676</v>
      </c>
      <c r="S1374" t="s">
        <v>2112</v>
      </c>
      <c r="U1374" t="s">
        <v>250</v>
      </c>
      <c r="V1374" t="s">
        <v>67</v>
      </c>
      <c r="W1374" t="s">
        <v>10</v>
      </c>
      <c r="X1374" t="s">
        <v>54</v>
      </c>
      <c r="Z1374" t="s">
        <v>88</v>
      </c>
      <c r="AA1374" t="s">
        <v>94</v>
      </c>
      <c r="AB1374" t="s">
        <v>1527</v>
      </c>
      <c r="AC1374" t="s">
        <v>70</v>
      </c>
      <c r="AD1374" t="s">
        <v>59</v>
      </c>
    </row>
    <row r="1375" spans="1:30">
      <c r="A1375">
        <f t="shared" si="67"/>
        <v>1184</v>
      </c>
      <c r="B1375">
        <f t="shared" si="65"/>
        <v>0</v>
      </c>
      <c r="C1375" s="8">
        <f t="shared" si="66"/>
        <v>68.333333333333329</v>
      </c>
      <c r="D1375">
        <v>68</v>
      </c>
      <c r="E1375">
        <v>4</v>
      </c>
      <c r="G1375" s="21">
        <v>0</v>
      </c>
      <c r="H1375">
        <v>2230725</v>
      </c>
      <c r="I1375" s="1">
        <v>44221.483263888891</v>
      </c>
      <c r="J1375" s="3" t="s">
        <v>90</v>
      </c>
      <c r="K1375" t="s">
        <v>49</v>
      </c>
      <c r="M1375">
        <v>202101251659</v>
      </c>
      <c r="N1375" s="1">
        <v>44221.483263888891</v>
      </c>
      <c r="O1375" s="3" t="s">
        <v>90</v>
      </c>
      <c r="P1375">
        <v>2230725</v>
      </c>
      <c r="Q1375" s="2">
        <v>19247</v>
      </c>
      <c r="R1375" t="s">
        <v>2677</v>
      </c>
      <c r="S1375" t="s">
        <v>2678</v>
      </c>
      <c r="U1375" t="s">
        <v>61</v>
      </c>
      <c r="V1375" t="s">
        <v>306</v>
      </c>
      <c r="W1375" t="s">
        <v>10</v>
      </c>
      <c r="X1375" t="s">
        <v>54</v>
      </c>
      <c r="Z1375" t="s">
        <v>88</v>
      </c>
      <c r="AA1375" t="s">
        <v>94</v>
      </c>
      <c r="AB1375" t="s">
        <v>116</v>
      </c>
      <c r="AC1375" t="s">
        <v>70</v>
      </c>
      <c r="AD1375" t="s">
        <v>59</v>
      </c>
    </row>
    <row r="1376" spans="1:30">
      <c r="A1376">
        <f t="shared" si="67"/>
        <v>1185</v>
      </c>
      <c r="B1376">
        <f t="shared" si="65"/>
        <v>0</v>
      </c>
      <c r="C1376" s="8">
        <f t="shared" si="66"/>
        <v>57.25</v>
      </c>
      <c r="D1376">
        <v>57</v>
      </c>
      <c r="E1376">
        <v>3</v>
      </c>
      <c r="G1376" s="21">
        <v>0</v>
      </c>
      <c r="H1376" s="24">
        <v>2230741</v>
      </c>
      <c r="I1376" s="1">
        <v>44225.627291666664</v>
      </c>
      <c r="J1376" s="3" t="s">
        <v>90</v>
      </c>
      <c r="K1376" t="s">
        <v>49</v>
      </c>
      <c r="M1376">
        <v>202101291793</v>
      </c>
      <c r="N1376" s="1">
        <v>44225.627291666664</v>
      </c>
      <c r="O1376" s="3" t="s">
        <v>90</v>
      </c>
      <c r="P1376">
        <v>2230741</v>
      </c>
      <c r="Q1376" s="2">
        <v>23298</v>
      </c>
      <c r="R1376" t="s">
        <v>2679</v>
      </c>
      <c r="S1376" t="s">
        <v>144</v>
      </c>
      <c r="U1376" t="s">
        <v>140</v>
      </c>
      <c r="V1376" t="s">
        <v>265</v>
      </c>
      <c r="W1376" t="s">
        <v>10</v>
      </c>
      <c r="X1376" t="s">
        <v>54</v>
      </c>
      <c r="Z1376" t="s">
        <v>55</v>
      </c>
      <c r="AA1376" t="s">
        <v>94</v>
      </c>
      <c r="AB1376" t="s">
        <v>116</v>
      </c>
      <c r="AC1376" t="s">
        <v>70</v>
      </c>
      <c r="AD1376" t="s">
        <v>59</v>
      </c>
    </row>
    <row r="1377" spans="1:30">
      <c r="A1377">
        <f t="shared" si="67"/>
        <v>1185</v>
      </c>
      <c r="B1377">
        <f t="shared" si="65"/>
        <v>1</v>
      </c>
      <c r="C1377" s="8">
        <f t="shared" si="66"/>
        <v>57.25</v>
      </c>
      <c r="D1377">
        <v>57</v>
      </c>
      <c r="E1377">
        <v>3</v>
      </c>
      <c r="G1377" s="21">
        <v>0</v>
      </c>
      <c r="H1377" s="24">
        <v>2230741</v>
      </c>
      <c r="I1377" s="1">
        <v>44235.57708333333</v>
      </c>
      <c r="J1377" s="3" t="s">
        <v>90</v>
      </c>
      <c r="K1377" t="s">
        <v>49</v>
      </c>
      <c r="M1377">
        <v>202102081786</v>
      </c>
      <c r="N1377" s="1">
        <v>44235.57708333333</v>
      </c>
      <c r="O1377" s="3" t="s">
        <v>90</v>
      </c>
      <c r="P1377">
        <v>2230741</v>
      </c>
      <c r="Q1377" s="2">
        <v>23298</v>
      </c>
      <c r="R1377" t="s">
        <v>2679</v>
      </c>
      <c r="S1377" t="s">
        <v>144</v>
      </c>
      <c r="U1377" t="s">
        <v>52</v>
      </c>
      <c r="V1377" t="s">
        <v>157</v>
      </c>
      <c r="W1377" t="s">
        <v>10</v>
      </c>
      <c r="X1377" t="s">
        <v>54</v>
      </c>
      <c r="Z1377" t="s">
        <v>88</v>
      </c>
      <c r="AA1377" t="s">
        <v>94</v>
      </c>
      <c r="AB1377" t="s">
        <v>116</v>
      </c>
      <c r="AC1377" t="s">
        <v>70</v>
      </c>
      <c r="AD1377" t="s">
        <v>59</v>
      </c>
    </row>
    <row r="1378" spans="1:30">
      <c r="A1378">
        <f t="shared" si="67"/>
        <v>1186</v>
      </c>
      <c r="B1378">
        <f t="shared" si="65"/>
        <v>0</v>
      </c>
      <c r="C1378" s="8">
        <f t="shared" si="66"/>
        <v>71.333333333333329</v>
      </c>
      <c r="D1378">
        <v>71</v>
      </c>
      <c r="E1378">
        <v>4</v>
      </c>
      <c r="G1378" s="21">
        <v>0</v>
      </c>
      <c r="H1378">
        <v>2230816</v>
      </c>
      <c r="I1378" s="1">
        <v>44222.653101851851</v>
      </c>
      <c r="J1378" s="3" t="s">
        <v>63</v>
      </c>
      <c r="K1378" t="s">
        <v>49</v>
      </c>
      <c r="M1378">
        <v>202101261938</v>
      </c>
      <c r="N1378" s="1">
        <v>44222.653101851851</v>
      </c>
      <c r="O1378" s="3" t="s">
        <v>63</v>
      </c>
      <c r="P1378">
        <v>2230816</v>
      </c>
      <c r="Q1378" s="2">
        <v>18144</v>
      </c>
      <c r="R1378" t="s">
        <v>2680</v>
      </c>
      <c r="S1378" t="s">
        <v>639</v>
      </c>
      <c r="U1378" t="s">
        <v>52</v>
      </c>
      <c r="V1378" t="s">
        <v>145</v>
      </c>
      <c r="W1378" t="s">
        <v>2</v>
      </c>
      <c r="X1378" t="s">
        <v>54</v>
      </c>
      <c r="Z1378" t="s">
        <v>55</v>
      </c>
      <c r="AA1378" t="s">
        <v>68</v>
      </c>
      <c r="AB1378" t="s">
        <v>2681</v>
      </c>
      <c r="AC1378" t="s">
        <v>70</v>
      </c>
      <c r="AD1378" t="s">
        <v>59</v>
      </c>
    </row>
    <row r="1379" spans="1:30">
      <c r="A1379">
        <f t="shared" si="67"/>
        <v>1187</v>
      </c>
      <c r="B1379">
        <f t="shared" si="65"/>
        <v>0</v>
      </c>
      <c r="C1379" s="8">
        <f t="shared" si="66"/>
        <v>25</v>
      </c>
      <c r="D1379">
        <v>25</v>
      </c>
      <c r="E1379">
        <v>0</v>
      </c>
      <c r="G1379" s="21">
        <v>0</v>
      </c>
      <c r="H1379">
        <v>2230831</v>
      </c>
      <c r="I1379" s="1">
        <v>44214.968993055554</v>
      </c>
      <c r="J1379" s="3" t="s">
        <v>90</v>
      </c>
      <c r="K1379" t="s">
        <v>49</v>
      </c>
      <c r="M1379">
        <v>202101180556</v>
      </c>
      <c r="N1379" s="1">
        <v>44214.968993055554</v>
      </c>
      <c r="O1379" s="3" t="s">
        <v>90</v>
      </c>
      <c r="P1379">
        <v>2230831</v>
      </c>
      <c r="Q1379" s="2">
        <v>35057</v>
      </c>
      <c r="R1379" t="s">
        <v>2682</v>
      </c>
      <c r="S1379" t="s">
        <v>2683</v>
      </c>
      <c r="U1379" t="s">
        <v>110</v>
      </c>
      <c r="V1379" t="s">
        <v>202</v>
      </c>
      <c r="W1379" t="s">
        <v>2</v>
      </c>
      <c r="X1379" t="s">
        <v>54</v>
      </c>
      <c r="Z1379" t="s">
        <v>88</v>
      </c>
      <c r="AA1379" t="s">
        <v>94</v>
      </c>
      <c r="AB1379" t="s">
        <v>116</v>
      </c>
      <c r="AC1379" t="s">
        <v>70</v>
      </c>
      <c r="AD1379" t="s">
        <v>59</v>
      </c>
    </row>
    <row r="1380" spans="1:30">
      <c r="A1380">
        <f t="shared" si="67"/>
        <v>1188</v>
      </c>
      <c r="B1380">
        <f t="shared" si="65"/>
        <v>0</v>
      </c>
      <c r="C1380" s="8">
        <f t="shared" si="66"/>
        <v>29.333333333333332</v>
      </c>
      <c r="D1380">
        <v>29</v>
      </c>
      <c r="E1380">
        <v>4</v>
      </c>
      <c r="G1380" s="21">
        <v>0</v>
      </c>
      <c r="H1380">
        <v>2230842</v>
      </c>
      <c r="I1380" s="1">
        <v>44217.370555555557</v>
      </c>
      <c r="J1380" s="3" t="s">
        <v>90</v>
      </c>
      <c r="K1380" t="s">
        <v>49</v>
      </c>
      <c r="M1380">
        <v>202101211440</v>
      </c>
      <c r="N1380" s="1">
        <v>44217.370555555557</v>
      </c>
      <c r="O1380" s="3" t="s">
        <v>90</v>
      </c>
      <c r="P1380">
        <v>2230842</v>
      </c>
      <c r="Q1380" s="2">
        <v>33473</v>
      </c>
      <c r="R1380" t="s">
        <v>2684</v>
      </c>
      <c r="S1380" t="s">
        <v>2685</v>
      </c>
      <c r="U1380" t="s">
        <v>52</v>
      </c>
      <c r="V1380" t="s">
        <v>93</v>
      </c>
      <c r="W1380" t="s">
        <v>10</v>
      </c>
      <c r="X1380" t="s">
        <v>54</v>
      </c>
      <c r="Z1380" t="s">
        <v>88</v>
      </c>
      <c r="AA1380" t="s">
        <v>94</v>
      </c>
      <c r="AB1380" t="s">
        <v>100</v>
      </c>
      <c r="AC1380" t="s">
        <v>70</v>
      </c>
      <c r="AD1380" t="s">
        <v>59</v>
      </c>
    </row>
    <row r="1381" spans="1:30">
      <c r="A1381">
        <f t="shared" si="67"/>
        <v>1189</v>
      </c>
      <c r="B1381">
        <f t="shared" si="65"/>
        <v>0</v>
      </c>
      <c r="C1381" s="8">
        <f t="shared" si="66"/>
        <v>87.333333333333329</v>
      </c>
      <c r="D1381">
        <v>87</v>
      </c>
      <c r="E1381">
        <v>4</v>
      </c>
      <c r="G1381" s="21">
        <v>0</v>
      </c>
      <c r="H1381">
        <v>2231730</v>
      </c>
      <c r="I1381" s="1">
        <v>44219.54583333333</v>
      </c>
      <c r="J1381" s="3" t="s">
        <v>76</v>
      </c>
      <c r="K1381" t="s">
        <v>49</v>
      </c>
      <c r="M1381">
        <v>202101230413</v>
      </c>
      <c r="N1381" s="1">
        <v>44219.54583333333</v>
      </c>
      <c r="O1381" s="3" t="s">
        <v>76</v>
      </c>
      <c r="P1381">
        <v>2231730</v>
      </c>
      <c r="Q1381" s="2">
        <v>12313</v>
      </c>
      <c r="R1381" t="s">
        <v>2686</v>
      </c>
      <c r="S1381" t="s">
        <v>2687</v>
      </c>
      <c r="U1381" t="s">
        <v>288</v>
      </c>
      <c r="V1381" t="s">
        <v>316</v>
      </c>
      <c r="W1381" t="s">
        <v>2</v>
      </c>
      <c r="X1381" t="s">
        <v>54</v>
      </c>
      <c r="Z1381" t="s">
        <v>88</v>
      </c>
      <c r="AA1381" t="s">
        <v>78</v>
      </c>
      <c r="AB1381" t="s">
        <v>259</v>
      </c>
      <c r="AC1381" t="s">
        <v>70</v>
      </c>
      <c r="AD1381" t="s">
        <v>59</v>
      </c>
    </row>
    <row r="1382" spans="1:30">
      <c r="A1382">
        <f t="shared" si="67"/>
        <v>1190</v>
      </c>
      <c r="B1382">
        <f t="shared" si="65"/>
        <v>0</v>
      </c>
      <c r="C1382" s="8">
        <f t="shared" si="66"/>
        <v>79.416666666666671</v>
      </c>
      <c r="D1382">
        <v>79</v>
      </c>
      <c r="E1382">
        <v>5</v>
      </c>
      <c r="G1382" s="21">
        <v>0</v>
      </c>
      <c r="H1382">
        <v>2233150</v>
      </c>
      <c r="I1382" s="1">
        <v>44220.175694444442</v>
      </c>
      <c r="J1382" s="3" t="s">
        <v>90</v>
      </c>
      <c r="K1382" t="s">
        <v>49</v>
      </c>
      <c r="M1382">
        <v>202101240133</v>
      </c>
      <c r="N1382" s="1">
        <v>44220.175694444442</v>
      </c>
      <c r="O1382" s="3" t="s">
        <v>90</v>
      </c>
      <c r="P1382">
        <v>2233150</v>
      </c>
      <c r="Q1382" s="2">
        <v>15189</v>
      </c>
      <c r="R1382" t="s">
        <v>2688</v>
      </c>
      <c r="S1382" t="s">
        <v>630</v>
      </c>
      <c r="U1382" t="s">
        <v>288</v>
      </c>
      <c r="V1382" t="s">
        <v>364</v>
      </c>
      <c r="W1382" t="s">
        <v>2</v>
      </c>
      <c r="X1382" t="s">
        <v>54</v>
      </c>
      <c r="Z1382" t="s">
        <v>88</v>
      </c>
      <c r="AA1382" t="s">
        <v>94</v>
      </c>
      <c r="AB1382" t="s">
        <v>2689</v>
      </c>
      <c r="AC1382" t="s">
        <v>70</v>
      </c>
      <c r="AD1382" t="s">
        <v>59</v>
      </c>
    </row>
    <row r="1383" spans="1:30">
      <c r="A1383">
        <f t="shared" si="67"/>
        <v>1191</v>
      </c>
      <c r="B1383">
        <f t="shared" si="65"/>
        <v>0</v>
      </c>
      <c r="C1383" s="8">
        <f t="shared" si="66"/>
        <v>88.75</v>
      </c>
      <c r="D1383">
        <v>88</v>
      </c>
      <c r="E1383">
        <v>9</v>
      </c>
      <c r="G1383" s="21">
        <v>0</v>
      </c>
      <c r="H1383">
        <v>2234607</v>
      </c>
      <c r="I1383" s="1">
        <v>44222.654895833337</v>
      </c>
      <c r="J1383" s="3" t="s">
        <v>90</v>
      </c>
      <c r="K1383" t="s">
        <v>49</v>
      </c>
      <c r="M1383">
        <v>202101262069</v>
      </c>
      <c r="N1383" s="1">
        <v>44222.654895833337</v>
      </c>
      <c r="O1383" s="3" t="s">
        <v>90</v>
      </c>
      <c r="P1383">
        <v>2234607</v>
      </c>
      <c r="Q1383" s="2">
        <v>11775</v>
      </c>
      <c r="R1383" t="s">
        <v>2690</v>
      </c>
      <c r="S1383" t="s">
        <v>555</v>
      </c>
      <c r="U1383" t="s">
        <v>61</v>
      </c>
      <c r="V1383" t="s">
        <v>349</v>
      </c>
      <c r="W1383" t="s">
        <v>2</v>
      </c>
      <c r="X1383" t="s">
        <v>54</v>
      </c>
      <c r="Z1383" t="s">
        <v>55</v>
      </c>
      <c r="AA1383" t="s">
        <v>94</v>
      </c>
      <c r="AC1383" t="s">
        <v>58</v>
      </c>
      <c r="AD1383" t="s">
        <v>59</v>
      </c>
    </row>
    <row r="1384" spans="1:30">
      <c r="A1384">
        <f t="shared" si="67"/>
        <v>1192</v>
      </c>
      <c r="B1384">
        <f t="shared" si="65"/>
        <v>0</v>
      </c>
      <c r="C1384" s="8">
        <f t="shared" si="66"/>
        <v>54.166666666666664</v>
      </c>
      <c r="D1384">
        <v>54</v>
      </c>
      <c r="E1384">
        <v>2</v>
      </c>
      <c r="G1384" s="21">
        <v>2</v>
      </c>
      <c r="H1384" s="4">
        <v>2235391</v>
      </c>
      <c r="I1384" s="1">
        <v>44227.934421296297</v>
      </c>
      <c r="J1384" s="3" t="s">
        <v>90</v>
      </c>
      <c r="K1384" t="s">
        <v>49</v>
      </c>
      <c r="M1384">
        <v>202101310470</v>
      </c>
      <c r="N1384" s="1">
        <v>44227.934421296297</v>
      </c>
      <c r="O1384" s="3" t="s">
        <v>90</v>
      </c>
      <c r="P1384">
        <v>2235391</v>
      </c>
      <c r="Q1384" s="2">
        <v>24426</v>
      </c>
      <c r="R1384" t="s">
        <v>2691</v>
      </c>
      <c r="S1384" t="s">
        <v>728</v>
      </c>
      <c r="U1384" t="s">
        <v>149</v>
      </c>
      <c r="V1384" t="s">
        <v>364</v>
      </c>
      <c r="W1384" t="s">
        <v>2</v>
      </c>
      <c r="X1384" t="s">
        <v>54</v>
      </c>
      <c r="Z1384" t="s">
        <v>88</v>
      </c>
      <c r="AA1384" t="s">
        <v>94</v>
      </c>
      <c r="AB1384" t="s">
        <v>1443</v>
      </c>
      <c r="AC1384" t="s">
        <v>70</v>
      </c>
      <c r="AD1384" t="s">
        <v>59</v>
      </c>
    </row>
    <row r="1385" spans="1:30">
      <c r="A1385">
        <f t="shared" si="67"/>
        <v>1192</v>
      </c>
      <c r="B1385">
        <f t="shared" si="65"/>
        <v>1</v>
      </c>
      <c r="C1385" s="8">
        <f t="shared" si="66"/>
        <v>54.166666666666664</v>
      </c>
      <c r="D1385">
        <v>54</v>
      </c>
      <c r="E1385">
        <v>2</v>
      </c>
      <c r="G1385" s="21">
        <v>2</v>
      </c>
      <c r="H1385" s="4">
        <v>2235391</v>
      </c>
      <c r="I1385" s="1">
        <v>44233.530555555553</v>
      </c>
      <c r="J1385" s="3" t="s">
        <v>90</v>
      </c>
      <c r="K1385" t="s">
        <v>49</v>
      </c>
      <c r="M1385">
        <v>202102060356</v>
      </c>
      <c r="N1385" s="1">
        <v>44233.530555555553</v>
      </c>
      <c r="O1385" s="3" t="s">
        <v>90</v>
      </c>
      <c r="P1385">
        <v>2235391</v>
      </c>
      <c r="Q1385" s="2">
        <v>24426</v>
      </c>
      <c r="R1385" t="s">
        <v>2691</v>
      </c>
      <c r="S1385" t="s">
        <v>728</v>
      </c>
      <c r="U1385" t="s">
        <v>132</v>
      </c>
      <c r="V1385" t="s">
        <v>417</v>
      </c>
      <c r="W1385" t="s">
        <v>2</v>
      </c>
      <c r="X1385" t="s">
        <v>54</v>
      </c>
      <c r="Z1385" t="s">
        <v>88</v>
      </c>
      <c r="AA1385" t="s">
        <v>94</v>
      </c>
      <c r="AB1385" t="s">
        <v>2692</v>
      </c>
      <c r="AC1385" t="s">
        <v>70</v>
      </c>
      <c r="AD1385" t="s">
        <v>59</v>
      </c>
    </row>
    <row r="1386" spans="1:30">
      <c r="A1386">
        <f t="shared" si="67"/>
        <v>1193</v>
      </c>
      <c r="B1386">
        <f t="shared" si="65"/>
        <v>0</v>
      </c>
      <c r="C1386" s="8">
        <f t="shared" si="66"/>
        <v>58.666666666666664</v>
      </c>
      <c r="D1386">
        <v>58</v>
      </c>
      <c r="E1386">
        <v>8</v>
      </c>
      <c r="G1386" s="21">
        <v>2</v>
      </c>
      <c r="H1386" s="4">
        <v>2236151</v>
      </c>
      <c r="I1386" s="1">
        <v>44227.5625</v>
      </c>
      <c r="J1386" s="3" t="s">
        <v>90</v>
      </c>
      <c r="K1386" t="s">
        <v>49</v>
      </c>
      <c r="M1386">
        <v>202101310297</v>
      </c>
      <c r="N1386" s="1">
        <v>44227.5625</v>
      </c>
      <c r="O1386" s="3" t="s">
        <v>90</v>
      </c>
      <c r="P1386">
        <v>2236151</v>
      </c>
      <c r="Q1386" s="2">
        <v>22797</v>
      </c>
      <c r="R1386" t="s">
        <v>2693</v>
      </c>
      <c r="S1386" t="s">
        <v>603</v>
      </c>
      <c r="U1386" t="s">
        <v>149</v>
      </c>
      <c r="V1386" t="s">
        <v>74</v>
      </c>
      <c r="W1386" t="s">
        <v>10</v>
      </c>
      <c r="X1386" t="s">
        <v>54</v>
      </c>
      <c r="Z1386" t="s">
        <v>88</v>
      </c>
      <c r="AA1386" t="s">
        <v>94</v>
      </c>
      <c r="AB1386" t="s">
        <v>100</v>
      </c>
      <c r="AC1386" t="s">
        <v>70</v>
      </c>
      <c r="AD1386" t="s">
        <v>59</v>
      </c>
    </row>
    <row r="1387" spans="1:30">
      <c r="A1387">
        <f t="shared" si="67"/>
        <v>1193</v>
      </c>
      <c r="B1387">
        <f t="shared" si="65"/>
        <v>1</v>
      </c>
      <c r="C1387" s="8">
        <f t="shared" si="66"/>
        <v>58.666666666666664</v>
      </c>
      <c r="D1387">
        <v>58</v>
      </c>
      <c r="E1387">
        <v>8</v>
      </c>
      <c r="G1387" s="21">
        <v>2</v>
      </c>
      <c r="H1387" s="4">
        <v>2236151</v>
      </c>
      <c r="I1387" s="1">
        <v>44237.814583333333</v>
      </c>
      <c r="J1387" s="3" t="s">
        <v>90</v>
      </c>
      <c r="K1387" t="s">
        <v>49</v>
      </c>
      <c r="M1387">
        <v>202102102050</v>
      </c>
      <c r="N1387" s="1">
        <v>44237.814583333333</v>
      </c>
      <c r="O1387" s="3" t="s">
        <v>90</v>
      </c>
      <c r="P1387">
        <v>2236151</v>
      </c>
      <c r="Q1387" s="2">
        <v>22797</v>
      </c>
      <c r="R1387" t="s">
        <v>2693</v>
      </c>
      <c r="S1387" t="s">
        <v>603</v>
      </c>
      <c r="U1387" t="s">
        <v>132</v>
      </c>
      <c r="V1387" t="s">
        <v>74</v>
      </c>
      <c r="W1387" t="s">
        <v>10</v>
      </c>
      <c r="X1387" t="s">
        <v>54</v>
      </c>
      <c r="Z1387" t="s">
        <v>88</v>
      </c>
      <c r="AA1387" t="s">
        <v>94</v>
      </c>
      <c r="AB1387" t="s">
        <v>2694</v>
      </c>
      <c r="AC1387" t="s">
        <v>70</v>
      </c>
      <c r="AD1387" t="s">
        <v>59</v>
      </c>
    </row>
    <row r="1388" spans="1:30">
      <c r="A1388">
        <f t="shared" si="67"/>
        <v>1194</v>
      </c>
      <c r="B1388">
        <f t="shared" si="65"/>
        <v>0</v>
      </c>
      <c r="C1388" s="8">
        <f t="shared" si="66"/>
        <v>59.333333333333336</v>
      </c>
      <c r="D1388">
        <v>59</v>
      </c>
      <c r="E1388">
        <v>4</v>
      </c>
      <c r="G1388" s="21">
        <v>0</v>
      </c>
      <c r="H1388" s="24">
        <v>2236182</v>
      </c>
      <c r="I1388" s="1">
        <v>44236.497442129628</v>
      </c>
      <c r="J1388" s="3" t="s">
        <v>63</v>
      </c>
      <c r="K1388" t="s">
        <v>49</v>
      </c>
      <c r="M1388">
        <v>202102091403</v>
      </c>
      <c r="N1388" s="1">
        <v>44236.497442129628</v>
      </c>
      <c r="O1388" s="3" t="s">
        <v>63</v>
      </c>
      <c r="P1388">
        <v>2236182</v>
      </c>
      <c r="Q1388" s="2">
        <v>22550</v>
      </c>
      <c r="R1388" t="s">
        <v>2695</v>
      </c>
      <c r="S1388" t="s">
        <v>1015</v>
      </c>
      <c r="U1388" t="s">
        <v>318</v>
      </c>
      <c r="V1388" t="s">
        <v>137</v>
      </c>
      <c r="W1388" t="s">
        <v>2</v>
      </c>
      <c r="X1388" t="s">
        <v>54</v>
      </c>
      <c r="Z1388" t="s">
        <v>88</v>
      </c>
      <c r="AA1388" t="s">
        <v>68</v>
      </c>
      <c r="AB1388" t="s">
        <v>2696</v>
      </c>
      <c r="AC1388" t="s">
        <v>70</v>
      </c>
      <c r="AD1388" t="s">
        <v>59</v>
      </c>
    </row>
    <row r="1389" spans="1:30">
      <c r="A1389">
        <f t="shared" si="67"/>
        <v>1194</v>
      </c>
      <c r="B1389">
        <f t="shared" si="65"/>
        <v>1</v>
      </c>
      <c r="C1389" s="8">
        <f t="shared" si="66"/>
        <v>59.333333333333336</v>
      </c>
      <c r="D1389">
        <v>59</v>
      </c>
      <c r="E1389">
        <v>4</v>
      </c>
      <c r="G1389" s="21">
        <v>0</v>
      </c>
      <c r="H1389" s="24">
        <v>2236182</v>
      </c>
      <c r="I1389" s="1">
        <v>44240.504166666666</v>
      </c>
      <c r="J1389" s="3" t="s">
        <v>63</v>
      </c>
      <c r="K1389" t="s">
        <v>49</v>
      </c>
      <c r="M1389">
        <v>202102130304</v>
      </c>
      <c r="N1389" s="1">
        <v>44240.504166666666</v>
      </c>
      <c r="O1389" s="3" t="s">
        <v>63</v>
      </c>
      <c r="P1389">
        <v>2236182</v>
      </c>
      <c r="Q1389" s="2">
        <v>22550</v>
      </c>
      <c r="R1389" t="s">
        <v>2695</v>
      </c>
      <c r="S1389" t="s">
        <v>1015</v>
      </c>
      <c r="U1389" t="s">
        <v>381</v>
      </c>
      <c r="V1389" t="s">
        <v>67</v>
      </c>
      <c r="W1389" t="s">
        <v>2</v>
      </c>
      <c r="X1389" t="s">
        <v>54</v>
      </c>
      <c r="Z1389" t="s">
        <v>55</v>
      </c>
      <c r="AA1389" t="s">
        <v>68</v>
      </c>
      <c r="AB1389" t="s">
        <v>2697</v>
      </c>
      <c r="AC1389" t="s">
        <v>70</v>
      </c>
      <c r="AD1389" t="s">
        <v>59</v>
      </c>
    </row>
    <row r="1390" spans="1:30">
      <c r="A1390">
        <f t="shared" si="67"/>
        <v>1194</v>
      </c>
      <c r="B1390">
        <f t="shared" si="65"/>
        <v>2</v>
      </c>
      <c r="C1390" s="8">
        <f t="shared" si="66"/>
        <v>59.333333333333336</v>
      </c>
      <c r="D1390">
        <v>59</v>
      </c>
      <c r="E1390">
        <v>4</v>
      </c>
      <c r="G1390" s="21">
        <v>0</v>
      </c>
      <c r="H1390" s="24">
        <v>2236182</v>
      </c>
      <c r="I1390" s="1">
        <v>44249.592604166668</v>
      </c>
      <c r="J1390" s="3" t="s">
        <v>63</v>
      </c>
      <c r="K1390" t="s">
        <v>49</v>
      </c>
      <c r="M1390">
        <v>202102221940</v>
      </c>
      <c r="N1390" s="1">
        <v>44249.592604166668</v>
      </c>
      <c r="O1390" s="3" t="s">
        <v>63</v>
      </c>
      <c r="P1390">
        <v>2236182</v>
      </c>
      <c r="Q1390" s="2">
        <v>22550</v>
      </c>
      <c r="R1390" t="s">
        <v>2695</v>
      </c>
      <c r="S1390" t="s">
        <v>1015</v>
      </c>
      <c r="U1390" t="s">
        <v>73</v>
      </c>
      <c r="V1390" t="s">
        <v>157</v>
      </c>
      <c r="W1390" t="s">
        <v>2</v>
      </c>
      <c r="X1390" t="s">
        <v>54</v>
      </c>
      <c r="Z1390" t="s">
        <v>88</v>
      </c>
      <c r="AA1390" t="s">
        <v>68</v>
      </c>
      <c r="AB1390" t="s">
        <v>2698</v>
      </c>
      <c r="AC1390" t="s">
        <v>70</v>
      </c>
      <c r="AD1390" t="s">
        <v>59</v>
      </c>
    </row>
    <row r="1391" spans="1:30">
      <c r="A1391">
        <f t="shared" si="67"/>
        <v>1195</v>
      </c>
      <c r="B1391">
        <f t="shared" si="65"/>
        <v>0</v>
      </c>
      <c r="C1391" s="8">
        <f t="shared" si="66"/>
        <v>48.166666666666664</v>
      </c>
      <c r="D1391">
        <v>48</v>
      </c>
      <c r="E1391">
        <v>2</v>
      </c>
      <c r="G1391" s="21">
        <v>0</v>
      </c>
      <c r="H1391">
        <v>2236328</v>
      </c>
      <c r="I1391" s="1">
        <v>44228.563888888886</v>
      </c>
      <c r="J1391" s="3" t="s">
        <v>90</v>
      </c>
      <c r="K1391" t="s">
        <v>49</v>
      </c>
      <c r="M1391">
        <v>202102011858</v>
      </c>
      <c r="N1391" s="1">
        <v>44228.563888888886</v>
      </c>
      <c r="O1391" s="3" t="s">
        <v>90</v>
      </c>
      <c r="P1391">
        <v>2236328</v>
      </c>
      <c r="Q1391" s="2">
        <v>26632</v>
      </c>
      <c r="R1391" t="s">
        <v>2699</v>
      </c>
      <c r="S1391" t="s">
        <v>1034</v>
      </c>
      <c r="U1391" t="s">
        <v>61</v>
      </c>
      <c r="V1391" t="s">
        <v>93</v>
      </c>
      <c r="W1391" t="s">
        <v>2</v>
      </c>
      <c r="X1391" t="s">
        <v>54</v>
      </c>
      <c r="Z1391" t="s">
        <v>88</v>
      </c>
      <c r="AA1391" t="s">
        <v>94</v>
      </c>
      <c r="AB1391" t="s">
        <v>100</v>
      </c>
      <c r="AC1391" t="s">
        <v>70</v>
      </c>
      <c r="AD1391" t="s">
        <v>59</v>
      </c>
    </row>
    <row r="1392" spans="1:30">
      <c r="A1392">
        <f t="shared" si="67"/>
        <v>1196</v>
      </c>
      <c r="B1392">
        <f t="shared" si="65"/>
        <v>0</v>
      </c>
      <c r="C1392" s="8">
        <f t="shared" si="66"/>
        <v>50.5</v>
      </c>
      <c r="D1392">
        <v>50</v>
      </c>
      <c r="E1392">
        <v>6</v>
      </c>
      <c r="G1392" s="21">
        <v>0</v>
      </c>
      <c r="H1392">
        <v>2237455</v>
      </c>
      <c r="I1392" s="1">
        <v>44231.478472222225</v>
      </c>
      <c r="J1392" s="3" t="s">
        <v>90</v>
      </c>
      <c r="K1392" t="s">
        <v>49</v>
      </c>
      <c r="M1392">
        <v>202102041558</v>
      </c>
      <c r="N1392" s="1">
        <v>44231.478472222225</v>
      </c>
      <c r="O1392" s="3" t="s">
        <v>90</v>
      </c>
      <c r="P1392">
        <v>2237455</v>
      </c>
      <c r="Q1392" s="2">
        <v>25760</v>
      </c>
      <c r="R1392" t="s">
        <v>2700</v>
      </c>
      <c r="S1392" t="s">
        <v>384</v>
      </c>
      <c r="U1392" t="s">
        <v>140</v>
      </c>
      <c r="V1392" t="s">
        <v>93</v>
      </c>
      <c r="W1392" t="s">
        <v>2</v>
      </c>
      <c r="X1392" t="s">
        <v>54</v>
      </c>
      <c r="Z1392" t="s">
        <v>88</v>
      </c>
      <c r="AA1392" t="s">
        <v>94</v>
      </c>
      <c r="AB1392" t="s">
        <v>100</v>
      </c>
      <c r="AC1392" t="s">
        <v>70</v>
      </c>
      <c r="AD1392" t="s">
        <v>59</v>
      </c>
    </row>
    <row r="1393" spans="1:30">
      <c r="A1393">
        <f t="shared" si="67"/>
        <v>1197</v>
      </c>
      <c r="B1393">
        <f t="shared" si="65"/>
        <v>0</v>
      </c>
      <c r="C1393" s="8">
        <f t="shared" si="66"/>
        <v>73.5</v>
      </c>
      <c r="D1393">
        <v>73</v>
      </c>
      <c r="E1393">
        <v>6</v>
      </c>
      <c r="G1393" s="21">
        <v>0</v>
      </c>
      <c r="H1393">
        <v>2237461</v>
      </c>
      <c r="I1393" s="1">
        <v>44252.486111111109</v>
      </c>
      <c r="J1393" s="3" t="s">
        <v>90</v>
      </c>
      <c r="K1393" t="s">
        <v>49</v>
      </c>
      <c r="M1393">
        <v>202102250416</v>
      </c>
      <c r="N1393" s="1">
        <v>44252.486111111109</v>
      </c>
      <c r="O1393" s="3" t="s">
        <v>90</v>
      </c>
      <c r="P1393">
        <v>2237461</v>
      </c>
      <c r="Q1393" s="2">
        <v>17382</v>
      </c>
      <c r="R1393" t="s">
        <v>2701</v>
      </c>
      <c r="S1393" t="s">
        <v>255</v>
      </c>
      <c r="U1393" t="s">
        <v>73</v>
      </c>
      <c r="V1393" t="s">
        <v>193</v>
      </c>
      <c r="W1393" t="s">
        <v>2</v>
      </c>
      <c r="X1393" t="s">
        <v>54</v>
      </c>
      <c r="Z1393" t="s">
        <v>55</v>
      </c>
      <c r="AA1393" t="s">
        <v>94</v>
      </c>
      <c r="AB1393" t="s">
        <v>2702</v>
      </c>
      <c r="AC1393" t="s">
        <v>70</v>
      </c>
      <c r="AD1393" t="s">
        <v>59</v>
      </c>
    </row>
    <row r="1394" spans="1:30">
      <c r="A1394">
        <f t="shared" si="67"/>
        <v>1198</v>
      </c>
      <c r="B1394">
        <f t="shared" si="65"/>
        <v>0</v>
      </c>
      <c r="C1394" s="8">
        <f t="shared" si="66"/>
        <v>64.333333333333329</v>
      </c>
      <c r="D1394">
        <v>64</v>
      </c>
      <c r="E1394">
        <v>4</v>
      </c>
      <c r="G1394" s="21">
        <v>0</v>
      </c>
      <c r="H1394">
        <v>2237976</v>
      </c>
      <c r="I1394" s="1">
        <v>44244.378541666665</v>
      </c>
      <c r="J1394" s="3" t="s">
        <v>76</v>
      </c>
      <c r="K1394" t="s">
        <v>49</v>
      </c>
      <c r="M1394">
        <v>202102170761</v>
      </c>
      <c r="N1394" s="1">
        <v>44244.378541666665</v>
      </c>
      <c r="O1394" s="3" t="s">
        <v>76</v>
      </c>
      <c r="P1394">
        <v>2237976</v>
      </c>
      <c r="Q1394" s="2">
        <v>20733</v>
      </c>
      <c r="R1394" t="s">
        <v>2703</v>
      </c>
      <c r="S1394" t="s">
        <v>185</v>
      </c>
      <c r="U1394" t="s">
        <v>73</v>
      </c>
      <c r="V1394" t="s">
        <v>258</v>
      </c>
      <c r="W1394" t="s">
        <v>2</v>
      </c>
      <c r="X1394" t="s">
        <v>54</v>
      </c>
      <c r="Z1394" t="s">
        <v>55</v>
      </c>
      <c r="AA1394" t="s">
        <v>78</v>
      </c>
      <c r="AB1394" t="s">
        <v>2704</v>
      </c>
      <c r="AC1394" t="s">
        <v>70</v>
      </c>
      <c r="AD1394" t="s">
        <v>59</v>
      </c>
    </row>
    <row r="1395" spans="1:30">
      <c r="A1395">
        <f t="shared" si="67"/>
        <v>1199</v>
      </c>
      <c r="B1395">
        <f t="shared" si="65"/>
        <v>0</v>
      </c>
      <c r="C1395" s="8">
        <f t="shared" si="66"/>
        <v>68.333333333333329</v>
      </c>
      <c r="D1395">
        <v>68</v>
      </c>
      <c r="E1395">
        <v>4</v>
      </c>
      <c r="G1395" s="21">
        <v>0</v>
      </c>
      <c r="H1395">
        <v>2238053</v>
      </c>
      <c r="I1395" s="1">
        <v>44265.597986111112</v>
      </c>
      <c r="J1395" s="3" t="s">
        <v>63</v>
      </c>
      <c r="K1395" t="s">
        <v>49</v>
      </c>
      <c r="M1395">
        <v>202103101646</v>
      </c>
      <c r="N1395" s="1">
        <v>44265.597986111112</v>
      </c>
      <c r="O1395" s="3" t="s">
        <v>63</v>
      </c>
      <c r="P1395">
        <v>2238053</v>
      </c>
      <c r="Q1395" s="2">
        <v>19281</v>
      </c>
      <c r="R1395" t="s">
        <v>2705</v>
      </c>
      <c r="S1395" t="s">
        <v>2678</v>
      </c>
      <c r="U1395" t="s">
        <v>61</v>
      </c>
      <c r="V1395" t="s">
        <v>240</v>
      </c>
      <c r="W1395" t="s">
        <v>10</v>
      </c>
      <c r="X1395" t="s">
        <v>54</v>
      </c>
      <c r="Z1395" t="s">
        <v>55</v>
      </c>
      <c r="AA1395" t="s">
        <v>68</v>
      </c>
      <c r="AB1395" t="s">
        <v>2706</v>
      </c>
      <c r="AC1395" t="s">
        <v>70</v>
      </c>
      <c r="AD1395" t="s">
        <v>59</v>
      </c>
    </row>
    <row r="1396" spans="1:30">
      <c r="A1396">
        <f t="shared" si="67"/>
        <v>1200</v>
      </c>
      <c r="B1396">
        <f t="shared" si="65"/>
        <v>0</v>
      </c>
      <c r="C1396" s="8">
        <f t="shared" si="66"/>
        <v>25</v>
      </c>
      <c r="D1396">
        <v>25</v>
      </c>
      <c r="E1396">
        <v>0</v>
      </c>
      <c r="G1396" s="21">
        <v>0</v>
      </c>
      <c r="H1396">
        <v>2238293</v>
      </c>
      <c r="I1396" s="1">
        <v>44233.800694444442</v>
      </c>
      <c r="J1396" s="3" t="s">
        <v>76</v>
      </c>
      <c r="K1396" t="s">
        <v>49</v>
      </c>
      <c r="M1396">
        <v>202102060570</v>
      </c>
      <c r="N1396" s="1">
        <v>44233.800694444442</v>
      </c>
      <c r="O1396" s="3" t="s">
        <v>76</v>
      </c>
      <c r="P1396">
        <v>2238293</v>
      </c>
      <c r="Q1396" s="2">
        <v>35093</v>
      </c>
      <c r="R1396" t="s">
        <v>2707</v>
      </c>
      <c r="S1396" t="s">
        <v>2683</v>
      </c>
      <c r="U1396" t="s">
        <v>132</v>
      </c>
      <c r="V1396" t="s">
        <v>74</v>
      </c>
      <c r="W1396" t="s">
        <v>10</v>
      </c>
      <c r="X1396" t="s">
        <v>54</v>
      </c>
      <c r="Z1396" t="s">
        <v>88</v>
      </c>
      <c r="AA1396" t="s">
        <v>78</v>
      </c>
      <c r="AB1396" t="s">
        <v>1001</v>
      </c>
      <c r="AC1396" t="s">
        <v>70</v>
      </c>
      <c r="AD1396" t="s">
        <v>59</v>
      </c>
    </row>
    <row r="1397" spans="1:30">
      <c r="A1397">
        <f t="shared" si="67"/>
        <v>1201</v>
      </c>
      <c r="B1397">
        <f t="shared" si="65"/>
        <v>0</v>
      </c>
      <c r="C1397" s="8">
        <f t="shared" si="66"/>
        <v>31.166666666666668</v>
      </c>
      <c r="D1397">
        <v>31</v>
      </c>
      <c r="E1397">
        <v>2</v>
      </c>
      <c r="G1397" s="21">
        <v>0</v>
      </c>
      <c r="H1397">
        <v>2238385</v>
      </c>
      <c r="I1397" s="1">
        <v>44235.245138888888</v>
      </c>
      <c r="J1397" s="3" t="s">
        <v>90</v>
      </c>
      <c r="K1397" t="s">
        <v>49</v>
      </c>
      <c r="M1397">
        <v>202102081189</v>
      </c>
      <c r="N1397" s="1">
        <v>44235.245138888888</v>
      </c>
      <c r="O1397" s="3" t="s">
        <v>90</v>
      </c>
      <c r="P1397">
        <v>2238385</v>
      </c>
      <c r="Q1397" s="2">
        <v>32831</v>
      </c>
      <c r="R1397" t="s">
        <v>2708</v>
      </c>
      <c r="S1397" t="s">
        <v>1098</v>
      </c>
      <c r="U1397" t="s">
        <v>132</v>
      </c>
      <c r="V1397" t="s">
        <v>507</v>
      </c>
      <c r="W1397" t="s">
        <v>2</v>
      </c>
      <c r="X1397" t="s">
        <v>54</v>
      </c>
      <c r="Z1397" t="s">
        <v>88</v>
      </c>
      <c r="AA1397" t="s">
        <v>94</v>
      </c>
      <c r="AB1397" t="s">
        <v>100</v>
      </c>
      <c r="AC1397" t="s">
        <v>70</v>
      </c>
      <c r="AD1397" t="s">
        <v>59</v>
      </c>
    </row>
    <row r="1398" spans="1:30">
      <c r="A1398">
        <f t="shared" si="67"/>
        <v>1202</v>
      </c>
      <c r="B1398">
        <f t="shared" si="65"/>
        <v>0</v>
      </c>
      <c r="C1398" s="8">
        <f t="shared" si="66"/>
        <v>89.5</v>
      </c>
      <c r="D1398">
        <v>89</v>
      </c>
      <c r="E1398">
        <v>6</v>
      </c>
      <c r="G1398" s="21">
        <v>0</v>
      </c>
      <c r="H1398">
        <v>2238706</v>
      </c>
      <c r="I1398" s="1">
        <v>44235.937604166669</v>
      </c>
      <c r="J1398" s="3" t="s">
        <v>63</v>
      </c>
      <c r="K1398" t="s">
        <v>49</v>
      </c>
      <c r="M1398">
        <v>202102082323</v>
      </c>
      <c r="N1398" s="1">
        <v>44235.937604166669</v>
      </c>
      <c r="O1398" s="3" t="s">
        <v>63</v>
      </c>
      <c r="P1398">
        <v>2238706</v>
      </c>
      <c r="Q1398" s="2">
        <v>11538</v>
      </c>
      <c r="R1398" t="s">
        <v>2709</v>
      </c>
      <c r="S1398" t="s">
        <v>2710</v>
      </c>
      <c r="U1398" t="s">
        <v>132</v>
      </c>
      <c r="V1398" t="s">
        <v>507</v>
      </c>
      <c r="W1398" t="s">
        <v>10</v>
      </c>
      <c r="X1398" t="s">
        <v>54</v>
      </c>
      <c r="Z1398" t="s">
        <v>88</v>
      </c>
      <c r="AA1398" t="s">
        <v>68</v>
      </c>
      <c r="AB1398" t="s">
        <v>2711</v>
      </c>
      <c r="AC1398" t="s">
        <v>70</v>
      </c>
      <c r="AD1398" t="s">
        <v>59</v>
      </c>
    </row>
    <row r="1399" spans="1:30">
      <c r="A1399">
        <f t="shared" si="67"/>
        <v>1203</v>
      </c>
      <c r="B1399">
        <f t="shared" si="65"/>
        <v>0</v>
      </c>
      <c r="C1399" s="8">
        <f t="shared" si="66"/>
        <v>84.166666666666671</v>
      </c>
      <c r="D1399">
        <v>84</v>
      </c>
      <c r="E1399">
        <v>2</v>
      </c>
      <c r="G1399" s="21">
        <v>0</v>
      </c>
      <c r="H1399">
        <v>2238968</v>
      </c>
      <c r="I1399" s="1">
        <v>44237.966666666667</v>
      </c>
      <c r="J1399" s="3" t="s">
        <v>553</v>
      </c>
      <c r="K1399" t="s">
        <v>49</v>
      </c>
      <c r="M1399">
        <v>202102102196</v>
      </c>
      <c r="N1399" s="1">
        <v>44237.966666666667</v>
      </c>
      <c r="O1399" s="3" t="s">
        <v>553</v>
      </c>
      <c r="P1399">
        <v>2238968</v>
      </c>
      <c r="Q1399" s="2">
        <v>13478</v>
      </c>
      <c r="R1399" t="s">
        <v>2712</v>
      </c>
      <c r="S1399" t="s">
        <v>2368</v>
      </c>
      <c r="U1399" t="s">
        <v>613</v>
      </c>
      <c r="V1399" t="s">
        <v>111</v>
      </c>
      <c r="W1399" t="s">
        <v>2</v>
      </c>
      <c r="X1399" t="s">
        <v>54</v>
      </c>
      <c r="Z1399" t="s">
        <v>55</v>
      </c>
      <c r="AA1399" t="s">
        <v>556</v>
      </c>
      <c r="AB1399" t="s">
        <v>2713</v>
      </c>
      <c r="AC1399" t="s">
        <v>70</v>
      </c>
      <c r="AD1399" t="s">
        <v>59</v>
      </c>
    </row>
    <row r="1400" spans="1:30">
      <c r="A1400">
        <f t="shared" si="67"/>
        <v>1204</v>
      </c>
      <c r="B1400">
        <f t="shared" si="65"/>
        <v>0</v>
      </c>
      <c r="C1400" s="8">
        <f t="shared" si="66"/>
        <v>23.166666666666668</v>
      </c>
      <c r="D1400">
        <v>23</v>
      </c>
      <c r="E1400">
        <v>2</v>
      </c>
      <c r="G1400" s="21">
        <v>0</v>
      </c>
      <c r="H1400">
        <v>2240806</v>
      </c>
      <c r="I1400" s="1">
        <v>44243.604861111111</v>
      </c>
      <c r="J1400" s="3" t="s">
        <v>90</v>
      </c>
      <c r="K1400" t="s">
        <v>49</v>
      </c>
      <c r="M1400">
        <v>202102161879</v>
      </c>
      <c r="N1400" s="1">
        <v>44243.604861111111</v>
      </c>
      <c r="O1400" s="3" t="s">
        <v>90</v>
      </c>
      <c r="P1400">
        <v>2240806</v>
      </c>
      <c r="Q1400" s="2">
        <v>35751</v>
      </c>
      <c r="R1400" t="s">
        <v>2714</v>
      </c>
      <c r="S1400" t="s">
        <v>2715</v>
      </c>
      <c r="U1400" t="s">
        <v>140</v>
      </c>
      <c r="V1400" t="s">
        <v>193</v>
      </c>
      <c r="W1400" t="s">
        <v>2</v>
      </c>
      <c r="X1400" t="s">
        <v>54</v>
      </c>
      <c r="Z1400" t="s">
        <v>88</v>
      </c>
      <c r="AA1400" t="s">
        <v>94</v>
      </c>
      <c r="AB1400" t="s">
        <v>100</v>
      </c>
      <c r="AC1400" t="s">
        <v>70</v>
      </c>
      <c r="AD1400" t="s">
        <v>59</v>
      </c>
    </row>
    <row r="1401" spans="1:30">
      <c r="A1401">
        <f t="shared" si="67"/>
        <v>1205</v>
      </c>
      <c r="B1401">
        <f t="shared" si="65"/>
        <v>0</v>
      </c>
      <c r="C1401" s="8">
        <f t="shared" si="66"/>
        <v>39.25</v>
      </c>
      <c r="D1401">
        <v>39</v>
      </c>
      <c r="E1401">
        <v>3</v>
      </c>
      <c r="G1401" s="21">
        <v>2</v>
      </c>
      <c r="H1401" s="4">
        <v>2241334</v>
      </c>
      <c r="I1401" s="1">
        <v>44309.826388888891</v>
      </c>
      <c r="J1401" s="3" t="s">
        <v>134</v>
      </c>
      <c r="K1401" t="s">
        <v>49</v>
      </c>
      <c r="M1401">
        <v>202104232083</v>
      </c>
      <c r="N1401" s="1">
        <v>44309.826388888891</v>
      </c>
      <c r="O1401" s="3" t="s">
        <v>134</v>
      </c>
      <c r="P1401">
        <v>2241334</v>
      </c>
      <c r="Q1401" s="2">
        <v>29973</v>
      </c>
      <c r="R1401" t="s">
        <v>2716</v>
      </c>
      <c r="S1401" t="s">
        <v>2717</v>
      </c>
      <c r="U1401" t="s">
        <v>288</v>
      </c>
      <c r="V1401" t="s">
        <v>171</v>
      </c>
      <c r="W1401" t="s">
        <v>2</v>
      </c>
      <c r="X1401" t="s">
        <v>54</v>
      </c>
      <c r="Z1401" t="s">
        <v>88</v>
      </c>
      <c r="AA1401" t="s">
        <v>94</v>
      </c>
      <c r="AB1401" t="s">
        <v>116</v>
      </c>
      <c r="AC1401" t="s">
        <v>70</v>
      </c>
      <c r="AD1401" t="s">
        <v>59</v>
      </c>
    </row>
    <row r="1402" spans="1:30">
      <c r="A1402">
        <f t="shared" si="67"/>
        <v>1205</v>
      </c>
      <c r="B1402">
        <f t="shared" si="65"/>
        <v>1</v>
      </c>
      <c r="C1402" s="8">
        <f t="shared" si="66"/>
        <v>39.25</v>
      </c>
      <c r="D1402">
        <v>39</v>
      </c>
      <c r="E1402">
        <v>3</v>
      </c>
      <c r="G1402" s="21">
        <v>2</v>
      </c>
      <c r="H1402" s="4">
        <v>2241334</v>
      </c>
      <c r="I1402" s="1">
        <v>44317.727777777778</v>
      </c>
      <c r="J1402" s="3" t="s">
        <v>134</v>
      </c>
      <c r="K1402" t="s">
        <v>49</v>
      </c>
      <c r="M1402">
        <v>202105010459</v>
      </c>
      <c r="N1402" s="1">
        <v>44317.727777777778</v>
      </c>
      <c r="O1402" s="3" t="s">
        <v>134</v>
      </c>
      <c r="P1402">
        <v>2241334</v>
      </c>
      <c r="Q1402" s="2">
        <v>29973</v>
      </c>
      <c r="R1402" t="s">
        <v>2716</v>
      </c>
      <c r="S1402" t="s">
        <v>2717</v>
      </c>
      <c r="U1402" t="s">
        <v>288</v>
      </c>
      <c r="V1402" t="s">
        <v>74</v>
      </c>
      <c r="W1402" t="s">
        <v>2</v>
      </c>
      <c r="X1402" t="s">
        <v>54</v>
      </c>
      <c r="Z1402" t="s">
        <v>88</v>
      </c>
      <c r="AA1402" t="s">
        <v>94</v>
      </c>
      <c r="AB1402" t="s">
        <v>116</v>
      </c>
      <c r="AC1402" t="s">
        <v>70</v>
      </c>
      <c r="AD1402" t="s">
        <v>59</v>
      </c>
    </row>
    <row r="1403" spans="1:30">
      <c r="A1403">
        <f t="shared" si="67"/>
        <v>1206</v>
      </c>
      <c r="B1403">
        <f t="shared" si="65"/>
        <v>0</v>
      </c>
      <c r="C1403" s="8">
        <f t="shared" si="66"/>
        <v>50.75</v>
      </c>
      <c r="D1403">
        <v>50</v>
      </c>
      <c r="E1403">
        <v>9</v>
      </c>
      <c r="G1403" s="21">
        <v>0</v>
      </c>
      <c r="H1403">
        <v>2241361</v>
      </c>
      <c r="I1403" s="1">
        <v>44244.888032407405</v>
      </c>
      <c r="J1403" s="3" t="s">
        <v>90</v>
      </c>
      <c r="K1403" t="s">
        <v>49</v>
      </c>
      <c r="M1403">
        <v>202102172144</v>
      </c>
      <c r="N1403" s="1">
        <v>44244.888032407405</v>
      </c>
      <c r="O1403" s="3" t="s">
        <v>90</v>
      </c>
      <c r="P1403">
        <v>2241361</v>
      </c>
      <c r="Q1403" s="2">
        <v>25698</v>
      </c>
      <c r="R1403" t="s">
        <v>2718</v>
      </c>
      <c r="S1403" t="s">
        <v>363</v>
      </c>
      <c r="U1403" t="s">
        <v>170</v>
      </c>
      <c r="V1403" t="s">
        <v>244</v>
      </c>
      <c r="W1403" t="s">
        <v>2</v>
      </c>
      <c r="X1403" t="s">
        <v>54</v>
      </c>
      <c r="Z1403" t="s">
        <v>88</v>
      </c>
      <c r="AA1403" t="s">
        <v>94</v>
      </c>
      <c r="AB1403" t="s">
        <v>116</v>
      </c>
      <c r="AC1403" t="s">
        <v>70</v>
      </c>
      <c r="AD1403" t="s">
        <v>59</v>
      </c>
    </row>
    <row r="1404" spans="1:30">
      <c r="A1404">
        <f t="shared" si="67"/>
        <v>1207</v>
      </c>
      <c r="B1404">
        <f t="shared" si="65"/>
        <v>0</v>
      </c>
      <c r="C1404" s="8">
        <f t="shared" si="66"/>
        <v>36.083333333333336</v>
      </c>
      <c r="D1404">
        <v>36</v>
      </c>
      <c r="E1404">
        <v>1</v>
      </c>
      <c r="G1404" s="21">
        <v>0</v>
      </c>
      <c r="H1404">
        <v>2242261</v>
      </c>
      <c r="I1404" s="1">
        <v>44284.535162037035</v>
      </c>
      <c r="J1404" s="3" t="s">
        <v>76</v>
      </c>
      <c r="K1404" t="s">
        <v>49</v>
      </c>
      <c r="M1404">
        <v>202103290767</v>
      </c>
      <c r="N1404" s="1">
        <v>44284.535162037035</v>
      </c>
      <c r="O1404" s="3" t="s">
        <v>76</v>
      </c>
      <c r="P1404">
        <v>2242261</v>
      </c>
      <c r="Q1404" s="2">
        <v>31105</v>
      </c>
      <c r="R1404" t="s">
        <v>2719</v>
      </c>
      <c r="S1404" t="s">
        <v>2720</v>
      </c>
      <c r="U1404" t="s">
        <v>140</v>
      </c>
      <c r="V1404" t="s">
        <v>367</v>
      </c>
      <c r="W1404" t="s">
        <v>2</v>
      </c>
      <c r="X1404" t="s">
        <v>54</v>
      </c>
      <c r="Z1404" t="s">
        <v>55</v>
      </c>
      <c r="AA1404" t="s">
        <v>78</v>
      </c>
      <c r="AB1404" t="s">
        <v>2721</v>
      </c>
      <c r="AC1404" t="s">
        <v>70</v>
      </c>
      <c r="AD1404" t="s">
        <v>59</v>
      </c>
    </row>
    <row r="1405" spans="1:30">
      <c r="A1405">
        <f t="shared" si="67"/>
        <v>1208</v>
      </c>
      <c r="B1405">
        <f t="shared" si="65"/>
        <v>0</v>
      </c>
      <c r="C1405" s="8">
        <f t="shared" si="66"/>
        <v>55.75</v>
      </c>
      <c r="D1405">
        <v>55</v>
      </c>
      <c r="E1405">
        <v>9</v>
      </c>
      <c r="G1405" s="21">
        <v>0</v>
      </c>
      <c r="H1405">
        <v>2243433</v>
      </c>
      <c r="I1405" s="1">
        <v>44252.965555555558</v>
      </c>
      <c r="J1405" s="3" t="s">
        <v>90</v>
      </c>
      <c r="K1405" t="s">
        <v>49</v>
      </c>
      <c r="M1405">
        <v>202102252080</v>
      </c>
      <c r="N1405" s="1">
        <v>44252.965555555558</v>
      </c>
      <c r="O1405" s="3" t="s">
        <v>90</v>
      </c>
      <c r="P1405">
        <v>2243433</v>
      </c>
      <c r="Q1405" s="2">
        <v>23877</v>
      </c>
      <c r="R1405" t="s">
        <v>2722</v>
      </c>
      <c r="S1405" t="s">
        <v>1519</v>
      </c>
      <c r="U1405" t="s">
        <v>170</v>
      </c>
      <c r="V1405" t="s">
        <v>289</v>
      </c>
      <c r="W1405" t="s">
        <v>2</v>
      </c>
      <c r="X1405" t="s">
        <v>54</v>
      </c>
      <c r="Z1405" t="s">
        <v>88</v>
      </c>
      <c r="AA1405" t="s">
        <v>94</v>
      </c>
      <c r="AB1405" t="s">
        <v>100</v>
      </c>
      <c r="AC1405" t="s">
        <v>70</v>
      </c>
      <c r="AD1405" t="s">
        <v>59</v>
      </c>
    </row>
    <row r="1406" spans="1:30">
      <c r="A1406">
        <f t="shared" si="67"/>
        <v>1209</v>
      </c>
      <c r="B1406">
        <f t="shared" si="65"/>
        <v>0</v>
      </c>
      <c r="C1406" s="8">
        <f t="shared" si="66"/>
        <v>41.916666666666664</v>
      </c>
      <c r="D1406">
        <v>41</v>
      </c>
      <c r="E1406">
        <v>11</v>
      </c>
      <c r="G1406" s="21">
        <v>0</v>
      </c>
      <c r="H1406">
        <v>2243942</v>
      </c>
      <c r="I1406" s="1">
        <v>44258.690972222219</v>
      </c>
      <c r="J1406" s="3" t="s">
        <v>90</v>
      </c>
      <c r="K1406" t="s">
        <v>49</v>
      </c>
      <c r="M1406">
        <v>202103011017</v>
      </c>
      <c r="N1406" s="1">
        <v>44258.690972222219</v>
      </c>
      <c r="O1406" s="3" t="s">
        <v>90</v>
      </c>
      <c r="P1406">
        <v>2243942</v>
      </c>
      <c r="Q1406" s="2">
        <v>28942</v>
      </c>
      <c r="R1406" t="s">
        <v>2723</v>
      </c>
      <c r="S1406" t="s">
        <v>1754</v>
      </c>
      <c r="U1406" t="s">
        <v>61</v>
      </c>
      <c r="V1406" t="s">
        <v>261</v>
      </c>
      <c r="W1406" t="s">
        <v>2</v>
      </c>
      <c r="X1406" t="s">
        <v>54</v>
      </c>
      <c r="Z1406" t="s">
        <v>88</v>
      </c>
      <c r="AA1406" t="s">
        <v>94</v>
      </c>
      <c r="AC1406" t="s">
        <v>129</v>
      </c>
      <c r="AD1406" t="s">
        <v>59</v>
      </c>
    </row>
    <row r="1407" spans="1:30">
      <c r="A1407">
        <f t="shared" si="67"/>
        <v>1210</v>
      </c>
      <c r="B1407">
        <f t="shared" si="65"/>
        <v>0</v>
      </c>
      <c r="C1407" s="8">
        <f t="shared" si="66"/>
        <v>50</v>
      </c>
      <c r="D1407">
        <v>50</v>
      </c>
      <c r="E1407">
        <v>0</v>
      </c>
      <c r="G1407" s="21">
        <v>0</v>
      </c>
      <c r="H1407">
        <v>2244127</v>
      </c>
      <c r="I1407" s="1">
        <v>44254.761111111111</v>
      </c>
      <c r="J1407" s="3" t="s">
        <v>90</v>
      </c>
      <c r="K1407" t="s">
        <v>49</v>
      </c>
      <c r="M1407">
        <v>202102270475</v>
      </c>
      <c r="N1407" s="1">
        <v>44254.761111111111</v>
      </c>
      <c r="O1407" s="3" t="s">
        <v>90</v>
      </c>
      <c r="P1407">
        <v>2244127</v>
      </c>
      <c r="Q1407" s="2">
        <v>25983</v>
      </c>
      <c r="R1407" t="s">
        <v>2724</v>
      </c>
      <c r="S1407" t="s">
        <v>2725</v>
      </c>
      <c r="U1407" t="s">
        <v>170</v>
      </c>
      <c r="V1407" t="s">
        <v>74</v>
      </c>
      <c r="W1407" t="s">
        <v>2</v>
      </c>
      <c r="X1407" t="s">
        <v>54</v>
      </c>
      <c r="Z1407" t="s">
        <v>88</v>
      </c>
      <c r="AA1407" t="s">
        <v>94</v>
      </c>
      <c r="AB1407" t="s">
        <v>100</v>
      </c>
      <c r="AC1407" t="s">
        <v>70</v>
      </c>
      <c r="AD1407" t="s">
        <v>59</v>
      </c>
    </row>
    <row r="1408" spans="1:30">
      <c r="A1408">
        <f t="shared" si="67"/>
        <v>1211</v>
      </c>
      <c r="B1408">
        <f t="shared" si="65"/>
        <v>0</v>
      </c>
      <c r="C1408" s="8">
        <f t="shared" si="66"/>
        <v>67.5</v>
      </c>
      <c r="D1408">
        <v>67</v>
      </c>
      <c r="E1408">
        <v>6</v>
      </c>
      <c r="G1408" s="21">
        <v>0</v>
      </c>
      <c r="H1408">
        <v>2244485</v>
      </c>
      <c r="I1408" s="1">
        <v>44295.377083333333</v>
      </c>
      <c r="J1408" s="3" t="s">
        <v>63</v>
      </c>
      <c r="K1408" t="s">
        <v>49</v>
      </c>
      <c r="M1408">
        <v>202104090845</v>
      </c>
      <c r="N1408" s="1">
        <v>44295.377083333333</v>
      </c>
      <c r="O1408" s="3" t="s">
        <v>63</v>
      </c>
      <c r="P1408">
        <v>2244485</v>
      </c>
      <c r="Q1408" s="2">
        <v>19635</v>
      </c>
      <c r="R1408" t="s">
        <v>2726</v>
      </c>
      <c r="S1408" t="s">
        <v>898</v>
      </c>
      <c r="U1408" t="s">
        <v>61</v>
      </c>
      <c r="V1408" t="s">
        <v>67</v>
      </c>
      <c r="W1408" t="s">
        <v>2</v>
      </c>
      <c r="X1408" t="s">
        <v>54</v>
      </c>
      <c r="Z1408" t="s">
        <v>55</v>
      </c>
      <c r="AA1408" t="s">
        <v>68</v>
      </c>
      <c r="AB1408" t="s">
        <v>2727</v>
      </c>
      <c r="AC1408" t="s">
        <v>70</v>
      </c>
      <c r="AD1408" t="s">
        <v>59</v>
      </c>
    </row>
    <row r="1409" spans="1:30">
      <c r="A1409">
        <f t="shared" si="67"/>
        <v>1212</v>
      </c>
      <c r="B1409">
        <f t="shared" si="65"/>
        <v>0</v>
      </c>
      <c r="C1409" s="8">
        <f t="shared" si="66"/>
        <v>64.666666666666671</v>
      </c>
      <c r="D1409">
        <v>64</v>
      </c>
      <c r="E1409">
        <v>8</v>
      </c>
      <c r="G1409" s="21">
        <v>0</v>
      </c>
      <c r="H1409">
        <v>2253028</v>
      </c>
      <c r="I1409" s="1">
        <v>44268.572916666664</v>
      </c>
      <c r="J1409" s="3" t="s">
        <v>90</v>
      </c>
      <c r="K1409" t="s">
        <v>49</v>
      </c>
      <c r="M1409">
        <v>202103130480</v>
      </c>
      <c r="N1409" s="1">
        <v>44268.572916666664</v>
      </c>
      <c r="O1409" s="3" t="s">
        <v>90</v>
      </c>
      <c r="P1409">
        <v>2253028</v>
      </c>
      <c r="Q1409" s="2">
        <v>20630</v>
      </c>
      <c r="R1409" t="s">
        <v>2728</v>
      </c>
      <c r="S1409" t="s">
        <v>1075</v>
      </c>
      <c r="U1409" t="s">
        <v>288</v>
      </c>
      <c r="V1409" t="s">
        <v>316</v>
      </c>
      <c r="W1409" t="s">
        <v>2</v>
      </c>
      <c r="X1409" t="s">
        <v>54</v>
      </c>
      <c r="Z1409" t="s">
        <v>88</v>
      </c>
      <c r="AA1409" t="s">
        <v>94</v>
      </c>
      <c r="AB1409" t="s">
        <v>100</v>
      </c>
      <c r="AC1409" t="s">
        <v>70</v>
      </c>
      <c r="AD1409" t="s">
        <v>59</v>
      </c>
    </row>
    <row r="1410" spans="1:30">
      <c r="A1410">
        <f t="shared" si="67"/>
        <v>1213</v>
      </c>
      <c r="B1410">
        <f t="shared" si="65"/>
        <v>0</v>
      </c>
      <c r="C1410" s="14">
        <f t="shared" si="66"/>
        <v>120.16666666666667</v>
      </c>
      <c r="D1410" s="13">
        <v>120</v>
      </c>
      <c r="E1410" s="13">
        <v>2</v>
      </c>
      <c r="G1410" s="21">
        <v>0</v>
      </c>
      <c r="H1410" s="13">
        <v>2253153</v>
      </c>
      <c r="I1410" s="1">
        <v>44268.85833333333</v>
      </c>
      <c r="J1410" s="3" t="s">
        <v>76</v>
      </c>
      <c r="K1410" t="s">
        <v>49</v>
      </c>
      <c r="M1410">
        <v>202103130627</v>
      </c>
      <c r="N1410" s="1">
        <v>44268.85833333333</v>
      </c>
      <c r="O1410" s="3" t="s">
        <v>76</v>
      </c>
      <c r="P1410">
        <v>2253153</v>
      </c>
      <c r="Q1410" s="15">
        <v>367</v>
      </c>
      <c r="R1410" s="13" t="s">
        <v>2729</v>
      </c>
      <c r="S1410" s="13" t="s">
        <v>2730</v>
      </c>
      <c r="U1410" t="s">
        <v>288</v>
      </c>
      <c r="V1410" t="s">
        <v>171</v>
      </c>
      <c r="W1410" t="s">
        <v>10</v>
      </c>
      <c r="X1410" t="s">
        <v>54</v>
      </c>
      <c r="Z1410" t="s">
        <v>88</v>
      </c>
      <c r="AA1410" t="s">
        <v>78</v>
      </c>
      <c r="AB1410" t="s">
        <v>1001</v>
      </c>
      <c r="AC1410" t="s">
        <v>70</v>
      </c>
      <c r="AD1410" t="s">
        <v>59</v>
      </c>
    </row>
    <row r="1411" spans="1:30">
      <c r="A1411">
        <f t="shared" si="67"/>
        <v>1214</v>
      </c>
      <c r="B1411">
        <f t="shared" si="65"/>
        <v>0</v>
      </c>
      <c r="C1411" s="8">
        <f t="shared" si="66"/>
        <v>50.083333333333336</v>
      </c>
      <c r="D1411">
        <v>50</v>
      </c>
      <c r="E1411">
        <v>1</v>
      </c>
      <c r="G1411" s="21">
        <v>2</v>
      </c>
      <c r="H1411" s="4">
        <v>2253199</v>
      </c>
      <c r="I1411" s="1">
        <v>44270.48541666667</v>
      </c>
      <c r="J1411" s="3" t="s">
        <v>90</v>
      </c>
      <c r="K1411" t="s">
        <v>49</v>
      </c>
      <c r="M1411">
        <v>202103151449</v>
      </c>
      <c r="N1411" s="1">
        <v>44270.48541666667</v>
      </c>
      <c r="O1411" s="3" t="s">
        <v>90</v>
      </c>
      <c r="P1411">
        <v>2253199</v>
      </c>
      <c r="Q1411" s="2">
        <v>25960</v>
      </c>
      <c r="R1411" t="s">
        <v>2731</v>
      </c>
      <c r="S1411" t="s">
        <v>1873</v>
      </c>
      <c r="U1411" t="s">
        <v>52</v>
      </c>
      <c r="V1411" t="s">
        <v>157</v>
      </c>
      <c r="W1411" t="s">
        <v>2</v>
      </c>
      <c r="X1411" t="s">
        <v>54</v>
      </c>
      <c r="Z1411" t="s">
        <v>88</v>
      </c>
      <c r="AA1411" t="s">
        <v>94</v>
      </c>
      <c r="AB1411" t="s">
        <v>1492</v>
      </c>
      <c r="AC1411" t="s">
        <v>70</v>
      </c>
      <c r="AD1411" t="s">
        <v>59</v>
      </c>
    </row>
    <row r="1412" spans="1:30">
      <c r="A1412">
        <f t="shared" si="67"/>
        <v>1214</v>
      </c>
      <c r="B1412">
        <f t="shared" si="65"/>
        <v>1</v>
      </c>
      <c r="C1412" s="8">
        <f t="shared" si="66"/>
        <v>50.166666666666664</v>
      </c>
      <c r="D1412">
        <v>50</v>
      </c>
      <c r="E1412">
        <v>2</v>
      </c>
      <c r="G1412" s="21">
        <v>2</v>
      </c>
      <c r="H1412" s="4">
        <v>2253199</v>
      </c>
      <c r="I1412" s="1">
        <v>44293.640277777777</v>
      </c>
      <c r="J1412" s="3" t="s">
        <v>90</v>
      </c>
      <c r="K1412" t="s">
        <v>49</v>
      </c>
      <c r="M1412">
        <v>202104071922</v>
      </c>
      <c r="N1412" s="1">
        <v>44293.640277777777</v>
      </c>
      <c r="O1412" s="3" t="s">
        <v>90</v>
      </c>
      <c r="P1412">
        <v>2253199</v>
      </c>
      <c r="Q1412" s="2">
        <v>25960</v>
      </c>
      <c r="R1412" t="s">
        <v>2731</v>
      </c>
      <c r="S1412" t="s">
        <v>822</v>
      </c>
      <c r="U1412" t="s">
        <v>61</v>
      </c>
      <c r="V1412" t="s">
        <v>2471</v>
      </c>
      <c r="W1412" t="s">
        <v>2</v>
      </c>
      <c r="X1412" t="s">
        <v>54</v>
      </c>
      <c r="Z1412" t="s">
        <v>88</v>
      </c>
      <c r="AA1412" t="s">
        <v>94</v>
      </c>
      <c r="AB1412" t="s">
        <v>116</v>
      </c>
      <c r="AC1412" t="s">
        <v>70</v>
      </c>
      <c r="AD1412" t="s">
        <v>59</v>
      </c>
    </row>
    <row r="1413" spans="1:30">
      <c r="A1413">
        <f t="shared" si="67"/>
        <v>1215</v>
      </c>
      <c r="B1413">
        <f t="shared" si="65"/>
        <v>0</v>
      </c>
      <c r="C1413" s="8">
        <f t="shared" si="66"/>
        <v>55.5</v>
      </c>
      <c r="D1413">
        <v>55</v>
      </c>
      <c r="E1413">
        <v>6</v>
      </c>
      <c r="G1413" s="21">
        <v>0</v>
      </c>
      <c r="H1413">
        <v>2255116</v>
      </c>
      <c r="I1413" s="1">
        <v>44292.488796296297</v>
      </c>
      <c r="J1413" s="3" t="s">
        <v>63</v>
      </c>
      <c r="K1413" t="s">
        <v>49</v>
      </c>
      <c r="M1413">
        <v>202104061706</v>
      </c>
      <c r="N1413" s="1">
        <v>44292.488796296297</v>
      </c>
      <c r="O1413" s="3" t="s">
        <v>63</v>
      </c>
      <c r="P1413">
        <v>2255116</v>
      </c>
      <c r="Q1413" s="2">
        <v>24020</v>
      </c>
      <c r="R1413" t="s">
        <v>2732</v>
      </c>
      <c r="S1413" t="s">
        <v>1208</v>
      </c>
      <c r="U1413" t="s">
        <v>381</v>
      </c>
      <c r="V1413" t="s">
        <v>153</v>
      </c>
      <c r="W1413" t="s">
        <v>2</v>
      </c>
      <c r="X1413" t="s">
        <v>54</v>
      </c>
      <c r="Z1413" t="s">
        <v>55</v>
      </c>
      <c r="AA1413" t="s">
        <v>68</v>
      </c>
      <c r="AB1413" t="s">
        <v>2733</v>
      </c>
      <c r="AC1413" t="s">
        <v>70</v>
      </c>
      <c r="AD1413" t="s">
        <v>59</v>
      </c>
    </row>
    <row r="1414" spans="1:30">
      <c r="A1414">
        <f t="shared" si="67"/>
        <v>1216</v>
      </c>
      <c r="B1414">
        <f t="shared" si="65"/>
        <v>0</v>
      </c>
      <c r="C1414" s="8">
        <f t="shared" si="66"/>
        <v>30.916666666666668</v>
      </c>
      <c r="D1414">
        <v>30</v>
      </c>
      <c r="E1414">
        <v>11</v>
      </c>
      <c r="G1414" s="21">
        <v>0</v>
      </c>
      <c r="H1414">
        <v>2257152</v>
      </c>
      <c r="I1414" s="1">
        <v>44289.459421296298</v>
      </c>
      <c r="J1414" s="3" t="s">
        <v>63</v>
      </c>
      <c r="K1414" t="s">
        <v>49</v>
      </c>
      <c r="M1414">
        <v>202104030314</v>
      </c>
      <c r="N1414" s="1">
        <v>44289.459421296298</v>
      </c>
      <c r="O1414" s="3" t="s">
        <v>63</v>
      </c>
      <c r="P1414">
        <v>2257152</v>
      </c>
      <c r="Q1414" s="2">
        <v>32969</v>
      </c>
      <c r="R1414" t="s">
        <v>2734</v>
      </c>
      <c r="S1414" t="s">
        <v>2735</v>
      </c>
      <c r="U1414" t="s">
        <v>318</v>
      </c>
      <c r="V1414" t="s">
        <v>93</v>
      </c>
      <c r="W1414" t="s">
        <v>10</v>
      </c>
      <c r="X1414" t="s">
        <v>54</v>
      </c>
      <c r="Z1414" t="s">
        <v>88</v>
      </c>
      <c r="AA1414" t="s">
        <v>68</v>
      </c>
      <c r="AB1414" t="s">
        <v>2736</v>
      </c>
      <c r="AC1414" t="s">
        <v>70</v>
      </c>
      <c r="AD1414" t="s">
        <v>59</v>
      </c>
    </row>
    <row r="1415" spans="1:30">
      <c r="A1415">
        <f t="shared" si="67"/>
        <v>1217</v>
      </c>
      <c r="B1415">
        <f t="shared" si="65"/>
        <v>0</v>
      </c>
      <c r="C1415" s="8">
        <f t="shared" si="66"/>
        <v>78.916666666666671</v>
      </c>
      <c r="D1415">
        <v>78</v>
      </c>
      <c r="E1415">
        <v>11</v>
      </c>
      <c r="G1415" s="21">
        <v>0</v>
      </c>
      <c r="H1415">
        <v>2257689</v>
      </c>
      <c r="I1415" s="1">
        <v>44279.845833333333</v>
      </c>
      <c r="J1415" s="3" t="s">
        <v>90</v>
      </c>
      <c r="K1415" t="s">
        <v>49</v>
      </c>
      <c r="M1415">
        <v>202103242254</v>
      </c>
      <c r="N1415" s="1">
        <v>44279.845833333333</v>
      </c>
      <c r="O1415" s="3" t="s">
        <v>90</v>
      </c>
      <c r="P1415">
        <v>2257689</v>
      </c>
      <c r="Q1415" s="2">
        <v>15448</v>
      </c>
      <c r="R1415" t="s">
        <v>2737</v>
      </c>
      <c r="S1415" t="s">
        <v>2330</v>
      </c>
      <c r="U1415" t="s">
        <v>149</v>
      </c>
      <c r="V1415" t="s">
        <v>367</v>
      </c>
      <c r="W1415" t="s">
        <v>2</v>
      </c>
      <c r="X1415" t="s">
        <v>54</v>
      </c>
      <c r="Z1415" t="s">
        <v>88</v>
      </c>
      <c r="AA1415" t="s">
        <v>94</v>
      </c>
      <c r="AB1415" t="s">
        <v>100</v>
      </c>
      <c r="AC1415" t="s">
        <v>70</v>
      </c>
      <c r="AD1415" t="s">
        <v>59</v>
      </c>
    </row>
    <row r="1416" spans="1:30">
      <c r="A1416">
        <f t="shared" si="67"/>
        <v>1218</v>
      </c>
      <c r="B1416">
        <f t="shared" si="65"/>
        <v>0</v>
      </c>
      <c r="C1416" s="8">
        <f t="shared" si="66"/>
        <v>22.75</v>
      </c>
      <c r="D1416">
        <v>22</v>
      </c>
      <c r="E1416">
        <v>9</v>
      </c>
      <c r="G1416" s="21">
        <v>0</v>
      </c>
      <c r="H1416">
        <v>2259562</v>
      </c>
      <c r="I1416" s="1">
        <v>44283.768055555556</v>
      </c>
      <c r="J1416" s="3" t="s">
        <v>90</v>
      </c>
      <c r="K1416" t="s">
        <v>49</v>
      </c>
      <c r="M1416">
        <v>202103280441</v>
      </c>
      <c r="N1416" s="1">
        <v>44283.768055555556</v>
      </c>
      <c r="O1416" s="3" t="s">
        <v>90</v>
      </c>
      <c r="P1416">
        <v>2259562</v>
      </c>
      <c r="Q1416" s="2">
        <v>35952</v>
      </c>
      <c r="R1416" t="s">
        <v>2738</v>
      </c>
      <c r="S1416" t="s">
        <v>2120</v>
      </c>
      <c r="U1416" t="s">
        <v>288</v>
      </c>
      <c r="V1416" t="s">
        <v>74</v>
      </c>
      <c r="W1416" t="s">
        <v>10</v>
      </c>
      <c r="X1416" t="s">
        <v>54</v>
      </c>
      <c r="Z1416" t="s">
        <v>88</v>
      </c>
      <c r="AA1416" t="s">
        <v>94</v>
      </c>
      <c r="AB1416" t="s">
        <v>100</v>
      </c>
      <c r="AC1416" t="s">
        <v>70</v>
      </c>
      <c r="AD1416" t="s">
        <v>59</v>
      </c>
    </row>
    <row r="1417" spans="1:30">
      <c r="A1417">
        <f t="shared" si="67"/>
        <v>1219</v>
      </c>
      <c r="B1417">
        <f t="shared" si="65"/>
        <v>0</v>
      </c>
      <c r="C1417" s="8">
        <f t="shared" si="66"/>
        <v>23</v>
      </c>
      <c r="D1417">
        <v>23</v>
      </c>
      <c r="E1417">
        <v>0</v>
      </c>
      <c r="G1417" s="21">
        <v>0</v>
      </c>
      <c r="H1417">
        <v>2261277</v>
      </c>
      <c r="I1417" s="1">
        <v>44300.326099537036</v>
      </c>
      <c r="J1417" s="3" t="s">
        <v>63</v>
      </c>
      <c r="K1417" t="s">
        <v>49</v>
      </c>
      <c r="M1417">
        <v>202104141228</v>
      </c>
      <c r="N1417" s="1">
        <v>44300.326099537036</v>
      </c>
      <c r="O1417" s="3" t="s">
        <v>63</v>
      </c>
      <c r="P1417">
        <v>2261277</v>
      </c>
      <c r="Q1417" s="2">
        <v>35899</v>
      </c>
      <c r="R1417" t="s">
        <v>2739</v>
      </c>
      <c r="S1417" t="s">
        <v>2740</v>
      </c>
      <c r="U1417" t="s">
        <v>52</v>
      </c>
      <c r="V1417" t="s">
        <v>153</v>
      </c>
      <c r="W1417" t="s">
        <v>10</v>
      </c>
      <c r="X1417" t="s">
        <v>54</v>
      </c>
      <c r="Z1417" t="s">
        <v>88</v>
      </c>
      <c r="AA1417" t="s">
        <v>68</v>
      </c>
      <c r="AB1417" t="s">
        <v>2741</v>
      </c>
      <c r="AC1417" t="s">
        <v>70</v>
      </c>
      <c r="AD1417" t="s">
        <v>59</v>
      </c>
    </row>
    <row r="1418" spans="1:30">
      <c r="A1418">
        <f t="shared" si="67"/>
        <v>1220</v>
      </c>
      <c r="B1418">
        <f t="shared" ref="B1418:B1481" si="68">IF(H1418&lt;&gt;H1417,0,IF(H1418&lt;&gt;H1416,1,IF(H1418&lt;&gt;H1415,2,IF(H1418&lt;&gt;H1414,3,IF(H1418&lt;&gt;H1413,4,IF(H1418&lt;&gt;H1412,5,IF(H1418&lt;&gt;H1411,6,"7+")))))))</f>
        <v>0</v>
      </c>
      <c r="C1418" s="8">
        <f t="shared" si="66"/>
        <v>55.666666666666664</v>
      </c>
      <c r="D1418">
        <v>55</v>
      </c>
      <c r="E1418">
        <v>8</v>
      </c>
      <c r="G1418" s="21">
        <v>0</v>
      </c>
      <c r="H1418">
        <v>2261744</v>
      </c>
      <c r="I1418" s="1">
        <v>44285.987164351849</v>
      </c>
      <c r="J1418" s="3" t="s">
        <v>90</v>
      </c>
      <c r="K1418" t="s">
        <v>49</v>
      </c>
      <c r="M1418">
        <v>202103302423</v>
      </c>
      <c r="N1418" s="1">
        <v>44285.987164351849</v>
      </c>
      <c r="O1418" s="3" t="s">
        <v>90</v>
      </c>
      <c r="P1418">
        <v>2261744</v>
      </c>
      <c r="Q1418" s="2">
        <v>23945</v>
      </c>
      <c r="R1418" t="s">
        <v>2742</v>
      </c>
      <c r="S1418" t="s">
        <v>837</v>
      </c>
      <c r="U1418" t="s">
        <v>288</v>
      </c>
      <c r="V1418" t="s">
        <v>244</v>
      </c>
      <c r="W1418" t="s">
        <v>10</v>
      </c>
      <c r="X1418" t="s">
        <v>54</v>
      </c>
      <c r="Z1418" t="s">
        <v>88</v>
      </c>
      <c r="AA1418" t="s">
        <v>94</v>
      </c>
      <c r="AB1418" t="s">
        <v>116</v>
      </c>
      <c r="AC1418" t="s">
        <v>70</v>
      </c>
      <c r="AD1418" t="s">
        <v>59</v>
      </c>
    </row>
    <row r="1419" spans="1:30">
      <c r="A1419">
        <f t="shared" si="67"/>
        <v>1221</v>
      </c>
      <c r="B1419">
        <f t="shared" si="68"/>
        <v>0</v>
      </c>
      <c r="C1419" s="8">
        <f t="shared" si="66"/>
        <v>75.416666666666671</v>
      </c>
      <c r="D1419">
        <v>75</v>
      </c>
      <c r="E1419">
        <v>5</v>
      </c>
      <c r="G1419" s="21">
        <v>0</v>
      </c>
      <c r="H1419">
        <v>2266961</v>
      </c>
      <c r="I1419" s="1">
        <v>44315.60229166667</v>
      </c>
      <c r="J1419" s="3" t="s">
        <v>63</v>
      </c>
      <c r="K1419" t="s">
        <v>49</v>
      </c>
      <c r="M1419">
        <v>202104220721</v>
      </c>
      <c r="N1419" s="1">
        <v>44315.60229166667</v>
      </c>
      <c r="O1419" s="3" t="s">
        <v>63</v>
      </c>
      <c r="P1419">
        <v>2266961</v>
      </c>
      <c r="Q1419" s="2">
        <v>16767</v>
      </c>
      <c r="R1419" t="s">
        <v>2743</v>
      </c>
      <c r="S1419" t="s">
        <v>2744</v>
      </c>
      <c r="U1419" t="s">
        <v>61</v>
      </c>
      <c r="V1419" t="s">
        <v>53</v>
      </c>
      <c r="W1419" t="s">
        <v>2</v>
      </c>
      <c r="X1419" t="s">
        <v>54</v>
      </c>
      <c r="Z1419" t="s">
        <v>55</v>
      </c>
      <c r="AA1419" t="s">
        <v>68</v>
      </c>
      <c r="AB1419" t="s">
        <v>2745</v>
      </c>
      <c r="AC1419" t="s">
        <v>58</v>
      </c>
      <c r="AD1419" t="s">
        <v>59</v>
      </c>
    </row>
    <row r="1420" spans="1:30">
      <c r="A1420">
        <f t="shared" si="67"/>
        <v>1222</v>
      </c>
      <c r="B1420">
        <f t="shared" si="68"/>
        <v>0</v>
      </c>
      <c r="C1420" s="8">
        <f t="shared" ref="C1420:C1483" si="69">D1420+E1420/12</f>
        <v>59.25</v>
      </c>
      <c r="D1420">
        <v>59</v>
      </c>
      <c r="E1420">
        <v>3</v>
      </c>
      <c r="G1420" s="21">
        <v>0</v>
      </c>
      <c r="H1420">
        <v>2270126</v>
      </c>
      <c r="I1420" s="1">
        <v>44301.056944444441</v>
      </c>
      <c r="J1420" s="3" t="s">
        <v>90</v>
      </c>
      <c r="K1420" t="s">
        <v>49</v>
      </c>
      <c r="M1420">
        <v>202104151109</v>
      </c>
      <c r="N1420" s="1">
        <v>44301.056944444441</v>
      </c>
      <c r="O1420" s="3" t="s">
        <v>90</v>
      </c>
      <c r="P1420">
        <v>2270126</v>
      </c>
      <c r="Q1420" s="2">
        <v>22650</v>
      </c>
      <c r="R1420" t="s">
        <v>2746</v>
      </c>
      <c r="S1420" t="s">
        <v>118</v>
      </c>
      <c r="U1420" t="s">
        <v>149</v>
      </c>
      <c r="V1420" t="s">
        <v>316</v>
      </c>
      <c r="W1420" t="s">
        <v>2</v>
      </c>
      <c r="X1420" t="s">
        <v>54</v>
      </c>
      <c r="Z1420" t="s">
        <v>88</v>
      </c>
      <c r="AA1420" t="s">
        <v>94</v>
      </c>
      <c r="AB1420" t="s">
        <v>2747</v>
      </c>
      <c r="AC1420" t="s">
        <v>70</v>
      </c>
      <c r="AD1420" t="s">
        <v>59</v>
      </c>
    </row>
    <row r="1421" spans="1:30">
      <c r="A1421">
        <f t="shared" si="67"/>
        <v>1223</v>
      </c>
      <c r="B1421">
        <f t="shared" si="68"/>
        <v>0</v>
      </c>
      <c r="C1421" s="8">
        <f t="shared" si="69"/>
        <v>40.25</v>
      </c>
      <c r="D1421">
        <v>40</v>
      </c>
      <c r="E1421">
        <v>3</v>
      </c>
      <c r="G1421" s="21">
        <v>0</v>
      </c>
      <c r="H1421">
        <v>2271206</v>
      </c>
      <c r="I1421" s="1">
        <v>44325.840277777781</v>
      </c>
      <c r="J1421" s="3" t="s">
        <v>134</v>
      </c>
      <c r="K1421" t="s">
        <v>49</v>
      </c>
      <c r="M1421">
        <v>202105090392</v>
      </c>
      <c r="N1421" s="1">
        <v>44325.840277777781</v>
      </c>
      <c r="O1421" s="3" t="s">
        <v>134</v>
      </c>
      <c r="P1421">
        <v>2271206</v>
      </c>
      <c r="Q1421" s="2">
        <v>29621</v>
      </c>
      <c r="R1421" t="s">
        <v>2748</v>
      </c>
      <c r="S1421" t="s">
        <v>493</v>
      </c>
      <c r="U1421" t="s">
        <v>170</v>
      </c>
      <c r="V1421" t="s">
        <v>67</v>
      </c>
      <c r="W1421" t="s">
        <v>10</v>
      </c>
      <c r="X1421" t="s">
        <v>54</v>
      </c>
      <c r="Z1421" t="s">
        <v>88</v>
      </c>
      <c r="AA1421" t="s">
        <v>94</v>
      </c>
      <c r="AB1421" t="s">
        <v>100</v>
      </c>
      <c r="AC1421" t="s">
        <v>70</v>
      </c>
      <c r="AD1421" t="s">
        <v>59</v>
      </c>
    </row>
    <row r="1422" spans="1:30">
      <c r="A1422">
        <f t="shared" si="67"/>
        <v>1224</v>
      </c>
      <c r="B1422">
        <f t="shared" si="68"/>
        <v>0</v>
      </c>
      <c r="C1422" s="8">
        <f t="shared" si="69"/>
        <v>49.75</v>
      </c>
      <c r="D1422">
        <v>49</v>
      </c>
      <c r="E1422">
        <v>9</v>
      </c>
      <c r="G1422" s="21">
        <v>0</v>
      </c>
      <c r="H1422">
        <v>2271911</v>
      </c>
      <c r="I1422" s="1">
        <v>44306.943055555559</v>
      </c>
      <c r="J1422" s="3" t="s">
        <v>134</v>
      </c>
      <c r="K1422" t="s">
        <v>49</v>
      </c>
      <c r="M1422">
        <v>202104202479</v>
      </c>
      <c r="N1422" s="1">
        <v>44306.943055555559</v>
      </c>
      <c r="O1422" s="3" t="s">
        <v>134</v>
      </c>
      <c r="P1422">
        <v>2271911</v>
      </c>
      <c r="Q1422" s="2">
        <v>26132</v>
      </c>
      <c r="R1422" t="s">
        <v>2749</v>
      </c>
      <c r="S1422" t="s">
        <v>524</v>
      </c>
      <c r="U1422" t="s">
        <v>110</v>
      </c>
      <c r="V1422" t="s">
        <v>220</v>
      </c>
      <c r="W1422" t="s">
        <v>2</v>
      </c>
      <c r="X1422" t="s">
        <v>54</v>
      </c>
      <c r="Z1422" t="s">
        <v>88</v>
      </c>
      <c r="AA1422" t="s">
        <v>94</v>
      </c>
      <c r="AB1422" t="s">
        <v>100</v>
      </c>
      <c r="AC1422" t="s">
        <v>70</v>
      </c>
      <c r="AD1422" t="s">
        <v>59</v>
      </c>
    </row>
    <row r="1423" spans="1:30">
      <c r="A1423">
        <f t="shared" ref="A1423:A1486" si="70">IF(B1423=0,A1422+1,A1422)</f>
        <v>1225</v>
      </c>
      <c r="B1423">
        <f t="shared" si="68"/>
        <v>0</v>
      </c>
      <c r="C1423" s="8">
        <f t="shared" si="69"/>
        <v>46.583333333333336</v>
      </c>
      <c r="D1423">
        <v>46</v>
      </c>
      <c r="E1423">
        <v>7</v>
      </c>
      <c r="G1423" s="21">
        <v>0</v>
      </c>
      <c r="H1423">
        <v>2271915</v>
      </c>
      <c r="I1423" s="1">
        <v>44309.726076388892</v>
      </c>
      <c r="J1423" s="3" t="s">
        <v>134</v>
      </c>
      <c r="K1423" t="s">
        <v>49</v>
      </c>
      <c r="M1423">
        <v>202104231722</v>
      </c>
      <c r="N1423" s="1">
        <v>44309.726076388892</v>
      </c>
      <c r="O1423" s="3" t="s">
        <v>134</v>
      </c>
      <c r="P1423">
        <v>2271915</v>
      </c>
      <c r="Q1423" s="2">
        <v>27288</v>
      </c>
      <c r="R1423" t="s">
        <v>2750</v>
      </c>
      <c r="S1423" t="s">
        <v>377</v>
      </c>
      <c r="U1423" t="s">
        <v>288</v>
      </c>
      <c r="V1423" t="s">
        <v>137</v>
      </c>
      <c r="W1423" t="s">
        <v>2</v>
      </c>
      <c r="X1423" t="s">
        <v>54</v>
      </c>
      <c r="Z1423" t="s">
        <v>88</v>
      </c>
      <c r="AA1423" t="s">
        <v>94</v>
      </c>
      <c r="AB1423" t="s">
        <v>116</v>
      </c>
      <c r="AC1423" t="s">
        <v>70</v>
      </c>
      <c r="AD1423" t="s">
        <v>59</v>
      </c>
    </row>
    <row r="1424" spans="1:30">
      <c r="A1424">
        <f t="shared" si="70"/>
        <v>1226</v>
      </c>
      <c r="B1424">
        <f t="shared" si="68"/>
        <v>0</v>
      </c>
      <c r="C1424" s="8">
        <f t="shared" si="69"/>
        <v>37.583333333333336</v>
      </c>
      <c r="D1424">
        <v>37</v>
      </c>
      <c r="E1424">
        <v>7</v>
      </c>
      <c r="G1424" s="21">
        <v>0</v>
      </c>
      <c r="H1424">
        <v>2273684</v>
      </c>
      <c r="I1424" s="1">
        <v>44314.820138888892</v>
      </c>
      <c r="J1424" s="3" t="s">
        <v>134</v>
      </c>
      <c r="K1424" t="s">
        <v>49</v>
      </c>
      <c r="M1424">
        <v>202104282392</v>
      </c>
      <c r="N1424" s="1">
        <v>44314.820138888892</v>
      </c>
      <c r="O1424" s="3" t="s">
        <v>134</v>
      </c>
      <c r="P1424">
        <v>2273684</v>
      </c>
      <c r="Q1424" s="2">
        <v>30573</v>
      </c>
      <c r="R1424" t="s">
        <v>2751</v>
      </c>
      <c r="S1424" t="s">
        <v>2752</v>
      </c>
      <c r="U1424" t="s">
        <v>132</v>
      </c>
      <c r="V1424" t="s">
        <v>74</v>
      </c>
      <c r="W1424" t="s">
        <v>10</v>
      </c>
      <c r="X1424" t="s">
        <v>54</v>
      </c>
      <c r="Z1424" t="s">
        <v>88</v>
      </c>
      <c r="AA1424" t="s">
        <v>94</v>
      </c>
      <c r="AB1424" t="s">
        <v>116</v>
      </c>
      <c r="AC1424" t="s">
        <v>70</v>
      </c>
      <c r="AD1424" t="s">
        <v>59</v>
      </c>
    </row>
    <row r="1425" spans="1:30">
      <c r="A1425">
        <f t="shared" si="70"/>
        <v>1227</v>
      </c>
      <c r="B1425">
        <f t="shared" si="68"/>
        <v>0</v>
      </c>
      <c r="C1425" s="8">
        <f t="shared" si="69"/>
        <v>74</v>
      </c>
      <c r="D1425">
        <v>74</v>
      </c>
      <c r="E1425">
        <v>0</v>
      </c>
      <c r="G1425" s="21">
        <v>0</v>
      </c>
      <c r="H1425">
        <v>2274620</v>
      </c>
      <c r="I1425" s="1">
        <v>44316.521770833337</v>
      </c>
      <c r="J1425" s="3" t="s">
        <v>63</v>
      </c>
      <c r="K1425" t="s">
        <v>49</v>
      </c>
      <c r="M1425">
        <v>202104301330</v>
      </c>
      <c r="N1425" s="1">
        <v>44316.521770833337</v>
      </c>
      <c r="O1425" s="3" t="s">
        <v>63</v>
      </c>
      <c r="P1425">
        <v>2274620</v>
      </c>
      <c r="Q1425" s="2">
        <v>17282</v>
      </c>
      <c r="R1425" t="s">
        <v>2753</v>
      </c>
      <c r="S1425" t="s">
        <v>486</v>
      </c>
      <c r="U1425" t="s">
        <v>250</v>
      </c>
      <c r="V1425" t="s">
        <v>240</v>
      </c>
      <c r="W1425" t="s">
        <v>2</v>
      </c>
      <c r="X1425" t="s">
        <v>54</v>
      </c>
      <c r="Z1425" t="s">
        <v>88</v>
      </c>
      <c r="AA1425" t="s">
        <v>68</v>
      </c>
      <c r="AB1425" t="s">
        <v>259</v>
      </c>
      <c r="AC1425" t="s">
        <v>70</v>
      </c>
      <c r="AD1425" t="s">
        <v>59</v>
      </c>
    </row>
    <row r="1426" spans="1:30">
      <c r="A1426">
        <f t="shared" si="70"/>
        <v>1228</v>
      </c>
      <c r="B1426">
        <f t="shared" si="68"/>
        <v>0</v>
      </c>
      <c r="C1426" s="8">
        <f t="shared" si="69"/>
        <v>47.25</v>
      </c>
      <c r="D1426">
        <v>47</v>
      </c>
      <c r="E1426">
        <v>3</v>
      </c>
      <c r="G1426" s="21">
        <v>0</v>
      </c>
      <c r="H1426">
        <v>2277276</v>
      </c>
      <c r="I1426" s="1">
        <v>44326.159212962964</v>
      </c>
      <c r="J1426" s="3" t="s">
        <v>134</v>
      </c>
      <c r="K1426" t="s">
        <v>49</v>
      </c>
      <c r="M1426">
        <v>202105101189</v>
      </c>
      <c r="N1426" s="1">
        <v>44326.159212962964</v>
      </c>
      <c r="O1426" s="3" t="s">
        <v>134</v>
      </c>
      <c r="P1426">
        <v>2277276</v>
      </c>
      <c r="Q1426" s="2">
        <v>27062</v>
      </c>
      <c r="R1426" t="s">
        <v>2754</v>
      </c>
      <c r="S1426" t="s">
        <v>2755</v>
      </c>
      <c r="U1426" t="s">
        <v>149</v>
      </c>
      <c r="V1426" t="s">
        <v>115</v>
      </c>
      <c r="W1426" t="s">
        <v>2</v>
      </c>
      <c r="X1426" t="s">
        <v>54</v>
      </c>
      <c r="Z1426" t="s">
        <v>55</v>
      </c>
      <c r="AA1426" t="s">
        <v>94</v>
      </c>
      <c r="AB1426" t="s">
        <v>100</v>
      </c>
      <c r="AC1426" t="s">
        <v>70</v>
      </c>
      <c r="AD1426" t="s">
        <v>59</v>
      </c>
    </row>
    <row r="1427" spans="1:30">
      <c r="A1427">
        <f t="shared" si="70"/>
        <v>1229</v>
      </c>
      <c r="B1427">
        <f t="shared" si="68"/>
        <v>0</v>
      </c>
      <c r="C1427" s="8">
        <f t="shared" si="69"/>
        <v>74.416666666666671</v>
      </c>
      <c r="D1427">
        <v>74</v>
      </c>
      <c r="E1427">
        <v>5</v>
      </c>
      <c r="G1427" s="21">
        <v>0</v>
      </c>
      <c r="H1427">
        <v>4611124</v>
      </c>
      <c r="I1427" s="1">
        <v>44230.935995370368</v>
      </c>
      <c r="J1427" s="3" t="s">
        <v>90</v>
      </c>
      <c r="K1427" t="s">
        <v>49</v>
      </c>
      <c r="M1427">
        <v>202102032198</v>
      </c>
      <c r="N1427" s="1">
        <v>44230.935995370368</v>
      </c>
      <c r="O1427" s="3" t="s">
        <v>90</v>
      </c>
      <c r="P1427">
        <v>4611124</v>
      </c>
      <c r="Q1427" s="2">
        <v>17020</v>
      </c>
      <c r="R1427" t="s">
        <v>2756</v>
      </c>
      <c r="S1427" t="s">
        <v>387</v>
      </c>
      <c r="U1427" t="s">
        <v>149</v>
      </c>
      <c r="V1427" t="s">
        <v>189</v>
      </c>
      <c r="W1427" t="s">
        <v>2</v>
      </c>
      <c r="X1427" t="s">
        <v>54</v>
      </c>
      <c r="Z1427" t="s">
        <v>88</v>
      </c>
      <c r="AA1427" t="s">
        <v>94</v>
      </c>
      <c r="AB1427" t="s">
        <v>100</v>
      </c>
      <c r="AC1427" t="s">
        <v>70</v>
      </c>
      <c r="AD1427" t="s">
        <v>59</v>
      </c>
    </row>
    <row r="1428" spans="1:30">
      <c r="A1428">
        <f t="shared" si="70"/>
        <v>1230</v>
      </c>
      <c r="B1428">
        <f t="shared" si="68"/>
        <v>0</v>
      </c>
      <c r="C1428" s="8">
        <f t="shared" si="69"/>
        <v>73.583333333333329</v>
      </c>
      <c r="D1428">
        <v>73</v>
      </c>
      <c r="E1428">
        <v>7</v>
      </c>
      <c r="G1428" s="21">
        <v>2</v>
      </c>
      <c r="H1428" s="4">
        <v>4707321</v>
      </c>
      <c r="I1428" s="1">
        <v>44052.652777777781</v>
      </c>
      <c r="J1428" s="3" t="s">
        <v>90</v>
      </c>
      <c r="K1428" t="s">
        <v>49</v>
      </c>
      <c r="M1428">
        <v>202008090280</v>
      </c>
      <c r="N1428" s="1">
        <v>44052.652777777781</v>
      </c>
      <c r="O1428" s="3" t="s">
        <v>90</v>
      </c>
      <c r="P1428">
        <v>4707321</v>
      </c>
      <c r="Q1428" s="2">
        <v>17158</v>
      </c>
      <c r="R1428" t="s">
        <v>2757</v>
      </c>
      <c r="S1428" t="s">
        <v>257</v>
      </c>
      <c r="U1428" t="s">
        <v>149</v>
      </c>
      <c r="V1428" t="s">
        <v>157</v>
      </c>
      <c r="W1428" t="s">
        <v>10</v>
      </c>
      <c r="X1428" t="s">
        <v>54</v>
      </c>
      <c r="Z1428" t="s">
        <v>88</v>
      </c>
      <c r="AA1428" t="s">
        <v>94</v>
      </c>
      <c r="AB1428" t="s">
        <v>100</v>
      </c>
      <c r="AC1428" t="s">
        <v>70</v>
      </c>
      <c r="AD1428" t="s">
        <v>59</v>
      </c>
    </row>
    <row r="1429" spans="1:30">
      <c r="A1429">
        <f t="shared" si="70"/>
        <v>1230</v>
      </c>
      <c r="B1429">
        <f t="shared" si="68"/>
        <v>1</v>
      </c>
      <c r="C1429" s="8">
        <f t="shared" si="69"/>
        <v>73.666666666666671</v>
      </c>
      <c r="D1429">
        <v>73</v>
      </c>
      <c r="E1429">
        <v>8</v>
      </c>
      <c r="G1429" s="21">
        <v>2</v>
      </c>
      <c r="H1429" s="4">
        <v>4707321</v>
      </c>
      <c r="I1429" s="1">
        <v>44095.029861111114</v>
      </c>
      <c r="J1429" s="3" t="s">
        <v>90</v>
      </c>
      <c r="K1429" t="s">
        <v>49</v>
      </c>
      <c r="M1429">
        <v>202009211092</v>
      </c>
      <c r="N1429" s="1">
        <v>44095.029861111114</v>
      </c>
      <c r="O1429" s="3" t="s">
        <v>90</v>
      </c>
      <c r="P1429">
        <v>4707321</v>
      </c>
      <c r="Q1429" s="2">
        <v>17158</v>
      </c>
      <c r="R1429" t="s">
        <v>2757</v>
      </c>
      <c r="S1429" t="s">
        <v>1276</v>
      </c>
      <c r="U1429" t="s">
        <v>149</v>
      </c>
      <c r="V1429" t="s">
        <v>289</v>
      </c>
      <c r="W1429" t="s">
        <v>10</v>
      </c>
      <c r="X1429" t="s">
        <v>54</v>
      </c>
      <c r="Z1429" t="s">
        <v>88</v>
      </c>
      <c r="AA1429" t="s">
        <v>94</v>
      </c>
      <c r="AB1429" t="s">
        <v>116</v>
      </c>
      <c r="AC1429" t="s">
        <v>70</v>
      </c>
      <c r="AD1429" t="s">
        <v>59</v>
      </c>
    </row>
    <row r="1430" spans="1:30">
      <c r="A1430">
        <f t="shared" si="70"/>
        <v>1231</v>
      </c>
      <c r="B1430">
        <f t="shared" si="68"/>
        <v>0</v>
      </c>
      <c r="C1430" s="8">
        <f t="shared" si="69"/>
        <v>78.083333333333329</v>
      </c>
      <c r="D1430">
        <v>78</v>
      </c>
      <c r="E1430">
        <v>1</v>
      </c>
      <c r="G1430" s="21">
        <v>2</v>
      </c>
      <c r="H1430" s="4">
        <v>4815373</v>
      </c>
      <c r="I1430" s="1">
        <v>44040.641493055555</v>
      </c>
      <c r="J1430" s="3" t="s">
        <v>90</v>
      </c>
      <c r="K1430" t="s">
        <v>49</v>
      </c>
      <c r="M1430">
        <v>202007281819</v>
      </c>
      <c r="N1430" s="1">
        <v>44040.641493055555</v>
      </c>
      <c r="O1430" s="3" t="s">
        <v>90</v>
      </c>
      <c r="P1430">
        <v>4815373</v>
      </c>
      <c r="Q1430" s="2">
        <v>15492</v>
      </c>
      <c r="R1430" t="s">
        <v>2758</v>
      </c>
      <c r="S1430" t="s">
        <v>777</v>
      </c>
      <c r="U1430" t="s">
        <v>140</v>
      </c>
      <c r="V1430" t="s">
        <v>153</v>
      </c>
      <c r="W1430" t="s">
        <v>2</v>
      </c>
      <c r="X1430" t="s">
        <v>54</v>
      </c>
      <c r="Z1430" t="s">
        <v>88</v>
      </c>
      <c r="AA1430" t="s">
        <v>94</v>
      </c>
      <c r="AB1430" t="s">
        <v>100</v>
      </c>
      <c r="AC1430" t="s">
        <v>70</v>
      </c>
      <c r="AD1430" t="s">
        <v>59</v>
      </c>
    </row>
    <row r="1431" spans="1:30">
      <c r="A1431">
        <f t="shared" si="70"/>
        <v>1231</v>
      </c>
      <c r="B1431">
        <f t="shared" si="68"/>
        <v>1</v>
      </c>
      <c r="C1431" s="8">
        <f t="shared" si="69"/>
        <v>78.166666666666671</v>
      </c>
      <c r="D1431">
        <v>78</v>
      </c>
      <c r="E1431">
        <v>2</v>
      </c>
      <c r="G1431" s="21">
        <v>2</v>
      </c>
      <c r="H1431" s="4">
        <v>4815373</v>
      </c>
      <c r="I1431" s="1">
        <v>44054.865972222222</v>
      </c>
      <c r="J1431" s="3" t="s">
        <v>63</v>
      </c>
      <c r="K1431" t="s">
        <v>49</v>
      </c>
      <c r="M1431">
        <v>202008111458</v>
      </c>
      <c r="N1431" s="1">
        <v>44054.865972222222</v>
      </c>
      <c r="O1431" s="3" t="s">
        <v>63</v>
      </c>
      <c r="P1431">
        <v>4815373</v>
      </c>
      <c r="Q1431" s="2">
        <v>15492</v>
      </c>
      <c r="R1431" t="s">
        <v>2758</v>
      </c>
      <c r="S1431" t="s">
        <v>2317</v>
      </c>
      <c r="U1431" t="s">
        <v>61</v>
      </c>
      <c r="V1431" t="s">
        <v>99</v>
      </c>
      <c r="W1431" t="s">
        <v>2</v>
      </c>
      <c r="X1431" t="s">
        <v>54</v>
      </c>
      <c r="Z1431" t="s">
        <v>55</v>
      </c>
      <c r="AA1431" t="s">
        <v>68</v>
      </c>
      <c r="AB1431" t="s">
        <v>2759</v>
      </c>
      <c r="AC1431" t="s">
        <v>70</v>
      </c>
      <c r="AD1431" t="s">
        <v>59</v>
      </c>
    </row>
    <row r="1432" spans="1:30">
      <c r="A1432">
        <f t="shared" si="70"/>
        <v>1232</v>
      </c>
      <c r="B1432">
        <f t="shared" si="68"/>
        <v>0</v>
      </c>
      <c r="C1432" s="8">
        <f t="shared" si="69"/>
        <v>76.166666666666671</v>
      </c>
      <c r="D1432">
        <v>76</v>
      </c>
      <c r="E1432">
        <v>2</v>
      </c>
      <c r="G1432" s="21"/>
      <c r="H1432">
        <v>4910892</v>
      </c>
      <c r="I1432" s="1">
        <v>44203.863194444442</v>
      </c>
      <c r="J1432" s="3" t="s">
        <v>90</v>
      </c>
      <c r="K1432" t="s">
        <v>49</v>
      </c>
      <c r="M1432">
        <v>202101072325</v>
      </c>
      <c r="N1432" s="1">
        <v>44203.863194444442</v>
      </c>
      <c r="O1432" s="3" t="s">
        <v>90</v>
      </c>
      <c r="P1432">
        <v>4910892</v>
      </c>
      <c r="Q1432" s="2">
        <v>16372</v>
      </c>
      <c r="R1432" t="s">
        <v>2760</v>
      </c>
      <c r="S1432" t="s">
        <v>2645</v>
      </c>
      <c r="U1432" t="s">
        <v>149</v>
      </c>
      <c r="V1432" t="s">
        <v>133</v>
      </c>
      <c r="W1432" t="s">
        <v>2</v>
      </c>
      <c r="X1432" t="s">
        <v>54</v>
      </c>
      <c r="Z1432" t="s">
        <v>88</v>
      </c>
      <c r="AA1432" t="s">
        <v>94</v>
      </c>
      <c r="AB1432" t="s">
        <v>2761</v>
      </c>
      <c r="AC1432" t="s">
        <v>70</v>
      </c>
      <c r="AD1432" t="s">
        <v>59</v>
      </c>
    </row>
    <row r="1433" spans="1:30">
      <c r="A1433">
        <f t="shared" si="70"/>
        <v>1233</v>
      </c>
      <c r="B1433">
        <f t="shared" si="68"/>
        <v>0</v>
      </c>
      <c r="C1433" s="8">
        <f t="shared" si="69"/>
        <v>88.666666666666671</v>
      </c>
      <c r="D1433">
        <v>88</v>
      </c>
      <c r="E1433">
        <v>8</v>
      </c>
      <c r="G1433" s="21">
        <v>0</v>
      </c>
      <c r="H1433">
        <v>5005932</v>
      </c>
      <c r="I1433" s="1">
        <v>44185.430347222224</v>
      </c>
      <c r="J1433" s="3" t="s">
        <v>90</v>
      </c>
      <c r="K1433" t="s">
        <v>49</v>
      </c>
      <c r="M1433">
        <v>202012200208</v>
      </c>
      <c r="N1433" s="1">
        <v>44185.430347222224</v>
      </c>
      <c r="O1433" s="3" t="s">
        <v>90</v>
      </c>
      <c r="P1433">
        <v>5005932</v>
      </c>
      <c r="Q1433" s="2">
        <v>11787</v>
      </c>
      <c r="R1433" t="s">
        <v>2762</v>
      </c>
      <c r="S1433" t="s">
        <v>2763</v>
      </c>
      <c r="U1433" t="s">
        <v>295</v>
      </c>
      <c r="V1433" t="s">
        <v>87</v>
      </c>
      <c r="W1433" t="s">
        <v>10</v>
      </c>
      <c r="X1433" t="s">
        <v>54</v>
      </c>
      <c r="Z1433" t="s">
        <v>88</v>
      </c>
      <c r="AA1433" t="s">
        <v>94</v>
      </c>
      <c r="AB1433" t="s">
        <v>116</v>
      </c>
      <c r="AC1433" t="s">
        <v>70</v>
      </c>
      <c r="AD1433" t="s">
        <v>59</v>
      </c>
    </row>
    <row r="1434" spans="1:30">
      <c r="A1434">
        <f t="shared" si="70"/>
        <v>1234</v>
      </c>
      <c r="B1434">
        <f t="shared" si="68"/>
        <v>0</v>
      </c>
      <c r="C1434" s="8">
        <f t="shared" si="69"/>
        <v>69.583333333333329</v>
      </c>
      <c r="D1434">
        <v>69</v>
      </c>
      <c r="E1434">
        <v>7</v>
      </c>
      <c r="G1434" s="21">
        <v>0</v>
      </c>
      <c r="H1434">
        <v>5009735</v>
      </c>
      <c r="I1434" s="1">
        <v>44057.3125</v>
      </c>
      <c r="J1434" s="3" t="s">
        <v>63</v>
      </c>
      <c r="K1434" t="s">
        <v>49</v>
      </c>
      <c r="M1434">
        <v>202008141111</v>
      </c>
      <c r="N1434" s="1">
        <v>44057.3125</v>
      </c>
      <c r="O1434" s="3" t="s">
        <v>63</v>
      </c>
      <c r="P1434">
        <v>5009735</v>
      </c>
      <c r="Q1434" s="2">
        <v>18627</v>
      </c>
      <c r="R1434" t="s">
        <v>2764</v>
      </c>
      <c r="S1434" t="s">
        <v>2765</v>
      </c>
      <c r="U1434" t="s">
        <v>52</v>
      </c>
      <c r="V1434" t="s">
        <v>93</v>
      </c>
      <c r="W1434" t="s">
        <v>2</v>
      </c>
      <c r="X1434" t="s">
        <v>54</v>
      </c>
      <c r="Z1434" t="s">
        <v>88</v>
      </c>
      <c r="AA1434" t="s">
        <v>68</v>
      </c>
      <c r="AB1434" t="s">
        <v>2766</v>
      </c>
      <c r="AC1434" t="s">
        <v>70</v>
      </c>
      <c r="AD1434" t="s">
        <v>59</v>
      </c>
    </row>
    <row r="1435" spans="1:30">
      <c r="A1435">
        <f t="shared" si="70"/>
        <v>1235</v>
      </c>
      <c r="B1435">
        <f t="shared" si="68"/>
        <v>0</v>
      </c>
      <c r="C1435" s="8">
        <f t="shared" si="69"/>
        <v>70.833333333333329</v>
      </c>
      <c r="D1435">
        <v>70</v>
      </c>
      <c r="E1435">
        <v>10</v>
      </c>
      <c r="G1435" s="21">
        <v>0</v>
      </c>
      <c r="H1435">
        <v>5014121</v>
      </c>
      <c r="I1435" s="1">
        <v>43935.658333333333</v>
      </c>
      <c r="J1435" s="3" t="s">
        <v>90</v>
      </c>
      <c r="K1435" t="s">
        <v>49</v>
      </c>
      <c r="M1435">
        <v>202004141029</v>
      </c>
      <c r="N1435" s="1">
        <v>43935.658333333333</v>
      </c>
      <c r="O1435" s="3" t="s">
        <v>90</v>
      </c>
      <c r="P1435">
        <v>5014121</v>
      </c>
      <c r="Q1435" s="2">
        <v>18034</v>
      </c>
      <c r="R1435" t="s">
        <v>2767</v>
      </c>
      <c r="S1435" t="s">
        <v>831</v>
      </c>
      <c r="U1435" t="s">
        <v>52</v>
      </c>
      <c r="V1435" t="s">
        <v>137</v>
      </c>
      <c r="W1435" t="s">
        <v>2</v>
      </c>
      <c r="X1435" t="s">
        <v>54</v>
      </c>
      <c r="Z1435" t="s">
        <v>88</v>
      </c>
      <c r="AA1435" t="s">
        <v>94</v>
      </c>
      <c r="AB1435" t="s">
        <v>100</v>
      </c>
      <c r="AC1435" t="s">
        <v>70</v>
      </c>
      <c r="AD1435" t="s">
        <v>59</v>
      </c>
    </row>
    <row r="1436" spans="1:30">
      <c r="A1436">
        <f t="shared" si="70"/>
        <v>1236</v>
      </c>
      <c r="B1436">
        <f t="shared" si="68"/>
        <v>0</v>
      </c>
      <c r="C1436" s="8">
        <f t="shared" si="69"/>
        <v>83.583333333333329</v>
      </c>
      <c r="D1436">
        <v>83</v>
      </c>
      <c r="E1436">
        <v>7</v>
      </c>
      <c r="G1436" s="21">
        <v>0</v>
      </c>
      <c r="H1436">
        <v>5014602</v>
      </c>
      <c r="I1436" s="1">
        <v>43943.238194444442</v>
      </c>
      <c r="J1436" s="3" t="s">
        <v>90</v>
      </c>
      <c r="K1436" t="s">
        <v>49</v>
      </c>
      <c r="M1436">
        <v>202004220531</v>
      </c>
      <c r="N1436" s="1">
        <v>43943.238194444442</v>
      </c>
      <c r="O1436" s="3" t="s">
        <v>90</v>
      </c>
      <c r="P1436">
        <v>5014602</v>
      </c>
      <c r="Q1436" s="2">
        <v>13395</v>
      </c>
      <c r="R1436" t="s">
        <v>2768</v>
      </c>
      <c r="S1436" t="s">
        <v>2769</v>
      </c>
      <c r="U1436" t="s">
        <v>110</v>
      </c>
      <c r="V1436" t="s">
        <v>281</v>
      </c>
      <c r="W1436" t="s">
        <v>10</v>
      </c>
      <c r="X1436" t="s">
        <v>54</v>
      </c>
      <c r="Z1436" t="s">
        <v>88</v>
      </c>
      <c r="AA1436" t="s">
        <v>94</v>
      </c>
      <c r="AB1436" t="s">
        <v>2770</v>
      </c>
      <c r="AC1436" t="s">
        <v>70</v>
      </c>
      <c r="AD1436" t="s">
        <v>59</v>
      </c>
    </row>
    <row r="1437" spans="1:30">
      <c r="A1437">
        <f t="shared" si="70"/>
        <v>1237</v>
      </c>
      <c r="B1437">
        <f t="shared" si="68"/>
        <v>0</v>
      </c>
      <c r="C1437" s="8">
        <f t="shared" si="69"/>
        <v>72.916666666666671</v>
      </c>
      <c r="D1437">
        <v>72</v>
      </c>
      <c r="E1437">
        <v>11</v>
      </c>
      <c r="G1437" s="21">
        <v>0</v>
      </c>
      <c r="H1437">
        <v>5122985</v>
      </c>
      <c r="I1437" s="1">
        <v>44063.759027777778</v>
      </c>
      <c r="J1437" s="3" t="s">
        <v>553</v>
      </c>
      <c r="K1437" t="s">
        <v>49</v>
      </c>
      <c r="M1437">
        <v>202008202005</v>
      </c>
      <c r="N1437" s="1">
        <v>44063.759027777778</v>
      </c>
      <c r="O1437" s="3" t="s">
        <v>553</v>
      </c>
      <c r="P1437">
        <v>5122985</v>
      </c>
      <c r="Q1437" s="2">
        <v>17412</v>
      </c>
      <c r="R1437" t="s">
        <v>2771</v>
      </c>
      <c r="S1437" t="s">
        <v>1689</v>
      </c>
      <c r="U1437" t="s">
        <v>98</v>
      </c>
      <c r="V1437" t="s">
        <v>258</v>
      </c>
      <c r="W1437" t="s">
        <v>10</v>
      </c>
      <c r="X1437" t="s">
        <v>54</v>
      </c>
      <c r="Z1437" t="s">
        <v>88</v>
      </c>
      <c r="AA1437" t="s">
        <v>556</v>
      </c>
      <c r="AB1437" t="s">
        <v>2772</v>
      </c>
      <c r="AC1437" t="s">
        <v>70</v>
      </c>
      <c r="AD1437" t="s">
        <v>59</v>
      </c>
    </row>
    <row r="1438" spans="1:30">
      <c r="A1438">
        <f t="shared" si="70"/>
        <v>1238</v>
      </c>
      <c r="B1438">
        <f t="shared" si="68"/>
        <v>0</v>
      </c>
      <c r="C1438" s="8">
        <f t="shared" si="69"/>
        <v>69.916666666666671</v>
      </c>
      <c r="D1438">
        <v>69</v>
      </c>
      <c r="E1438">
        <v>11</v>
      </c>
      <c r="G1438" s="21">
        <v>0</v>
      </c>
      <c r="H1438">
        <v>5125913</v>
      </c>
      <c r="I1438" s="1">
        <v>44320.571527777778</v>
      </c>
      <c r="J1438" s="3" t="s">
        <v>76</v>
      </c>
      <c r="K1438" t="s">
        <v>49</v>
      </c>
      <c r="M1438">
        <v>202105040233</v>
      </c>
      <c r="N1438" s="1">
        <v>44320.571527777778</v>
      </c>
      <c r="O1438" s="3" t="s">
        <v>76</v>
      </c>
      <c r="P1438">
        <v>5125913</v>
      </c>
      <c r="Q1438" s="2">
        <v>18771</v>
      </c>
      <c r="R1438" t="s">
        <v>2773</v>
      </c>
      <c r="S1438" t="s">
        <v>1252</v>
      </c>
      <c r="U1438" t="s">
        <v>140</v>
      </c>
      <c r="V1438" t="s">
        <v>127</v>
      </c>
      <c r="W1438" t="s">
        <v>10</v>
      </c>
      <c r="X1438" t="s">
        <v>54</v>
      </c>
      <c r="Z1438" t="s">
        <v>55</v>
      </c>
      <c r="AA1438" t="s">
        <v>78</v>
      </c>
      <c r="AB1438" t="s">
        <v>971</v>
      </c>
      <c r="AC1438" t="s">
        <v>129</v>
      </c>
      <c r="AD1438" t="s">
        <v>59</v>
      </c>
    </row>
    <row r="1439" spans="1:30">
      <c r="A1439">
        <f t="shared" si="70"/>
        <v>1239</v>
      </c>
      <c r="B1439">
        <f t="shared" si="68"/>
        <v>0</v>
      </c>
      <c r="C1439" s="8">
        <f t="shared" si="69"/>
        <v>77.416666666666671</v>
      </c>
      <c r="D1439">
        <v>77</v>
      </c>
      <c r="E1439">
        <v>5</v>
      </c>
      <c r="G1439" s="21">
        <v>0</v>
      </c>
      <c r="H1439">
        <v>5133042</v>
      </c>
      <c r="I1439" s="1">
        <v>43970.348611111112</v>
      </c>
      <c r="J1439" s="3" t="s">
        <v>76</v>
      </c>
      <c r="K1439" t="s">
        <v>49</v>
      </c>
      <c r="M1439">
        <v>202004020426</v>
      </c>
      <c r="N1439" s="1">
        <v>43970.348611111112</v>
      </c>
      <c r="O1439" s="3" t="s">
        <v>76</v>
      </c>
      <c r="P1439">
        <v>5133042</v>
      </c>
      <c r="Q1439" s="2">
        <v>15676</v>
      </c>
      <c r="R1439" t="s">
        <v>2774</v>
      </c>
      <c r="S1439" t="s">
        <v>366</v>
      </c>
      <c r="U1439" t="s">
        <v>61</v>
      </c>
      <c r="V1439" t="s">
        <v>53</v>
      </c>
      <c r="W1439" t="s">
        <v>2</v>
      </c>
      <c r="X1439" t="s">
        <v>54</v>
      </c>
      <c r="Z1439" t="s">
        <v>55</v>
      </c>
      <c r="AA1439" t="s">
        <v>78</v>
      </c>
      <c r="AC1439" t="s">
        <v>58</v>
      </c>
      <c r="AD1439" t="s">
        <v>59</v>
      </c>
    </row>
    <row r="1440" spans="1:30">
      <c r="A1440">
        <f t="shared" si="70"/>
        <v>1240</v>
      </c>
      <c r="B1440">
        <f t="shared" si="68"/>
        <v>0</v>
      </c>
      <c r="C1440" s="8">
        <f t="shared" si="69"/>
        <v>75.166666666666671</v>
      </c>
      <c r="D1440">
        <v>75</v>
      </c>
      <c r="E1440">
        <v>2</v>
      </c>
      <c r="G1440" s="21">
        <v>0</v>
      </c>
      <c r="H1440">
        <v>5208041</v>
      </c>
      <c r="I1440" s="1">
        <v>44217.017442129632</v>
      </c>
      <c r="J1440" s="3" t="s">
        <v>90</v>
      </c>
      <c r="K1440" t="s">
        <v>49</v>
      </c>
      <c r="M1440">
        <v>202101202320</v>
      </c>
      <c r="N1440" s="1">
        <v>44217.017442129632</v>
      </c>
      <c r="O1440" s="3" t="s">
        <v>90</v>
      </c>
      <c r="P1440">
        <v>5208041</v>
      </c>
      <c r="Q1440" s="2">
        <v>16746</v>
      </c>
      <c r="R1440" t="s">
        <v>2775</v>
      </c>
      <c r="S1440" t="s">
        <v>2776</v>
      </c>
      <c r="U1440" t="s">
        <v>110</v>
      </c>
      <c r="V1440" t="s">
        <v>202</v>
      </c>
      <c r="W1440" t="s">
        <v>10</v>
      </c>
      <c r="X1440" t="s">
        <v>54</v>
      </c>
      <c r="Z1440" t="s">
        <v>88</v>
      </c>
      <c r="AA1440" t="s">
        <v>94</v>
      </c>
      <c r="AB1440" t="s">
        <v>100</v>
      </c>
      <c r="AC1440" t="s">
        <v>70</v>
      </c>
      <c r="AD1440" t="s">
        <v>59</v>
      </c>
    </row>
    <row r="1441" spans="1:30">
      <c r="A1441">
        <f t="shared" si="70"/>
        <v>1241</v>
      </c>
      <c r="B1441">
        <f t="shared" si="68"/>
        <v>0</v>
      </c>
      <c r="C1441" s="8">
        <f t="shared" si="69"/>
        <v>77.166666666666671</v>
      </c>
      <c r="D1441">
        <v>77</v>
      </c>
      <c r="E1441">
        <v>2</v>
      </c>
      <c r="G1441" s="21">
        <v>0</v>
      </c>
      <c r="H1441">
        <v>5212211</v>
      </c>
      <c r="I1441" s="1">
        <v>44248.84652777778</v>
      </c>
      <c r="J1441" s="3" t="s">
        <v>90</v>
      </c>
      <c r="K1441" t="s">
        <v>49</v>
      </c>
      <c r="M1441">
        <v>202102210434</v>
      </c>
      <c r="N1441" s="1">
        <v>44248.84652777778</v>
      </c>
      <c r="O1441" s="3" t="s">
        <v>90</v>
      </c>
      <c r="P1441">
        <v>5212211</v>
      </c>
      <c r="Q1441" s="2">
        <v>16061</v>
      </c>
      <c r="R1441" t="s">
        <v>2777</v>
      </c>
      <c r="S1441" t="s">
        <v>1054</v>
      </c>
      <c r="U1441" t="s">
        <v>288</v>
      </c>
      <c r="V1441" t="s">
        <v>103</v>
      </c>
      <c r="W1441" t="s">
        <v>10</v>
      </c>
      <c r="X1441" t="s">
        <v>54</v>
      </c>
      <c r="Z1441" t="s">
        <v>88</v>
      </c>
      <c r="AA1441" t="s">
        <v>94</v>
      </c>
      <c r="AB1441" t="s">
        <v>100</v>
      </c>
      <c r="AC1441" t="s">
        <v>70</v>
      </c>
      <c r="AD1441" t="s">
        <v>59</v>
      </c>
    </row>
    <row r="1442" spans="1:30">
      <c r="A1442">
        <f t="shared" si="70"/>
        <v>1242</v>
      </c>
      <c r="B1442">
        <f t="shared" si="68"/>
        <v>0</v>
      </c>
      <c r="C1442" s="8">
        <f t="shared" si="69"/>
        <v>79.083333333333329</v>
      </c>
      <c r="D1442">
        <v>79</v>
      </c>
      <c r="E1442">
        <v>1</v>
      </c>
      <c r="G1442" s="21">
        <v>0</v>
      </c>
      <c r="H1442">
        <v>5307500</v>
      </c>
      <c r="I1442" s="1">
        <v>44183.802083333336</v>
      </c>
      <c r="J1442" s="3" t="s">
        <v>90</v>
      </c>
      <c r="K1442" t="s">
        <v>49</v>
      </c>
      <c r="M1442">
        <v>202012182142</v>
      </c>
      <c r="N1442" s="1">
        <v>44183.802083333336</v>
      </c>
      <c r="O1442" s="3" t="s">
        <v>90</v>
      </c>
      <c r="P1442">
        <v>5307500</v>
      </c>
      <c r="Q1442" s="2">
        <v>15278</v>
      </c>
      <c r="R1442" t="s">
        <v>2778</v>
      </c>
      <c r="S1442" t="s">
        <v>462</v>
      </c>
      <c r="U1442" t="s">
        <v>149</v>
      </c>
      <c r="V1442" t="s">
        <v>171</v>
      </c>
      <c r="W1442" t="s">
        <v>2</v>
      </c>
      <c r="X1442" t="s">
        <v>54</v>
      </c>
      <c r="Z1442" t="s">
        <v>88</v>
      </c>
      <c r="AA1442" t="s">
        <v>94</v>
      </c>
      <c r="AB1442" t="s">
        <v>116</v>
      </c>
      <c r="AC1442" t="s">
        <v>70</v>
      </c>
      <c r="AD1442" t="s">
        <v>59</v>
      </c>
    </row>
    <row r="1443" spans="1:30">
      <c r="A1443">
        <f t="shared" si="70"/>
        <v>1243</v>
      </c>
      <c r="B1443">
        <f t="shared" si="68"/>
        <v>0</v>
      </c>
      <c r="C1443" s="8">
        <f t="shared" si="69"/>
        <v>75.5</v>
      </c>
      <c r="D1443">
        <v>75</v>
      </c>
      <c r="E1443">
        <v>6</v>
      </c>
      <c r="G1443" s="21">
        <v>0</v>
      </c>
      <c r="H1443">
        <v>5308085</v>
      </c>
      <c r="I1443" s="1">
        <v>44070.720833333333</v>
      </c>
      <c r="J1443" s="3" t="s">
        <v>90</v>
      </c>
      <c r="K1443" t="s">
        <v>49</v>
      </c>
      <c r="M1443">
        <v>202008272121</v>
      </c>
      <c r="N1443" s="1">
        <v>44070.720833333333</v>
      </c>
      <c r="O1443" s="3" t="s">
        <v>90</v>
      </c>
      <c r="P1443">
        <v>5308085</v>
      </c>
      <c r="Q1443" s="2">
        <v>16485</v>
      </c>
      <c r="R1443" t="s">
        <v>2779</v>
      </c>
      <c r="S1443" t="s">
        <v>691</v>
      </c>
      <c r="U1443" t="s">
        <v>110</v>
      </c>
      <c r="V1443" t="s">
        <v>258</v>
      </c>
      <c r="W1443" t="s">
        <v>10</v>
      </c>
      <c r="X1443" t="s">
        <v>54</v>
      </c>
      <c r="Z1443" t="s">
        <v>88</v>
      </c>
      <c r="AA1443" t="s">
        <v>94</v>
      </c>
      <c r="AB1443" t="s">
        <v>100</v>
      </c>
      <c r="AC1443" t="s">
        <v>70</v>
      </c>
      <c r="AD1443" t="s">
        <v>59</v>
      </c>
    </row>
    <row r="1444" spans="1:30">
      <c r="A1444">
        <f t="shared" si="70"/>
        <v>1244</v>
      </c>
      <c r="B1444">
        <f t="shared" si="68"/>
        <v>0</v>
      </c>
      <c r="C1444" s="8">
        <f t="shared" si="69"/>
        <v>66.75</v>
      </c>
      <c r="D1444">
        <v>66</v>
      </c>
      <c r="E1444">
        <v>9</v>
      </c>
      <c r="G1444" s="21">
        <v>0</v>
      </c>
      <c r="H1444">
        <v>5311929</v>
      </c>
      <c r="I1444" s="1">
        <v>44032.688194444447</v>
      </c>
      <c r="J1444" s="3" t="s">
        <v>90</v>
      </c>
      <c r="K1444" t="s">
        <v>49</v>
      </c>
      <c r="M1444">
        <v>202007201986</v>
      </c>
      <c r="N1444" s="1">
        <v>44032.688194444447</v>
      </c>
      <c r="O1444" s="3" t="s">
        <v>90</v>
      </c>
      <c r="P1444">
        <v>5311929</v>
      </c>
      <c r="Q1444" s="2">
        <v>19646</v>
      </c>
      <c r="R1444" t="s">
        <v>2780</v>
      </c>
      <c r="S1444" t="s">
        <v>551</v>
      </c>
      <c r="U1444" t="s">
        <v>277</v>
      </c>
      <c r="V1444" t="s">
        <v>99</v>
      </c>
      <c r="W1444" t="s">
        <v>10</v>
      </c>
      <c r="X1444" t="s">
        <v>54</v>
      </c>
      <c r="Z1444" t="s">
        <v>88</v>
      </c>
      <c r="AA1444" t="s">
        <v>94</v>
      </c>
      <c r="AB1444" t="s">
        <v>116</v>
      </c>
      <c r="AC1444" t="s">
        <v>70</v>
      </c>
      <c r="AD1444" t="s">
        <v>59</v>
      </c>
    </row>
    <row r="1445" spans="1:30">
      <c r="A1445">
        <f t="shared" si="70"/>
        <v>1245</v>
      </c>
      <c r="B1445">
        <f t="shared" si="68"/>
        <v>0</v>
      </c>
      <c r="C1445" s="8">
        <f t="shared" si="69"/>
        <v>70.416666666666671</v>
      </c>
      <c r="D1445">
        <v>70</v>
      </c>
      <c r="E1445">
        <v>5</v>
      </c>
      <c r="G1445" s="21">
        <v>0</v>
      </c>
      <c r="H1445">
        <v>5402253</v>
      </c>
      <c r="I1445" s="1">
        <v>44158.54828703704</v>
      </c>
      <c r="J1445" s="3" t="s">
        <v>90</v>
      </c>
      <c r="K1445" t="s">
        <v>49</v>
      </c>
      <c r="M1445">
        <v>202011231779</v>
      </c>
      <c r="N1445" s="1">
        <v>44158.54828703704</v>
      </c>
      <c r="O1445" s="3" t="s">
        <v>90</v>
      </c>
      <c r="P1445">
        <v>5402253</v>
      </c>
      <c r="Q1445" s="2">
        <v>18409</v>
      </c>
      <c r="R1445" t="s">
        <v>2781</v>
      </c>
      <c r="S1445" t="s">
        <v>1138</v>
      </c>
      <c r="U1445" t="s">
        <v>61</v>
      </c>
      <c r="V1445" t="s">
        <v>316</v>
      </c>
      <c r="W1445" t="s">
        <v>2</v>
      </c>
      <c r="X1445" t="s">
        <v>54</v>
      </c>
      <c r="Z1445" t="s">
        <v>88</v>
      </c>
      <c r="AA1445" t="s">
        <v>94</v>
      </c>
      <c r="AB1445" t="s">
        <v>100</v>
      </c>
      <c r="AC1445" t="s">
        <v>70</v>
      </c>
      <c r="AD1445" t="s">
        <v>59</v>
      </c>
    </row>
    <row r="1446" spans="1:30">
      <c r="A1446">
        <f t="shared" si="70"/>
        <v>1246</v>
      </c>
      <c r="B1446">
        <f t="shared" si="68"/>
        <v>0</v>
      </c>
      <c r="C1446" s="8">
        <f t="shared" si="69"/>
        <v>66.416666666666671</v>
      </c>
      <c r="D1446">
        <v>66</v>
      </c>
      <c r="E1446">
        <v>5</v>
      </c>
      <c r="G1446" s="21">
        <v>0</v>
      </c>
      <c r="H1446">
        <v>5410385</v>
      </c>
      <c r="I1446" s="1">
        <v>44259.490972222222</v>
      </c>
      <c r="J1446" s="3" t="s">
        <v>162</v>
      </c>
      <c r="K1446" t="s">
        <v>49</v>
      </c>
      <c r="M1446">
        <v>202103040108</v>
      </c>
      <c r="N1446" s="1">
        <v>44259.490972222222</v>
      </c>
      <c r="O1446" s="3" t="s">
        <v>162</v>
      </c>
      <c r="P1446">
        <v>5410385</v>
      </c>
      <c r="Q1446" s="2">
        <v>19981</v>
      </c>
      <c r="R1446" t="s">
        <v>2782</v>
      </c>
      <c r="S1446" t="s">
        <v>1249</v>
      </c>
      <c r="U1446" t="s">
        <v>140</v>
      </c>
      <c r="V1446" t="s">
        <v>53</v>
      </c>
      <c r="W1446" t="s">
        <v>10</v>
      </c>
      <c r="X1446" t="s">
        <v>54</v>
      </c>
      <c r="Z1446" t="s">
        <v>55</v>
      </c>
      <c r="AA1446" t="s">
        <v>166</v>
      </c>
      <c r="AB1446" t="s">
        <v>285</v>
      </c>
      <c r="AC1446" t="s">
        <v>58</v>
      </c>
      <c r="AD1446" t="s">
        <v>59</v>
      </c>
    </row>
    <row r="1447" spans="1:30">
      <c r="A1447">
        <f t="shared" si="70"/>
        <v>1247</v>
      </c>
      <c r="B1447">
        <f t="shared" si="68"/>
        <v>0</v>
      </c>
      <c r="C1447" s="8">
        <f t="shared" si="69"/>
        <v>69.083333333333329</v>
      </c>
      <c r="D1447">
        <v>69</v>
      </c>
      <c r="E1447">
        <v>1</v>
      </c>
      <c r="G1447" s="21">
        <v>0</v>
      </c>
      <c r="H1447">
        <v>5412689</v>
      </c>
      <c r="I1447" s="1">
        <v>44201.019745370373</v>
      </c>
      <c r="J1447" s="3" t="s">
        <v>90</v>
      </c>
      <c r="K1447" t="s">
        <v>49</v>
      </c>
      <c r="M1447">
        <v>202101042403</v>
      </c>
      <c r="N1447" s="1">
        <v>44201.019745370373</v>
      </c>
      <c r="O1447" s="3" t="s">
        <v>90</v>
      </c>
      <c r="P1447">
        <v>5412689</v>
      </c>
      <c r="Q1447" s="2">
        <v>18944</v>
      </c>
      <c r="R1447" t="s">
        <v>2783</v>
      </c>
      <c r="S1447" t="s">
        <v>1017</v>
      </c>
      <c r="U1447" t="s">
        <v>170</v>
      </c>
      <c r="V1447" t="s">
        <v>111</v>
      </c>
      <c r="W1447" t="s">
        <v>2</v>
      </c>
      <c r="X1447" t="s">
        <v>54</v>
      </c>
      <c r="Z1447" t="s">
        <v>88</v>
      </c>
      <c r="AA1447" t="s">
        <v>94</v>
      </c>
      <c r="AB1447" t="s">
        <v>100</v>
      </c>
      <c r="AC1447" t="s">
        <v>70</v>
      </c>
      <c r="AD1447" t="s">
        <v>59</v>
      </c>
    </row>
    <row r="1448" spans="1:30">
      <c r="A1448">
        <f t="shared" si="70"/>
        <v>1248</v>
      </c>
      <c r="B1448">
        <f t="shared" si="68"/>
        <v>0</v>
      </c>
      <c r="C1448" s="8">
        <f t="shared" si="69"/>
        <v>83.666666666666671</v>
      </c>
      <c r="D1448">
        <v>83</v>
      </c>
      <c r="E1448">
        <v>8</v>
      </c>
      <c r="G1448" s="21">
        <v>0</v>
      </c>
      <c r="H1448">
        <v>5414602</v>
      </c>
      <c r="I1448" s="1">
        <v>44185.274618055555</v>
      </c>
      <c r="J1448" s="3" t="s">
        <v>90</v>
      </c>
      <c r="K1448" t="s">
        <v>49</v>
      </c>
      <c r="M1448">
        <v>202012190507</v>
      </c>
      <c r="N1448" s="1">
        <v>44185.274618055555</v>
      </c>
      <c r="O1448" s="3" t="s">
        <v>90</v>
      </c>
      <c r="P1448">
        <v>5414602</v>
      </c>
      <c r="Q1448" s="2">
        <v>13603</v>
      </c>
      <c r="R1448" t="s">
        <v>2784</v>
      </c>
      <c r="S1448" t="s">
        <v>2335</v>
      </c>
      <c r="U1448" t="s">
        <v>149</v>
      </c>
      <c r="V1448" t="s">
        <v>364</v>
      </c>
      <c r="W1448" t="s">
        <v>10</v>
      </c>
      <c r="X1448" t="s">
        <v>54</v>
      </c>
      <c r="Z1448" t="s">
        <v>88</v>
      </c>
      <c r="AA1448" t="s">
        <v>94</v>
      </c>
      <c r="AB1448" t="s">
        <v>100</v>
      </c>
      <c r="AC1448" t="s">
        <v>70</v>
      </c>
      <c r="AD1448" t="s">
        <v>59</v>
      </c>
    </row>
    <row r="1449" spans="1:30">
      <c r="A1449">
        <f t="shared" si="70"/>
        <v>1249</v>
      </c>
      <c r="B1449">
        <f t="shared" si="68"/>
        <v>0</v>
      </c>
      <c r="C1449" s="8">
        <f t="shared" si="69"/>
        <v>66.5</v>
      </c>
      <c r="D1449">
        <v>66</v>
      </c>
      <c r="E1449">
        <v>6</v>
      </c>
      <c r="G1449" s="21">
        <v>0</v>
      </c>
      <c r="H1449">
        <v>5505041</v>
      </c>
      <c r="I1449" s="1">
        <v>44327.460046296299</v>
      </c>
      <c r="J1449" s="3" t="s">
        <v>63</v>
      </c>
      <c r="K1449" t="s">
        <v>49</v>
      </c>
      <c r="M1449">
        <v>202104270929</v>
      </c>
      <c r="N1449" s="1">
        <v>44327.460046296299</v>
      </c>
      <c r="O1449" s="3" t="s">
        <v>63</v>
      </c>
      <c r="P1449">
        <v>5505041</v>
      </c>
      <c r="Q1449" s="2">
        <v>20018</v>
      </c>
      <c r="R1449" t="s">
        <v>2785</v>
      </c>
      <c r="S1449" t="s">
        <v>863</v>
      </c>
      <c r="U1449" t="s">
        <v>381</v>
      </c>
      <c r="V1449" t="s">
        <v>261</v>
      </c>
      <c r="W1449" t="s">
        <v>2</v>
      </c>
      <c r="X1449" t="s">
        <v>54</v>
      </c>
      <c r="Z1449" t="s">
        <v>88</v>
      </c>
      <c r="AA1449" t="s">
        <v>68</v>
      </c>
      <c r="AB1449" t="s">
        <v>104</v>
      </c>
      <c r="AC1449" t="s">
        <v>70</v>
      </c>
      <c r="AD1449" t="s">
        <v>59</v>
      </c>
    </row>
    <row r="1450" spans="1:30">
      <c r="A1450">
        <f t="shared" si="70"/>
        <v>1250</v>
      </c>
      <c r="B1450">
        <f t="shared" si="68"/>
        <v>0</v>
      </c>
      <c r="C1450" s="8">
        <f t="shared" si="69"/>
        <v>65.666666666666671</v>
      </c>
      <c r="D1450">
        <v>65</v>
      </c>
      <c r="E1450">
        <v>8</v>
      </c>
      <c r="G1450" s="21">
        <v>0</v>
      </c>
      <c r="H1450">
        <v>5509176</v>
      </c>
      <c r="I1450" s="1">
        <v>44294.505810185183</v>
      </c>
      <c r="J1450" s="3" t="s">
        <v>90</v>
      </c>
      <c r="K1450" t="s">
        <v>49</v>
      </c>
      <c r="M1450">
        <v>202104081513</v>
      </c>
      <c r="N1450" s="1">
        <v>44294.505810185183</v>
      </c>
      <c r="O1450" s="3" t="s">
        <v>90</v>
      </c>
      <c r="P1450">
        <v>5509176</v>
      </c>
      <c r="Q1450" s="2">
        <v>20287</v>
      </c>
      <c r="R1450" t="s">
        <v>2786</v>
      </c>
      <c r="S1450" t="s">
        <v>652</v>
      </c>
      <c r="U1450" t="s">
        <v>381</v>
      </c>
      <c r="V1450" t="s">
        <v>153</v>
      </c>
      <c r="W1450" t="s">
        <v>2</v>
      </c>
      <c r="X1450" t="s">
        <v>54</v>
      </c>
      <c r="Z1450" t="s">
        <v>55</v>
      </c>
      <c r="AA1450" t="s">
        <v>94</v>
      </c>
      <c r="AB1450" t="s">
        <v>2787</v>
      </c>
      <c r="AC1450" t="s">
        <v>70</v>
      </c>
      <c r="AD1450" t="s">
        <v>59</v>
      </c>
    </row>
    <row r="1451" spans="1:30">
      <c r="A1451">
        <f t="shared" si="70"/>
        <v>1251</v>
      </c>
      <c r="B1451">
        <f t="shared" si="68"/>
        <v>0</v>
      </c>
      <c r="C1451" s="8">
        <f t="shared" si="69"/>
        <v>64.5</v>
      </c>
      <c r="D1451">
        <v>64</v>
      </c>
      <c r="E1451">
        <v>6</v>
      </c>
      <c r="G1451" s="21">
        <v>0</v>
      </c>
      <c r="H1451">
        <v>5515938</v>
      </c>
      <c r="I1451" s="1">
        <v>44031.036516203705</v>
      </c>
      <c r="J1451" s="3" t="s">
        <v>90</v>
      </c>
      <c r="K1451" t="s">
        <v>49</v>
      </c>
      <c r="M1451">
        <v>202007180676</v>
      </c>
      <c r="N1451" s="1">
        <v>44031.036516203705</v>
      </c>
      <c r="O1451" s="3" t="s">
        <v>90</v>
      </c>
      <c r="P1451">
        <v>5515938</v>
      </c>
      <c r="Q1451" s="2">
        <v>20445</v>
      </c>
      <c r="R1451" t="s">
        <v>2788</v>
      </c>
      <c r="S1451" t="s">
        <v>953</v>
      </c>
      <c r="U1451" t="s">
        <v>149</v>
      </c>
      <c r="V1451" t="s">
        <v>578</v>
      </c>
      <c r="W1451" t="s">
        <v>2</v>
      </c>
      <c r="X1451" t="s">
        <v>54</v>
      </c>
      <c r="Z1451" t="s">
        <v>88</v>
      </c>
      <c r="AA1451" t="s">
        <v>94</v>
      </c>
      <c r="AB1451" t="s">
        <v>100</v>
      </c>
      <c r="AC1451" t="s">
        <v>70</v>
      </c>
      <c r="AD1451" t="s">
        <v>59</v>
      </c>
    </row>
    <row r="1452" spans="1:30">
      <c r="A1452">
        <f t="shared" si="70"/>
        <v>1252</v>
      </c>
      <c r="B1452">
        <f t="shared" si="68"/>
        <v>0</v>
      </c>
      <c r="C1452" s="8">
        <f t="shared" si="69"/>
        <v>70.416666666666671</v>
      </c>
      <c r="D1452">
        <v>70</v>
      </c>
      <c r="E1452">
        <v>5</v>
      </c>
      <c r="G1452" s="21">
        <v>0</v>
      </c>
      <c r="H1452">
        <v>5606586</v>
      </c>
      <c r="I1452" s="1">
        <v>44154.784722222219</v>
      </c>
      <c r="J1452" s="3" t="s">
        <v>90</v>
      </c>
      <c r="K1452" t="s">
        <v>49</v>
      </c>
      <c r="M1452">
        <v>202011192268</v>
      </c>
      <c r="N1452" s="1">
        <v>44154.784722222219</v>
      </c>
      <c r="O1452" s="3" t="s">
        <v>90</v>
      </c>
      <c r="P1452">
        <v>5606586</v>
      </c>
      <c r="Q1452" s="2">
        <v>18420</v>
      </c>
      <c r="R1452" t="s">
        <v>2789</v>
      </c>
      <c r="S1452" t="s">
        <v>1138</v>
      </c>
      <c r="U1452" t="s">
        <v>110</v>
      </c>
      <c r="V1452" t="s">
        <v>306</v>
      </c>
      <c r="W1452" t="s">
        <v>10</v>
      </c>
      <c r="X1452" t="s">
        <v>54</v>
      </c>
      <c r="Z1452" t="s">
        <v>88</v>
      </c>
      <c r="AA1452" t="s">
        <v>94</v>
      </c>
      <c r="AB1452" t="s">
        <v>100</v>
      </c>
      <c r="AC1452" t="s">
        <v>70</v>
      </c>
      <c r="AD1452" t="s">
        <v>59</v>
      </c>
    </row>
    <row r="1453" spans="1:30">
      <c r="A1453">
        <f t="shared" si="70"/>
        <v>1253</v>
      </c>
      <c r="B1453">
        <f t="shared" si="68"/>
        <v>0</v>
      </c>
      <c r="C1453" s="8">
        <f t="shared" si="69"/>
        <v>64.25</v>
      </c>
      <c r="D1453">
        <v>64</v>
      </c>
      <c r="E1453">
        <v>3</v>
      </c>
      <c r="G1453" s="21">
        <v>0</v>
      </c>
      <c r="H1453">
        <v>5608970</v>
      </c>
      <c r="I1453" s="1">
        <v>44137.30809027778</v>
      </c>
      <c r="J1453" s="3" t="s">
        <v>63</v>
      </c>
      <c r="K1453" t="s">
        <v>49</v>
      </c>
      <c r="M1453">
        <v>202011020360</v>
      </c>
      <c r="N1453" s="1">
        <v>44137.30809027778</v>
      </c>
      <c r="O1453" s="3" t="s">
        <v>63</v>
      </c>
      <c r="P1453">
        <v>5608970</v>
      </c>
      <c r="Q1453" s="2">
        <v>20644</v>
      </c>
      <c r="R1453" t="s">
        <v>2790</v>
      </c>
      <c r="S1453" t="s">
        <v>1271</v>
      </c>
      <c r="U1453" t="s">
        <v>107</v>
      </c>
      <c r="V1453" t="s">
        <v>661</v>
      </c>
      <c r="W1453" t="s">
        <v>2</v>
      </c>
      <c r="X1453" t="s">
        <v>54</v>
      </c>
      <c r="Z1453" t="s">
        <v>55</v>
      </c>
      <c r="AA1453" t="s">
        <v>68</v>
      </c>
      <c r="AB1453" t="s">
        <v>2791</v>
      </c>
      <c r="AC1453" t="s">
        <v>70</v>
      </c>
      <c r="AD1453" t="s">
        <v>59</v>
      </c>
    </row>
    <row r="1454" spans="1:30">
      <c r="A1454">
        <f t="shared" si="70"/>
        <v>1254</v>
      </c>
      <c r="B1454">
        <f t="shared" si="68"/>
        <v>0</v>
      </c>
      <c r="C1454" s="8">
        <f t="shared" si="69"/>
        <v>78.416666666666671</v>
      </c>
      <c r="D1454">
        <v>78</v>
      </c>
      <c r="E1454">
        <v>5</v>
      </c>
      <c r="G1454" s="21">
        <v>0</v>
      </c>
      <c r="H1454">
        <v>5610280</v>
      </c>
      <c r="I1454" s="1">
        <v>44186.837013888886</v>
      </c>
      <c r="J1454" s="3" t="s">
        <v>63</v>
      </c>
      <c r="K1454" t="s">
        <v>49</v>
      </c>
      <c r="M1454">
        <v>202012212152</v>
      </c>
      <c r="N1454" s="1">
        <v>44186.837013888886</v>
      </c>
      <c r="O1454" s="3" t="s">
        <v>63</v>
      </c>
      <c r="P1454">
        <v>5610280</v>
      </c>
      <c r="Q1454" s="2">
        <v>15517</v>
      </c>
      <c r="R1454" t="s">
        <v>2792</v>
      </c>
      <c r="S1454" t="s">
        <v>2589</v>
      </c>
      <c r="U1454" t="s">
        <v>170</v>
      </c>
      <c r="V1454" t="s">
        <v>111</v>
      </c>
      <c r="W1454" t="s">
        <v>2</v>
      </c>
      <c r="X1454" t="s">
        <v>54</v>
      </c>
      <c r="Z1454" t="s">
        <v>88</v>
      </c>
      <c r="AA1454" t="s">
        <v>68</v>
      </c>
      <c r="AB1454" t="s">
        <v>2793</v>
      </c>
      <c r="AC1454" t="s">
        <v>70</v>
      </c>
      <c r="AD1454" t="s">
        <v>59</v>
      </c>
    </row>
    <row r="1455" spans="1:30">
      <c r="A1455">
        <f t="shared" si="70"/>
        <v>1255</v>
      </c>
      <c r="B1455">
        <f t="shared" si="68"/>
        <v>0</v>
      </c>
      <c r="C1455" s="8">
        <f t="shared" si="69"/>
        <v>81.916666666666671</v>
      </c>
      <c r="D1455">
        <v>81</v>
      </c>
      <c r="E1455">
        <v>11</v>
      </c>
      <c r="G1455" s="21">
        <v>0</v>
      </c>
      <c r="H1455">
        <v>5700106</v>
      </c>
      <c r="I1455" s="1">
        <v>44056.698611111111</v>
      </c>
      <c r="J1455" s="3" t="s">
        <v>90</v>
      </c>
      <c r="K1455" t="s">
        <v>49</v>
      </c>
      <c r="M1455">
        <v>202008131968</v>
      </c>
      <c r="N1455" s="1">
        <v>44056.698611111111</v>
      </c>
      <c r="O1455" s="3" t="s">
        <v>90</v>
      </c>
      <c r="P1455">
        <v>5700106</v>
      </c>
      <c r="Q1455" s="2">
        <v>14111</v>
      </c>
      <c r="R1455" t="s">
        <v>2794</v>
      </c>
      <c r="S1455" t="s">
        <v>1570</v>
      </c>
      <c r="U1455" t="s">
        <v>52</v>
      </c>
      <c r="V1455" t="s">
        <v>157</v>
      </c>
      <c r="W1455" t="s">
        <v>2</v>
      </c>
      <c r="X1455" t="s">
        <v>54</v>
      </c>
      <c r="Z1455" t="s">
        <v>88</v>
      </c>
      <c r="AA1455" t="s">
        <v>94</v>
      </c>
      <c r="AB1455" t="s">
        <v>116</v>
      </c>
      <c r="AC1455" t="s">
        <v>70</v>
      </c>
      <c r="AD1455" t="s">
        <v>59</v>
      </c>
    </row>
    <row r="1456" spans="1:30">
      <c r="A1456">
        <f t="shared" si="70"/>
        <v>1256</v>
      </c>
      <c r="B1456">
        <f t="shared" si="68"/>
        <v>0</v>
      </c>
      <c r="C1456" s="8">
        <f t="shared" si="69"/>
        <v>63.333333333333336</v>
      </c>
      <c r="D1456">
        <v>63</v>
      </c>
      <c r="E1456">
        <v>4</v>
      </c>
      <c r="G1456" s="21">
        <v>0</v>
      </c>
      <c r="H1456">
        <v>5715309</v>
      </c>
      <c r="I1456" s="1">
        <v>44281.838194444441</v>
      </c>
      <c r="J1456" s="3" t="s">
        <v>76</v>
      </c>
      <c r="K1456" t="s">
        <v>49</v>
      </c>
      <c r="M1456">
        <v>202103262110</v>
      </c>
      <c r="N1456" s="1">
        <v>44281.838194444441</v>
      </c>
      <c r="O1456" s="3" t="s">
        <v>76</v>
      </c>
      <c r="P1456">
        <v>5715309</v>
      </c>
      <c r="Q1456" s="2">
        <v>21128</v>
      </c>
      <c r="R1456" t="s">
        <v>2795</v>
      </c>
      <c r="S1456" t="s">
        <v>797</v>
      </c>
      <c r="U1456" t="s">
        <v>288</v>
      </c>
      <c r="V1456" t="s">
        <v>367</v>
      </c>
      <c r="W1456" t="s">
        <v>2</v>
      </c>
      <c r="X1456" t="s">
        <v>54</v>
      </c>
      <c r="Z1456" t="s">
        <v>88</v>
      </c>
      <c r="AA1456" t="s">
        <v>78</v>
      </c>
      <c r="AB1456" t="s">
        <v>292</v>
      </c>
      <c r="AC1456" t="s">
        <v>70</v>
      </c>
      <c r="AD1456" t="s">
        <v>59</v>
      </c>
    </row>
    <row r="1457" spans="1:30">
      <c r="A1457">
        <f t="shared" si="70"/>
        <v>1257</v>
      </c>
      <c r="B1457">
        <f t="shared" si="68"/>
        <v>0</v>
      </c>
      <c r="C1457" s="8">
        <f t="shared" si="69"/>
        <v>83.333333333333329</v>
      </c>
      <c r="D1457">
        <v>83</v>
      </c>
      <c r="E1457">
        <v>4</v>
      </c>
      <c r="G1457" s="21">
        <v>0</v>
      </c>
      <c r="H1457">
        <v>5800515</v>
      </c>
      <c r="I1457" s="1">
        <v>44327.485081018516</v>
      </c>
      <c r="J1457" s="3" t="s">
        <v>134</v>
      </c>
      <c r="K1457" t="s">
        <v>49</v>
      </c>
      <c r="M1457">
        <v>202105111855</v>
      </c>
      <c r="N1457" s="1">
        <v>44327.485081018516</v>
      </c>
      <c r="O1457" s="3" t="s">
        <v>134</v>
      </c>
      <c r="P1457">
        <v>5800515</v>
      </c>
      <c r="Q1457" s="2">
        <v>13868</v>
      </c>
      <c r="R1457" t="s">
        <v>2796</v>
      </c>
      <c r="S1457" t="s">
        <v>534</v>
      </c>
      <c r="U1457" t="s">
        <v>52</v>
      </c>
      <c r="V1457" t="s">
        <v>93</v>
      </c>
      <c r="W1457" t="s">
        <v>10</v>
      </c>
      <c r="X1457" t="s">
        <v>54</v>
      </c>
      <c r="Z1457" t="s">
        <v>88</v>
      </c>
      <c r="AA1457" t="s">
        <v>94</v>
      </c>
      <c r="AB1457" t="s">
        <v>2797</v>
      </c>
      <c r="AC1457" t="s">
        <v>70</v>
      </c>
      <c r="AD1457" t="s">
        <v>59</v>
      </c>
    </row>
    <row r="1458" spans="1:30">
      <c r="A1458">
        <f t="shared" si="70"/>
        <v>1258</v>
      </c>
      <c r="B1458">
        <f t="shared" si="68"/>
        <v>0</v>
      </c>
      <c r="C1458" s="8">
        <f t="shared" si="69"/>
        <v>62.75</v>
      </c>
      <c r="D1458">
        <v>62</v>
      </c>
      <c r="E1458">
        <v>9</v>
      </c>
      <c r="G1458" s="21">
        <v>0</v>
      </c>
      <c r="H1458">
        <v>5803996</v>
      </c>
      <c r="I1458" s="1">
        <v>44203.93377314815</v>
      </c>
      <c r="J1458" s="3" t="s">
        <v>63</v>
      </c>
      <c r="K1458" t="s">
        <v>49</v>
      </c>
      <c r="M1458">
        <v>202101072366</v>
      </c>
      <c r="N1458" s="1">
        <v>44203.93377314815</v>
      </c>
      <c r="O1458" s="3" t="s">
        <v>63</v>
      </c>
      <c r="P1458">
        <v>5803996</v>
      </c>
      <c r="Q1458" s="2">
        <v>21265</v>
      </c>
      <c r="R1458" t="s">
        <v>2798</v>
      </c>
      <c r="S1458" t="s">
        <v>472</v>
      </c>
      <c r="U1458" t="s">
        <v>149</v>
      </c>
      <c r="V1458" t="s">
        <v>133</v>
      </c>
      <c r="W1458" t="s">
        <v>2</v>
      </c>
      <c r="X1458" t="s">
        <v>54</v>
      </c>
      <c r="Z1458" t="s">
        <v>88</v>
      </c>
      <c r="AA1458" t="s">
        <v>68</v>
      </c>
      <c r="AB1458" t="s">
        <v>104</v>
      </c>
      <c r="AC1458" t="s">
        <v>70</v>
      </c>
      <c r="AD1458" t="s">
        <v>59</v>
      </c>
    </row>
    <row r="1459" spans="1:30">
      <c r="A1459">
        <f t="shared" si="70"/>
        <v>1259</v>
      </c>
      <c r="B1459">
        <f t="shared" si="68"/>
        <v>0</v>
      </c>
      <c r="C1459" s="8">
        <f t="shared" si="69"/>
        <v>67.083333333333329</v>
      </c>
      <c r="D1459">
        <v>67</v>
      </c>
      <c r="E1459">
        <v>1</v>
      </c>
      <c r="G1459" s="21">
        <v>0</v>
      </c>
      <c r="H1459">
        <v>5810383</v>
      </c>
      <c r="I1459" s="1">
        <v>44157.234722222223</v>
      </c>
      <c r="J1459" s="3" t="s">
        <v>63</v>
      </c>
      <c r="K1459" t="s">
        <v>49</v>
      </c>
      <c r="M1459">
        <v>202011220128</v>
      </c>
      <c r="N1459" s="1">
        <v>44157.234722222223</v>
      </c>
      <c r="O1459" s="3" t="s">
        <v>63</v>
      </c>
      <c r="P1459">
        <v>5810383</v>
      </c>
      <c r="Q1459" s="2">
        <v>19631</v>
      </c>
      <c r="R1459" t="s">
        <v>2799</v>
      </c>
      <c r="S1459" t="s">
        <v>457</v>
      </c>
      <c r="U1459" t="s">
        <v>149</v>
      </c>
      <c r="V1459" t="s">
        <v>178</v>
      </c>
      <c r="W1459" t="s">
        <v>2</v>
      </c>
      <c r="X1459" t="s">
        <v>54</v>
      </c>
      <c r="Z1459" t="s">
        <v>88</v>
      </c>
      <c r="AA1459" t="s">
        <v>68</v>
      </c>
      <c r="AB1459" t="s">
        <v>2066</v>
      </c>
      <c r="AC1459" t="s">
        <v>70</v>
      </c>
      <c r="AD1459" t="s">
        <v>59</v>
      </c>
    </row>
    <row r="1460" spans="1:30">
      <c r="A1460">
        <f t="shared" si="70"/>
        <v>1260</v>
      </c>
      <c r="B1460">
        <f t="shared" si="68"/>
        <v>0</v>
      </c>
      <c r="C1460" s="8">
        <f t="shared" si="69"/>
        <v>62.083333333333336</v>
      </c>
      <c r="D1460">
        <v>62</v>
      </c>
      <c r="E1460">
        <v>1</v>
      </c>
      <c r="G1460" s="21">
        <v>0</v>
      </c>
      <c r="H1460">
        <v>5816313</v>
      </c>
      <c r="I1460" s="1">
        <v>44189.502083333333</v>
      </c>
      <c r="J1460" s="3" t="s">
        <v>90</v>
      </c>
      <c r="K1460" t="s">
        <v>49</v>
      </c>
      <c r="M1460">
        <v>202012240902</v>
      </c>
      <c r="N1460" s="1">
        <v>44189.502083333333</v>
      </c>
      <c r="O1460" s="3" t="s">
        <v>90</v>
      </c>
      <c r="P1460">
        <v>5816313</v>
      </c>
      <c r="Q1460" s="2">
        <v>21509</v>
      </c>
      <c r="R1460" t="s">
        <v>2800</v>
      </c>
      <c r="S1460" t="s">
        <v>1746</v>
      </c>
      <c r="U1460" t="s">
        <v>61</v>
      </c>
      <c r="V1460" t="s">
        <v>82</v>
      </c>
      <c r="W1460" t="s">
        <v>10</v>
      </c>
      <c r="X1460" t="s">
        <v>54</v>
      </c>
      <c r="Z1460" t="s">
        <v>88</v>
      </c>
      <c r="AA1460" t="s">
        <v>94</v>
      </c>
      <c r="AB1460" t="s">
        <v>116</v>
      </c>
      <c r="AC1460" t="s">
        <v>70</v>
      </c>
      <c r="AD1460" t="s">
        <v>59</v>
      </c>
    </row>
    <row r="1461" spans="1:30">
      <c r="A1461">
        <f t="shared" si="70"/>
        <v>1261</v>
      </c>
      <c r="B1461">
        <f t="shared" si="68"/>
        <v>0</v>
      </c>
      <c r="C1461" s="8">
        <f t="shared" si="69"/>
        <v>66.25</v>
      </c>
      <c r="D1461">
        <v>66</v>
      </c>
      <c r="E1461">
        <v>3</v>
      </c>
      <c r="G1461" s="21">
        <v>0</v>
      </c>
      <c r="H1461">
        <v>5908590</v>
      </c>
      <c r="I1461" s="1">
        <v>44200.696458333332</v>
      </c>
      <c r="J1461" s="3" t="s">
        <v>63</v>
      </c>
      <c r="K1461" t="s">
        <v>49</v>
      </c>
      <c r="M1461">
        <v>202101041958</v>
      </c>
      <c r="N1461" s="1">
        <v>44200.696458333332</v>
      </c>
      <c r="O1461" s="3" t="s">
        <v>63</v>
      </c>
      <c r="P1461">
        <v>5908590</v>
      </c>
      <c r="Q1461" s="2">
        <v>19977</v>
      </c>
      <c r="R1461" t="s">
        <v>2801</v>
      </c>
      <c r="S1461" t="s">
        <v>680</v>
      </c>
      <c r="U1461" t="s">
        <v>61</v>
      </c>
      <c r="V1461" t="s">
        <v>306</v>
      </c>
      <c r="W1461" t="s">
        <v>10</v>
      </c>
      <c r="X1461" t="s">
        <v>54</v>
      </c>
      <c r="Z1461" t="s">
        <v>55</v>
      </c>
      <c r="AA1461" t="s">
        <v>68</v>
      </c>
      <c r="AB1461" t="s">
        <v>907</v>
      </c>
      <c r="AC1461" t="s">
        <v>70</v>
      </c>
      <c r="AD1461" t="s">
        <v>59</v>
      </c>
    </row>
    <row r="1462" spans="1:30">
      <c r="A1462">
        <f t="shared" si="70"/>
        <v>1262</v>
      </c>
      <c r="B1462">
        <f t="shared" si="68"/>
        <v>0</v>
      </c>
      <c r="C1462" s="8">
        <f t="shared" si="69"/>
        <v>60.583333333333336</v>
      </c>
      <c r="D1462">
        <v>60</v>
      </c>
      <c r="E1462">
        <v>7</v>
      </c>
      <c r="G1462" s="21">
        <v>0</v>
      </c>
      <c r="H1462">
        <v>6004886</v>
      </c>
      <c r="I1462" s="1">
        <v>44172.16133101852</v>
      </c>
      <c r="J1462" s="3" t="s">
        <v>90</v>
      </c>
      <c r="K1462" t="s">
        <v>49</v>
      </c>
      <c r="M1462">
        <v>202012071199</v>
      </c>
      <c r="N1462" s="1">
        <v>44172.16133101852</v>
      </c>
      <c r="O1462" s="3" t="s">
        <v>90</v>
      </c>
      <c r="P1462">
        <v>6004886</v>
      </c>
      <c r="Q1462" s="2">
        <v>22017</v>
      </c>
      <c r="R1462" t="s">
        <v>2802</v>
      </c>
      <c r="S1462" t="s">
        <v>2116</v>
      </c>
      <c r="U1462" t="s">
        <v>170</v>
      </c>
      <c r="V1462" t="s">
        <v>171</v>
      </c>
      <c r="W1462" t="s">
        <v>2</v>
      </c>
      <c r="X1462" t="s">
        <v>54</v>
      </c>
      <c r="Z1462" t="s">
        <v>88</v>
      </c>
      <c r="AA1462" t="s">
        <v>94</v>
      </c>
      <c r="AB1462" t="s">
        <v>116</v>
      </c>
      <c r="AC1462" t="s">
        <v>70</v>
      </c>
      <c r="AD1462" t="s">
        <v>59</v>
      </c>
    </row>
    <row r="1463" spans="1:30">
      <c r="A1463">
        <f t="shared" si="70"/>
        <v>1263</v>
      </c>
      <c r="B1463">
        <f t="shared" si="68"/>
        <v>0</v>
      </c>
      <c r="C1463" s="8">
        <f t="shared" si="69"/>
        <v>60.583333333333336</v>
      </c>
      <c r="D1463">
        <v>60</v>
      </c>
      <c r="E1463">
        <v>7</v>
      </c>
      <c r="G1463" s="21">
        <v>0</v>
      </c>
      <c r="H1463">
        <v>6006940</v>
      </c>
      <c r="I1463" s="1">
        <v>44200.705474537041</v>
      </c>
      <c r="J1463" s="3" t="s">
        <v>63</v>
      </c>
      <c r="K1463" t="s">
        <v>49</v>
      </c>
      <c r="M1463">
        <v>202101040926</v>
      </c>
      <c r="N1463" s="1">
        <v>44200.705474537041</v>
      </c>
      <c r="O1463" s="3" t="s">
        <v>63</v>
      </c>
      <c r="P1463">
        <v>6006940</v>
      </c>
      <c r="Q1463" s="2">
        <v>22061</v>
      </c>
      <c r="R1463" t="s">
        <v>2803</v>
      </c>
      <c r="S1463" t="s">
        <v>2116</v>
      </c>
      <c r="U1463" t="s">
        <v>140</v>
      </c>
      <c r="V1463" t="s">
        <v>258</v>
      </c>
      <c r="W1463" t="s">
        <v>2</v>
      </c>
      <c r="X1463" t="s">
        <v>54</v>
      </c>
      <c r="Z1463" t="s">
        <v>55</v>
      </c>
      <c r="AA1463" t="s">
        <v>68</v>
      </c>
      <c r="AB1463" t="s">
        <v>2059</v>
      </c>
      <c r="AC1463" t="s">
        <v>70</v>
      </c>
      <c r="AD1463" t="s">
        <v>59</v>
      </c>
    </row>
    <row r="1464" spans="1:30">
      <c r="A1464">
        <f t="shared" si="70"/>
        <v>1264</v>
      </c>
      <c r="B1464">
        <f t="shared" si="68"/>
        <v>0</v>
      </c>
      <c r="C1464" s="8">
        <f t="shared" si="69"/>
        <v>60.75</v>
      </c>
      <c r="D1464">
        <v>60</v>
      </c>
      <c r="E1464">
        <v>9</v>
      </c>
      <c r="G1464" s="21">
        <v>0</v>
      </c>
      <c r="H1464">
        <v>6009326</v>
      </c>
      <c r="I1464" s="1">
        <v>44307.478472222225</v>
      </c>
      <c r="J1464" s="3" t="s">
        <v>76</v>
      </c>
      <c r="K1464" t="s">
        <v>49</v>
      </c>
      <c r="M1464">
        <v>202104211548</v>
      </c>
      <c r="N1464" s="1">
        <v>44307.478472222225</v>
      </c>
      <c r="O1464" s="3" t="s">
        <v>76</v>
      </c>
      <c r="P1464">
        <v>6009326</v>
      </c>
      <c r="Q1464" s="2">
        <v>22107</v>
      </c>
      <c r="R1464" t="s">
        <v>2804</v>
      </c>
      <c r="S1464" t="s">
        <v>344</v>
      </c>
      <c r="U1464" t="s">
        <v>73</v>
      </c>
      <c r="V1464" t="s">
        <v>93</v>
      </c>
      <c r="W1464" t="s">
        <v>2</v>
      </c>
      <c r="X1464" t="s">
        <v>54</v>
      </c>
      <c r="Z1464" t="s">
        <v>88</v>
      </c>
      <c r="AA1464" t="s">
        <v>78</v>
      </c>
      <c r="AB1464" t="s">
        <v>2805</v>
      </c>
      <c r="AC1464" t="s">
        <v>70</v>
      </c>
      <c r="AD1464" t="s">
        <v>59</v>
      </c>
    </row>
    <row r="1465" spans="1:30">
      <c r="A1465">
        <f t="shared" si="70"/>
        <v>1265</v>
      </c>
      <c r="B1465">
        <f t="shared" si="68"/>
        <v>0</v>
      </c>
      <c r="C1465" s="8">
        <f t="shared" si="69"/>
        <v>87.25</v>
      </c>
      <c r="D1465">
        <v>87</v>
      </c>
      <c r="E1465">
        <v>3</v>
      </c>
      <c r="G1465" s="21">
        <v>0</v>
      </c>
      <c r="H1465">
        <v>6009799</v>
      </c>
      <c r="I1465" s="1">
        <v>44193.413946759261</v>
      </c>
      <c r="J1465" s="3" t="s">
        <v>90</v>
      </c>
      <c r="K1465" t="s">
        <v>49</v>
      </c>
      <c r="M1465">
        <v>202012281452</v>
      </c>
      <c r="N1465" s="1">
        <v>44193.413946759261</v>
      </c>
      <c r="O1465" s="3" t="s">
        <v>90</v>
      </c>
      <c r="P1465">
        <v>6009799</v>
      </c>
      <c r="Q1465" s="2">
        <v>12311</v>
      </c>
      <c r="R1465" t="s">
        <v>2806</v>
      </c>
      <c r="S1465" t="s">
        <v>2807</v>
      </c>
      <c r="U1465" t="s">
        <v>52</v>
      </c>
      <c r="V1465" t="s">
        <v>93</v>
      </c>
      <c r="W1465" t="s">
        <v>10</v>
      </c>
      <c r="X1465" t="s">
        <v>54</v>
      </c>
      <c r="Z1465" t="s">
        <v>88</v>
      </c>
      <c r="AA1465" t="s">
        <v>94</v>
      </c>
      <c r="AB1465" t="s">
        <v>100</v>
      </c>
      <c r="AC1465" t="s">
        <v>70</v>
      </c>
      <c r="AD1465" t="s">
        <v>59</v>
      </c>
    </row>
    <row r="1466" spans="1:30">
      <c r="A1466">
        <f t="shared" si="70"/>
        <v>1266</v>
      </c>
      <c r="B1466">
        <f t="shared" si="68"/>
        <v>0</v>
      </c>
      <c r="C1466" s="8">
        <f t="shared" si="69"/>
        <v>77.75</v>
      </c>
      <c r="D1466">
        <v>77</v>
      </c>
      <c r="E1466">
        <v>9</v>
      </c>
      <c r="G1466" s="21">
        <v>0</v>
      </c>
      <c r="H1466">
        <v>6106584</v>
      </c>
      <c r="I1466" s="1">
        <v>43995.607638888891</v>
      </c>
      <c r="J1466" s="3" t="s">
        <v>90</v>
      </c>
      <c r="K1466" t="s">
        <v>49</v>
      </c>
      <c r="M1466">
        <v>202006130281</v>
      </c>
      <c r="N1466" s="1">
        <v>43995.607638888891</v>
      </c>
      <c r="O1466" s="3" t="s">
        <v>90</v>
      </c>
      <c r="P1466">
        <v>6106584</v>
      </c>
      <c r="Q1466" s="2">
        <v>15579</v>
      </c>
      <c r="R1466" t="s">
        <v>2808</v>
      </c>
      <c r="S1466" t="s">
        <v>2809</v>
      </c>
      <c r="U1466" t="s">
        <v>149</v>
      </c>
      <c r="V1466" t="s">
        <v>115</v>
      </c>
      <c r="W1466" t="s">
        <v>10</v>
      </c>
      <c r="X1466" t="s">
        <v>54</v>
      </c>
      <c r="Z1466" t="s">
        <v>88</v>
      </c>
      <c r="AA1466" t="s">
        <v>94</v>
      </c>
      <c r="AB1466" t="s">
        <v>116</v>
      </c>
      <c r="AC1466" t="s">
        <v>70</v>
      </c>
      <c r="AD1466" t="s">
        <v>59</v>
      </c>
    </row>
    <row r="1467" spans="1:30">
      <c r="A1467">
        <f t="shared" si="70"/>
        <v>1267</v>
      </c>
      <c r="B1467">
        <f t="shared" si="68"/>
        <v>0</v>
      </c>
      <c r="C1467" s="8">
        <f t="shared" si="69"/>
        <v>86.166666666666671</v>
      </c>
      <c r="D1467">
        <v>86</v>
      </c>
      <c r="E1467">
        <v>2</v>
      </c>
      <c r="G1467" s="21">
        <v>0</v>
      </c>
      <c r="H1467">
        <v>6107136</v>
      </c>
      <c r="I1467" s="1">
        <v>43939.354166666664</v>
      </c>
      <c r="J1467" s="3" t="s">
        <v>63</v>
      </c>
      <c r="K1467" t="s">
        <v>49</v>
      </c>
      <c r="M1467">
        <v>202004180097</v>
      </c>
      <c r="N1467" s="1">
        <v>43939.354166666664</v>
      </c>
      <c r="O1467" s="3" t="s">
        <v>63</v>
      </c>
      <c r="P1467">
        <v>6107136</v>
      </c>
      <c r="Q1467" s="2">
        <v>12456</v>
      </c>
      <c r="R1467" t="s">
        <v>2810</v>
      </c>
      <c r="S1467" t="s">
        <v>77</v>
      </c>
      <c r="U1467" t="s">
        <v>295</v>
      </c>
      <c r="V1467" t="s">
        <v>74</v>
      </c>
      <c r="W1467" t="s">
        <v>10</v>
      </c>
      <c r="X1467" t="s">
        <v>54</v>
      </c>
      <c r="Z1467" t="s">
        <v>88</v>
      </c>
      <c r="AA1467" t="s">
        <v>68</v>
      </c>
      <c r="AB1467" t="s">
        <v>2811</v>
      </c>
      <c r="AC1467" t="s">
        <v>70</v>
      </c>
      <c r="AD1467" t="s">
        <v>59</v>
      </c>
    </row>
    <row r="1468" spans="1:30">
      <c r="A1468">
        <f t="shared" si="70"/>
        <v>1268</v>
      </c>
      <c r="B1468">
        <f t="shared" si="68"/>
        <v>0</v>
      </c>
      <c r="C1468" s="8">
        <f t="shared" si="69"/>
        <v>59.333333333333336</v>
      </c>
      <c r="D1468">
        <v>59</v>
      </c>
      <c r="E1468">
        <v>4</v>
      </c>
      <c r="G1468" s="21">
        <v>0</v>
      </c>
      <c r="H1468">
        <v>6110364</v>
      </c>
      <c r="I1468" s="1">
        <v>44181.337500000001</v>
      </c>
      <c r="J1468" s="3" t="s">
        <v>90</v>
      </c>
      <c r="K1468" t="s">
        <v>49</v>
      </c>
      <c r="M1468">
        <v>202012161306</v>
      </c>
      <c r="N1468" s="1">
        <v>44181.337500000001</v>
      </c>
      <c r="O1468" s="3" t="s">
        <v>90</v>
      </c>
      <c r="P1468">
        <v>6110364</v>
      </c>
      <c r="Q1468" s="2">
        <v>22483</v>
      </c>
      <c r="R1468" t="s">
        <v>2812</v>
      </c>
      <c r="S1468" t="s">
        <v>1015</v>
      </c>
      <c r="U1468" t="s">
        <v>61</v>
      </c>
      <c r="V1468" t="s">
        <v>153</v>
      </c>
      <c r="W1468" t="s">
        <v>10</v>
      </c>
      <c r="X1468" t="s">
        <v>54</v>
      </c>
      <c r="Z1468" t="s">
        <v>55</v>
      </c>
      <c r="AA1468" t="s">
        <v>94</v>
      </c>
      <c r="AB1468" t="s">
        <v>116</v>
      </c>
      <c r="AC1468" t="s">
        <v>70</v>
      </c>
      <c r="AD1468" t="s">
        <v>59</v>
      </c>
    </row>
    <row r="1469" spans="1:30">
      <c r="A1469">
        <f t="shared" si="70"/>
        <v>1269</v>
      </c>
      <c r="B1469">
        <f t="shared" si="68"/>
        <v>0</v>
      </c>
      <c r="C1469" s="8">
        <f t="shared" si="69"/>
        <v>71.666666666666671</v>
      </c>
      <c r="D1469">
        <v>71</v>
      </c>
      <c r="E1469">
        <v>8</v>
      </c>
      <c r="G1469" s="21">
        <v>2</v>
      </c>
      <c r="H1469" s="4">
        <v>6118137</v>
      </c>
      <c r="I1469" s="1">
        <v>44059.557928240742</v>
      </c>
      <c r="J1469" s="3" t="s">
        <v>90</v>
      </c>
      <c r="K1469" t="s">
        <v>49</v>
      </c>
      <c r="M1469">
        <v>202008160304</v>
      </c>
      <c r="N1469" s="1">
        <v>44059.557928240742</v>
      </c>
      <c r="O1469" s="3" t="s">
        <v>90</v>
      </c>
      <c r="P1469">
        <v>6118137</v>
      </c>
      <c r="Q1469" s="2">
        <v>17879</v>
      </c>
      <c r="R1469" t="s">
        <v>2813</v>
      </c>
      <c r="S1469" t="s">
        <v>763</v>
      </c>
      <c r="U1469" t="s">
        <v>110</v>
      </c>
      <c r="V1469" t="s">
        <v>316</v>
      </c>
      <c r="W1469" t="s">
        <v>2</v>
      </c>
      <c r="X1469" t="s">
        <v>54</v>
      </c>
      <c r="Z1469" t="s">
        <v>88</v>
      </c>
      <c r="AA1469" t="s">
        <v>94</v>
      </c>
      <c r="AB1469" t="s">
        <v>116</v>
      </c>
      <c r="AC1469" t="s">
        <v>70</v>
      </c>
      <c r="AD1469" t="s">
        <v>59</v>
      </c>
    </row>
    <row r="1470" spans="1:30">
      <c r="A1470">
        <f t="shared" si="70"/>
        <v>1269</v>
      </c>
      <c r="B1470">
        <f t="shared" si="68"/>
        <v>1</v>
      </c>
      <c r="C1470" s="8">
        <f t="shared" si="69"/>
        <v>71.666666666666671</v>
      </c>
      <c r="D1470">
        <v>71</v>
      </c>
      <c r="E1470">
        <v>8</v>
      </c>
      <c r="G1470" s="21">
        <v>2</v>
      </c>
      <c r="H1470" s="4">
        <v>6118137</v>
      </c>
      <c r="I1470" s="1">
        <v>44076.500694444447</v>
      </c>
      <c r="J1470" s="3" t="s">
        <v>90</v>
      </c>
      <c r="K1470" t="s">
        <v>49</v>
      </c>
      <c r="M1470">
        <v>202009021544</v>
      </c>
      <c r="N1470" s="1">
        <v>44076.500694444447</v>
      </c>
      <c r="O1470" s="3" t="s">
        <v>90</v>
      </c>
      <c r="P1470">
        <v>6118137</v>
      </c>
      <c r="Q1470" s="2">
        <v>17879</v>
      </c>
      <c r="R1470" t="s">
        <v>2813</v>
      </c>
      <c r="S1470" t="s">
        <v>763</v>
      </c>
      <c r="U1470" t="s">
        <v>52</v>
      </c>
      <c r="V1470" t="s">
        <v>157</v>
      </c>
      <c r="W1470" t="s">
        <v>2</v>
      </c>
      <c r="X1470" t="s">
        <v>54</v>
      </c>
      <c r="Z1470" t="s">
        <v>88</v>
      </c>
      <c r="AA1470" t="s">
        <v>94</v>
      </c>
      <c r="AB1470" t="s">
        <v>2814</v>
      </c>
      <c r="AC1470" t="s">
        <v>70</v>
      </c>
      <c r="AD1470" t="s">
        <v>59</v>
      </c>
    </row>
    <row r="1471" spans="1:30">
      <c r="A1471">
        <f t="shared" si="70"/>
        <v>1269</v>
      </c>
      <c r="B1471">
        <f t="shared" si="68"/>
        <v>2</v>
      </c>
      <c r="C1471" s="8">
        <f t="shared" si="69"/>
        <v>71.833333333333329</v>
      </c>
      <c r="D1471">
        <v>71</v>
      </c>
      <c r="E1471">
        <v>10</v>
      </c>
      <c r="G1471" s="21">
        <v>2</v>
      </c>
      <c r="H1471" s="4">
        <v>6118137</v>
      </c>
      <c r="I1471" s="1">
        <v>44144.58865740741</v>
      </c>
      <c r="J1471" s="3" t="s">
        <v>63</v>
      </c>
      <c r="K1471" t="s">
        <v>49</v>
      </c>
      <c r="M1471">
        <v>202011090284</v>
      </c>
      <c r="N1471" s="1">
        <v>44144.58865740741</v>
      </c>
      <c r="O1471" s="3" t="s">
        <v>63</v>
      </c>
      <c r="P1471">
        <v>6118137</v>
      </c>
      <c r="Q1471" s="2">
        <v>17879</v>
      </c>
      <c r="R1471" t="s">
        <v>2813</v>
      </c>
      <c r="S1471" t="s">
        <v>1613</v>
      </c>
      <c r="U1471" t="s">
        <v>61</v>
      </c>
      <c r="V1471" t="s">
        <v>661</v>
      </c>
      <c r="W1471" t="s">
        <v>2</v>
      </c>
      <c r="X1471" t="s">
        <v>54</v>
      </c>
      <c r="Z1471" t="s">
        <v>55</v>
      </c>
      <c r="AA1471" t="s">
        <v>68</v>
      </c>
      <c r="AB1471" t="s">
        <v>2815</v>
      </c>
      <c r="AC1471" t="s">
        <v>70</v>
      </c>
      <c r="AD1471" t="s">
        <v>59</v>
      </c>
    </row>
    <row r="1472" spans="1:30">
      <c r="A1472">
        <f t="shared" si="70"/>
        <v>1270</v>
      </c>
      <c r="B1472">
        <f t="shared" si="68"/>
        <v>0</v>
      </c>
      <c r="C1472" s="8">
        <f t="shared" si="69"/>
        <v>68</v>
      </c>
      <c r="D1472">
        <v>68</v>
      </c>
      <c r="E1472">
        <v>0</v>
      </c>
      <c r="G1472" s="21">
        <v>0</v>
      </c>
      <c r="H1472">
        <v>6205781</v>
      </c>
      <c r="I1472" s="1">
        <v>44295.00277777778</v>
      </c>
      <c r="J1472" s="3" t="s">
        <v>90</v>
      </c>
      <c r="K1472" t="s">
        <v>49</v>
      </c>
      <c r="M1472">
        <v>202104082445</v>
      </c>
      <c r="N1472" s="1">
        <v>44295.00277777778</v>
      </c>
      <c r="O1472" s="3" t="s">
        <v>90</v>
      </c>
      <c r="P1472">
        <v>6205781</v>
      </c>
      <c r="Q1472" s="2">
        <v>19436</v>
      </c>
      <c r="R1472" t="s">
        <v>2816</v>
      </c>
      <c r="S1472" t="s">
        <v>840</v>
      </c>
      <c r="U1472" t="s">
        <v>149</v>
      </c>
      <c r="V1472" t="s">
        <v>220</v>
      </c>
      <c r="W1472" t="s">
        <v>10</v>
      </c>
      <c r="X1472" t="s">
        <v>54</v>
      </c>
      <c r="Z1472" t="s">
        <v>88</v>
      </c>
      <c r="AA1472" t="s">
        <v>94</v>
      </c>
      <c r="AB1472" t="s">
        <v>100</v>
      </c>
      <c r="AC1472" t="s">
        <v>70</v>
      </c>
      <c r="AD1472" t="s">
        <v>59</v>
      </c>
    </row>
    <row r="1473" spans="1:30">
      <c r="A1473">
        <f t="shared" si="70"/>
        <v>1271</v>
      </c>
      <c r="B1473">
        <f t="shared" si="68"/>
        <v>0</v>
      </c>
      <c r="C1473" s="8">
        <f t="shared" si="69"/>
        <v>68.083333333333329</v>
      </c>
      <c r="D1473">
        <v>68</v>
      </c>
      <c r="E1473">
        <v>1</v>
      </c>
      <c r="G1473" s="21">
        <v>0</v>
      </c>
      <c r="H1473">
        <v>6207340</v>
      </c>
      <c r="I1473" s="1">
        <v>44181.416666666664</v>
      </c>
      <c r="J1473" s="3" t="s">
        <v>76</v>
      </c>
      <c r="K1473" t="s">
        <v>49</v>
      </c>
      <c r="M1473">
        <v>202012160096</v>
      </c>
      <c r="N1473" s="1">
        <v>44181.416666666664</v>
      </c>
      <c r="O1473" s="3" t="s">
        <v>76</v>
      </c>
      <c r="P1473">
        <v>6207340</v>
      </c>
      <c r="Q1473" s="2">
        <v>19292</v>
      </c>
      <c r="R1473" t="s">
        <v>2817</v>
      </c>
      <c r="S1473" t="s">
        <v>841</v>
      </c>
      <c r="U1473" t="s">
        <v>52</v>
      </c>
      <c r="V1473" t="s">
        <v>240</v>
      </c>
      <c r="W1473" t="s">
        <v>2</v>
      </c>
      <c r="X1473" t="s">
        <v>54</v>
      </c>
      <c r="Z1473" t="s">
        <v>55</v>
      </c>
      <c r="AA1473" t="s">
        <v>78</v>
      </c>
      <c r="AB1473" t="s">
        <v>2818</v>
      </c>
      <c r="AC1473" t="s">
        <v>70</v>
      </c>
      <c r="AD1473" t="s">
        <v>59</v>
      </c>
    </row>
    <row r="1474" spans="1:30">
      <c r="A1474">
        <f t="shared" si="70"/>
        <v>1272</v>
      </c>
      <c r="B1474">
        <f t="shared" si="68"/>
        <v>0</v>
      </c>
      <c r="C1474" s="8">
        <f t="shared" si="69"/>
        <v>59.75</v>
      </c>
      <c r="D1474">
        <v>59</v>
      </c>
      <c r="E1474">
        <v>9</v>
      </c>
      <c r="G1474" s="21">
        <v>2</v>
      </c>
      <c r="H1474" s="4">
        <v>6207507</v>
      </c>
      <c r="I1474" s="1">
        <v>44217.686805555553</v>
      </c>
      <c r="J1474" s="3" t="s">
        <v>63</v>
      </c>
      <c r="K1474" t="s">
        <v>49</v>
      </c>
      <c r="M1474">
        <v>202101211744</v>
      </c>
      <c r="N1474" s="1">
        <v>44217.686805555553</v>
      </c>
      <c r="O1474" s="3" t="s">
        <v>63</v>
      </c>
      <c r="P1474">
        <v>6207507</v>
      </c>
      <c r="Q1474" s="2">
        <v>22376</v>
      </c>
      <c r="R1474" t="s">
        <v>2819</v>
      </c>
      <c r="S1474" t="s">
        <v>850</v>
      </c>
      <c r="U1474" t="s">
        <v>52</v>
      </c>
      <c r="V1474" t="s">
        <v>228</v>
      </c>
      <c r="W1474" t="s">
        <v>2</v>
      </c>
      <c r="X1474" t="s">
        <v>54</v>
      </c>
      <c r="Z1474" t="s">
        <v>88</v>
      </c>
      <c r="AA1474" t="s">
        <v>68</v>
      </c>
      <c r="AB1474" t="s">
        <v>2820</v>
      </c>
      <c r="AC1474" t="s">
        <v>129</v>
      </c>
      <c r="AD1474" t="s">
        <v>59</v>
      </c>
    </row>
    <row r="1475" spans="1:30">
      <c r="A1475">
        <f t="shared" si="70"/>
        <v>1272</v>
      </c>
      <c r="B1475">
        <f t="shared" si="68"/>
        <v>1</v>
      </c>
      <c r="C1475" s="8">
        <f t="shared" si="69"/>
        <v>59.75</v>
      </c>
      <c r="D1475">
        <v>59</v>
      </c>
      <c r="E1475">
        <v>9</v>
      </c>
      <c r="G1475" s="21">
        <v>2</v>
      </c>
      <c r="H1475" s="4">
        <v>6207507</v>
      </c>
      <c r="I1475" s="1">
        <v>44230.42083333333</v>
      </c>
      <c r="J1475" s="3" t="s">
        <v>76</v>
      </c>
      <c r="K1475" t="s">
        <v>49</v>
      </c>
      <c r="M1475">
        <v>202101250399</v>
      </c>
      <c r="N1475" s="1">
        <v>44230.42083333333</v>
      </c>
      <c r="O1475" s="3" t="s">
        <v>76</v>
      </c>
      <c r="P1475">
        <v>6207507</v>
      </c>
      <c r="Q1475" s="2">
        <v>22376</v>
      </c>
      <c r="R1475" t="s">
        <v>2819</v>
      </c>
      <c r="S1475" t="s">
        <v>850</v>
      </c>
      <c r="U1475" t="s">
        <v>613</v>
      </c>
      <c r="V1475" t="s">
        <v>178</v>
      </c>
      <c r="W1475" t="s">
        <v>2</v>
      </c>
      <c r="X1475" t="s">
        <v>54</v>
      </c>
      <c r="Z1475" t="s">
        <v>55</v>
      </c>
      <c r="AA1475" t="s">
        <v>78</v>
      </c>
      <c r="AB1475" t="s">
        <v>2821</v>
      </c>
      <c r="AC1475" t="s">
        <v>180</v>
      </c>
      <c r="AD1475" t="s">
        <v>59</v>
      </c>
    </row>
    <row r="1476" spans="1:30">
      <c r="A1476">
        <f t="shared" si="70"/>
        <v>1272</v>
      </c>
      <c r="B1476">
        <f t="shared" si="68"/>
        <v>2</v>
      </c>
      <c r="C1476" s="8">
        <f t="shared" si="69"/>
        <v>60</v>
      </c>
      <c r="D1476">
        <v>60</v>
      </c>
      <c r="E1476">
        <v>0</v>
      </c>
      <c r="G1476" s="21">
        <v>2</v>
      </c>
      <c r="H1476" s="4">
        <v>6207507</v>
      </c>
      <c r="I1476" s="1">
        <v>44292.98400462963</v>
      </c>
      <c r="J1476" s="3" t="s">
        <v>63</v>
      </c>
      <c r="K1476" t="s">
        <v>49</v>
      </c>
      <c r="M1476">
        <v>202104062470</v>
      </c>
      <c r="N1476" s="1">
        <v>44292.98400462963</v>
      </c>
      <c r="O1476" s="3" t="s">
        <v>63</v>
      </c>
      <c r="P1476">
        <v>6207507</v>
      </c>
      <c r="Q1476" s="2">
        <v>22376</v>
      </c>
      <c r="R1476" t="s">
        <v>2819</v>
      </c>
      <c r="S1476" t="s">
        <v>2168</v>
      </c>
      <c r="U1476" t="s">
        <v>110</v>
      </c>
      <c r="V1476" t="s">
        <v>189</v>
      </c>
      <c r="W1476" t="s">
        <v>2</v>
      </c>
      <c r="X1476" t="s">
        <v>54</v>
      </c>
      <c r="Z1476" t="s">
        <v>88</v>
      </c>
      <c r="AA1476" t="s">
        <v>68</v>
      </c>
      <c r="AB1476" t="s">
        <v>2822</v>
      </c>
      <c r="AC1476" t="s">
        <v>70</v>
      </c>
      <c r="AD1476" t="s">
        <v>59</v>
      </c>
    </row>
    <row r="1477" spans="1:30">
      <c r="A1477">
        <f t="shared" si="70"/>
        <v>1273</v>
      </c>
      <c r="B1477">
        <f t="shared" si="68"/>
        <v>0</v>
      </c>
      <c r="C1477" s="8">
        <f t="shared" si="69"/>
        <v>76.166666666666671</v>
      </c>
      <c r="D1477">
        <v>76</v>
      </c>
      <c r="E1477">
        <v>2</v>
      </c>
      <c r="G1477" s="21">
        <v>0</v>
      </c>
      <c r="H1477" s="6">
        <v>6208084</v>
      </c>
      <c r="I1477" s="1">
        <v>43977.995138888888</v>
      </c>
      <c r="J1477" s="3" t="s">
        <v>90</v>
      </c>
      <c r="K1477" t="s">
        <v>49</v>
      </c>
      <c r="M1477">
        <v>202005261995</v>
      </c>
      <c r="N1477" s="1">
        <v>43977.995138888888</v>
      </c>
      <c r="O1477" s="3" t="s">
        <v>90</v>
      </c>
      <c r="P1477">
        <v>6208084</v>
      </c>
      <c r="Q1477" s="2">
        <v>16157</v>
      </c>
      <c r="R1477" t="s">
        <v>2823</v>
      </c>
      <c r="S1477" t="s">
        <v>2645</v>
      </c>
      <c r="U1477" t="s">
        <v>132</v>
      </c>
      <c r="V1477" t="s">
        <v>99</v>
      </c>
      <c r="W1477" t="s">
        <v>10</v>
      </c>
      <c r="X1477" t="s">
        <v>54</v>
      </c>
      <c r="Z1477" t="s">
        <v>88</v>
      </c>
      <c r="AA1477" t="s">
        <v>94</v>
      </c>
      <c r="AB1477" t="s">
        <v>116</v>
      </c>
      <c r="AC1477" t="s">
        <v>70</v>
      </c>
      <c r="AD1477" t="s">
        <v>59</v>
      </c>
    </row>
    <row r="1478" spans="1:30">
      <c r="A1478">
        <f t="shared" si="70"/>
        <v>1274</v>
      </c>
      <c r="B1478">
        <f t="shared" si="68"/>
        <v>0</v>
      </c>
      <c r="C1478" s="8">
        <f t="shared" si="69"/>
        <v>64.583333333333329</v>
      </c>
      <c r="D1478">
        <v>64</v>
      </c>
      <c r="E1478">
        <v>7</v>
      </c>
      <c r="G1478" s="21">
        <v>0</v>
      </c>
      <c r="H1478">
        <v>6208143</v>
      </c>
      <c r="I1478" s="1">
        <v>44095.881666666668</v>
      </c>
      <c r="J1478" s="3" t="s">
        <v>63</v>
      </c>
      <c r="K1478" t="s">
        <v>49</v>
      </c>
      <c r="M1478">
        <v>202009212107</v>
      </c>
      <c r="N1478" s="1">
        <v>44095.881666666668</v>
      </c>
      <c r="O1478" s="3" t="s">
        <v>63</v>
      </c>
      <c r="P1478">
        <v>6208143</v>
      </c>
      <c r="Q1478" s="2">
        <v>20497</v>
      </c>
      <c r="R1478" t="s">
        <v>2824</v>
      </c>
      <c r="S1478" t="s">
        <v>106</v>
      </c>
      <c r="U1478" t="s">
        <v>61</v>
      </c>
      <c r="V1478" t="s">
        <v>281</v>
      </c>
      <c r="W1478" t="s">
        <v>2</v>
      </c>
      <c r="X1478" t="s">
        <v>54</v>
      </c>
      <c r="Z1478" t="s">
        <v>55</v>
      </c>
      <c r="AA1478" t="s">
        <v>68</v>
      </c>
      <c r="AB1478" t="s">
        <v>2825</v>
      </c>
      <c r="AC1478" t="s">
        <v>70</v>
      </c>
      <c r="AD1478" t="s">
        <v>59</v>
      </c>
    </row>
    <row r="1479" spans="1:30">
      <c r="A1479">
        <f t="shared" si="70"/>
        <v>1275</v>
      </c>
      <c r="B1479">
        <f t="shared" si="68"/>
        <v>0</v>
      </c>
      <c r="C1479" s="8">
        <f t="shared" si="69"/>
        <v>58.25</v>
      </c>
      <c r="D1479">
        <v>58</v>
      </c>
      <c r="E1479">
        <v>3</v>
      </c>
      <c r="G1479" s="21">
        <v>0</v>
      </c>
      <c r="H1479">
        <v>6208956</v>
      </c>
      <c r="I1479" s="1">
        <v>44123.55097222222</v>
      </c>
      <c r="J1479" s="3" t="s">
        <v>90</v>
      </c>
      <c r="K1479" t="s">
        <v>49</v>
      </c>
      <c r="M1479">
        <v>202010191788</v>
      </c>
      <c r="N1479" s="1">
        <v>44123.55097222222</v>
      </c>
      <c r="O1479" s="3" t="s">
        <v>90</v>
      </c>
      <c r="P1479">
        <v>6208956</v>
      </c>
      <c r="Q1479" s="2">
        <v>22817</v>
      </c>
      <c r="R1479" t="s">
        <v>2826</v>
      </c>
      <c r="S1479" t="s">
        <v>894</v>
      </c>
      <c r="U1479" t="s">
        <v>52</v>
      </c>
      <c r="V1479" t="s">
        <v>93</v>
      </c>
      <c r="W1479" t="s">
        <v>10</v>
      </c>
      <c r="X1479" t="s">
        <v>54</v>
      </c>
      <c r="Z1479" t="s">
        <v>88</v>
      </c>
      <c r="AA1479" t="s">
        <v>94</v>
      </c>
      <c r="AB1479" t="s">
        <v>100</v>
      </c>
      <c r="AC1479" t="s">
        <v>70</v>
      </c>
      <c r="AD1479" t="s">
        <v>59</v>
      </c>
    </row>
    <row r="1480" spans="1:30">
      <c r="A1480">
        <f t="shared" si="70"/>
        <v>1276</v>
      </c>
      <c r="B1480">
        <f t="shared" si="68"/>
        <v>0</v>
      </c>
      <c r="C1480" s="8">
        <f t="shared" si="69"/>
        <v>83.333333333333329</v>
      </c>
      <c r="D1480">
        <v>83</v>
      </c>
      <c r="E1480">
        <v>4</v>
      </c>
      <c r="G1480" s="21">
        <v>0</v>
      </c>
      <c r="H1480">
        <v>6211311</v>
      </c>
      <c r="I1480" s="1">
        <v>44166.711805555555</v>
      </c>
      <c r="J1480" s="3" t="s">
        <v>63</v>
      </c>
      <c r="K1480" t="s">
        <v>49</v>
      </c>
      <c r="M1480">
        <v>202012012346</v>
      </c>
      <c r="N1480" s="1">
        <v>44166.711805555555</v>
      </c>
      <c r="O1480" s="3" t="s">
        <v>63</v>
      </c>
      <c r="P1480">
        <v>6211311</v>
      </c>
      <c r="Q1480" s="2">
        <v>13716</v>
      </c>
      <c r="R1480" t="s">
        <v>2827</v>
      </c>
      <c r="S1480" t="s">
        <v>534</v>
      </c>
      <c r="U1480" t="s">
        <v>98</v>
      </c>
      <c r="V1480" t="s">
        <v>103</v>
      </c>
      <c r="W1480" t="s">
        <v>10</v>
      </c>
      <c r="X1480" t="s">
        <v>54</v>
      </c>
      <c r="Z1480" t="s">
        <v>88</v>
      </c>
      <c r="AA1480" t="s">
        <v>68</v>
      </c>
      <c r="AB1480" t="s">
        <v>2828</v>
      </c>
      <c r="AC1480" t="s">
        <v>70</v>
      </c>
      <c r="AD1480" t="s">
        <v>59</v>
      </c>
    </row>
    <row r="1481" spans="1:30">
      <c r="A1481">
        <f t="shared" si="70"/>
        <v>1277</v>
      </c>
      <c r="B1481">
        <f t="shared" si="68"/>
        <v>0</v>
      </c>
      <c r="C1481" s="8">
        <f t="shared" si="69"/>
        <v>72.583333333333329</v>
      </c>
      <c r="D1481">
        <v>72</v>
      </c>
      <c r="E1481">
        <v>7</v>
      </c>
      <c r="G1481" s="21">
        <v>0</v>
      </c>
      <c r="H1481">
        <v>6213115</v>
      </c>
      <c r="I1481" s="1">
        <v>44085.041238425925</v>
      </c>
      <c r="J1481" s="3" t="s">
        <v>63</v>
      </c>
      <c r="K1481" t="s">
        <v>49</v>
      </c>
      <c r="M1481">
        <v>202009101769</v>
      </c>
      <c r="N1481" s="1">
        <v>44085.041238425925</v>
      </c>
      <c r="O1481" s="3" t="s">
        <v>63</v>
      </c>
      <c r="P1481">
        <v>6213115</v>
      </c>
      <c r="Q1481" s="2">
        <v>17555</v>
      </c>
      <c r="R1481" t="s">
        <v>2829</v>
      </c>
      <c r="S1481" t="s">
        <v>1486</v>
      </c>
      <c r="U1481" t="s">
        <v>149</v>
      </c>
      <c r="V1481" t="s">
        <v>133</v>
      </c>
      <c r="W1481" t="s">
        <v>10</v>
      </c>
      <c r="X1481" t="s">
        <v>54</v>
      </c>
      <c r="Z1481" t="s">
        <v>88</v>
      </c>
      <c r="AA1481" t="s">
        <v>68</v>
      </c>
      <c r="AB1481" t="s">
        <v>1185</v>
      </c>
      <c r="AC1481" t="s">
        <v>70</v>
      </c>
      <c r="AD1481" t="s">
        <v>59</v>
      </c>
    </row>
    <row r="1482" spans="1:30">
      <c r="A1482">
        <f t="shared" si="70"/>
        <v>1278</v>
      </c>
      <c r="B1482">
        <f t="shared" ref="B1482:B1545" si="71">IF(H1482&lt;&gt;H1481,0,IF(H1482&lt;&gt;H1480,1,IF(H1482&lt;&gt;H1479,2,IF(H1482&lt;&gt;H1478,3,IF(H1482&lt;&gt;H1477,4,IF(H1482&lt;&gt;H1476,5,IF(H1482&lt;&gt;H1475,6,"7+")))))))</f>
        <v>0</v>
      </c>
      <c r="C1482" s="8">
        <f t="shared" si="69"/>
        <v>57.333333333333336</v>
      </c>
      <c r="D1482">
        <v>57</v>
      </c>
      <c r="E1482">
        <v>4</v>
      </c>
      <c r="G1482" s="21">
        <v>0</v>
      </c>
      <c r="H1482">
        <v>6302998</v>
      </c>
      <c r="I1482" s="1">
        <v>44022.8125</v>
      </c>
      <c r="J1482" s="3" t="s">
        <v>90</v>
      </c>
      <c r="K1482" t="s">
        <v>49</v>
      </c>
      <c r="M1482">
        <v>202007101991</v>
      </c>
      <c r="N1482" s="1">
        <v>44022.8125</v>
      </c>
      <c r="O1482" s="3" t="s">
        <v>90</v>
      </c>
      <c r="P1482">
        <v>6302998</v>
      </c>
      <c r="Q1482" s="2">
        <v>23075</v>
      </c>
      <c r="R1482" t="s">
        <v>2830</v>
      </c>
      <c r="S1482" t="s">
        <v>208</v>
      </c>
      <c r="U1482" t="s">
        <v>170</v>
      </c>
      <c r="V1482" t="s">
        <v>157</v>
      </c>
      <c r="W1482" t="s">
        <v>10</v>
      </c>
      <c r="X1482" t="s">
        <v>54</v>
      </c>
      <c r="Z1482" t="s">
        <v>88</v>
      </c>
      <c r="AA1482" t="s">
        <v>94</v>
      </c>
      <c r="AB1482" t="s">
        <v>100</v>
      </c>
      <c r="AC1482" t="s">
        <v>70</v>
      </c>
      <c r="AD1482" t="s">
        <v>59</v>
      </c>
    </row>
    <row r="1483" spans="1:30">
      <c r="A1483">
        <f t="shared" si="70"/>
        <v>1279</v>
      </c>
      <c r="B1483">
        <f t="shared" si="71"/>
        <v>0</v>
      </c>
      <c r="C1483" s="8">
        <f t="shared" si="69"/>
        <v>56.916666666666664</v>
      </c>
      <c r="D1483">
        <v>56</v>
      </c>
      <c r="E1483">
        <v>11</v>
      </c>
      <c r="G1483" s="21">
        <v>0</v>
      </c>
      <c r="H1483">
        <v>6309978</v>
      </c>
      <c r="I1483" s="1">
        <v>44001.95</v>
      </c>
      <c r="J1483" s="3" t="s">
        <v>90</v>
      </c>
      <c r="K1483" t="s">
        <v>49</v>
      </c>
      <c r="M1483">
        <v>202006192001</v>
      </c>
      <c r="N1483" s="1">
        <v>44001.95</v>
      </c>
      <c r="O1483" s="3" t="s">
        <v>90</v>
      </c>
      <c r="P1483">
        <v>6309978</v>
      </c>
      <c r="Q1483" s="2">
        <v>23197</v>
      </c>
      <c r="R1483" t="s">
        <v>2831</v>
      </c>
      <c r="S1483" t="s">
        <v>872</v>
      </c>
      <c r="U1483" t="s">
        <v>132</v>
      </c>
      <c r="V1483" t="s">
        <v>364</v>
      </c>
      <c r="W1483" t="s">
        <v>10</v>
      </c>
      <c r="X1483" t="s">
        <v>54</v>
      </c>
      <c r="Z1483" t="s">
        <v>88</v>
      </c>
      <c r="AA1483" t="s">
        <v>94</v>
      </c>
      <c r="AB1483" t="s">
        <v>100</v>
      </c>
      <c r="AC1483" t="s">
        <v>70</v>
      </c>
      <c r="AD1483" t="s">
        <v>59</v>
      </c>
    </row>
    <row r="1484" spans="1:30">
      <c r="A1484">
        <f t="shared" si="70"/>
        <v>1280</v>
      </c>
      <c r="B1484">
        <f t="shared" si="71"/>
        <v>0</v>
      </c>
      <c r="C1484" s="8">
        <f t="shared" ref="C1484:C1547" si="72">D1484+E1484/12</f>
        <v>57.75</v>
      </c>
      <c r="D1484">
        <v>57</v>
      </c>
      <c r="E1484">
        <v>9</v>
      </c>
      <c r="G1484" s="21">
        <v>0</v>
      </c>
      <c r="H1484">
        <v>6310841</v>
      </c>
      <c r="I1484" s="1">
        <v>44305.891400462962</v>
      </c>
      <c r="J1484" s="3" t="s">
        <v>90</v>
      </c>
      <c r="K1484" t="s">
        <v>49</v>
      </c>
      <c r="M1484">
        <v>202104192512</v>
      </c>
      <c r="N1484" s="1">
        <v>44305.891400462962</v>
      </c>
      <c r="O1484" s="3" t="s">
        <v>90</v>
      </c>
      <c r="P1484">
        <v>6310841</v>
      </c>
      <c r="Q1484" s="2">
        <v>23207</v>
      </c>
      <c r="R1484" t="s">
        <v>2832</v>
      </c>
      <c r="S1484" t="s">
        <v>206</v>
      </c>
      <c r="U1484" t="s">
        <v>149</v>
      </c>
      <c r="V1484" t="s">
        <v>111</v>
      </c>
      <c r="W1484" t="s">
        <v>2</v>
      </c>
      <c r="X1484" t="s">
        <v>54</v>
      </c>
      <c r="Z1484" t="s">
        <v>88</v>
      </c>
      <c r="AA1484" t="s">
        <v>94</v>
      </c>
      <c r="AB1484" t="s">
        <v>100</v>
      </c>
      <c r="AC1484" t="s">
        <v>70</v>
      </c>
      <c r="AD1484" t="s">
        <v>59</v>
      </c>
    </row>
    <row r="1485" spans="1:30">
      <c r="A1485">
        <f t="shared" si="70"/>
        <v>1281</v>
      </c>
      <c r="B1485">
        <f t="shared" si="71"/>
        <v>0</v>
      </c>
      <c r="C1485" s="8">
        <f t="shared" si="72"/>
        <v>56.583333333333336</v>
      </c>
      <c r="D1485">
        <v>56</v>
      </c>
      <c r="E1485">
        <v>7</v>
      </c>
      <c r="G1485" s="21">
        <v>0</v>
      </c>
      <c r="H1485">
        <v>6313919</v>
      </c>
      <c r="I1485" s="1">
        <v>43937.095833333333</v>
      </c>
      <c r="J1485" s="3" t="s">
        <v>90</v>
      </c>
      <c r="K1485" t="s">
        <v>49</v>
      </c>
      <c r="M1485">
        <v>202004160487</v>
      </c>
      <c r="N1485" s="1">
        <v>43937.095833333333</v>
      </c>
      <c r="O1485" s="3" t="s">
        <v>90</v>
      </c>
      <c r="P1485">
        <v>6313919</v>
      </c>
      <c r="Q1485" s="2">
        <v>23261</v>
      </c>
      <c r="R1485" t="s">
        <v>2833</v>
      </c>
      <c r="S1485" t="s">
        <v>231</v>
      </c>
      <c r="U1485" t="s">
        <v>149</v>
      </c>
      <c r="V1485" t="s">
        <v>99</v>
      </c>
      <c r="W1485" t="s">
        <v>2</v>
      </c>
      <c r="X1485" t="s">
        <v>54</v>
      </c>
      <c r="Z1485" t="s">
        <v>88</v>
      </c>
      <c r="AA1485" t="s">
        <v>94</v>
      </c>
      <c r="AB1485" t="s">
        <v>100</v>
      </c>
      <c r="AC1485" t="s">
        <v>70</v>
      </c>
      <c r="AD1485" t="s">
        <v>59</v>
      </c>
    </row>
    <row r="1486" spans="1:30">
      <c r="A1486">
        <f t="shared" si="70"/>
        <v>1282</v>
      </c>
      <c r="B1486">
        <f t="shared" si="71"/>
        <v>0</v>
      </c>
      <c r="C1486" s="8">
        <f t="shared" si="72"/>
        <v>73.416666666666671</v>
      </c>
      <c r="D1486">
        <v>73</v>
      </c>
      <c r="E1486">
        <v>5</v>
      </c>
      <c r="G1486" s="21">
        <v>0</v>
      </c>
      <c r="H1486">
        <v>6319840</v>
      </c>
      <c r="I1486" s="1">
        <v>44169.629861111112</v>
      </c>
      <c r="J1486" s="3" t="s">
        <v>63</v>
      </c>
      <c r="K1486" t="s">
        <v>49</v>
      </c>
      <c r="M1486">
        <v>202012041936</v>
      </c>
      <c r="N1486" s="1">
        <v>44169.629861111112</v>
      </c>
      <c r="O1486" s="3" t="s">
        <v>63</v>
      </c>
      <c r="P1486">
        <v>6319840</v>
      </c>
      <c r="Q1486" s="2">
        <v>17346</v>
      </c>
      <c r="R1486" t="s">
        <v>2834</v>
      </c>
      <c r="S1486" t="s">
        <v>1472</v>
      </c>
      <c r="U1486" t="s">
        <v>52</v>
      </c>
      <c r="V1486" t="s">
        <v>228</v>
      </c>
      <c r="W1486" t="s">
        <v>10</v>
      </c>
      <c r="X1486" t="s">
        <v>54</v>
      </c>
      <c r="Z1486" t="s">
        <v>55</v>
      </c>
      <c r="AA1486" t="s">
        <v>68</v>
      </c>
      <c r="AB1486" t="s">
        <v>2835</v>
      </c>
      <c r="AC1486" t="s">
        <v>129</v>
      </c>
      <c r="AD1486" t="s">
        <v>59</v>
      </c>
    </row>
    <row r="1487" spans="1:30">
      <c r="A1487">
        <f t="shared" ref="A1487:A1550" si="73">IF(B1487=0,A1486+1,A1486)</f>
        <v>1283</v>
      </c>
      <c r="B1487">
        <f t="shared" si="71"/>
        <v>0</v>
      </c>
      <c r="C1487" s="8">
        <f t="shared" si="72"/>
        <v>67.5</v>
      </c>
      <c r="D1487">
        <v>67</v>
      </c>
      <c r="E1487">
        <v>6</v>
      </c>
      <c r="G1487" s="21">
        <v>0</v>
      </c>
      <c r="H1487">
        <v>6400301</v>
      </c>
      <c r="I1487" s="1">
        <v>44208.939583333333</v>
      </c>
      <c r="J1487" s="3" t="s">
        <v>90</v>
      </c>
      <c r="K1487" t="s">
        <v>49</v>
      </c>
      <c r="M1487">
        <v>202101122320</v>
      </c>
      <c r="N1487" s="1">
        <v>44208.939583333333</v>
      </c>
      <c r="O1487" s="3" t="s">
        <v>90</v>
      </c>
      <c r="P1487">
        <v>6400301</v>
      </c>
      <c r="Q1487" s="2">
        <v>19539</v>
      </c>
      <c r="R1487" t="s">
        <v>2836</v>
      </c>
      <c r="S1487" t="s">
        <v>898</v>
      </c>
      <c r="U1487" t="s">
        <v>170</v>
      </c>
      <c r="V1487" t="s">
        <v>281</v>
      </c>
      <c r="W1487" t="s">
        <v>10</v>
      </c>
      <c r="X1487" t="s">
        <v>54</v>
      </c>
      <c r="Z1487" t="s">
        <v>88</v>
      </c>
      <c r="AA1487" t="s">
        <v>94</v>
      </c>
      <c r="AB1487" t="s">
        <v>100</v>
      </c>
      <c r="AC1487" t="s">
        <v>70</v>
      </c>
      <c r="AD1487" t="s">
        <v>59</v>
      </c>
    </row>
    <row r="1488" spans="1:30">
      <c r="A1488">
        <f t="shared" si="73"/>
        <v>1284</v>
      </c>
      <c r="B1488">
        <f t="shared" si="71"/>
        <v>0</v>
      </c>
      <c r="C1488" s="8">
        <f t="shared" si="72"/>
        <v>58</v>
      </c>
      <c r="D1488">
        <v>58</v>
      </c>
      <c r="E1488">
        <v>0</v>
      </c>
      <c r="G1488" s="21">
        <v>0</v>
      </c>
      <c r="H1488">
        <v>6401011</v>
      </c>
      <c r="I1488" s="1">
        <v>44021.474999999999</v>
      </c>
      <c r="J1488" s="3" t="s">
        <v>90</v>
      </c>
      <c r="K1488" t="s">
        <v>49</v>
      </c>
      <c r="M1488">
        <v>202007091352</v>
      </c>
      <c r="N1488" s="1">
        <v>44021.474999999999</v>
      </c>
      <c r="O1488" s="3" t="s">
        <v>90</v>
      </c>
      <c r="P1488">
        <v>6401011</v>
      </c>
      <c r="Q1488" s="2">
        <v>22826</v>
      </c>
      <c r="R1488" t="s">
        <v>2837</v>
      </c>
      <c r="S1488" t="s">
        <v>1093</v>
      </c>
      <c r="U1488" t="s">
        <v>61</v>
      </c>
      <c r="V1488" t="s">
        <v>93</v>
      </c>
      <c r="W1488" t="s">
        <v>2</v>
      </c>
      <c r="X1488" t="s">
        <v>54</v>
      </c>
      <c r="Z1488" t="s">
        <v>88</v>
      </c>
      <c r="AA1488" t="s">
        <v>94</v>
      </c>
      <c r="AB1488" t="s">
        <v>1896</v>
      </c>
      <c r="AC1488" t="s">
        <v>70</v>
      </c>
      <c r="AD1488" t="s">
        <v>59</v>
      </c>
    </row>
    <row r="1489" spans="1:30">
      <c r="A1489">
        <f t="shared" si="73"/>
        <v>1285</v>
      </c>
      <c r="B1489">
        <f t="shared" si="71"/>
        <v>0</v>
      </c>
      <c r="C1489" s="8">
        <f t="shared" si="72"/>
        <v>56.166666666666664</v>
      </c>
      <c r="D1489">
        <v>56</v>
      </c>
      <c r="E1489">
        <v>2</v>
      </c>
      <c r="G1489" s="21">
        <v>0</v>
      </c>
      <c r="H1489">
        <v>6401918</v>
      </c>
      <c r="I1489" s="1">
        <v>43926.476493055554</v>
      </c>
      <c r="J1489" s="3" t="s">
        <v>63</v>
      </c>
      <c r="K1489" t="s">
        <v>49</v>
      </c>
      <c r="M1489">
        <v>202004050159</v>
      </c>
      <c r="N1489" s="1">
        <v>43926.476493055554</v>
      </c>
      <c r="O1489" s="3" t="s">
        <v>63</v>
      </c>
      <c r="P1489">
        <v>6401918</v>
      </c>
      <c r="Q1489" s="2">
        <v>23396</v>
      </c>
      <c r="R1489" t="s">
        <v>2838</v>
      </c>
      <c r="S1489" t="s">
        <v>1003</v>
      </c>
      <c r="U1489" t="s">
        <v>381</v>
      </c>
      <c r="V1489" t="s">
        <v>87</v>
      </c>
      <c r="W1489" t="s">
        <v>10</v>
      </c>
      <c r="X1489" t="s">
        <v>54</v>
      </c>
      <c r="Z1489" t="s">
        <v>55</v>
      </c>
      <c r="AA1489" t="s">
        <v>68</v>
      </c>
      <c r="AB1489" t="s">
        <v>917</v>
      </c>
      <c r="AC1489" t="s">
        <v>70</v>
      </c>
      <c r="AD1489" t="s">
        <v>59</v>
      </c>
    </row>
    <row r="1490" spans="1:30">
      <c r="A1490">
        <f t="shared" si="73"/>
        <v>1286</v>
      </c>
      <c r="B1490">
        <f t="shared" si="71"/>
        <v>0</v>
      </c>
      <c r="C1490" s="8">
        <f t="shared" si="72"/>
        <v>56.666666666666664</v>
      </c>
      <c r="D1490">
        <v>56</v>
      </c>
      <c r="E1490">
        <v>8</v>
      </c>
      <c r="G1490" s="21">
        <v>0</v>
      </c>
      <c r="H1490">
        <v>6401972</v>
      </c>
      <c r="I1490" s="1">
        <v>44112.49722222222</v>
      </c>
      <c r="J1490" s="3" t="s">
        <v>90</v>
      </c>
      <c r="K1490" t="s">
        <v>49</v>
      </c>
      <c r="M1490">
        <v>202010081679</v>
      </c>
      <c r="N1490" s="1">
        <v>44112.49722222222</v>
      </c>
      <c r="O1490" s="3" t="s">
        <v>90</v>
      </c>
      <c r="P1490">
        <v>6401972</v>
      </c>
      <c r="Q1490" s="2">
        <v>23405</v>
      </c>
      <c r="R1490" t="s">
        <v>2839</v>
      </c>
      <c r="S1490" t="s">
        <v>2840</v>
      </c>
      <c r="U1490" t="s">
        <v>73</v>
      </c>
      <c r="V1490" t="s">
        <v>93</v>
      </c>
      <c r="W1490" t="s">
        <v>2</v>
      </c>
      <c r="X1490" t="s">
        <v>54</v>
      </c>
      <c r="Z1490" t="s">
        <v>88</v>
      </c>
      <c r="AA1490" t="s">
        <v>94</v>
      </c>
      <c r="AB1490" t="s">
        <v>100</v>
      </c>
      <c r="AC1490" t="s">
        <v>70</v>
      </c>
      <c r="AD1490" t="s">
        <v>59</v>
      </c>
    </row>
    <row r="1491" spans="1:30">
      <c r="A1491">
        <f t="shared" si="73"/>
        <v>1287</v>
      </c>
      <c r="B1491">
        <f t="shared" si="71"/>
        <v>0</v>
      </c>
      <c r="C1491" s="8">
        <f t="shared" si="72"/>
        <v>63.666666666666664</v>
      </c>
      <c r="D1491">
        <v>63</v>
      </c>
      <c r="E1491">
        <v>8</v>
      </c>
      <c r="G1491" s="21">
        <v>0</v>
      </c>
      <c r="H1491">
        <v>6402236</v>
      </c>
      <c r="I1491" s="1">
        <v>44226.568749999999</v>
      </c>
      <c r="J1491" s="3" t="s">
        <v>90</v>
      </c>
      <c r="K1491" t="s">
        <v>49</v>
      </c>
      <c r="M1491">
        <v>202101300391</v>
      </c>
      <c r="N1491" s="1">
        <v>44226.568749999999</v>
      </c>
      <c r="O1491" s="3" t="s">
        <v>90</v>
      </c>
      <c r="P1491">
        <v>6402236</v>
      </c>
      <c r="Q1491" s="2">
        <v>20943</v>
      </c>
      <c r="R1491" t="s">
        <v>2841</v>
      </c>
      <c r="S1491" t="s">
        <v>1513</v>
      </c>
      <c r="U1491" t="s">
        <v>110</v>
      </c>
      <c r="V1491" t="s">
        <v>74</v>
      </c>
      <c r="W1491" t="s">
        <v>2</v>
      </c>
      <c r="X1491" t="s">
        <v>54</v>
      </c>
      <c r="Z1491" t="s">
        <v>88</v>
      </c>
      <c r="AA1491" t="s">
        <v>94</v>
      </c>
      <c r="AB1491" t="s">
        <v>100</v>
      </c>
      <c r="AC1491" t="s">
        <v>70</v>
      </c>
      <c r="AD1491" t="s">
        <v>59</v>
      </c>
    </row>
    <row r="1492" spans="1:30">
      <c r="A1492">
        <f t="shared" si="73"/>
        <v>1288</v>
      </c>
      <c r="B1492">
        <f t="shared" si="71"/>
        <v>0</v>
      </c>
      <c r="C1492" s="8">
        <f t="shared" si="72"/>
        <v>83.583333333333329</v>
      </c>
      <c r="D1492">
        <v>83</v>
      </c>
      <c r="E1492">
        <v>7</v>
      </c>
      <c r="G1492" s="21">
        <v>0</v>
      </c>
      <c r="H1492">
        <v>6408420</v>
      </c>
      <c r="I1492" s="1">
        <v>44298.452453703707</v>
      </c>
      <c r="J1492" s="3" t="s">
        <v>76</v>
      </c>
      <c r="K1492" t="s">
        <v>49</v>
      </c>
      <c r="M1492">
        <v>202101050183</v>
      </c>
      <c r="N1492" s="1">
        <v>44298.452453703707</v>
      </c>
      <c r="O1492" s="3" t="s">
        <v>76</v>
      </c>
      <c r="P1492">
        <v>6408420</v>
      </c>
      <c r="Q1492" s="2">
        <v>13768</v>
      </c>
      <c r="R1492" t="s">
        <v>2842</v>
      </c>
      <c r="S1492" t="s">
        <v>2769</v>
      </c>
      <c r="U1492" t="s">
        <v>140</v>
      </c>
      <c r="V1492" t="s">
        <v>127</v>
      </c>
      <c r="W1492" t="s">
        <v>10</v>
      </c>
      <c r="X1492" t="s">
        <v>54</v>
      </c>
      <c r="Z1492" t="s">
        <v>55</v>
      </c>
      <c r="AA1492" t="s">
        <v>78</v>
      </c>
      <c r="AB1492" t="s">
        <v>333</v>
      </c>
      <c r="AC1492" t="s">
        <v>129</v>
      </c>
      <c r="AD1492" t="s">
        <v>59</v>
      </c>
    </row>
    <row r="1493" spans="1:30">
      <c r="A1493">
        <f t="shared" si="73"/>
        <v>1289</v>
      </c>
      <c r="B1493">
        <f t="shared" si="71"/>
        <v>0</v>
      </c>
      <c r="C1493" s="8">
        <f t="shared" si="72"/>
        <v>78.666666666666671</v>
      </c>
      <c r="D1493">
        <v>78</v>
      </c>
      <c r="E1493">
        <v>8</v>
      </c>
      <c r="G1493" s="21">
        <v>0</v>
      </c>
      <c r="H1493">
        <v>6408872</v>
      </c>
      <c r="I1493" s="1">
        <v>44161.745833333334</v>
      </c>
      <c r="J1493" s="3" t="s">
        <v>63</v>
      </c>
      <c r="K1493" t="s">
        <v>49</v>
      </c>
      <c r="M1493">
        <v>202011260259</v>
      </c>
      <c r="N1493" s="1">
        <v>44161.745833333334</v>
      </c>
      <c r="O1493" s="3" t="s">
        <v>63</v>
      </c>
      <c r="P1493">
        <v>6408872</v>
      </c>
      <c r="Q1493" s="2">
        <v>15423</v>
      </c>
      <c r="R1493" t="s">
        <v>2843</v>
      </c>
      <c r="S1493" t="s">
        <v>2844</v>
      </c>
      <c r="U1493" t="s">
        <v>250</v>
      </c>
      <c r="V1493" t="s">
        <v>82</v>
      </c>
      <c r="W1493" t="s">
        <v>2</v>
      </c>
      <c r="X1493" t="s">
        <v>54</v>
      </c>
      <c r="Z1493" t="s">
        <v>55</v>
      </c>
      <c r="AA1493" t="s">
        <v>68</v>
      </c>
      <c r="AB1493" t="s">
        <v>2845</v>
      </c>
      <c r="AC1493" t="s">
        <v>70</v>
      </c>
      <c r="AD1493" t="s">
        <v>59</v>
      </c>
    </row>
    <row r="1494" spans="1:30">
      <c r="A1494">
        <f t="shared" si="73"/>
        <v>1290</v>
      </c>
      <c r="B1494">
        <f t="shared" si="71"/>
        <v>0</v>
      </c>
      <c r="C1494" s="8">
        <f t="shared" si="72"/>
        <v>85.333333333333329</v>
      </c>
      <c r="D1494">
        <v>85</v>
      </c>
      <c r="E1494">
        <v>4</v>
      </c>
      <c r="G1494" s="21">
        <v>0</v>
      </c>
      <c r="H1494">
        <v>6409693</v>
      </c>
      <c r="I1494" s="1">
        <v>44122.707638888889</v>
      </c>
      <c r="J1494" s="3" t="s">
        <v>90</v>
      </c>
      <c r="K1494" t="s">
        <v>49</v>
      </c>
      <c r="M1494">
        <v>202010180195</v>
      </c>
      <c r="N1494" s="1">
        <v>44122.707638888889</v>
      </c>
      <c r="O1494" s="3" t="s">
        <v>90</v>
      </c>
      <c r="P1494">
        <v>6409693</v>
      </c>
      <c r="Q1494" s="2">
        <v>12934</v>
      </c>
      <c r="R1494" t="s">
        <v>2846</v>
      </c>
      <c r="S1494" t="s">
        <v>2847</v>
      </c>
      <c r="U1494" t="s">
        <v>149</v>
      </c>
      <c r="V1494" t="s">
        <v>115</v>
      </c>
      <c r="W1494" t="s">
        <v>10</v>
      </c>
      <c r="X1494" t="s">
        <v>54</v>
      </c>
      <c r="Z1494" t="s">
        <v>88</v>
      </c>
      <c r="AA1494" t="s">
        <v>94</v>
      </c>
      <c r="AB1494" t="s">
        <v>2848</v>
      </c>
      <c r="AC1494" t="s">
        <v>70</v>
      </c>
      <c r="AD1494" t="s">
        <v>59</v>
      </c>
    </row>
    <row r="1495" spans="1:30">
      <c r="A1495">
        <f t="shared" si="73"/>
        <v>1291</v>
      </c>
      <c r="B1495">
        <f t="shared" si="71"/>
        <v>0</v>
      </c>
      <c r="C1495" s="8">
        <f t="shared" si="72"/>
        <v>57.5</v>
      </c>
      <c r="D1495">
        <v>57</v>
      </c>
      <c r="E1495">
        <v>6</v>
      </c>
      <c r="G1495" s="21">
        <v>0</v>
      </c>
      <c r="H1495">
        <v>6411709</v>
      </c>
      <c r="I1495" s="1">
        <v>44216.734722222223</v>
      </c>
      <c r="J1495" s="3" t="s">
        <v>90</v>
      </c>
      <c r="K1495" t="s">
        <v>49</v>
      </c>
      <c r="M1495">
        <v>202101201987</v>
      </c>
      <c r="N1495" s="1">
        <v>44216.734722222223</v>
      </c>
      <c r="O1495" s="3" t="s">
        <v>90</v>
      </c>
      <c r="P1495">
        <v>6411709</v>
      </c>
      <c r="Q1495" s="2">
        <v>23201</v>
      </c>
      <c r="R1495" t="s">
        <v>2849</v>
      </c>
      <c r="S1495" t="s">
        <v>902</v>
      </c>
      <c r="U1495" t="s">
        <v>288</v>
      </c>
      <c r="V1495" t="s">
        <v>367</v>
      </c>
      <c r="W1495" t="s">
        <v>2</v>
      </c>
      <c r="X1495" t="s">
        <v>54</v>
      </c>
      <c r="Z1495" t="s">
        <v>88</v>
      </c>
      <c r="AA1495" t="s">
        <v>94</v>
      </c>
      <c r="AB1495" t="s">
        <v>116</v>
      </c>
      <c r="AC1495" t="s">
        <v>70</v>
      </c>
      <c r="AD1495" t="s">
        <v>59</v>
      </c>
    </row>
    <row r="1496" spans="1:30">
      <c r="A1496">
        <f t="shared" si="73"/>
        <v>1292</v>
      </c>
      <c r="B1496">
        <f t="shared" si="71"/>
        <v>0</v>
      </c>
      <c r="C1496" s="8">
        <f t="shared" si="72"/>
        <v>55.833333333333336</v>
      </c>
      <c r="D1496">
        <v>55</v>
      </c>
      <c r="E1496">
        <v>10</v>
      </c>
      <c r="G1496" s="21">
        <v>0</v>
      </c>
      <c r="H1496">
        <v>6424963</v>
      </c>
      <c r="I1496" s="1">
        <v>44110.471203703702</v>
      </c>
      <c r="J1496" s="3" t="s">
        <v>90</v>
      </c>
      <c r="K1496" t="s">
        <v>49</v>
      </c>
      <c r="M1496">
        <v>202010061290</v>
      </c>
      <c r="N1496" s="1">
        <v>44110.471203703702</v>
      </c>
      <c r="O1496" s="3" t="s">
        <v>90</v>
      </c>
      <c r="P1496">
        <v>6424963</v>
      </c>
      <c r="Q1496" s="2">
        <v>23700</v>
      </c>
      <c r="R1496" t="s">
        <v>2850</v>
      </c>
      <c r="S1496" t="s">
        <v>1264</v>
      </c>
      <c r="U1496" t="s">
        <v>52</v>
      </c>
      <c r="V1496" t="s">
        <v>281</v>
      </c>
      <c r="W1496" t="s">
        <v>2</v>
      </c>
      <c r="X1496" t="s">
        <v>54</v>
      </c>
      <c r="Z1496" t="s">
        <v>55</v>
      </c>
      <c r="AA1496" t="s">
        <v>94</v>
      </c>
      <c r="AB1496" t="s">
        <v>100</v>
      </c>
      <c r="AC1496" t="s">
        <v>70</v>
      </c>
      <c r="AD1496" t="s">
        <v>59</v>
      </c>
    </row>
    <row r="1497" spans="1:30">
      <c r="A1497">
        <f t="shared" si="73"/>
        <v>1293</v>
      </c>
      <c r="B1497">
        <f t="shared" si="71"/>
        <v>0</v>
      </c>
      <c r="C1497" s="8">
        <f t="shared" si="72"/>
        <v>75.416666666666671</v>
      </c>
      <c r="D1497">
        <v>75</v>
      </c>
      <c r="E1497">
        <v>5</v>
      </c>
      <c r="G1497" s="21">
        <v>0</v>
      </c>
      <c r="H1497">
        <v>6503426</v>
      </c>
      <c r="I1497" s="1">
        <v>44109.067025462966</v>
      </c>
      <c r="J1497" s="3" t="s">
        <v>90</v>
      </c>
      <c r="K1497" t="s">
        <v>49</v>
      </c>
      <c r="M1497">
        <v>202010051208</v>
      </c>
      <c r="N1497" s="1">
        <v>44109.067025462966</v>
      </c>
      <c r="O1497" s="3" t="s">
        <v>90</v>
      </c>
      <c r="P1497">
        <v>6503426</v>
      </c>
      <c r="Q1497" s="2">
        <v>16560</v>
      </c>
      <c r="R1497" t="s">
        <v>2851</v>
      </c>
      <c r="S1497" t="s">
        <v>2744</v>
      </c>
      <c r="U1497" t="s">
        <v>170</v>
      </c>
      <c r="V1497" t="s">
        <v>133</v>
      </c>
      <c r="W1497" t="s">
        <v>10</v>
      </c>
      <c r="X1497" t="s">
        <v>54</v>
      </c>
      <c r="Z1497" t="s">
        <v>88</v>
      </c>
      <c r="AA1497" t="s">
        <v>94</v>
      </c>
      <c r="AB1497" t="s">
        <v>116</v>
      </c>
      <c r="AC1497" t="s">
        <v>70</v>
      </c>
      <c r="AD1497" t="s">
        <v>59</v>
      </c>
    </row>
    <row r="1498" spans="1:30">
      <c r="A1498">
        <f t="shared" si="73"/>
        <v>1294</v>
      </c>
      <c r="B1498">
        <f t="shared" si="71"/>
        <v>0</v>
      </c>
      <c r="C1498" s="8">
        <f t="shared" si="72"/>
        <v>59.916666666666664</v>
      </c>
      <c r="D1498">
        <v>59</v>
      </c>
      <c r="E1498">
        <v>11</v>
      </c>
      <c r="G1498" s="21">
        <v>0</v>
      </c>
      <c r="H1498">
        <v>6506110</v>
      </c>
      <c r="I1498" s="1">
        <v>44095.102083333331</v>
      </c>
      <c r="J1498" s="3" t="s">
        <v>90</v>
      </c>
      <c r="K1498" t="s">
        <v>49</v>
      </c>
      <c r="M1498">
        <v>202009211138</v>
      </c>
      <c r="N1498" s="1">
        <v>44095.102083333331</v>
      </c>
      <c r="O1498" s="3" t="s">
        <v>90</v>
      </c>
      <c r="P1498">
        <v>6506110</v>
      </c>
      <c r="Q1498" s="2">
        <v>22205</v>
      </c>
      <c r="R1498" t="s">
        <v>2852</v>
      </c>
      <c r="S1498" t="s">
        <v>437</v>
      </c>
      <c r="U1498" t="s">
        <v>149</v>
      </c>
      <c r="V1498" t="s">
        <v>364</v>
      </c>
      <c r="W1498" t="s">
        <v>10</v>
      </c>
      <c r="X1498" t="s">
        <v>54</v>
      </c>
      <c r="Z1498" t="s">
        <v>88</v>
      </c>
      <c r="AA1498" t="s">
        <v>94</v>
      </c>
      <c r="AB1498" t="s">
        <v>116</v>
      </c>
      <c r="AC1498" t="s">
        <v>70</v>
      </c>
      <c r="AD1498" t="s">
        <v>59</v>
      </c>
    </row>
    <row r="1499" spans="1:30">
      <c r="A1499">
        <f t="shared" si="73"/>
        <v>1295</v>
      </c>
      <c r="B1499">
        <f t="shared" si="71"/>
        <v>0</v>
      </c>
      <c r="C1499" s="8">
        <f t="shared" si="72"/>
        <v>57.916666666666664</v>
      </c>
      <c r="D1499">
        <v>57</v>
      </c>
      <c r="E1499">
        <v>11</v>
      </c>
      <c r="G1499" s="21">
        <v>0</v>
      </c>
      <c r="H1499">
        <v>6507190</v>
      </c>
      <c r="I1499" s="1">
        <v>44233.666666666664</v>
      </c>
      <c r="J1499" s="3" t="s">
        <v>90</v>
      </c>
      <c r="K1499" t="s">
        <v>49</v>
      </c>
      <c r="M1499">
        <v>202102060454</v>
      </c>
      <c r="N1499" s="1">
        <v>44233.666666666664</v>
      </c>
      <c r="O1499" s="3" t="s">
        <v>90</v>
      </c>
      <c r="P1499">
        <v>6507190</v>
      </c>
      <c r="Q1499" s="2">
        <v>23076</v>
      </c>
      <c r="R1499" t="s">
        <v>2853</v>
      </c>
      <c r="S1499" t="s">
        <v>216</v>
      </c>
      <c r="U1499" t="s">
        <v>132</v>
      </c>
      <c r="V1499" t="s">
        <v>67</v>
      </c>
      <c r="W1499" t="s">
        <v>10</v>
      </c>
      <c r="X1499" t="s">
        <v>54</v>
      </c>
      <c r="Z1499" t="s">
        <v>88</v>
      </c>
      <c r="AA1499" t="s">
        <v>94</v>
      </c>
      <c r="AB1499" t="s">
        <v>116</v>
      </c>
      <c r="AC1499" t="s">
        <v>70</v>
      </c>
      <c r="AD1499" t="s">
        <v>59</v>
      </c>
    </row>
    <row r="1500" spans="1:30">
      <c r="A1500">
        <f t="shared" si="73"/>
        <v>1296</v>
      </c>
      <c r="B1500">
        <f t="shared" si="71"/>
        <v>0</v>
      </c>
      <c r="C1500" s="8">
        <f t="shared" si="72"/>
        <v>58.666666666666664</v>
      </c>
      <c r="D1500">
        <v>58</v>
      </c>
      <c r="E1500">
        <v>8</v>
      </c>
      <c r="G1500" s="21">
        <v>0</v>
      </c>
      <c r="H1500">
        <v>6508100</v>
      </c>
      <c r="I1500" s="1">
        <v>44049.727083333331</v>
      </c>
      <c r="J1500" s="3" t="s">
        <v>90</v>
      </c>
      <c r="K1500" t="s">
        <v>49</v>
      </c>
      <c r="M1500">
        <v>202008062026</v>
      </c>
      <c r="N1500" s="1">
        <v>44049.727083333331</v>
      </c>
      <c r="O1500" s="3" t="s">
        <v>90</v>
      </c>
      <c r="P1500">
        <v>6508100</v>
      </c>
      <c r="Q1500" s="2">
        <v>22602</v>
      </c>
      <c r="R1500" t="s">
        <v>2854</v>
      </c>
      <c r="S1500" t="s">
        <v>603</v>
      </c>
      <c r="U1500" t="s">
        <v>110</v>
      </c>
      <c r="V1500" t="s">
        <v>258</v>
      </c>
      <c r="W1500" t="s">
        <v>2</v>
      </c>
      <c r="X1500" t="s">
        <v>54</v>
      </c>
      <c r="Z1500" t="s">
        <v>88</v>
      </c>
      <c r="AA1500" t="s">
        <v>94</v>
      </c>
      <c r="AB1500" t="s">
        <v>116</v>
      </c>
      <c r="AC1500" t="s">
        <v>70</v>
      </c>
      <c r="AD1500" t="s">
        <v>59</v>
      </c>
    </row>
    <row r="1501" spans="1:30">
      <c r="A1501">
        <f t="shared" si="73"/>
        <v>1297</v>
      </c>
      <c r="B1501">
        <f t="shared" si="71"/>
        <v>0</v>
      </c>
      <c r="C1501" s="8">
        <f t="shared" si="72"/>
        <v>59.833333333333336</v>
      </c>
      <c r="D1501">
        <v>59</v>
      </c>
      <c r="E1501">
        <v>10</v>
      </c>
      <c r="G1501" s="21">
        <v>0</v>
      </c>
      <c r="H1501">
        <v>6509797</v>
      </c>
      <c r="I1501" s="1">
        <v>43946.777777777781</v>
      </c>
      <c r="J1501" s="3" t="s">
        <v>90</v>
      </c>
      <c r="K1501" t="s">
        <v>49</v>
      </c>
      <c r="M1501">
        <v>202004250271</v>
      </c>
      <c r="N1501" s="1">
        <v>43946.777777777781</v>
      </c>
      <c r="O1501" s="3" t="s">
        <v>90</v>
      </c>
      <c r="P1501">
        <v>6509797</v>
      </c>
      <c r="Q1501" s="2">
        <v>22065</v>
      </c>
      <c r="R1501" t="s">
        <v>2855</v>
      </c>
      <c r="S1501" t="s">
        <v>1195</v>
      </c>
      <c r="U1501" t="s">
        <v>98</v>
      </c>
      <c r="V1501" t="s">
        <v>74</v>
      </c>
      <c r="W1501" t="s">
        <v>2</v>
      </c>
      <c r="X1501" t="s">
        <v>54</v>
      </c>
      <c r="Z1501" t="s">
        <v>88</v>
      </c>
      <c r="AA1501" t="s">
        <v>94</v>
      </c>
      <c r="AB1501" t="s">
        <v>100</v>
      </c>
      <c r="AC1501" t="s">
        <v>70</v>
      </c>
      <c r="AD1501" t="s">
        <v>59</v>
      </c>
    </row>
    <row r="1502" spans="1:30">
      <c r="A1502">
        <f t="shared" si="73"/>
        <v>1298</v>
      </c>
      <c r="B1502">
        <f t="shared" si="71"/>
        <v>0</v>
      </c>
      <c r="C1502" s="8">
        <f t="shared" si="72"/>
        <v>55.333333333333336</v>
      </c>
      <c r="D1502">
        <v>55</v>
      </c>
      <c r="E1502">
        <v>4</v>
      </c>
      <c r="G1502" s="21">
        <v>0</v>
      </c>
      <c r="H1502">
        <v>6509997</v>
      </c>
      <c r="I1502" s="1">
        <v>44176.464120370372</v>
      </c>
      <c r="J1502" s="3" t="s">
        <v>90</v>
      </c>
      <c r="K1502" t="s">
        <v>49</v>
      </c>
      <c r="M1502">
        <v>202012111548</v>
      </c>
      <c r="N1502" s="1">
        <v>44176.464120370372</v>
      </c>
      <c r="O1502" s="3" t="s">
        <v>90</v>
      </c>
      <c r="P1502">
        <v>6509997</v>
      </c>
      <c r="Q1502" s="2">
        <v>23957</v>
      </c>
      <c r="R1502" t="s">
        <v>2856</v>
      </c>
      <c r="S1502" t="s">
        <v>981</v>
      </c>
      <c r="U1502" t="s">
        <v>52</v>
      </c>
      <c r="V1502" t="s">
        <v>417</v>
      </c>
      <c r="W1502" t="s">
        <v>2</v>
      </c>
      <c r="X1502" t="s">
        <v>54</v>
      </c>
      <c r="Z1502" t="s">
        <v>88</v>
      </c>
      <c r="AA1502" t="s">
        <v>94</v>
      </c>
      <c r="AB1502" t="s">
        <v>116</v>
      </c>
      <c r="AC1502" t="s">
        <v>70</v>
      </c>
      <c r="AD1502" t="s">
        <v>59</v>
      </c>
    </row>
    <row r="1503" spans="1:30">
      <c r="A1503">
        <f t="shared" si="73"/>
        <v>1299</v>
      </c>
      <c r="B1503">
        <f t="shared" si="71"/>
        <v>0</v>
      </c>
      <c r="C1503" s="8">
        <f t="shared" si="72"/>
        <v>79.75</v>
      </c>
      <c r="D1503">
        <v>79</v>
      </c>
      <c r="E1503">
        <v>9</v>
      </c>
      <c r="G1503" s="21">
        <v>0</v>
      </c>
      <c r="H1503">
        <v>6519723</v>
      </c>
      <c r="I1503" s="1">
        <v>44231.566666666666</v>
      </c>
      <c r="J1503" s="3" t="s">
        <v>90</v>
      </c>
      <c r="K1503" t="s">
        <v>49</v>
      </c>
      <c r="M1503">
        <v>202102041738</v>
      </c>
      <c r="N1503" s="1">
        <v>44231.566666666666</v>
      </c>
      <c r="O1503" s="3" t="s">
        <v>90</v>
      </c>
      <c r="P1503">
        <v>6519723</v>
      </c>
      <c r="Q1503" s="2">
        <v>15081</v>
      </c>
      <c r="R1503" t="s">
        <v>2857</v>
      </c>
      <c r="S1503" t="s">
        <v>2858</v>
      </c>
      <c r="U1503" t="s">
        <v>61</v>
      </c>
      <c r="V1503" t="s">
        <v>93</v>
      </c>
      <c r="W1503" t="s">
        <v>2</v>
      </c>
      <c r="X1503" t="s">
        <v>54</v>
      </c>
      <c r="Z1503" t="s">
        <v>88</v>
      </c>
      <c r="AA1503" t="s">
        <v>94</v>
      </c>
      <c r="AB1503" t="s">
        <v>116</v>
      </c>
      <c r="AC1503" t="s">
        <v>70</v>
      </c>
      <c r="AD1503" t="s">
        <v>59</v>
      </c>
    </row>
    <row r="1504" spans="1:30">
      <c r="A1504">
        <f t="shared" si="73"/>
        <v>1300</v>
      </c>
      <c r="B1504">
        <f t="shared" si="71"/>
        <v>0</v>
      </c>
      <c r="C1504" s="8">
        <f t="shared" si="72"/>
        <v>78.416666666666671</v>
      </c>
      <c r="D1504">
        <v>78</v>
      </c>
      <c r="E1504">
        <v>5</v>
      </c>
      <c r="G1504" s="21">
        <v>0</v>
      </c>
      <c r="H1504">
        <v>6523999</v>
      </c>
      <c r="I1504" s="1">
        <v>44152.478472222225</v>
      </c>
      <c r="J1504" s="3" t="s">
        <v>76</v>
      </c>
      <c r="K1504" t="s">
        <v>49</v>
      </c>
      <c r="M1504">
        <v>202011170151</v>
      </c>
      <c r="N1504" s="1">
        <v>44152.478472222225</v>
      </c>
      <c r="O1504" s="3" t="s">
        <v>76</v>
      </c>
      <c r="P1504">
        <v>6523999</v>
      </c>
      <c r="Q1504" s="2">
        <v>15491</v>
      </c>
      <c r="R1504" t="s">
        <v>2859</v>
      </c>
      <c r="S1504" t="s">
        <v>2589</v>
      </c>
      <c r="U1504" t="s">
        <v>61</v>
      </c>
      <c r="V1504" t="s">
        <v>103</v>
      </c>
      <c r="W1504" t="s">
        <v>2</v>
      </c>
      <c r="X1504" t="s">
        <v>54</v>
      </c>
      <c r="Z1504" t="s">
        <v>55</v>
      </c>
      <c r="AA1504" t="s">
        <v>78</v>
      </c>
      <c r="AB1504" t="s">
        <v>2860</v>
      </c>
      <c r="AC1504" t="s">
        <v>70</v>
      </c>
      <c r="AD1504" t="s">
        <v>59</v>
      </c>
    </row>
    <row r="1505" spans="1:30">
      <c r="A1505">
        <f t="shared" si="73"/>
        <v>1301</v>
      </c>
      <c r="B1505">
        <f t="shared" si="71"/>
        <v>0</v>
      </c>
      <c r="C1505" s="8">
        <f t="shared" si="72"/>
        <v>65.583333333333329</v>
      </c>
      <c r="D1505">
        <v>65</v>
      </c>
      <c r="E1505">
        <v>7</v>
      </c>
      <c r="G1505" s="21">
        <v>0</v>
      </c>
      <c r="H1505">
        <v>6600775</v>
      </c>
      <c r="I1505" s="1">
        <v>44086.556192129632</v>
      </c>
      <c r="J1505" s="3" t="s">
        <v>63</v>
      </c>
      <c r="K1505" t="s">
        <v>49</v>
      </c>
      <c r="M1505">
        <v>202009120333</v>
      </c>
      <c r="N1505" s="1">
        <v>44086.556192129632</v>
      </c>
      <c r="O1505" s="3" t="s">
        <v>63</v>
      </c>
      <c r="P1505">
        <v>6600775</v>
      </c>
      <c r="Q1505" s="2">
        <v>20127</v>
      </c>
      <c r="R1505" t="s">
        <v>2861</v>
      </c>
      <c r="S1505" t="s">
        <v>352</v>
      </c>
      <c r="U1505" t="s">
        <v>98</v>
      </c>
      <c r="V1505" t="s">
        <v>87</v>
      </c>
      <c r="W1505" t="s">
        <v>2</v>
      </c>
      <c r="X1505" t="s">
        <v>54</v>
      </c>
      <c r="Z1505" t="s">
        <v>55</v>
      </c>
      <c r="AA1505" t="s">
        <v>68</v>
      </c>
      <c r="AB1505" t="s">
        <v>1896</v>
      </c>
      <c r="AC1505" t="s">
        <v>70</v>
      </c>
      <c r="AD1505" t="s">
        <v>59</v>
      </c>
    </row>
    <row r="1506" spans="1:30">
      <c r="A1506">
        <f t="shared" si="73"/>
        <v>1302</v>
      </c>
      <c r="B1506">
        <f t="shared" si="71"/>
        <v>0</v>
      </c>
      <c r="C1506" s="8">
        <f t="shared" si="72"/>
        <v>54.5</v>
      </c>
      <c r="D1506">
        <v>54</v>
      </c>
      <c r="E1506">
        <v>6</v>
      </c>
      <c r="G1506" s="21">
        <v>0</v>
      </c>
      <c r="H1506">
        <v>6605960</v>
      </c>
      <c r="I1506" s="1">
        <v>44168.684027777781</v>
      </c>
      <c r="J1506" s="3" t="s">
        <v>90</v>
      </c>
      <c r="K1506" t="s">
        <v>49</v>
      </c>
      <c r="M1506">
        <v>202012030919</v>
      </c>
      <c r="N1506" s="1">
        <v>44168.684027777781</v>
      </c>
      <c r="O1506" s="3" t="s">
        <v>90</v>
      </c>
      <c r="P1506">
        <v>6605960</v>
      </c>
      <c r="Q1506" s="2">
        <v>24240</v>
      </c>
      <c r="R1506" t="s">
        <v>2862</v>
      </c>
      <c r="S1506" t="s">
        <v>620</v>
      </c>
      <c r="U1506" t="s">
        <v>52</v>
      </c>
      <c r="V1506" t="s">
        <v>261</v>
      </c>
      <c r="W1506" t="s">
        <v>10</v>
      </c>
      <c r="X1506" t="s">
        <v>54</v>
      </c>
      <c r="Z1506" t="s">
        <v>88</v>
      </c>
      <c r="AA1506" t="s">
        <v>94</v>
      </c>
      <c r="AB1506" t="s">
        <v>173</v>
      </c>
      <c r="AC1506" t="s">
        <v>70</v>
      </c>
      <c r="AD1506" t="s">
        <v>59</v>
      </c>
    </row>
    <row r="1507" spans="1:30">
      <c r="A1507">
        <f t="shared" si="73"/>
        <v>1303</v>
      </c>
      <c r="B1507">
        <f t="shared" si="71"/>
        <v>0</v>
      </c>
      <c r="C1507" s="8">
        <f t="shared" si="72"/>
        <v>74.25</v>
      </c>
      <c r="D1507">
        <v>74</v>
      </c>
      <c r="E1507">
        <v>3</v>
      </c>
      <c r="G1507" s="21">
        <v>0</v>
      </c>
      <c r="H1507">
        <v>6615480</v>
      </c>
      <c r="I1507" s="1">
        <v>44174.423611111109</v>
      </c>
      <c r="J1507" s="3" t="s">
        <v>76</v>
      </c>
      <c r="K1507" t="s">
        <v>49</v>
      </c>
      <c r="M1507">
        <v>202012091516</v>
      </c>
      <c r="N1507" s="1">
        <v>44174.423611111109</v>
      </c>
      <c r="O1507" s="3" t="s">
        <v>76</v>
      </c>
      <c r="P1507">
        <v>6615480</v>
      </c>
      <c r="Q1507" s="2">
        <v>17048</v>
      </c>
      <c r="R1507" t="s">
        <v>2863</v>
      </c>
      <c r="S1507" t="s">
        <v>2864</v>
      </c>
      <c r="U1507" t="s">
        <v>52</v>
      </c>
      <c r="V1507" t="s">
        <v>240</v>
      </c>
      <c r="W1507" t="s">
        <v>10</v>
      </c>
      <c r="X1507" t="s">
        <v>54</v>
      </c>
      <c r="Z1507" t="s">
        <v>55</v>
      </c>
      <c r="AA1507" t="s">
        <v>78</v>
      </c>
      <c r="AB1507" t="s">
        <v>2865</v>
      </c>
      <c r="AC1507" t="s">
        <v>70</v>
      </c>
      <c r="AD1507" t="s">
        <v>59</v>
      </c>
    </row>
    <row r="1508" spans="1:30">
      <c r="A1508">
        <f t="shared" si="73"/>
        <v>1304</v>
      </c>
      <c r="B1508">
        <f t="shared" si="71"/>
        <v>0</v>
      </c>
      <c r="C1508" s="8">
        <f t="shared" si="72"/>
        <v>80.583333333333329</v>
      </c>
      <c r="D1508">
        <v>80</v>
      </c>
      <c r="E1508">
        <v>7</v>
      </c>
      <c r="G1508" s="21">
        <v>0</v>
      </c>
      <c r="H1508">
        <v>6615533</v>
      </c>
      <c r="I1508" s="1">
        <v>44112.140520833331</v>
      </c>
      <c r="J1508" s="3" t="s">
        <v>90</v>
      </c>
      <c r="K1508" t="s">
        <v>49</v>
      </c>
      <c r="M1508">
        <v>202010081221</v>
      </c>
      <c r="N1508" s="1">
        <v>44112.140520833331</v>
      </c>
      <c r="O1508" s="3" t="s">
        <v>90</v>
      </c>
      <c r="P1508">
        <v>6615533</v>
      </c>
      <c r="Q1508" s="2">
        <v>14673</v>
      </c>
      <c r="R1508" t="s">
        <v>2866</v>
      </c>
      <c r="S1508" t="s">
        <v>2567</v>
      </c>
      <c r="U1508" t="s">
        <v>61</v>
      </c>
      <c r="V1508" t="s">
        <v>202</v>
      </c>
      <c r="W1508" t="s">
        <v>10</v>
      </c>
      <c r="X1508" t="s">
        <v>54</v>
      </c>
      <c r="Z1508" t="s">
        <v>55</v>
      </c>
      <c r="AA1508" t="s">
        <v>94</v>
      </c>
      <c r="AB1508" t="s">
        <v>100</v>
      </c>
      <c r="AC1508" t="s">
        <v>70</v>
      </c>
      <c r="AD1508" t="s">
        <v>59</v>
      </c>
    </row>
    <row r="1509" spans="1:30">
      <c r="A1509">
        <f t="shared" si="73"/>
        <v>1305</v>
      </c>
      <c r="B1509">
        <f t="shared" si="71"/>
        <v>0</v>
      </c>
      <c r="C1509" s="8">
        <f t="shared" si="72"/>
        <v>68.333333333333329</v>
      </c>
      <c r="D1509">
        <v>68</v>
      </c>
      <c r="E1509">
        <v>4</v>
      </c>
      <c r="G1509" s="21">
        <v>0</v>
      </c>
      <c r="H1509">
        <v>6616298</v>
      </c>
      <c r="I1509" s="1">
        <v>44074.375</v>
      </c>
      <c r="J1509" s="3" t="s">
        <v>63</v>
      </c>
      <c r="K1509" t="s">
        <v>49</v>
      </c>
      <c r="M1509">
        <v>202008311237</v>
      </c>
      <c r="N1509" s="1">
        <v>44074.375</v>
      </c>
      <c r="O1509" s="3" t="s">
        <v>63</v>
      </c>
      <c r="P1509">
        <v>6616298</v>
      </c>
      <c r="Q1509" s="2">
        <v>19097</v>
      </c>
      <c r="R1509" t="s">
        <v>2867</v>
      </c>
      <c r="S1509" t="s">
        <v>2678</v>
      </c>
      <c r="U1509" t="s">
        <v>61</v>
      </c>
      <c r="V1509" t="s">
        <v>82</v>
      </c>
      <c r="W1509" t="s">
        <v>2</v>
      </c>
      <c r="X1509" t="s">
        <v>54</v>
      </c>
      <c r="Z1509" t="s">
        <v>88</v>
      </c>
      <c r="AA1509" t="s">
        <v>68</v>
      </c>
      <c r="AB1509" t="s">
        <v>2868</v>
      </c>
      <c r="AC1509" t="s">
        <v>70</v>
      </c>
      <c r="AD1509" t="s">
        <v>59</v>
      </c>
    </row>
    <row r="1510" spans="1:30">
      <c r="A1510">
        <f t="shared" si="73"/>
        <v>1306</v>
      </c>
      <c r="B1510">
        <f t="shared" si="71"/>
        <v>0</v>
      </c>
      <c r="C1510" s="8">
        <f t="shared" si="72"/>
        <v>67.666666666666671</v>
      </c>
      <c r="D1510">
        <v>67</v>
      </c>
      <c r="E1510">
        <v>8</v>
      </c>
      <c r="G1510" s="21">
        <v>0</v>
      </c>
      <c r="H1510">
        <v>6621787</v>
      </c>
      <c r="I1510" s="1">
        <v>43943.575567129628</v>
      </c>
      <c r="J1510" s="3" t="s">
        <v>90</v>
      </c>
      <c r="K1510" t="s">
        <v>49</v>
      </c>
      <c r="M1510">
        <v>202004220888</v>
      </c>
      <c r="N1510" s="1">
        <v>43943.575567129628</v>
      </c>
      <c r="O1510" s="3" t="s">
        <v>90</v>
      </c>
      <c r="P1510">
        <v>6621787</v>
      </c>
      <c r="Q1510" s="2">
        <v>19209</v>
      </c>
      <c r="R1510" t="s">
        <v>2869</v>
      </c>
      <c r="S1510" t="s">
        <v>829</v>
      </c>
      <c r="U1510" t="s">
        <v>61</v>
      </c>
      <c r="V1510" t="s">
        <v>145</v>
      </c>
      <c r="W1510" t="s">
        <v>2</v>
      </c>
      <c r="X1510" t="s">
        <v>54</v>
      </c>
      <c r="Z1510" t="s">
        <v>88</v>
      </c>
      <c r="AA1510" t="s">
        <v>94</v>
      </c>
      <c r="AB1510" t="s">
        <v>116</v>
      </c>
      <c r="AC1510" t="s">
        <v>70</v>
      </c>
      <c r="AD1510" t="s">
        <v>59</v>
      </c>
    </row>
    <row r="1511" spans="1:30">
      <c r="A1511">
        <f t="shared" si="73"/>
        <v>1307</v>
      </c>
      <c r="B1511">
        <f t="shared" si="71"/>
        <v>0</v>
      </c>
      <c r="C1511" s="8">
        <f t="shared" si="72"/>
        <v>63.25</v>
      </c>
      <c r="D1511">
        <v>63</v>
      </c>
      <c r="E1511">
        <v>3</v>
      </c>
      <c r="G1511" s="21">
        <v>0</v>
      </c>
      <c r="H1511">
        <v>6706656</v>
      </c>
      <c r="I1511" s="1">
        <v>44054.831250000003</v>
      </c>
      <c r="J1511" s="3" t="s">
        <v>90</v>
      </c>
      <c r="K1511" t="s">
        <v>49</v>
      </c>
      <c r="M1511">
        <v>202008101697</v>
      </c>
      <c r="N1511" s="1">
        <v>44054.831250000003</v>
      </c>
      <c r="O1511" s="3" t="s">
        <v>90</v>
      </c>
      <c r="P1511">
        <v>6706656</v>
      </c>
      <c r="Q1511" s="2">
        <v>20949</v>
      </c>
      <c r="R1511" t="s">
        <v>2870</v>
      </c>
      <c r="S1511" t="s">
        <v>658</v>
      </c>
      <c r="U1511" t="s">
        <v>149</v>
      </c>
      <c r="V1511" t="s">
        <v>145</v>
      </c>
      <c r="W1511" t="s">
        <v>10</v>
      </c>
      <c r="X1511" t="s">
        <v>54</v>
      </c>
      <c r="Z1511" t="s">
        <v>55</v>
      </c>
      <c r="AA1511" t="s">
        <v>94</v>
      </c>
      <c r="AB1511" t="s">
        <v>2871</v>
      </c>
      <c r="AC1511" t="s">
        <v>70</v>
      </c>
      <c r="AD1511" t="s">
        <v>59</v>
      </c>
    </row>
    <row r="1512" spans="1:30">
      <c r="A1512">
        <f t="shared" si="73"/>
        <v>1308</v>
      </c>
      <c r="B1512">
        <f t="shared" si="71"/>
        <v>0</v>
      </c>
      <c r="C1512" s="8">
        <f t="shared" si="72"/>
        <v>61.75</v>
      </c>
      <c r="D1512">
        <v>61</v>
      </c>
      <c r="E1512">
        <v>9</v>
      </c>
      <c r="G1512" s="21">
        <v>0</v>
      </c>
      <c r="H1512">
        <v>6709097</v>
      </c>
      <c r="I1512" s="1">
        <v>44193.306944444441</v>
      </c>
      <c r="J1512" s="3" t="s">
        <v>90</v>
      </c>
      <c r="K1512" t="s">
        <v>49</v>
      </c>
      <c r="M1512">
        <v>202012281195</v>
      </c>
      <c r="N1512" s="1">
        <v>44193.306944444441</v>
      </c>
      <c r="O1512" s="3" t="s">
        <v>90</v>
      </c>
      <c r="P1512">
        <v>6709097</v>
      </c>
      <c r="Q1512" s="2">
        <v>21624</v>
      </c>
      <c r="R1512" t="s">
        <v>2872</v>
      </c>
      <c r="S1512" t="s">
        <v>1170</v>
      </c>
      <c r="U1512" t="s">
        <v>140</v>
      </c>
      <c r="V1512" t="s">
        <v>93</v>
      </c>
      <c r="W1512" t="s">
        <v>10</v>
      </c>
      <c r="X1512" t="s">
        <v>54</v>
      </c>
      <c r="Z1512" t="s">
        <v>88</v>
      </c>
      <c r="AA1512" t="s">
        <v>94</v>
      </c>
      <c r="AB1512" t="s">
        <v>116</v>
      </c>
      <c r="AC1512" t="s">
        <v>70</v>
      </c>
      <c r="AD1512" t="s">
        <v>59</v>
      </c>
    </row>
    <row r="1513" spans="1:30">
      <c r="A1513">
        <f t="shared" si="73"/>
        <v>1309</v>
      </c>
      <c r="B1513">
        <f t="shared" si="71"/>
        <v>0</v>
      </c>
      <c r="C1513" s="8">
        <f t="shared" si="72"/>
        <v>71.833333333333329</v>
      </c>
      <c r="D1513">
        <v>71</v>
      </c>
      <c r="E1513">
        <v>10</v>
      </c>
      <c r="G1513" s="21">
        <v>0</v>
      </c>
      <c r="H1513">
        <v>6710727</v>
      </c>
      <c r="I1513" s="1">
        <v>44250.60833333333</v>
      </c>
      <c r="J1513" s="3" t="s">
        <v>63</v>
      </c>
      <c r="K1513" t="s">
        <v>49</v>
      </c>
      <c r="M1513">
        <v>202102230538</v>
      </c>
      <c r="N1513" s="1">
        <v>44250.60833333333</v>
      </c>
      <c r="O1513" s="3" t="s">
        <v>63</v>
      </c>
      <c r="P1513">
        <v>6710727</v>
      </c>
      <c r="Q1513" s="2">
        <v>17994</v>
      </c>
      <c r="R1513" t="s">
        <v>2873</v>
      </c>
      <c r="S1513" t="s">
        <v>1613</v>
      </c>
      <c r="U1513" t="s">
        <v>140</v>
      </c>
      <c r="V1513" t="s">
        <v>178</v>
      </c>
      <c r="W1513" t="s">
        <v>2</v>
      </c>
      <c r="X1513" t="s">
        <v>54</v>
      </c>
      <c r="Z1513" t="s">
        <v>55</v>
      </c>
      <c r="AA1513" t="s">
        <v>68</v>
      </c>
      <c r="AB1513" t="s">
        <v>2874</v>
      </c>
      <c r="AC1513" t="s">
        <v>180</v>
      </c>
      <c r="AD1513" t="s">
        <v>59</v>
      </c>
    </row>
    <row r="1514" spans="1:30">
      <c r="A1514">
        <f t="shared" si="73"/>
        <v>1310</v>
      </c>
      <c r="B1514">
        <f t="shared" si="71"/>
        <v>0</v>
      </c>
      <c r="C1514" s="8">
        <f t="shared" si="72"/>
        <v>73.083333333333329</v>
      </c>
      <c r="D1514">
        <v>73</v>
      </c>
      <c r="E1514">
        <v>1</v>
      </c>
      <c r="G1514" s="21">
        <v>2</v>
      </c>
      <c r="H1514" s="4">
        <v>6711364</v>
      </c>
      <c r="I1514" s="1">
        <v>44242.572916666664</v>
      </c>
      <c r="J1514" s="3" t="s">
        <v>63</v>
      </c>
      <c r="K1514" t="s">
        <v>49</v>
      </c>
      <c r="M1514">
        <v>202102151801</v>
      </c>
      <c r="N1514" s="1">
        <v>44242.572916666664</v>
      </c>
      <c r="O1514" s="3" t="s">
        <v>63</v>
      </c>
      <c r="P1514">
        <v>6711364</v>
      </c>
      <c r="Q1514" s="2">
        <v>17535</v>
      </c>
      <c r="R1514" t="s">
        <v>2875</v>
      </c>
      <c r="S1514" t="s">
        <v>2876</v>
      </c>
      <c r="U1514" t="s">
        <v>52</v>
      </c>
      <c r="V1514" t="s">
        <v>127</v>
      </c>
      <c r="W1514" t="s">
        <v>2</v>
      </c>
      <c r="X1514" t="s">
        <v>54</v>
      </c>
      <c r="Z1514" t="s">
        <v>88</v>
      </c>
      <c r="AA1514" t="s">
        <v>68</v>
      </c>
      <c r="AB1514" t="s">
        <v>2877</v>
      </c>
      <c r="AC1514" t="s">
        <v>129</v>
      </c>
      <c r="AD1514" t="s">
        <v>59</v>
      </c>
    </row>
    <row r="1515" spans="1:30">
      <c r="A1515">
        <f t="shared" si="73"/>
        <v>1310</v>
      </c>
      <c r="B1515">
        <f t="shared" si="71"/>
        <v>1</v>
      </c>
      <c r="C1515" s="8">
        <f t="shared" si="72"/>
        <v>73.083333333333329</v>
      </c>
      <c r="D1515">
        <v>73</v>
      </c>
      <c r="E1515">
        <v>1</v>
      </c>
      <c r="G1515" s="21">
        <v>2</v>
      </c>
      <c r="H1515" s="4">
        <v>6711364</v>
      </c>
      <c r="I1515" s="1">
        <v>44249.427025462966</v>
      </c>
      <c r="J1515" s="3" t="s">
        <v>63</v>
      </c>
      <c r="K1515" t="s">
        <v>49</v>
      </c>
      <c r="M1515">
        <v>202102221336</v>
      </c>
      <c r="N1515" s="1">
        <v>44249.427025462966</v>
      </c>
      <c r="O1515" s="3" t="s">
        <v>63</v>
      </c>
      <c r="P1515">
        <v>6711364</v>
      </c>
      <c r="Q1515" s="2">
        <v>17535</v>
      </c>
      <c r="R1515" t="s">
        <v>2875</v>
      </c>
      <c r="S1515" t="s">
        <v>2876</v>
      </c>
      <c r="U1515" t="s">
        <v>52</v>
      </c>
      <c r="V1515" t="s">
        <v>614</v>
      </c>
      <c r="W1515" t="s">
        <v>2</v>
      </c>
      <c r="X1515" t="s">
        <v>54</v>
      </c>
      <c r="Z1515" t="s">
        <v>55</v>
      </c>
      <c r="AA1515" t="s">
        <v>68</v>
      </c>
      <c r="AB1515" t="s">
        <v>2878</v>
      </c>
      <c r="AC1515" t="s">
        <v>129</v>
      </c>
      <c r="AD1515" t="s">
        <v>59</v>
      </c>
    </row>
    <row r="1516" spans="1:30">
      <c r="A1516">
        <f t="shared" si="73"/>
        <v>1311</v>
      </c>
      <c r="B1516">
        <f t="shared" si="71"/>
        <v>0</v>
      </c>
      <c r="C1516" s="8">
        <f t="shared" si="72"/>
        <v>60.833333333333336</v>
      </c>
      <c r="D1516">
        <v>60</v>
      </c>
      <c r="E1516">
        <v>10</v>
      </c>
      <c r="G1516" s="21">
        <v>0</v>
      </c>
      <c r="H1516">
        <v>6711852</v>
      </c>
      <c r="I1516" s="1">
        <v>44196.422256944446</v>
      </c>
      <c r="J1516" s="3" t="s">
        <v>90</v>
      </c>
      <c r="K1516" t="s">
        <v>49</v>
      </c>
      <c r="M1516">
        <v>202012302016</v>
      </c>
      <c r="N1516" s="1">
        <v>44196.422256944446</v>
      </c>
      <c r="O1516" s="3" t="s">
        <v>90</v>
      </c>
      <c r="P1516">
        <v>6711852</v>
      </c>
      <c r="Q1516" s="2">
        <v>21972</v>
      </c>
      <c r="R1516" t="s">
        <v>2879</v>
      </c>
      <c r="S1516" t="s">
        <v>1501</v>
      </c>
      <c r="U1516" t="s">
        <v>52</v>
      </c>
      <c r="V1516" t="s">
        <v>153</v>
      </c>
      <c r="W1516" t="s">
        <v>2</v>
      </c>
      <c r="X1516" t="s">
        <v>54</v>
      </c>
      <c r="Z1516" t="s">
        <v>88</v>
      </c>
      <c r="AA1516" t="s">
        <v>94</v>
      </c>
      <c r="AB1516" t="s">
        <v>2880</v>
      </c>
      <c r="AC1516" t="s">
        <v>70</v>
      </c>
      <c r="AD1516" t="s">
        <v>59</v>
      </c>
    </row>
    <row r="1517" spans="1:30">
      <c r="A1517">
        <f t="shared" si="73"/>
        <v>1312</v>
      </c>
      <c r="B1517">
        <f t="shared" si="71"/>
        <v>0</v>
      </c>
      <c r="C1517" s="8">
        <f t="shared" si="72"/>
        <v>74.083333333333329</v>
      </c>
      <c r="D1517">
        <v>74</v>
      </c>
      <c r="E1517">
        <v>1</v>
      </c>
      <c r="G1517" s="21">
        <v>0</v>
      </c>
      <c r="H1517">
        <v>6713695</v>
      </c>
      <c r="I1517" s="1">
        <v>43935.007175925923</v>
      </c>
      <c r="J1517" s="3" t="s">
        <v>90</v>
      </c>
      <c r="K1517" t="s">
        <v>49</v>
      </c>
      <c r="M1517">
        <v>202004131284</v>
      </c>
      <c r="N1517" s="1">
        <v>43935.007175925923</v>
      </c>
      <c r="O1517" s="3" t="s">
        <v>90</v>
      </c>
      <c r="P1517">
        <v>6713695</v>
      </c>
      <c r="Q1517" s="2">
        <v>16858</v>
      </c>
      <c r="R1517" t="s">
        <v>2881</v>
      </c>
      <c r="S1517" t="s">
        <v>122</v>
      </c>
      <c r="U1517" t="s">
        <v>149</v>
      </c>
      <c r="V1517" t="s">
        <v>133</v>
      </c>
      <c r="W1517" t="s">
        <v>2</v>
      </c>
      <c r="X1517" t="s">
        <v>54</v>
      </c>
      <c r="Z1517" t="s">
        <v>88</v>
      </c>
      <c r="AA1517" t="s">
        <v>94</v>
      </c>
      <c r="AB1517" t="s">
        <v>100</v>
      </c>
      <c r="AC1517" t="s">
        <v>70</v>
      </c>
      <c r="AD1517" t="s">
        <v>59</v>
      </c>
    </row>
    <row r="1518" spans="1:30">
      <c r="A1518">
        <f t="shared" si="73"/>
        <v>1313</v>
      </c>
      <c r="B1518">
        <f t="shared" si="71"/>
        <v>0</v>
      </c>
      <c r="C1518" s="8">
        <f t="shared" si="72"/>
        <v>53.833333333333336</v>
      </c>
      <c r="D1518">
        <v>53</v>
      </c>
      <c r="E1518">
        <v>10</v>
      </c>
      <c r="G1518" s="21">
        <v>2</v>
      </c>
      <c r="H1518" s="4">
        <v>6719636</v>
      </c>
      <c r="I1518" s="1">
        <v>44153.474027777775</v>
      </c>
      <c r="J1518" s="3" t="s">
        <v>90</v>
      </c>
      <c r="K1518" t="s">
        <v>49</v>
      </c>
      <c r="M1518">
        <v>202011181599</v>
      </c>
      <c r="N1518" s="1">
        <v>44153.474027777775</v>
      </c>
      <c r="O1518" s="3" t="s">
        <v>90</v>
      </c>
      <c r="P1518">
        <v>6719636</v>
      </c>
      <c r="Q1518" s="2">
        <v>24475</v>
      </c>
      <c r="R1518" t="s">
        <v>2882</v>
      </c>
      <c r="S1518" t="s">
        <v>2134</v>
      </c>
      <c r="U1518" t="s">
        <v>52</v>
      </c>
      <c r="V1518" t="s">
        <v>171</v>
      </c>
      <c r="W1518" t="s">
        <v>2</v>
      </c>
      <c r="X1518" t="s">
        <v>54</v>
      </c>
      <c r="Z1518" t="s">
        <v>88</v>
      </c>
      <c r="AA1518" t="s">
        <v>94</v>
      </c>
      <c r="AB1518" t="s">
        <v>100</v>
      </c>
      <c r="AC1518" t="s">
        <v>70</v>
      </c>
      <c r="AD1518" t="s">
        <v>59</v>
      </c>
    </row>
    <row r="1519" spans="1:30">
      <c r="A1519">
        <f t="shared" si="73"/>
        <v>1313</v>
      </c>
      <c r="B1519">
        <f t="shared" si="71"/>
        <v>1</v>
      </c>
      <c r="C1519" s="8">
        <f t="shared" si="72"/>
        <v>54</v>
      </c>
      <c r="D1519">
        <v>54</v>
      </c>
      <c r="E1519">
        <v>0</v>
      </c>
      <c r="G1519" s="21">
        <v>2</v>
      </c>
      <c r="H1519" s="4">
        <v>6719636</v>
      </c>
      <c r="I1519" s="1">
        <v>44221.612500000003</v>
      </c>
      <c r="J1519" s="3" t="s">
        <v>63</v>
      </c>
      <c r="K1519" t="s">
        <v>49</v>
      </c>
      <c r="M1519">
        <v>202101250343</v>
      </c>
      <c r="N1519" s="1">
        <v>44221.612500000003</v>
      </c>
      <c r="O1519" s="3" t="s">
        <v>63</v>
      </c>
      <c r="P1519">
        <v>6719636</v>
      </c>
      <c r="Q1519" s="2">
        <v>24475</v>
      </c>
      <c r="R1519" t="s">
        <v>2882</v>
      </c>
      <c r="S1519" t="s">
        <v>1983</v>
      </c>
      <c r="U1519" t="s">
        <v>61</v>
      </c>
      <c r="V1519" t="s">
        <v>74</v>
      </c>
      <c r="W1519" t="s">
        <v>2</v>
      </c>
      <c r="X1519" t="s">
        <v>54</v>
      </c>
      <c r="Z1519" t="s">
        <v>55</v>
      </c>
      <c r="AA1519" t="s">
        <v>68</v>
      </c>
      <c r="AB1519" t="s">
        <v>2883</v>
      </c>
      <c r="AC1519" t="s">
        <v>70</v>
      </c>
      <c r="AD1519" t="s">
        <v>59</v>
      </c>
    </row>
    <row r="1520" spans="1:30">
      <c r="A1520">
        <f t="shared" si="73"/>
        <v>1314</v>
      </c>
      <c r="B1520">
        <f t="shared" si="71"/>
        <v>0</v>
      </c>
      <c r="C1520" s="8">
        <f t="shared" si="72"/>
        <v>53.166666666666664</v>
      </c>
      <c r="D1520">
        <v>53</v>
      </c>
      <c r="E1520">
        <v>2</v>
      </c>
      <c r="G1520" s="21">
        <v>0</v>
      </c>
      <c r="H1520">
        <v>6723366</v>
      </c>
      <c r="I1520" s="1">
        <v>43939.810416666667</v>
      </c>
      <c r="J1520" s="3" t="s">
        <v>76</v>
      </c>
      <c r="K1520" t="s">
        <v>49</v>
      </c>
      <c r="M1520">
        <v>202004180273</v>
      </c>
      <c r="N1520" s="1">
        <v>43939.810416666667</v>
      </c>
      <c r="O1520" s="3" t="s">
        <v>76</v>
      </c>
      <c r="P1520">
        <v>6723366</v>
      </c>
      <c r="Q1520" s="2">
        <v>24507</v>
      </c>
      <c r="R1520" t="s">
        <v>2884</v>
      </c>
      <c r="S1520" t="s">
        <v>446</v>
      </c>
      <c r="U1520" t="s">
        <v>110</v>
      </c>
      <c r="V1520" t="s">
        <v>87</v>
      </c>
      <c r="W1520" t="s">
        <v>2</v>
      </c>
      <c r="X1520" t="s">
        <v>54</v>
      </c>
      <c r="Z1520" t="s">
        <v>88</v>
      </c>
      <c r="AA1520" t="s">
        <v>78</v>
      </c>
      <c r="AB1520" t="s">
        <v>2885</v>
      </c>
      <c r="AC1520" t="s">
        <v>70</v>
      </c>
      <c r="AD1520" t="s">
        <v>59</v>
      </c>
    </row>
    <row r="1521" spans="1:30">
      <c r="A1521">
        <f t="shared" si="73"/>
        <v>1315</v>
      </c>
      <c r="B1521">
        <f t="shared" si="71"/>
        <v>0</v>
      </c>
      <c r="C1521" s="8">
        <f t="shared" si="72"/>
        <v>52.333333333333336</v>
      </c>
      <c r="D1521">
        <v>52</v>
      </c>
      <c r="E1521">
        <v>4</v>
      </c>
      <c r="G1521" s="21">
        <v>0</v>
      </c>
      <c r="H1521">
        <v>6800432</v>
      </c>
      <c r="I1521" s="1">
        <v>43932.396273148152</v>
      </c>
      <c r="J1521" s="3" t="s">
        <v>63</v>
      </c>
      <c r="K1521" t="s">
        <v>49</v>
      </c>
      <c r="M1521">
        <v>202004110105</v>
      </c>
      <c r="N1521" s="1">
        <v>43932.396273148152</v>
      </c>
      <c r="O1521" s="3" t="s">
        <v>63</v>
      </c>
      <c r="P1521">
        <v>6800432</v>
      </c>
      <c r="Q1521" s="2">
        <v>24816</v>
      </c>
      <c r="R1521" t="s">
        <v>2886</v>
      </c>
      <c r="S1521" t="s">
        <v>1469</v>
      </c>
      <c r="U1521" t="s">
        <v>61</v>
      </c>
      <c r="V1521" t="s">
        <v>74</v>
      </c>
      <c r="W1521" t="s">
        <v>2</v>
      </c>
      <c r="X1521" t="s">
        <v>54</v>
      </c>
      <c r="Z1521" t="s">
        <v>88</v>
      </c>
      <c r="AA1521" t="s">
        <v>68</v>
      </c>
      <c r="AB1521" t="s">
        <v>2887</v>
      </c>
      <c r="AC1521" t="s">
        <v>70</v>
      </c>
      <c r="AD1521" t="s">
        <v>59</v>
      </c>
    </row>
    <row r="1522" spans="1:30">
      <c r="A1522">
        <f t="shared" si="73"/>
        <v>1316</v>
      </c>
      <c r="B1522">
        <f t="shared" si="71"/>
        <v>0</v>
      </c>
      <c r="C1522" s="8">
        <f t="shared" si="72"/>
        <v>55.5</v>
      </c>
      <c r="D1522">
        <v>55</v>
      </c>
      <c r="E1522">
        <v>6</v>
      </c>
      <c r="G1522" s="21">
        <v>0</v>
      </c>
      <c r="H1522">
        <v>6803458</v>
      </c>
      <c r="I1522" s="1">
        <v>44153.096493055556</v>
      </c>
      <c r="J1522" s="3" t="s">
        <v>63</v>
      </c>
      <c r="K1522" t="s">
        <v>49</v>
      </c>
      <c r="M1522">
        <v>202011172436</v>
      </c>
      <c r="N1522" s="1">
        <v>44153.096493055556</v>
      </c>
      <c r="O1522" s="3" t="s">
        <v>63</v>
      </c>
      <c r="P1522">
        <v>6803458</v>
      </c>
      <c r="Q1522" s="2">
        <v>23866</v>
      </c>
      <c r="R1522" t="s">
        <v>2888</v>
      </c>
      <c r="S1522" t="s">
        <v>1208</v>
      </c>
      <c r="U1522" t="s">
        <v>52</v>
      </c>
      <c r="V1522" t="s">
        <v>189</v>
      </c>
      <c r="W1522" t="s">
        <v>10</v>
      </c>
      <c r="X1522" t="s">
        <v>54</v>
      </c>
      <c r="Z1522" t="s">
        <v>55</v>
      </c>
      <c r="AA1522" t="s">
        <v>68</v>
      </c>
      <c r="AB1522" t="s">
        <v>83</v>
      </c>
      <c r="AC1522" t="s">
        <v>70</v>
      </c>
      <c r="AD1522" t="s">
        <v>59</v>
      </c>
    </row>
    <row r="1523" spans="1:30">
      <c r="A1523">
        <f t="shared" si="73"/>
        <v>1317</v>
      </c>
      <c r="B1523">
        <f t="shared" si="71"/>
        <v>0</v>
      </c>
      <c r="C1523" s="8">
        <f t="shared" si="72"/>
        <v>57.666666666666664</v>
      </c>
      <c r="D1523">
        <v>57</v>
      </c>
      <c r="E1523">
        <v>8</v>
      </c>
      <c r="G1523" s="21">
        <v>2</v>
      </c>
      <c r="H1523" s="4">
        <v>6806387</v>
      </c>
      <c r="I1523" s="1">
        <v>44177.928518518522</v>
      </c>
      <c r="J1523" s="3" t="s">
        <v>90</v>
      </c>
      <c r="K1523" t="s">
        <v>49</v>
      </c>
      <c r="M1523">
        <v>202012120617</v>
      </c>
      <c r="N1523" s="1">
        <v>44177.928518518522</v>
      </c>
      <c r="O1523" s="3" t="s">
        <v>90</v>
      </c>
      <c r="P1523">
        <v>6806387</v>
      </c>
      <c r="Q1523" s="2">
        <v>23096</v>
      </c>
      <c r="R1523" t="s">
        <v>2889</v>
      </c>
      <c r="S1523" t="s">
        <v>205</v>
      </c>
      <c r="U1523" t="s">
        <v>110</v>
      </c>
      <c r="V1523" t="s">
        <v>578</v>
      </c>
      <c r="W1523" t="s">
        <v>2</v>
      </c>
      <c r="X1523" t="s">
        <v>54</v>
      </c>
      <c r="Z1523" t="s">
        <v>88</v>
      </c>
      <c r="AA1523" t="s">
        <v>94</v>
      </c>
      <c r="AB1523" t="s">
        <v>116</v>
      </c>
      <c r="AC1523" t="s">
        <v>70</v>
      </c>
      <c r="AD1523" t="s">
        <v>59</v>
      </c>
    </row>
    <row r="1524" spans="1:30">
      <c r="A1524">
        <f t="shared" si="73"/>
        <v>1317</v>
      </c>
      <c r="B1524">
        <f t="shared" si="71"/>
        <v>1</v>
      </c>
      <c r="C1524" s="8">
        <f t="shared" si="72"/>
        <v>57.666666666666664</v>
      </c>
      <c r="D1524">
        <v>57</v>
      </c>
      <c r="E1524">
        <v>8</v>
      </c>
      <c r="G1524" s="21">
        <v>2</v>
      </c>
      <c r="H1524" s="4">
        <v>6806387</v>
      </c>
      <c r="I1524" s="1">
        <v>44186.561192129629</v>
      </c>
      <c r="J1524" s="3" t="s">
        <v>63</v>
      </c>
      <c r="K1524" t="s">
        <v>49</v>
      </c>
      <c r="M1524">
        <v>202012211687</v>
      </c>
      <c r="N1524" s="1">
        <v>44186.561192129629</v>
      </c>
      <c r="O1524" s="3" t="s">
        <v>63</v>
      </c>
      <c r="P1524">
        <v>6806387</v>
      </c>
      <c r="Q1524" s="2">
        <v>23096</v>
      </c>
      <c r="R1524" t="s">
        <v>2889</v>
      </c>
      <c r="S1524" t="s">
        <v>205</v>
      </c>
      <c r="U1524" t="s">
        <v>140</v>
      </c>
      <c r="V1524" t="s">
        <v>145</v>
      </c>
      <c r="W1524" t="s">
        <v>2</v>
      </c>
      <c r="X1524" t="s">
        <v>54</v>
      </c>
      <c r="Z1524" t="s">
        <v>88</v>
      </c>
      <c r="AA1524" t="s">
        <v>68</v>
      </c>
      <c r="AB1524" t="s">
        <v>2890</v>
      </c>
      <c r="AC1524" t="s">
        <v>70</v>
      </c>
      <c r="AD1524" t="s">
        <v>59</v>
      </c>
    </row>
    <row r="1525" spans="1:30">
      <c r="A1525">
        <f t="shared" si="73"/>
        <v>1318</v>
      </c>
      <c r="B1525">
        <f t="shared" si="71"/>
        <v>0</v>
      </c>
      <c r="C1525" s="8">
        <f t="shared" si="72"/>
        <v>65.416666666666671</v>
      </c>
      <c r="D1525">
        <v>65</v>
      </c>
      <c r="E1525">
        <v>5</v>
      </c>
      <c r="G1525" s="21">
        <v>0</v>
      </c>
      <c r="H1525">
        <v>6806558</v>
      </c>
      <c r="I1525" s="1">
        <v>44196.08017361111</v>
      </c>
      <c r="J1525" s="3" t="s">
        <v>90</v>
      </c>
      <c r="K1525" t="s">
        <v>49</v>
      </c>
      <c r="M1525">
        <v>202012310881</v>
      </c>
      <c r="N1525" s="1">
        <v>44196.08017361111</v>
      </c>
      <c r="O1525" s="3" t="s">
        <v>90</v>
      </c>
      <c r="P1525">
        <v>6806558</v>
      </c>
      <c r="Q1525" s="2">
        <v>20286</v>
      </c>
      <c r="R1525" t="s">
        <v>2891</v>
      </c>
      <c r="S1525" t="s">
        <v>1806</v>
      </c>
      <c r="U1525" t="s">
        <v>98</v>
      </c>
      <c r="V1525" t="s">
        <v>281</v>
      </c>
      <c r="W1525" t="s">
        <v>2</v>
      </c>
      <c r="X1525" t="s">
        <v>54</v>
      </c>
      <c r="Z1525" t="s">
        <v>88</v>
      </c>
      <c r="AA1525" t="s">
        <v>94</v>
      </c>
      <c r="AB1525" t="s">
        <v>116</v>
      </c>
      <c r="AC1525" t="s">
        <v>70</v>
      </c>
      <c r="AD1525" t="s">
        <v>59</v>
      </c>
    </row>
    <row r="1526" spans="1:30">
      <c r="A1526">
        <f t="shared" si="73"/>
        <v>1319</v>
      </c>
      <c r="B1526">
        <f t="shared" si="71"/>
        <v>0</v>
      </c>
      <c r="C1526" s="8">
        <f t="shared" si="72"/>
        <v>62.416666666666664</v>
      </c>
      <c r="D1526">
        <v>62</v>
      </c>
      <c r="E1526">
        <v>5</v>
      </c>
      <c r="G1526" s="21">
        <v>0</v>
      </c>
      <c r="H1526">
        <v>6807005</v>
      </c>
      <c r="I1526" s="1">
        <v>44167.948611111111</v>
      </c>
      <c r="J1526" s="3" t="s">
        <v>90</v>
      </c>
      <c r="K1526" t="s">
        <v>49</v>
      </c>
      <c r="M1526">
        <v>202012022356</v>
      </c>
      <c r="N1526" s="1">
        <v>44167.948611111111</v>
      </c>
      <c r="O1526" s="3" t="s">
        <v>90</v>
      </c>
      <c r="P1526">
        <v>6807005</v>
      </c>
      <c r="Q1526" s="2">
        <v>21339</v>
      </c>
      <c r="R1526" t="s">
        <v>2892</v>
      </c>
      <c r="S1526" t="s">
        <v>2302</v>
      </c>
      <c r="U1526" t="s">
        <v>110</v>
      </c>
      <c r="V1526" t="s">
        <v>202</v>
      </c>
      <c r="W1526" t="s">
        <v>10</v>
      </c>
      <c r="X1526" t="s">
        <v>54</v>
      </c>
      <c r="Z1526" t="s">
        <v>88</v>
      </c>
      <c r="AA1526" t="s">
        <v>94</v>
      </c>
      <c r="AB1526" t="s">
        <v>100</v>
      </c>
      <c r="AC1526" t="s">
        <v>70</v>
      </c>
      <c r="AD1526" t="s">
        <v>59</v>
      </c>
    </row>
    <row r="1527" spans="1:30">
      <c r="A1527">
        <f t="shared" si="73"/>
        <v>1320</v>
      </c>
      <c r="B1527">
        <f t="shared" si="71"/>
        <v>0</v>
      </c>
      <c r="C1527" s="8">
        <f t="shared" si="72"/>
        <v>52.666666666666664</v>
      </c>
      <c r="D1527">
        <v>52</v>
      </c>
      <c r="E1527">
        <v>8</v>
      </c>
      <c r="G1527" s="21">
        <v>0</v>
      </c>
      <c r="H1527">
        <v>6808925</v>
      </c>
      <c r="I1527" s="1">
        <v>44322.702777777777</v>
      </c>
      <c r="J1527" s="3" t="s">
        <v>134</v>
      </c>
      <c r="K1527" t="s">
        <v>49</v>
      </c>
      <c r="M1527">
        <v>202105062232</v>
      </c>
      <c r="N1527" s="1">
        <v>44322.702777777777</v>
      </c>
      <c r="O1527" s="3" t="s">
        <v>134</v>
      </c>
      <c r="P1527">
        <v>6808925</v>
      </c>
      <c r="Q1527" s="2">
        <v>25065</v>
      </c>
      <c r="R1527" t="s">
        <v>2893</v>
      </c>
      <c r="S1527" t="s">
        <v>2894</v>
      </c>
      <c r="U1527" t="s">
        <v>61</v>
      </c>
      <c r="V1527" t="s">
        <v>2471</v>
      </c>
      <c r="W1527" t="s">
        <v>10</v>
      </c>
      <c r="X1527" t="s">
        <v>54</v>
      </c>
      <c r="Z1527" t="s">
        <v>88</v>
      </c>
      <c r="AA1527" t="s">
        <v>94</v>
      </c>
      <c r="AB1527" t="s">
        <v>116</v>
      </c>
      <c r="AC1527" t="s">
        <v>70</v>
      </c>
      <c r="AD1527" t="s">
        <v>59</v>
      </c>
    </row>
    <row r="1528" spans="1:30">
      <c r="A1528">
        <f t="shared" si="73"/>
        <v>1321</v>
      </c>
      <c r="B1528">
        <f t="shared" si="71"/>
        <v>0</v>
      </c>
      <c r="C1528" s="8">
        <f t="shared" si="72"/>
        <v>51.916666666666664</v>
      </c>
      <c r="D1528">
        <v>51</v>
      </c>
      <c r="E1528">
        <v>11</v>
      </c>
      <c r="G1528" s="21">
        <v>0</v>
      </c>
      <c r="H1528">
        <v>6810979</v>
      </c>
      <c r="I1528" s="1">
        <v>44109.079976851855</v>
      </c>
      <c r="J1528" s="3" t="s">
        <v>90</v>
      </c>
      <c r="K1528" t="s">
        <v>49</v>
      </c>
      <c r="M1528">
        <v>202010051201</v>
      </c>
      <c r="N1528" s="1">
        <v>44109.079976851855</v>
      </c>
      <c r="O1528" s="3" t="s">
        <v>90</v>
      </c>
      <c r="P1528">
        <v>6810979</v>
      </c>
      <c r="Q1528" s="2">
        <v>25123</v>
      </c>
      <c r="R1528" t="s">
        <v>2895</v>
      </c>
      <c r="S1528" t="s">
        <v>2896</v>
      </c>
      <c r="U1528" t="s">
        <v>170</v>
      </c>
      <c r="V1528" t="s">
        <v>133</v>
      </c>
      <c r="W1528" t="s">
        <v>2</v>
      </c>
      <c r="X1528" t="s">
        <v>54</v>
      </c>
      <c r="Z1528" t="s">
        <v>88</v>
      </c>
      <c r="AA1528" t="s">
        <v>94</v>
      </c>
      <c r="AB1528" t="s">
        <v>2897</v>
      </c>
      <c r="AC1528" t="s">
        <v>70</v>
      </c>
      <c r="AD1528" t="s">
        <v>59</v>
      </c>
    </row>
    <row r="1529" spans="1:30">
      <c r="A1529">
        <f t="shared" si="73"/>
        <v>1322</v>
      </c>
      <c r="B1529">
        <f t="shared" si="71"/>
        <v>0</v>
      </c>
      <c r="C1529" s="8">
        <f t="shared" si="72"/>
        <v>59.5</v>
      </c>
      <c r="D1529">
        <v>59</v>
      </c>
      <c r="E1529">
        <v>6</v>
      </c>
      <c r="G1529" s="21">
        <v>0</v>
      </c>
      <c r="H1529">
        <v>6812211</v>
      </c>
      <c r="I1529" s="1">
        <v>43998.062534722223</v>
      </c>
      <c r="J1529" s="3" t="s">
        <v>90</v>
      </c>
      <c r="K1529" t="s">
        <v>49</v>
      </c>
      <c r="M1529">
        <v>202006161003</v>
      </c>
      <c r="N1529" s="1">
        <v>43998.062534722223</v>
      </c>
      <c r="O1529" s="3" t="s">
        <v>90</v>
      </c>
      <c r="P1529">
        <v>6812211</v>
      </c>
      <c r="Q1529" s="2">
        <v>22263</v>
      </c>
      <c r="R1529" t="s">
        <v>2898</v>
      </c>
      <c r="S1529" t="s">
        <v>732</v>
      </c>
      <c r="U1529" t="s">
        <v>149</v>
      </c>
      <c r="V1529" t="s">
        <v>281</v>
      </c>
      <c r="W1529" t="s">
        <v>2</v>
      </c>
      <c r="X1529" t="s">
        <v>54</v>
      </c>
      <c r="Z1529" t="s">
        <v>88</v>
      </c>
      <c r="AA1529" t="s">
        <v>94</v>
      </c>
      <c r="AB1529" t="s">
        <v>100</v>
      </c>
      <c r="AC1529" t="s">
        <v>70</v>
      </c>
      <c r="AD1529" t="s">
        <v>59</v>
      </c>
    </row>
    <row r="1530" spans="1:30">
      <c r="A1530">
        <f t="shared" si="73"/>
        <v>1323</v>
      </c>
      <c r="B1530">
        <f t="shared" si="71"/>
        <v>0</v>
      </c>
      <c r="C1530" s="8">
        <f t="shared" si="72"/>
        <v>54.166666666666664</v>
      </c>
      <c r="D1530">
        <v>54</v>
      </c>
      <c r="E1530">
        <v>2</v>
      </c>
      <c r="G1530" s="21">
        <v>0</v>
      </c>
      <c r="H1530">
        <v>6815640</v>
      </c>
      <c r="I1530" s="1">
        <v>43952.604351851849</v>
      </c>
      <c r="J1530" s="3" t="s">
        <v>90</v>
      </c>
      <c r="K1530" t="s">
        <v>49</v>
      </c>
      <c r="M1530">
        <v>202005010963</v>
      </c>
      <c r="N1530" s="1">
        <v>43952.604351851849</v>
      </c>
      <c r="O1530" s="3" t="s">
        <v>90</v>
      </c>
      <c r="P1530">
        <v>6815640</v>
      </c>
      <c r="Q1530" s="2">
        <v>24164</v>
      </c>
      <c r="R1530" t="s">
        <v>2899</v>
      </c>
      <c r="S1530" t="s">
        <v>728</v>
      </c>
      <c r="U1530" t="s">
        <v>52</v>
      </c>
      <c r="V1530" t="s">
        <v>1161</v>
      </c>
      <c r="W1530" t="s">
        <v>2</v>
      </c>
      <c r="X1530" t="s">
        <v>54</v>
      </c>
      <c r="Z1530" t="s">
        <v>55</v>
      </c>
      <c r="AA1530" t="s">
        <v>94</v>
      </c>
      <c r="AB1530" t="s">
        <v>116</v>
      </c>
      <c r="AC1530" t="s">
        <v>253</v>
      </c>
      <c r="AD1530" t="s">
        <v>59</v>
      </c>
    </row>
    <row r="1531" spans="1:30">
      <c r="A1531">
        <f t="shared" si="73"/>
        <v>1324</v>
      </c>
      <c r="B1531">
        <f t="shared" si="71"/>
        <v>0</v>
      </c>
      <c r="C1531" s="8">
        <f t="shared" si="72"/>
        <v>73.75</v>
      </c>
      <c r="D1531">
        <v>73</v>
      </c>
      <c r="E1531">
        <v>9</v>
      </c>
      <c r="G1531" s="21">
        <v>0</v>
      </c>
      <c r="H1531">
        <v>6902070</v>
      </c>
      <c r="I1531" s="1">
        <v>44314.651388888888</v>
      </c>
      <c r="J1531" s="3" t="s">
        <v>134</v>
      </c>
      <c r="K1531" t="s">
        <v>49</v>
      </c>
      <c r="M1531">
        <v>202104281701</v>
      </c>
      <c r="N1531" s="1">
        <v>44314.651388888888</v>
      </c>
      <c r="O1531" s="3" t="s">
        <v>134</v>
      </c>
      <c r="P1531">
        <v>6902070</v>
      </c>
      <c r="Q1531" s="2">
        <v>17353</v>
      </c>
      <c r="R1531" t="s">
        <v>2900</v>
      </c>
      <c r="S1531" t="s">
        <v>260</v>
      </c>
      <c r="U1531" t="s">
        <v>61</v>
      </c>
      <c r="V1531" t="s">
        <v>228</v>
      </c>
      <c r="W1531" t="s">
        <v>10</v>
      </c>
      <c r="X1531" t="s">
        <v>54</v>
      </c>
      <c r="Z1531" t="s">
        <v>55</v>
      </c>
      <c r="AA1531" t="s">
        <v>94</v>
      </c>
      <c r="AB1531" t="s">
        <v>2901</v>
      </c>
      <c r="AC1531" t="s">
        <v>129</v>
      </c>
      <c r="AD1531" t="s">
        <v>59</v>
      </c>
    </row>
    <row r="1532" spans="1:30">
      <c r="A1532">
        <f t="shared" si="73"/>
        <v>1325</v>
      </c>
      <c r="B1532">
        <f t="shared" si="71"/>
        <v>0</v>
      </c>
      <c r="C1532" s="8">
        <f t="shared" si="72"/>
        <v>51.5</v>
      </c>
      <c r="D1532">
        <v>51</v>
      </c>
      <c r="E1532">
        <v>6</v>
      </c>
      <c r="G1532" s="21">
        <v>0</v>
      </c>
      <c r="H1532">
        <v>6902951</v>
      </c>
      <c r="I1532" s="1">
        <v>44081.839074074072</v>
      </c>
      <c r="J1532" s="3" t="s">
        <v>90</v>
      </c>
      <c r="K1532" t="s">
        <v>49</v>
      </c>
      <c r="M1532">
        <v>202009070487</v>
      </c>
      <c r="N1532" s="1">
        <v>44081.839074074072</v>
      </c>
      <c r="O1532" s="3" t="s">
        <v>90</v>
      </c>
      <c r="P1532">
        <v>6902951</v>
      </c>
      <c r="Q1532" s="2">
        <v>25267</v>
      </c>
      <c r="R1532" t="s">
        <v>2902</v>
      </c>
      <c r="S1532" t="s">
        <v>1995</v>
      </c>
      <c r="U1532" t="s">
        <v>170</v>
      </c>
      <c r="V1532" t="s">
        <v>202</v>
      </c>
      <c r="W1532" t="s">
        <v>10</v>
      </c>
      <c r="X1532" t="s">
        <v>54</v>
      </c>
      <c r="Z1532" t="s">
        <v>88</v>
      </c>
      <c r="AA1532" t="s">
        <v>94</v>
      </c>
      <c r="AB1532" t="s">
        <v>173</v>
      </c>
      <c r="AC1532" t="s">
        <v>70</v>
      </c>
      <c r="AD1532" t="s">
        <v>59</v>
      </c>
    </row>
    <row r="1533" spans="1:30">
      <c r="A1533">
        <f t="shared" si="73"/>
        <v>1326</v>
      </c>
      <c r="B1533">
        <f t="shared" si="71"/>
        <v>0</v>
      </c>
      <c r="C1533" s="8">
        <f t="shared" si="72"/>
        <v>50.833333333333336</v>
      </c>
      <c r="D1533">
        <v>50</v>
      </c>
      <c r="E1533">
        <v>10</v>
      </c>
      <c r="G1533" s="21">
        <v>2</v>
      </c>
      <c r="H1533" s="4">
        <v>6906948</v>
      </c>
      <c r="I1533" s="1">
        <v>43957.564571759256</v>
      </c>
      <c r="J1533" s="3" t="s">
        <v>63</v>
      </c>
      <c r="K1533" t="s">
        <v>49</v>
      </c>
      <c r="M1533">
        <v>202005061088</v>
      </c>
      <c r="N1533" s="1">
        <v>43957.564571759256</v>
      </c>
      <c r="O1533" s="3" t="s">
        <v>63</v>
      </c>
      <c r="P1533">
        <v>6906948</v>
      </c>
      <c r="Q1533" s="2">
        <v>25370</v>
      </c>
      <c r="R1533" t="s">
        <v>2903</v>
      </c>
      <c r="S1533" t="s">
        <v>748</v>
      </c>
      <c r="U1533" t="s">
        <v>140</v>
      </c>
      <c r="V1533" t="s">
        <v>240</v>
      </c>
      <c r="W1533" t="s">
        <v>2</v>
      </c>
      <c r="X1533" t="s">
        <v>54</v>
      </c>
      <c r="Z1533" t="s">
        <v>55</v>
      </c>
      <c r="AA1533" t="s">
        <v>68</v>
      </c>
      <c r="AB1533" t="s">
        <v>2904</v>
      </c>
      <c r="AC1533" t="s">
        <v>70</v>
      </c>
      <c r="AD1533" t="s">
        <v>59</v>
      </c>
    </row>
    <row r="1534" spans="1:30">
      <c r="A1534">
        <f t="shared" si="73"/>
        <v>1326</v>
      </c>
      <c r="B1534">
        <f t="shared" si="71"/>
        <v>1</v>
      </c>
      <c r="C1534" s="8">
        <f t="shared" si="72"/>
        <v>51.166666666666664</v>
      </c>
      <c r="D1534">
        <v>51</v>
      </c>
      <c r="E1534">
        <v>2</v>
      </c>
      <c r="G1534" s="21">
        <v>2</v>
      </c>
      <c r="H1534" s="4">
        <v>6906948</v>
      </c>
      <c r="I1534" s="1">
        <v>44083.359722222223</v>
      </c>
      <c r="J1534" s="3" t="s">
        <v>63</v>
      </c>
      <c r="K1534" t="s">
        <v>49</v>
      </c>
      <c r="M1534">
        <v>202009091274</v>
      </c>
      <c r="N1534" s="1">
        <v>44083.359722222223</v>
      </c>
      <c r="O1534" s="3" t="s">
        <v>63</v>
      </c>
      <c r="P1534">
        <v>6906948</v>
      </c>
      <c r="Q1534" s="2">
        <v>25370</v>
      </c>
      <c r="R1534" t="s">
        <v>2903</v>
      </c>
      <c r="S1534" t="s">
        <v>617</v>
      </c>
      <c r="U1534" t="s">
        <v>61</v>
      </c>
      <c r="V1534" t="s">
        <v>153</v>
      </c>
      <c r="W1534" t="s">
        <v>2</v>
      </c>
      <c r="X1534" t="s">
        <v>54</v>
      </c>
      <c r="Z1534" t="s">
        <v>55</v>
      </c>
      <c r="AA1534" t="s">
        <v>68</v>
      </c>
      <c r="AB1534" t="s">
        <v>2905</v>
      </c>
      <c r="AC1534" t="s">
        <v>70</v>
      </c>
      <c r="AD1534" t="s">
        <v>59</v>
      </c>
    </row>
    <row r="1535" spans="1:30">
      <c r="A1535">
        <f t="shared" si="73"/>
        <v>1327</v>
      </c>
      <c r="B1535">
        <f t="shared" si="71"/>
        <v>0</v>
      </c>
      <c r="C1535" s="8">
        <f t="shared" si="72"/>
        <v>83.833333333333329</v>
      </c>
      <c r="D1535">
        <v>83</v>
      </c>
      <c r="E1535">
        <v>10</v>
      </c>
      <c r="G1535" s="21">
        <v>0</v>
      </c>
      <c r="H1535">
        <v>6909116</v>
      </c>
      <c r="I1535" s="1">
        <v>44252.646527777775</v>
      </c>
      <c r="J1535" s="3" t="s">
        <v>90</v>
      </c>
      <c r="K1535" t="s">
        <v>49</v>
      </c>
      <c r="M1535">
        <v>202102251963</v>
      </c>
      <c r="N1535" s="1">
        <v>44252.646527777775</v>
      </c>
      <c r="O1535" s="3" t="s">
        <v>90</v>
      </c>
      <c r="P1535">
        <v>6909116</v>
      </c>
      <c r="Q1535" s="2">
        <v>13602</v>
      </c>
      <c r="R1535" t="s">
        <v>2906</v>
      </c>
      <c r="S1535" t="s">
        <v>2907</v>
      </c>
      <c r="U1535" t="s">
        <v>73</v>
      </c>
      <c r="V1535" t="s">
        <v>103</v>
      </c>
      <c r="W1535" t="s">
        <v>2</v>
      </c>
      <c r="X1535" t="s">
        <v>54</v>
      </c>
      <c r="Z1535" t="s">
        <v>88</v>
      </c>
      <c r="AA1535" t="s">
        <v>94</v>
      </c>
      <c r="AB1535" t="s">
        <v>116</v>
      </c>
      <c r="AC1535" t="s">
        <v>70</v>
      </c>
      <c r="AD1535" t="s">
        <v>59</v>
      </c>
    </row>
    <row r="1536" spans="1:30">
      <c r="A1536">
        <f t="shared" si="73"/>
        <v>1328</v>
      </c>
      <c r="B1536">
        <f t="shared" si="71"/>
        <v>0</v>
      </c>
      <c r="C1536" s="8">
        <f t="shared" si="72"/>
        <v>51.166666666666664</v>
      </c>
      <c r="D1536">
        <v>51</v>
      </c>
      <c r="E1536">
        <v>2</v>
      </c>
      <c r="G1536" s="21">
        <v>0</v>
      </c>
      <c r="H1536">
        <v>6911973</v>
      </c>
      <c r="I1536" s="1">
        <v>44172.78125</v>
      </c>
      <c r="J1536" s="3" t="s">
        <v>76</v>
      </c>
      <c r="K1536" t="s">
        <v>49</v>
      </c>
      <c r="M1536">
        <v>202012072349</v>
      </c>
      <c r="N1536" s="1">
        <v>44172.78125</v>
      </c>
      <c r="O1536" s="3" t="s">
        <v>76</v>
      </c>
      <c r="P1536">
        <v>6911973</v>
      </c>
      <c r="Q1536" s="2">
        <v>25476</v>
      </c>
      <c r="R1536" t="s">
        <v>2908</v>
      </c>
      <c r="S1536" t="s">
        <v>617</v>
      </c>
      <c r="U1536" t="s">
        <v>170</v>
      </c>
      <c r="V1536" t="s">
        <v>367</v>
      </c>
      <c r="W1536" t="s">
        <v>10</v>
      </c>
      <c r="X1536" t="s">
        <v>54</v>
      </c>
      <c r="Z1536" t="s">
        <v>88</v>
      </c>
      <c r="AA1536" t="s">
        <v>78</v>
      </c>
      <c r="AB1536" t="s">
        <v>2909</v>
      </c>
      <c r="AC1536" t="s">
        <v>70</v>
      </c>
      <c r="AD1536" t="s">
        <v>59</v>
      </c>
    </row>
    <row r="1537" spans="1:30">
      <c r="A1537">
        <f t="shared" si="73"/>
        <v>1329</v>
      </c>
      <c r="B1537">
        <f t="shared" si="71"/>
        <v>0</v>
      </c>
      <c r="C1537" s="8">
        <f t="shared" si="72"/>
        <v>78</v>
      </c>
      <c r="D1537">
        <v>78</v>
      </c>
      <c r="E1537">
        <v>0</v>
      </c>
      <c r="G1537" s="21">
        <v>0</v>
      </c>
      <c r="H1537">
        <v>6912532</v>
      </c>
      <c r="I1537" s="1">
        <v>44182.943252314813</v>
      </c>
      <c r="J1537" s="3" t="s">
        <v>76</v>
      </c>
      <c r="K1537" t="s">
        <v>49</v>
      </c>
      <c r="M1537">
        <v>202012172338</v>
      </c>
      <c r="N1537" s="1">
        <v>44182.943252314813</v>
      </c>
      <c r="O1537" s="3" t="s">
        <v>76</v>
      </c>
      <c r="P1537">
        <v>6912532</v>
      </c>
      <c r="Q1537" s="2">
        <v>15675</v>
      </c>
      <c r="R1537" t="s">
        <v>2910</v>
      </c>
      <c r="S1537" t="s">
        <v>2267</v>
      </c>
      <c r="U1537" t="s">
        <v>170</v>
      </c>
      <c r="V1537" t="s">
        <v>133</v>
      </c>
      <c r="W1537" t="s">
        <v>2</v>
      </c>
      <c r="X1537" t="s">
        <v>54</v>
      </c>
      <c r="Z1537" t="s">
        <v>88</v>
      </c>
      <c r="AA1537" t="s">
        <v>78</v>
      </c>
      <c r="AB1537" t="s">
        <v>2911</v>
      </c>
      <c r="AC1537" t="s">
        <v>70</v>
      </c>
      <c r="AD1537" t="s">
        <v>59</v>
      </c>
    </row>
    <row r="1538" spans="1:30">
      <c r="A1538">
        <f t="shared" si="73"/>
        <v>1330</v>
      </c>
      <c r="B1538">
        <f t="shared" si="71"/>
        <v>0</v>
      </c>
      <c r="C1538" s="8">
        <f t="shared" si="72"/>
        <v>53.083333333333336</v>
      </c>
      <c r="D1538">
        <v>53</v>
      </c>
      <c r="E1538">
        <v>1</v>
      </c>
      <c r="G1538" s="21">
        <v>0</v>
      </c>
      <c r="H1538">
        <v>6912812</v>
      </c>
      <c r="I1538" s="1">
        <v>44276.943749999999</v>
      </c>
      <c r="J1538" s="3" t="s">
        <v>90</v>
      </c>
      <c r="K1538" t="s">
        <v>49</v>
      </c>
      <c r="M1538">
        <v>202103210539</v>
      </c>
      <c r="N1538" s="1">
        <v>44276.943749999999</v>
      </c>
      <c r="O1538" s="3" t="s">
        <v>90</v>
      </c>
      <c r="P1538">
        <v>6912812</v>
      </c>
      <c r="Q1538" s="2">
        <v>24869</v>
      </c>
      <c r="R1538" t="s">
        <v>2912</v>
      </c>
      <c r="S1538" t="s">
        <v>946</v>
      </c>
      <c r="U1538" t="s">
        <v>149</v>
      </c>
      <c r="V1538" t="s">
        <v>416</v>
      </c>
      <c r="W1538" t="s">
        <v>2</v>
      </c>
      <c r="X1538" t="s">
        <v>54</v>
      </c>
      <c r="Z1538" t="s">
        <v>88</v>
      </c>
      <c r="AA1538" t="s">
        <v>94</v>
      </c>
      <c r="AB1538" t="s">
        <v>116</v>
      </c>
      <c r="AC1538" t="s">
        <v>70</v>
      </c>
      <c r="AD1538" t="s">
        <v>59</v>
      </c>
    </row>
    <row r="1539" spans="1:30">
      <c r="A1539">
        <f t="shared" si="73"/>
        <v>1331</v>
      </c>
      <c r="B1539">
        <f t="shared" si="71"/>
        <v>0</v>
      </c>
      <c r="C1539" s="8">
        <f t="shared" si="72"/>
        <v>51.916666666666664</v>
      </c>
      <c r="D1539">
        <v>51</v>
      </c>
      <c r="E1539">
        <v>11</v>
      </c>
      <c r="G1539" s="21">
        <v>2</v>
      </c>
      <c r="H1539" s="4">
        <v>6918255</v>
      </c>
      <c r="I1539" s="23">
        <v>44072.048611111109</v>
      </c>
      <c r="J1539" s="3" t="s">
        <v>90</v>
      </c>
      <c r="K1539" t="s">
        <v>49</v>
      </c>
      <c r="M1539">
        <v>202008282061</v>
      </c>
      <c r="N1539" s="1">
        <v>44072.048611111109</v>
      </c>
      <c r="O1539" s="3" t="s">
        <v>90</v>
      </c>
      <c r="P1539">
        <v>6918255</v>
      </c>
      <c r="Q1539" s="2">
        <v>25106</v>
      </c>
      <c r="R1539" t="s">
        <v>2913</v>
      </c>
      <c r="S1539" t="s">
        <v>2896</v>
      </c>
      <c r="U1539" t="s">
        <v>110</v>
      </c>
      <c r="V1539" t="s">
        <v>364</v>
      </c>
      <c r="W1539" t="s">
        <v>10</v>
      </c>
      <c r="X1539" t="s">
        <v>54</v>
      </c>
      <c r="Z1539" t="s">
        <v>88</v>
      </c>
      <c r="AA1539" t="s">
        <v>94</v>
      </c>
      <c r="AB1539" t="s">
        <v>116</v>
      </c>
      <c r="AC1539" t="s">
        <v>70</v>
      </c>
      <c r="AD1539" t="s">
        <v>59</v>
      </c>
    </row>
    <row r="1540" spans="1:30">
      <c r="A1540">
        <f t="shared" si="73"/>
        <v>1331</v>
      </c>
      <c r="B1540">
        <f t="shared" si="71"/>
        <v>1</v>
      </c>
      <c r="C1540" s="8">
        <f t="shared" si="72"/>
        <v>51.916666666666664</v>
      </c>
      <c r="D1540">
        <v>51</v>
      </c>
      <c r="E1540">
        <v>11</v>
      </c>
      <c r="G1540" s="21">
        <v>2</v>
      </c>
      <c r="H1540" s="4">
        <v>6918255</v>
      </c>
      <c r="I1540" s="1">
        <v>44076.458333333336</v>
      </c>
      <c r="J1540" s="3" t="s">
        <v>76</v>
      </c>
      <c r="K1540" t="s">
        <v>49</v>
      </c>
      <c r="M1540">
        <v>202009021576</v>
      </c>
      <c r="N1540" s="1">
        <v>44076.458333333336</v>
      </c>
      <c r="O1540" s="3" t="s">
        <v>76</v>
      </c>
      <c r="P1540">
        <v>6918255</v>
      </c>
      <c r="Q1540" s="2">
        <v>25106</v>
      </c>
      <c r="R1540" t="s">
        <v>2913</v>
      </c>
      <c r="S1540" t="s">
        <v>2896</v>
      </c>
      <c r="U1540" t="s">
        <v>61</v>
      </c>
      <c r="V1540" t="s">
        <v>417</v>
      </c>
      <c r="W1540" t="s">
        <v>10</v>
      </c>
      <c r="X1540" t="s">
        <v>54</v>
      </c>
      <c r="Z1540" t="s">
        <v>88</v>
      </c>
      <c r="AA1540" t="s">
        <v>78</v>
      </c>
      <c r="AB1540" t="s">
        <v>2914</v>
      </c>
      <c r="AC1540" t="s">
        <v>70</v>
      </c>
      <c r="AD1540" t="s">
        <v>59</v>
      </c>
    </row>
    <row r="1541" spans="1:30">
      <c r="A1541">
        <f t="shared" si="73"/>
        <v>1331</v>
      </c>
      <c r="B1541">
        <f t="shared" si="71"/>
        <v>2</v>
      </c>
      <c r="C1541" s="8">
        <f t="shared" si="72"/>
        <v>51.916666666666664</v>
      </c>
      <c r="D1541">
        <v>51</v>
      </c>
      <c r="E1541">
        <v>11</v>
      </c>
      <c r="G1541" s="21">
        <v>2</v>
      </c>
      <c r="H1541" s="4">
        <v>6918255</v>
      </c>
      <c r="I1541" s="1">
        <v>44082.589074074072</v>
      </c>
      <c r="J1541" s="3" t="s">
        <v>63</v>
      </c>
      <c r="K1541" t="s">
        <v>49</v>
      </c>
      <c r="M1541">
        <v>202009081108</v>
      </c>
      <c r="N1541" s="1">
        <v>44082.589074074072</v>
      </c>
      <c r="O1541" s="3" t="s">
        <v>63</v>
      </c>
      <c r="P1541">
        <v>6918255</v>
      </c>
      <c r="Q1541" s="2">
        <v>25106</v>
      </c>
      <c r="R1541" t="s">
        <v>2913</v>
      </c>
      <c r="S1541" t="s">
        <v>2896</v>
      </c>
      <c r="U1541" t="s">
        <v>52</v>
      </c>
      <c r="V1541" t="s">
        <v>137</v>
      </c>
      <c r="W1541" t="s">
        <v>10</v>
      </c>
      <c r="X1541" t="s">
        <v>54</v>
      </c>
      <c r="Z1541" t="s">
        <v>55</v>
      </c>
      <c r="AA1541" t="s">
        <v>68</v>
      </c>
      <c r="AB1541" t="s">
        <v>522</v>
      </c>
      <c r="AC1541" t="s">
        <v>70</v>
      </c>
      <c r="AD1541" t="s">
        <v>59</v>
      </c>
    </row>
    <row r="1542" spans="1:30">
      <c r="A1542">
        <f t="shared" si="73"/>
        <v>1332</v>
      </c>
      <c r="B1542">
        <f t="shared" si="71"/>
        <v>0</v>
      </c>
      <c r="C1542" s="8">
        <f t="shared" si="72"/>
        <v>89.5</v>
      </c>
      <c r="D1542">
        <v>89</v>
      </c>
      <c r="E1542">
        <v>6</v>
      </c>
      <c r="G1542" s="21">
        <v>0</v>
      </c>
      <c r="H1542">
        <v>6920328</v>
      </c>
      <c r="I1542" s="1">
        <v>44187.413391203707</v>
      </c>
      <c r="J1542" s="3" t="s">
        <v>63</v>
      </c>
      <c r="K1542" t="s">
        <v>49</v>
      </c>
      <c r="M1542">
        <v>202012221456</v>
      </c>
      <c r="N1542" s="1">
        <v>44187.413391203707</v>
      </c>
      <c r="O1542" s="3" t="s">
        <v>63</v>
      </c>
      <c r="P1542">
        <v>6920328</v>
      </c>
      <c r="Q1542" s="2">
        <v>11472</v>
      </c>
      <c r="R1542" t="s">
        <v>2915</v>
      </c>
      <c r="S1542" t="s">
        <v>2710</v>
      </c>
      <c r="U1542" t="s">
        <v>61</v>
      </c>
      <c r="V1542" t="s">
        <v>157</v>
      </c>
      <c r="W1542" t="s">
        <v>2</v>
      </c>
      <c r="X1542" t="s">
        <v>54</v>
      </c>
      <c r="Z1542" t="s">
        <v>55</v>
      </c>
      <c r="AA1542" t="s">
        <v>68</v>
      </c>
      <c r="AB1542" t="s">
        <v>801</v>
      </c>
      <c r="AC1542" t="s">
        <v>70</v>
      </c>
      <c r="AD1542" t="s">
        <v>59</v>
      </c>
    </row>
    <row r="1543" spans="1:30">
      <c r="A1543">
        <f t="shared" si="73"/>
        <v>1333</v>
      </c>
      <c r="B1543">
        <f t="shared" si="71"/>
        <v>0</v>
      </c>
      <c r="C1543" s="8">
        <f t="shared" si="72"/>
        <v>52.916666666666664</v>
      </c>
      <c r="D1543">
        <v>52</v>
      </c>
      <c r="E1543">
        <v>11</v>
      </c>
      <c r="G1543" s="21">
        <v>0</v>
      </c>
      <c r="H1543">
        <v>6925303</v>
      </c>
      <c r="I1543" s="1">
        <v>44042.339583333334</v>
      </c>
      <c r="J1543" s="3" t="s">
        <v>90</v>
      </c>
      <c r="K1543" t="s">
        <v>49</v>
      </c>
      <c r="M1543">
        <v>202007300414</v>
      </c>
      <c r="N1543" s="1">
        <v>44042.339583333334</v>
      </c>
      <c r="O1543" s="3" t="s">
        <v>90</v>
      </c>
      <c r="P1543">
        <v>6925303</v>
      </c>
      <c r="Q1543" s="2">
        <v>24690</v>
      </c>
      <c r="R1543" t="s">
        <v>2916</v>
      </c>
      <c r="S1543" t="s">
        <v>1944</v>
      </c>
      <c r="U1543" t="s">
        <v>52</v>
      </c>
      <c r="V1543" t="s">
        <v>53</v>
      </c>
      <c r="W1543" t="s">
        <v>2</v>
      </c>
      <c r="X1543" t="s">
        <v>54</v>
      </c>
      <c r="Z1543" t="s">
        <v>55</v>
      </c>
      <c r="AA1543" t="s">
        <v>94</v>
      </c>
      <c r="AB1543" t="s">
        <v>2917</v>
      </c>
      <c r="AC1543" t="s">
        <v>58</v>
      </c>
      <c r="AD1543" t="s">
        <v>59</v>
      </c>
    </row>
    <row r="1544" spans="1:30">
      <c r="A1544">
        <f t="shared" si="73"/>
        <v>1334</v>
      </c>
      <c r="B1544">
        <f t="shared" si="71"/>
        <v>0</v>
      </c>
      <c r="C1544" s="8">
        <f t="shared" si="72"/>
        <v>81.25</v>
      </c>
      <c r="D1544">
        <v>81</v>
      </c>
      <c r="E1544">
        <v>3</v>
      </c>
      <c r="G1544" s="21">
        <v>0</v>
      </c>
      <c r="H1544">
        <v>7000074</v>
      </c>
      <c r="I1544" s="1">
        <v>44102.990173611113</v>
      </c>
      <c r="J1544" s="3" t="s">
        <v>76</v>
      </c>
      <c r="K1544" t="s">
        <v>49</v>
      </c>
      <c r="M1544">
        <v>202009282363</v>
      </c>
      <c r="N1544" s="1">
        <v>44102.990173611113</v>
      </c>
      <c r="O1544" s="3" t="s">
        <v>76</v>
      </c>
      <c r="P1544">
        <v>7000074</v>
      </c>
      <c r="Q1544" s="2">
        <v>14396</v>
      </c>
      <c r="R1544" t="s">
        <v>2918</v>
      </c>
      <c r="S1544" t="s">
        <v>2075</v>
      </c>
      <c r="U1544" t="s">
        <v>98</v>
      </c>
      <c r="V1544" t="s">
        <v>281</v>
      </c>
      <c r="W1544" t="s">
        <v>2</v>
      </c>
      <c r="X1544" t="s">
        <v>54</v>
      </c>
      <c r="Z1544" t="s">
        <v>88</v>
      </c>
      <c r="AA1544" t="s">
        <v>78</v>
      </c>
      <c r="AB1544" t="s">
        <v>285</v>
      </c>
      <c r="AC1544" t="s">
        <v>70</v>
      </c>
      <c r="AD1544" t="s">
        <v>59</v>
      </c>
    </row>
    <row r="1545" spans="1:30">
      <c r="A1545">
        <f t="shared" si="73"/>
        <v>1335</v>
      </c>
      <c r="B1545">
        <f t="shared" si="71"/>
        <v>0</v>
      </c>
      <c r="C1545" s="8">
        <f t="shared" si="72"/>
        <v>50.583333333333336</v>
      </c>
      <c r="D1545">
        <v>50</v>
      </c>
      <c r="E1545">
        <v>7</v>
      </c>
      <c r="G1545" s="21">
        <v>0</v>
      </c>
      <c r="H1545">
        <v>7003974</v>
      </c>
      <c r="I1545" s="1">
        <v>44118.85056712963</v>
      </c>
      <c r="J1545" s="3" t="s">
        <v>63</v>
      </c>
      <c r="K1545" t="s">
        <v>49</v>
      </c>
      <c r="M1545">
        <v>202010142251</v>
      </c>
      <c r="N1545" s="1">
        <v>44118.85056712963</v>
      </c>
      <c r="O1545" s="3" t="s">
        <v>63</v>
      </c>
      <c r="P1545">
        <v>7003974</v>
      </c>
      <c r="Q1545" s="2">
        <v>25635</v>
      </c>
      <c r="R1545" t="s">
        <v>2919</v>
      </c>
      <c r="S1545" t="s">
        <v>2920</v>
      </c>
      <c r="U1545" t="s">
        <v>98</v>
      </c>
      <c r="V1545" t="s">
        <v>416</v>
      </c>
      <c r="W1545" t="s">
        <v>10</v>
      </c>
      <c r="X1545" t="s">
        <v>54</v>
      </c>
      <c r="Z1545" t="s">
        <v>88</v>
      </c>
      <c r="AA1545" t="s">
        <v>68</v>
      </c>
      <c r="AB1545" t="s">
        <v>2921</v>
      </c>
      <c r="AC1545" t="s">
        <v>70</v>
      </c>
      <c r="AD1545" t="s">
        <v>59</v>
      </c>
    </row>
    <row r="1546" spans="1:30">
      <c r="A1546">
        <f t="shared" si="73"/>
        <v>1336</v>
      </c>
      <c r="B1546">
        <f t="shared" ref="B1546:B1609" si="74">IF(H1546&lt;&gt;H1545,0,IF(H1546&lt;&gt;H1544,1,IF(H1546&lt;&gt;H1543,2,IF(H1546&lt;&gt;H1542,3,IF(H1546&lt;&gt;H1541,4,IF(H1546&lt;&gt;H1540,5,IF(H1546&lt;&gt;H1539,6,"7+")))))))</f>
        <v>0</v>
      </c>
      <c r="C1546" s="8">
        <f t="shared" si="72"/>
        <v>59.5</v>
      </c>
      <c r="D1546">
        <v>59</v>
      </c>
      <c r="E1546">
        <v>6</v>
      </c>
      <c r="G1546" s="21">
        <v>2</v>
      </c>
      <c r="H1546" s="4">
        <v>7009216</v>
      </c>
      <c r="I1546" s="1">
        <v>44163.307291666664</v>
      </c>
      <c r="J1546" s="3" t="s">
        <v>63</v>
      </c>
      <c r="K1546" t="s">
        <v>49</v>
      </c>
      <c r="M1546">
        <v>202011280124</v>
      </c>
      <c r="N1546" s="1">
        <v>44163.307291666664</v>
      </c>
      <c r="O1546" s="3" t="s">
        <v>63</v>
      </c>
      <c r="P1546">
        <v>7009216</v>
      </c>
      <c r="Q1546" s="2">
        <v>22427</v>
      </c>
      <c r="R1546" t="s">
        <v>2922</v>
      </c>
      <c r="S1546" t="s">
        <v>732</v>
      </c>
      <c r="U1546" t="s">
        <v>73</v>
      </c>
      <c r="V1546" t="s">
        <v>178</v>
      </c>
      <c r="W1546" t="s">
        <v>2</v>
      </c>
      <c r="X1546" t="s">
        <v>54</v>
      </c>
      <c r="Z1546" t="s">
        <v>88</v>
      </c>
      <c r="AA1546" t="s">
        <v>68</v>
      </c>
      <c r="AB1546" t="s">
        <v>2923</v>
      </c>
      <c r="AC1546" t="s">
        <v>70</v>
      </c>
      <c r="AD1546" t="s">
        <v>59</v>
      </c>
    </row>
    <row r="1547" spans="1:30">
      <c r="A1547">
        <f t="shared" si="73"/>
        <v>1336</v>
      </c>
      <c r="B1547">
        <f t="shared" si="74"/>
        <v>1</v>
      </c>
      <c r="C1547" s="8">
        <f t="shared" si="72"/>
        <v>59.5</v>
      </c>
      <c r="D1547">
        <v>59</v>
      </c>
      <c r="E1547">
        <v>6</v>
      </c>
      <c r="G1547" s="21">
        <v>2</v>
      </c>
      <c r="H1547" s="4">
        <v>7009216</v>
      </c>
      <c r="I1547" s="1">
        <v>44171.760416666664</v>
      </c>
      <c r="J1547" s="3" t="s">
        <v>90</v>
      </c>
      <c r="K1547" t="s">
        <v>49</v>
      </c>
      <c r="M1547">
        <v>202012060424</v>
      </c>
      <c r="N1547" s="1">
        <v>44171.760416666664</v>
      </c>
      <c r="O1547" s="3" t="s">
        <v>90</v>
      </c>
      <c r="P1547">
        <v>7009216</v>
      </c>
      <c r="Q1547" s="2">
        <v>22427</v>
      </c>
      <c r="R1547" t="s">
        <v>2922</v>
      </c>
      <c r="S1547" t="s">
        <v>732</v>
      </c>
      <c r="U1547" t="s">
        <v>110</v>
      </c>
      <c r="V1547" t="s">
        <v>74</v>
      </c>
      <c r="W1547" t="s">
        <v>2</v>
      </c>
      <c r="X1547" t="s">
        <v>54</v>
      </c>
      <c r="Z1547" t="s">
        <v>88</v>
      </c>
      <c r="AA1547" t="s">
        <v>94</v>
      </c>
      <c r="AB1547" t="s">
        <v>116</v>
      </c>
      <c r="AC1547" t="s">
        <v>70</v>
      </c>
      <c r="AD1547" t="s">
        <v>59</v>
      </c>
    </row>
    <row r="1548" spans="1:30">
      <c r="A1548">
        <f t="shared" si="73"/>
        <v>1337</v>
      </c>
      <c r="B1548">
        <f t="shared" si="74"/>
        <v>0</v>
      </c>
      <c r="C1548" s="8">
        <f t="shared" ref="C1548:C1611" si="75">D1548+E1548/12</f>
        <v>56.166666666666664</v>
      </c>
      <c r="D1548">
        <v>56</v>
      </c>
      <c r="E1548">
        <v>2</v>
      </c>
      <c r="G1548" s="21">
        <v>0</v>
      </c>
      <c r="H1548">
        <v>7009560</v>
      </c>
      <c r="I1548" s="1">
        <v>44171.918749999997</v>
      </c>
      <c r="J1548" s="3" t="s">
        <v>76</v>
      </c>
      <c r="K1548" t="s">
        <v>49</v>
      </c>
      <c r="M1548">
        <v>202012060514</v>
      </c>
      <c r="N1548" s="1">
        <v>44171.918749999997</v>
      </c>
      <c r="O1548" s="3" t="s">
        <v>76</v>
      </c>
      <c r="P1548">
        <v>7009560</v>
      </c>
      <c r="Q1548" s="2">
        <v>23652</v>
      </c>
      <c r="R1548" t="s">
        <v>2924</v>
      </c>
      <c r="S1548" t="s">
        <v>1003</v>
      </c>
      <c r="U1548" t="s">
        <v>170</v>
      </c>
      <c r="V1548" t="s">
        <v>171</v>
      </c>
      <c r="W1548" t="s">
        <v>2</v>
      </c>
      <c r="X1548" t="s">
        <v>54</v>
      </c>
      <c r="Z1548" t="s">
        <v>88</v>
      </c>
      <c r="AA1548" t="s">
        <v>78</v>
      </c>
      <c r="AB1548" t="s">
        <v>2925</v>
      </c>
      <c r="AC1548" t="s">
        <v>70</v>
      </c>
      <c r="AD1548" t="s">
        <v>59</v>
      </c>
    </row>
    <row r="1549" spans="1:30">
      <c r="A1549">
        <f t="shared" si="73"/>
        <v>1338</v>
      </c>
      <c r="B1549">
        <f t="shared" si="74"/>
        <v>0</v>
      </c>
      <c r="C1549" s="8">
        <f t="shared" si="75"/>
        <v>50.083333333333336</v>
      </c>
      <c r="D1549">
        <v>50</v>
      </c>
      <c r="E1549">
        <v>1</v>
      </c>
      <c r="G1549" s="21">
        <v>0</v>
      </c>
      <c r="H1549">
        <v>7014969</v>
      </c>
      <c r="I1549" s="1">
        <v>44181.305023148147</v>
      </c>
      <c r="J1549" s="3" t="s">
        <v>63</v>
      </c>
      <c r="K1549" t="s">
        <v>49</v>
      </c>
      <c r="M1549">
        <v>202012160784</v>
      </c>
      <c r="N1549" s="1">
        <v>44181.305023148147</v>
      </c>
      <c r="O1549" s="3" t="s">
        <v>63</v>
      </c>
      <c r="P1549">
        <v>7014969</v>
      </c>
      <c r="Q1549" s="2">
        <v>25879</v>
      </c>
      <c r="R1549" t="s">
        <v>2926</v>
      </c>
      <c r="S1549" t="s">
        <v>1873</v>
      </c>
      <c r="U1549" t="s">
        <v>61</v>
      </c>
      <c r="V1549" t="s">
        <v>261</v>
      </c>
      <c r="W1549" t="s">
        <v>2</v>
      </c>
      <c r="X1549" t="s">
        <v>54</v>
      </c>
      <c r="Z1549" t="s">
        <v>55</v>
      </c>
      <c r="AA1549" t="s">
        <v>68</v>
      </c>
      <c r="AB1549" t="s">
        <v>2927</v>
      </c>
      <c r="AC1549" t="s">
        <v>70</v>
      </c>
      <c r="AD1549" t="s">
        <v>59</v>
      </c>
    </row>
    <row r="1550" spans="1:30">
      <c r="A1550">
        <f t="shared" si="73"/>
        <v>1339</v>
      </c>
      <c r="B1550">
        <f t="shared" si="74"/>
        <v>0</v>
      </c>
      <c r="C1550" s="8">
        <f t="shared" si="75"/>
        <v>68.166666666666671</v>
      </c>
      <c r="D1550">
        <v>68</v>
      </c>
      <c r="E1550">
        <v>2</v>
      </c>
      <c r="G1550" s="21">
        <v>0</v>
      </c>
      <c r="H1550">
        <v>7017816</v>
      </c>
      <c r="I1550" s="1">
        <v>44301.650347222225</v>
      </c>
      <c r="J1550" s="3" t="s">
        <v>76</v>
      </c>
      <c r="K1550" t="s">
        <v>49</v>
      </c>
      <c r="M1550">
        <v>202104150626</v>
      </c>
      <c r="N1550" s="1">
        <v>44301.650347222225</v>
      </c>
      <c r="O1550" s="3" t="s">
        <v>76</v>
      </c>
      <c r="P1550">
        <v>7017816</v>
      </c>
      <c r="Q1550" s="2">
        <v>19377</v>
      </c>
      <c r="R1550" t="s">
        <v>2928</v>
      </c>
      <c r="S1550" t="s">
        <v>2577</v>
      </c>
      <c r="U1550" t="s">
        <v>140</v>
      </c>
      <c r="V1550" t="s">
        <v>178</v>
      </c>
      <c r="W1550" t="s">
        <v>10</v>
      </c>
      <c r="X1550" t="s">
        <v>54</v>
      </c>
      <c r="Z1550" t="s">
        <v>55</v>
      </c>
      <c r="AA1550" t="s">
        <v>78</v>
      </c>
      <c r="AB1550" t="s">
        <v>744</v>
      </c>
      <c r="AC1550" t="s">
        <v>180</v>
      </c>
      <c r="AD1550" t="s">
        <v>59</v>
      </c>
    </row>
    <row r="1551" spans="1:30">
      <c r="A1551">
        <f t="shared" ref="A1551:A1614" si="76">IF(B1551=0,A1550+1,A1550)</f>
        <v>1340</v>
      </c>
      <c r="B1551">
        <f t="shared" si="74"/>
        <v>0</v>
      </c>
      <c r="C1551" s="8">
        <f t="shared" si="75"/>
        <v>79</v>
      </c>
      <c r="D1551">
        <v>79</v>
      </c>
      <c r="E1551">
        <v>0</v>
      </c>
      <c r="G1551" s="21">
        <v>0</v>
      </c>
      <c r="H1551">
        <v>7018714</v>
      </c>
      <c r="I1551" s="1">
        <v>44111.197662037041</v>
      </c>
      <c r="J1551" s="3" t="s">
        <v>90</v>
      </c>
      <c r="K1551" t="s">
        <v>49</v>
      </c>
      <c r="M1551">
        <v>202010071200</v>
      </c>
      <c r="N1551" s="1">
        <v>44111.197662037041</v>
      </c>
      <c r="O1551" s="3" t="s">
        <v>90</v>
      </c>
      <c r="P1551">
        <v>7018714</v>
      </c>
      <c r="Q1551" s="2">
        <v>15231</v>
      </c>
      <c r="R1551" t="s">
        <v>2929</v>
      </c>
      <c r="S1551" t="s">
        <v>1010</v>
      </c>
      <c r="U1551" t="s">
        <v>170</v>
      </c>
      <c r="V1551" t="s">
        <v>202</v>
      </c>
      <c r="W1551" t="s">
        <v>2</v>
      </c>
      <c r="X1551" t="s">
        <v>54</v>
      </c>
      <c r="Z1551" t="s">
        <v>88</v>
      </c>
      <c r="AA1551" t="s">
        <v>94</v>
      </c>
      <c r="AB1551" t="s">
        <v>100</v>
      </c>
      <c r="AC1551" t="s">
        <v>70</v>
      </c>
      <c r="AD1551" t="s">
        <v>59</v>
      </c>
    </row>
    <row r="1552" spans="1:30">
      <c r="A1552">
        <f t="shared" si="76"/>
        <v>1341</v>
      </c>
      <c r="B1552">
        <f t="shared" si="74"/>
        <v>0</v>
      </c>
      <c r="C1552" s="8">
        <f t="shared" si="75"/>
        <v>56.416666666666664</v>
      </c>
      <c r="D1552">
        <v>56</v>
      </c>
      <c r="E1552">
        <v>5</v>
      </c>
      <c r="G1552" s="21">
        <v>0</v>
      </c>
      <c r="H1552">
        <v>7020580</v>
      </c>
      <c r="I1552" s="1">
        <v>44181.632476851853</v>
      </c>
      <c r="J1552" s="3" t="s">
        <v>162</v>
      </c>
      <c r="K1552" t="s">
        <v>49</v>
      </c>
      <c r="M1552">
        <v>202012180033</v>
      </c>
      <c r="N1552" s="1">
        <v>44181.632476851853</v>
      </c>
      <c r="O1552" s="3" t="s">
        <v>162</v>
      </c>
      <c r="P1552">
        <v>7020580</v>
      </c>
      <c r="Q1552" s="2">
        <v>23556</v>
      </c>
      <c r="R1552" t="s">
        <v>2930</v>
      </c>
      <c r="S1552" t="s">
        <v>548</v>
      </c>
      <c r="U1552" t="s">
        <v>52</v>
      </c>
      <c r="V1552" t="s">
        <v>261</v>
      </c>
      <c r="W1552" t="s">
        <v>10</v>
      </c>
      <c r="X1552" t="s">
        <v>54</v>
      </c>
      <c r="Z1552" t="s">
        <v>55</v>
      </c>
      <c r="AA1552" t="s">
        <v>166</v>
      </c>
      <c r="AB1552" t="s">
        <v>167</v>
      </c>
      <c r="AC1552" t="s">
        <v>70</v>
      </c>
      <c r="AD1552" t="s">
        <v>59</v>
      </c>
    </row>
    <row r="1553" spans="1:30">
      <c r="A1553">
        <f t="shared" si="76"/>
        <v>1342</v>
      </c>
      <c r="B1553">
        <f t="shared" si="74"/>
        <v>0</v>
      </c>
      <c r="C1553" s="8">
        <f t="shared" si="75"/>
        <v>77.666666666666671</v>
      </c>
      <c r="D1553">
        <v>77</v>
      </c>
      <c r="E1553">
        <v>8</v>
      </c>
      <c r="G1553" s="21">
        <v>2</v>
      </c>
      <c r="H1553" s="4">
        <v>7023072</v>
      </c>
      <c r="I1553" s="1">
        <v>44069.700694444444</v>
      </c>
      <c r="J1553" s="3" t="s">
        <v>76</v>
      </c>
      <c r="K1553" t="s">
        <v>49</v>
      </c>
      <c r="M1553">
        <v>202008260562</v>
      </c>
      <c r="N1553" s="1">
        <v>44069.700694444444</v>
      </c>
      <c r="O1553" s="3" t="s">
        <v>76</v>
      </c>
      <c r="P1553">
        <v>7023072</v>
      </c>
      <c r="Q1553" s="2">
        <v>15683</v>
      </c>
      <c r="R1553" t="s">
        <v>2931</v>
      </c>
      <c r="S1553" t="s">
        <v>2932</v>
      </c>
      <c r="U1553" t="s">
        <v>61</v>
      </c>
      <c r="V1553" t="s">
        <v>123</v>
      </c>
      <c r="W1553" t="s">
        <v>10</v>
      </c>
      <c r="X1553" t="s">
        <v>54</v>
      </c>
      <c r="Z1553" t="s">
        <v>55</v>
      </c>
      <c r="AA1553" t="s">
        <v>78</v>
      </c>
      <c r="AB1553" t="s">
        <v>1438</v>
      </c>
      <c r="AC1553" t="s">
        <v>70</v>
      </c>
      <c r="AD1553" t="s">
        <v>59</v>
      </c>
    </row>
    <row r="1554" spans="1:30">
      <c r="A1554">
        <f t="shared" si="76"/>
        <v>1342</v>
      </c>
      <c r="B1554">
        <f t="shared" si="74"/>
        <v>1</v>
      </c>
      <c r="C1554" s="8">
        <f t="shared" si="75"/>
        <v>77.75</v>
      </c>
      <c r="D1554">
        <v>77</v>
      </c>
      <c r="E1554">
        <v>9</v>
      </c>
      <c r="G1554" s="21">
        <v>2</v>
      </c>
      <c r="H1554" s="4">
        <v>7023072</v>
      </c>
      <c r="I1554" s="1">
        <v>44097.599259259259</v>
      </c>
      <c r="J1554" s="3" t="s">
        <v>63</v>
      </c>
      <c r="K1554" t="s">
        <v>49</v>
      </c>
      <c r="M1554">
        <v>202009100536</v>
      </c>
      <c r="N1554" s="1">
        <v>44097.599259259259</v>
      </c>
      <c r="O1554" s="3" t="s">
        <v>63</v>
      </c>
      <c r="P1554">
        <v>7023072</v>
      </c>
      <c r="Q1554" s="2">
        <v>15683</v>
      </c>
      <c r="R1554" t="s">
        <v>2931</v>
      </c>
      <c r="S1554" t="s">
        <v>2809</v>
      </c>
      <c r="U1554" t="s">
        <v>61</v>
      </c>
      <c r="V1554" t="s">
        <v>388</v>
      </c>
      <c r="W1554" t="s">
        <v>10</v>
      </c>
      <c r="X1554" t="s">
        <v>54</v>
      </c>
      <c r="Z1554" t="s">
        <v>55</v>
      </c>
      <c r="AA1554" t="s">
        <v>68</v>
      </c>
      <c r="AB1554" t="s">
        <v>2933</v>
      </c>
      <c r="AC1554" t="s">
        <v>390</v>
      </c>
      <c r="AD1554" t="s">
        <v>59</v>
      </c>
    </row>
    <row r="1555" spans="1:30">
      <c r="A1555">
        <f t="shared" si="76"/>
        <v>1343</v>
      </c>
      <c r="B1555">
        <f t="shared" si="74"/>
        <v>0</v>
      </c>
      <c r="C1555" s="8">
        <f t="shared" si="75"/>
        <v>55.5</v>
      </c>
      <c r="D1555">
        <v>55</v>
      </c>
      <c r="E1555">
        <v>6</v>
      </c>
      <c r="G1555" s="21">
        <v>2</v>
      </c>
      <c r="H1555" s="4">
        <v>7023759</v>
      </c>
      <c r="I1555" s="1">
        <v>44153.550138888888</v>
      </c>
      <c r="J1555" s="3" t="s">
        <v>63</v>
      </c>
      <c r="K1555" t="s">
        <v>49</v>
      </c>
      <c r="M1555">
        <v>202011181874</v>
      </c>
      <c r="N1555" s="1">
        <v>44153.550138888888</v>
      </c>
      <c r="O1555" s="3" t="s">
        <v>63</v>
      </c>
      <c r="P1555">
        <v>7023759</v>
      </c>
      <c r="Q1555" s="2">
        <v>23874</v>
      </c>
      <c r="R1555" t="s">
        <v>2934</v>
      </c>
      <c r="S1555" t="s">
        <v>1208</v>
      </c>
      <c r="U1555" t="s">
        <v>52</v>
      </c>
      <c r="V1555" t="s">
        <v>127</v>
      </c>
      <c r="W1555" t="s">
        <v>2</v>
      </c>
      <c r="X1555" t="s">
        <v>54</v>
      </c>
      <c r="Z1555" t="s">
        <v>55</v>
      </c>
      <c r="AA1555" t="s">
        <v>68</v>
      </c>
      <c r="AB1555" t="s">
        <v>2935</v>
      </c>
      <c r="AC1555" t="s">
        <v>129</v>
      </c>
      <c r="AD1555" t="s">
        <v>59</v>
      </c>
    </row>
    <row r="1556" spans="1:30">
      <c r="A1556">
        <f t="shared" si="76"/>
        <v>1343</v>
      </c>
      <c r="B1556">
        <f t="shared" si="74"/>
        <v>1</v>
      </c>
      <c r="C1556" s="8">
        <f t="shared" si="75"/>
        <v>55.5</v>
      </c>
      <c r="D1556">
        <v>55</v>
      </c>
      <c r="E1556">
        <v>6</v>
      </c>
      <c r="G1556" s="21">
        <v>2</v>
      </c>
      <c r="H1556" s="4">
        <v>7023759</v>
      </c>
      <c r="I1556" s="1">
        <v>44165.540277777778</v>
      </c>
      <c r="J1556" s="3" t="s">
        <v>63</v>
      </c>
      <c r="K1556" t="s">
        <v>49</v>
      </c>
      <c r="M1556">
        <v>202011301758</v>
      </c>
      <c r="N1556" s="1">
        <v>44165.540277777778</v>
      </c>
      <c r="O1556" s="3" t="s">
        <v>63</v>
      </c>
      <c r="P1556">
        <v>7023759</v>
      </c>
      <c r="Q1556" s="2">
        <v>23874</v>
      </c>
      <c r="R1556" t="s">
        <v>2934</v>
      </c>
      <c r="S1556" t="s">
        <v>1208</v>
      </c>
      <c r="U1556" t="s">
        <v>61</v>
      </c>
      <c r="V1556" t="s">
        <v>127</v>
      </c>
      <c r="W1556" t="s">
        <v>2</v>
      </c>
      <c r="X1556" t="s">
        <v>54</v>
      </c>
      <c r="Z1556" t="s">
        <v>88</v>
      </c>
      <c r="AA1556" t="s">
        <v>68</v>
      </c>
      <c r="AB1556" t="s">
        <v>2936</v>
      </c>
      <c r="AC1556" t="s">
        <v>129</v>
      </c>
      <c r="AD1556" t="s">
        <v>59</v>
      </c>
    </row>
    <row r="1557" spans="1:30">
      <c r="A1557">
        <f t="shared" si="76"/>
        <v>1344</v>
      </c>
      <c r="B1557">
        <f t="shared" si="74"/>
        <v>0</v>
      </c>
      <c r="C1557" s="8">
        <f t="shared" si="75"/>
        <v>65.416666666666671</v>
      </c>
      <c r="D1557">
        <v>65</v>
      </c>
      <c r="E1557">
        <v>5</v>
      </c>
      <c r="G1557" s="21">
        <v>0</v>
      </c>
      <c r="H1557">
        <v>7103289</v>
      </c>
      <c r="I1557" s="1">
        <v>44178.706944444442</v>
      </c>
      <c r="J1557" s="3" t="s">
        <v>90</v>
      </c>
      <c r="K1557" t="s">
        <v>49</v>
      </c>
      <c r="M1557">
        <v>202012130372</v>
      </c>
      <c r="N1557" s="1">
        <v>44178.706944444442</v>
      </c>
      <c r="O1557" s="3" t="s">
        <v>90</v>
      </c>
      <c r="P1557">
        <v>7103289</v>
      </c>
      <c r="Q1557" s="2">
        <v>20254</v>
      </c>
      <c r="R1557" t="s">
        <v>2937</v>
      </c>
      <c r="S1557" t="s">
        <v>1806</v>
      </c>
      <c r="U1557" t="s">
        <v>110</v>
      </c>
      <c r="V1557" t="s">
        <v>87</v>
      </c>
      <c r="W1557" t="s">
        <v>2</v>
      </c>
      <c r="X1557" t="s">
        <v>54</v>
      </c>
      <c r="Z1557" t="s">
        <v>88</v>
      </c>
      <c r="AA1557" t="s">
        <v>94</v>
      </c>
      <c r="AB1557" t="s">
        <v>2938</v>
      </c>
      <c r="AC1557" t="s">
        <v>70</v>
      </c>
      <c r="AD1557" t="s">
        <v>59</v>
      </c>
    </row>
    <row r="1558" spans="1:30">
      <c r="A1558">
        <f t="shared" si="76"/>
        <v>1345</v>
      </c>
      <c r="B1558">
        <f t="shared" si="74"/>
        <v>0</v>
      </c>
      <c r="C1558" s="8">
        <f t="shared" si="75"/>
        <v>66.583333333333329</v>
      </c>
      <c r="D1558">
        <v>66</v>
      </c>
      <c r="E1558">
        <v>7</v>
      </c>
      <c r="G1558" s="21">
        <v>0</v>
      </c>
      <c r="H1558">
        <v>7110498</v>
      </c>
      <c r="I1558" s="1">
        <v>44307.699930555558</v>
      </c>
      <c r="J1558" s="3" t="s">
        <v>63</v>
      </c>
      <c r="K1558" t="s">
        <v>49</v>
      </c>
      <c r="M1558">
        <v>202104210668</v>
      </c>
      <c r="N1558" s="1">
        <v>44307.699930555558</v>
      </c>
      <c r="O1558" s="3" t="s">
        <v>63</v>
      </c>
      <c r="P1558">
        <v>7110498</v>
      </c>
      <c r="Q1558" s="2">
        <v>19974</v>
      </c>
      <c r="R1558" t="s">
        <v>2939</v>
      </c>
      <c r="S1558" t="s">
        <v>2940</v>
      </c>
      <c r="U1558" t="s">
        <v>52</v>
      </c>
      <c r="V1558" t="s">
        <v>261</v>
      </c>
      <c r="W1558" t="s">
        <v>10</v>
      </c>
      <c r="X1558" t="s">
        <v>54</v>
      </c>
      <c r="Z1558" t="s">
        <v>55</v>
      </c>
      <c r="AA1558" t="s">
        <v>68</v>
      </c>
      <c r="AB1558" t="s">
        <v>1554</v>
      </c>
      <c r="AC1558" t="s">
        <v>70</v>
      </c>
      <c r="AD1558" t="s">
        <v>59</v>
      </c>
    </row>
    <row r="1559" spans="1:30">
      <c r="A1559">
        <f t="shared" si="76"/>
        <v>1346</v>
      </c>
      <c r="B1559">
        <f t="shared" si="74"/>
        <v>0</v>
      </c>
      <c r="C1559" s="8">
        <f t="shared" si="75"/>
        <v>69</v>
      </c>
      <c r="D1559">
        <v>69</v>
      </c>
      <c r="E1559">
        <v>0</v>
      </c>
      <c r="G1559" s="21">
        <v>0</v>
      </c>
      <c r="H1559">
        <v>7113532</v>
      </c>
      <c r="I1559" s="1">
        <v>44305.402083333334</v>
      </c>
      <c r="J1559" s="3" t="s">
        <v>63</v>
      </c>
      <c r="K1559" t="s">
        <v>49</v>
      </c>
      <c r="M1559">
        <v>202104190207</v>
      </c>
      <c r="N1559" s="1">
        <v>44305.402083333334</v>
      </c>
      <c r="O1559" s="3" t="s">
        <v>63</v>
      </c>
      <c r="P1559">
        <v>7113532</v>
      </c>
      <c r="Q1559" s="2">
        <v>19084</v>
      </c>
      <c r="R1559" t="s">
        <v>2941</v>
      </c>
      <c r="S1559" t="s">
        <v>2942</v>
      </c>
      <c r="U1559" t="s">
        <v>61</v>
      </c>
      <c r="V1559" t="s">
        <v>183</v>
      </c>
      <c r="W1559" t="s">
        <v>2</v>
      </c>
      <c r="X1559" t="s">
        <v>54</v>
      </c>
      <c r="Z1559" t="s">
        <v>55</v>
      </c>
      <c r="AA1559" t="s">
        <v>68</v>
      </c>
      <c r="AB1559" t="s">
        <v>2943</v>
      </c>
      <c r="AC1559" t="s">
        <v>129</v>
      </c>
      <c r="AD1559" t="s">
        <v>59</v>
      </c>
    </row>
    <row r="1560" spans="1:30">
      <c r="A1560">
        <f t="shared" si="76"/>
        <v>1347</v>
      </c>
      <c r="B1560">
        <f t="shared" si="74"/>
        <v>0</v>
      </c>
      <c r="C1560" s="8">
        <f t="shared" si="75"/>
        <v>67</v>
      </c>
      <c r="D1560">
        <v>67</v>
      </c>
      <c r="E1560">
        <v>0</v>
      </c>
      <c r="G1560" s="21">
        <v>0</v>
      </c>
      <c r="H1560">
        <v>7122630</v>
      </c>
      <c r="I1560" s="1">
        <v>44062.614363425928</v>
      </c>
      <c r="J1560" s="3" t="s">
        <v>76</v>
      </c>
      <c r="K1560" t="s">
        <v>49</v>
      </c>
      <c r="M1560">
        <v>202007280059</v>
      </c>
      <c r="N1560" s="1">
        <v>44062.614363425928</v>
      </c>
      <c r="O1560" s="3" t="s">
        <v>76</v>
      </c>
      <c r="P1560">
        <v>7122630</v>
      </c>
      <c r="Q1560" s="2">
        <v>19585</v>
      </c>
      <c r="R1560" t="s">
        <v>2944</v>
      </c>
      <c r="S1560" t="s">
        <v>496</v>
      </c>
      <c r="U1560" t="s">
        <v>52</v>
      </c>
      <c r="V1560" t="s">
        <v>1798</v>
      </c>
      <c r="W1560" t="s">
        <v>10</v>
      </c>
      <c r="X1560" t="s">
        <v>54</v>
      </c>
      <c r="Z1560" t="s">
        <v>55</v>
      </c>
      <c r="AA1560" t="s">
        <v>78</v>
      </c>
      <c r="AB1560" t="s">
        <v>2945</v>
      </c>
      <c r="AC1560" t="s">
        <v>913</v>
      </c>
      <c r="AD1560" t="s">
        <v>59</v>
      </c>
    </row>
    <row r="1561" spans="1:30">
      <c r="A1561">
        <f t="shared" si="76"/>
        <v>1348</v>
      </c>
      <c r="B1561">
        <f t="shared" si="74"/>
        <v>0</v>
      </c>
      <c r="C1561" s="8">
        <f t="shared" si="75"/>
        <v>50.833333333333336</v>
      </c>
      <c r="D1561">
        <v>50</v>
      </c>
      <c r="E1561">
        <v>10</v>
      </c>
      <c r="G1561" s="21">
        <v>0</v>
      </c>
      <c r="H1561">
        <v>7201249</v>
      </c>
      <c r="I1561" s="1">
        <v>44088.614583333336</v>
      </c>
      <c r="J1561" s="3" t="s">
        <v>90</v>
      </c>
      <c r="K1561" t="s">
        <v>49</v>
      </c>
      <c r="M1561">
        <v>202009141942</v>
      </c>
      <c r="N1561" s="1">
        <v>44088.614583333336</v>
      </c>
      <c r="O1561" s="3" t="s">
        <v>90</v>
      </c>
      <c r="P1561">
        <v>7201249</v>
      </c>
      <c r="Q1561" s="2">
        <v>25519</v>
      </c>
      <c r="R1561" t="s">
        <v>2946</v>
      </c>
      <c r="S1561" t="s">
        <v>748</v>
      </c>
      <c r="U1561" t="s">
        <v>140</v>
      </c>
      <c r="V1561" t="s">
        <v>115</v>
      </c>
      <c r="W1561" t="s">
        <v>2</v>
      </c>
      <c r="X1561" t="s">
        <v>54</v>
      </c>
      <c r="Z1561" t="s">
        <v>88</v>
      </c>
      <c r="AA1561" t="s">
        <v>94</v>
      </c>
      <c r="AB1561" t="s">
        <v>100</v>
      </c>
      <c r="AC1561" t="s">
        <v>70</v>
      </c>
      <c r="AD1561" t="s">
        <v>59</v>
      </c>
    </row>
    <row r="1562" spans="1:30">
      <c r="A1562">
        <f t="shared" si="76"/>
        <v>1349</v>
      </c>
      <c r="B1562">
        <f t="shared" si="74"/>
        <v>0</v>
      </c>
      <c r="C1562" s="8">
        <f t="shared" si="75"/>
        <v>70.583333333333329</v>
      </c>
      <c r="D1562">
        <v>70</v>
      </c>
      <c r="E1562">
        <v>7</v>
      </c>
      <c r="G1562" s="21">
        <v>0</v>
      </c>
      <c r="H1562">
        <v>7207473</v>
      </c>
      <c r="I1562" s="1">
        <v>44174.70416666667</v>
      </c>
      <c r="J1562" s="3" t="s">
        <v>63</v>
      </c>
      <c r="K1562" t="s">
        <v>49</v>
      </c>
      <c r="M1562">
        <v>202012092203</v>
      </c>
      <c r="N1562" s="1">
        <v>44174.70416666667</v>
      </c>
      <c r="O1562" s="3" t="s">
        <v>63</v>
      </c>
      <c r="P1562">
        <v>7207473</v>
      </c>
      <c r="Q1562" s="2">
        <v>18369</v>
      </c>
      <c r="R1562" t="s">
        <v>2947</v>
      </c>
      <c r="S1562" t="s">
        <v>2664</v>
      </c>
      <c r="U1562" t="s">
        <v>73</v>
      </c>
      <c r="V1562" t="s">
        <v>145</v>
      </c>
      <c r="W1562" t="s">
        <v>2</v>
      </c>
      <c r="X1562" t="s">
        <v>54</v>
      </c>
      <c r="Z1562" t="s">
        <v>55</v>
      </c>
      <c r="AA1562" t="s">
        <v>68</v>
      </c>
      <c r="AB1562" t="s">
        <v>2948</v>
      </c>
      <c r="AC1562" t="s">
        <v>70</v>
      </c>
      <c r="AD1562" t="s">
        <v>59</v>
      </c>
    </row>
    <row r="1563" spans="1:30">
      <c r="A1563">
        <f t="shared" si="76"/>
        <v>1350</v>
      </c>
      <c r="B1563">
        <f t="shared" si="74"/>
        <v>0</v>
      </c>
      <c r="C1563" s="8">
        <f t="shared" si="75"/>
        <v>67.75</v>
      </c>
      <c r="D1563">
        <v>67</v>
      </c>
      <c r="E1563">
        <v>9</v>
      </c>
      <c r="G1563" s="21">
        <v>0</v>
      </c>
      <c r="H1563">
        <v>7208641</v>
      </c>
      <c r="I1563" s="1">
        <v>43944.428680555553</v>
      </c>
      <c r="J1563" s="3" t="s">
        <v>76</v>
      </c>
      <c r="K1563" t="s">
        <v>49</v>
      </c>
      <c r="M1563">
        <v>202004230691</v>
      </c>
      <c r="N1563" s="1">
        <v>43944.428680555553</v>
      </c>
      <c r="O1563" s="3" t="s">
        <v>76</v>
      </c>
      <c r="P1563">
        <v>7208641</v>
      </c>
      <c r="Q1563" s="2">
        <v>19180</v>
      </c>
      <c r="R1563" t="s">
        <v>2949</v>
      </c>
      <c r="S1563" t="s">
        <v>348</v>
      </c>
      <c r="U1563" t="s">
        <v>52</v>
      </c>
      <c r="V1563" t="s">
        <v>240</v>
      </c>
      <c r="W1563" t="s">
        <v>10</v>
      </c>
      <c r="X1563" t="s">
        <v>54</v>
      </c>
      <c r="Z1563" t="s">
        <v>55</v>
      </c>
      <c r="AA1563" t="s">
        <v>78</v>
      </c>
      <c r="AB1563" t="s">
        <v>285</v>
      </c>
      <c r="AC1563" t="s">
        <v>70</v>
      </c>
      <c r="AD1563" t="s">
        <v>59</v>
      </c>
    </row>
    <row r="1564" spans="1:30">
      <c r="A1564">
        <f t="shared" si="76"/>
        <v>1351</v>
      </c>
      <c r="B1564">
        <f t="shared" si="74"/>
        <v>0</v>
      </c>
      <c r="C1564" s="8">
        <f t="shared" si="75"/>
        <v>79.166666666666671</v>
      </c>
      <c r="D1564">
        <v>79</v>
      </c>
      <c r="E1564">
        <v>2</v>
      </c>
      <c r="G1564" s="21">
        <v>0</v>
      </c>
      <c r="H1564">
        <v>7300417</v>
      </c>
      <c r="I1564" s="1">
        <v>44193.409351851849</v>
      </c>
      <c r="J1564" s="3" t="s">
        <v>90</v>
      </c>
      <c r="K1564" t="s">
        <v>49</v>
      </c>
      <c r="M1564">
        <v>202012281407</v>
      </c>
      <c r="N1564" s="1">
        <v>44193.409351851849</v>
      </c>
      <c r="O1564" s="3" t="s">
        <v>90</v>
      </c>
      <c r="P1564">
        <v>7300417</v>
      </c>
      <c r="Q1564" s="2">
        <v>15255</v>
      </c>
      <c r="R1564" t="s">
        <v>2950</v>
      </c>
      <c r="S1564" t="s">
        <v>2951</v>
      </c>
      <c r="U1564" t="s">
        <v>140</v>
      </c>
      <c r="V1564" t="s">
        <v>157</v>
      </c>
      <c r="W1564" t="s">
        <v>10</v>
      </c>
      <c r="X1564" t="s">
        <v>54</v>
      </c>
      <c r="Z1564" t="s">
        <v>88</v>
      </c>
      <c r="AA1564" t="s">
        <v>94</v>
      </c>
      <c r="AB1564" t="s">
        <v>100</v>
      </c>
      <c r="AC1564" t="s">
        <v>70</v>
      </c>
      <c r="AD1564" t="s">
        <v>59</v>
      </c>
    </row>
    <row r="1565" spans="1:30">
      <c r="A1565">
        <f t="shared" si="76"/>
        <v>1352</v>
      </c>
      <c r="B1565">
        <f t="shared" si="74"/>
        <v>0</v>
      </c>
      <c r="C1565" s="8">
        <f t="shared" si="75"/>
        <v>69.166666666666671</v>
      </c>
      <c r="D1565">
        <v>69</v>
      </c>
      <c r="E1565">
        <v>2</v>
      </c>
      <c r="G1565" s="21">
        <v>0</v>
      </c>
      <c r="H1565">
        <v>7305203</v>
      </c>
      <c r="I1565" s="1">
        <v>43966.423495370371</v>
      </c>
      <c r="J1565" s="3" t="s">
        <v>90</v>
      </c>
      <c r="K1565" t="s">
        <v>49</v>
      </c>
      <c r="M1565">
        <v>202005150874</v>
      </c>
      <c r="N1565" s="1">
        <v>43966.423495370371</v>
      </c>
      <c r="O1565" s="3" t="s">
        <v>90</v>
      </c>
      <c r="P1565">
        <v>7305203</v>
      </c>
      <c r="Q1565" s="2">
        <v>18695</v>
      </c>
      <c r="R1565" t="s">
        <v>2952</v>
      </c>
      <c r="S1565" t="s">
        <v>1292</v>
      </c>
      <c r="U1565" t="s">
        <v>61</v>
      </c>
      <c r="V1565" t="s">
        <v>137</v>
      </c>
      <c r="W1565" t="s">
        <v>2</v>
      </c>
      <c r="X1565" t="s">
        <v>54</v>
      </c>
      <c r="Z1565" t="s">
        <v>55</v>
      </c>
      <c r="AA1565" t="s">
        <v>94</v>
      </c>
      <c r="AB1565" t="s">
        <v>100</v>
      </c>
      <c r="AC1565" t="s">
        <v>70</v>
      </c>
      <c r="AD1565" t="s">
        <v>59</v>
      </c>
    </row>
    <row r="1566" spans="1:30">
      <c r="A1566">
        <f t="shared" si="76"/>
        <v>1353</v>
      </c>
      <c r="B1566">
        <f t="shared" si="74"/>
        <v>0</v>
      </c>
      <c r="C1566" s="8">
        <f t="shared" si="75"/>
        <v>68.416666666666671</v>
      </c>
      <c r="D1566">
        <v>68</v>
      </c>
      <c r="E1566">
        <v>5</v>
      </c>
      <c r="G1566" s="21">
        <v>0</v>
      </c>
      <c r="H1566">
        <v>7311858</v>
      </c>
      <c r="I1566" s="1">
        <v>43911.447708333333</v>
      </c>
      <c r="J1566" s="3" t="s">
        <v>63</v>
      </c>
      <c r="K1566" t="s">
        <v>49</v>
      </c>
      <c r="M1566">
        <v>202003210208</v>
      </c>
      <c r="N1566" s="1">
        <v>43911.447708333333</v>
      </c>
      <c r="O1566" s="3" t="s">
        <v>63</v>
      </c>
      <c r="P1566">
        <v>7311858</v>
      </c>
      <c r="Q1566" s="2">
        <v>18893</v>
      </c>
      <c r="R1566" t="s">
        <v>2953</v>
      </c>
      <c r="S1566" t="s">
        <v>845</v>
      </c>
      <c r="U1566" t="s">
        <v>528</v>
      </c>
      <c r="V1566" t="s">
        <v>2954</v>
      </c>
      <c r="W1566" t="s">
        <v>2</v>
      </c>
      <c r="X1566" t="s">
        <v>54</v>
      </c>
      <c r="Z1566" t="s">
        <v>88</v>
      </c>
      <c r="AA1566" t="s">
        <v>68</v>
      </c>
      <c r="AB1566" t="s">
        <v>1492</v>
      </c>
      <c r="AC1566" t="s">
        <v>70</v>
      </c>
      <c r="AD1566" t="s">
        <v>59</v>
      </c>
    </row>
    <row r="1567" spans="1:30">
      <c r="A1567">
        <f t="shared" si="76"/>
        <v>1354</v>
      </c>
      <c r="B1567">
        <f t="shared" si="74"/>
        <v>0</v>
      </c>
      <c r="C1567" s="8">
        <f t="shared" si="75"/>
        <v>74.666666666666671</v>
      </c>
      <c r="D1567">
        <v>74</v>
      </c>
      <c r="E1567">
        <v>8</v>
      </c>
      <c r="G1567" s="21">
        <v>2</v>
      </c>
      <c r="H1567" s="4">
        <v>7312549</v>
      </c>
      <c r="I1567" s="1">
        <v>44296.46597222222</v>
      </c>
      <c r="J1567" s="3" t="s">
        <v>90</v>
      </c>
      <c r="K1567" t="s">
        <v>49</v>
      </c>
      <c r="M1567">
        <v>202104100290</v>
      </c>
      <c r="N1567" s="1">
        <v>44296.46597222222</v>
      </c>
      <c r="O1567" s="3" t="s">
        <v>90</v>
      </c>
      <c r="P1567">
        <v>7312549</v>
      </c>
      <c r="Q1567" s="2">
        <v>17023</v>
      </c>
      <c r="R1567" t="s">
        <v>2955</v>
      </c>
      <c r="S1567" t="s">
        <v>722</v>
      </c>
      <c r="U1567" t="s">
        <v>61</v>
      </c>
      <c r="V1567" t="s">
        <v>316</v>
      </c>
      <c r="W1567" t="s">
        <v>10</v>
      </c>
      <c r="X1567" t="s">
        <v>54</v>
      </c>
      <c r="Z1567" t="s">
        <v>88</v>
      </c>
      <c r="AA1567" t="s">
        <v>94</v>
      </c>
      <c r="AB1567" t="s">
        <v>1187</v>
      </c>
      <c r="AC1567" t="s">
        <v>70</v>
      </c>
      <c r="AD1567" t="s">
        <v>59</v>
      </c>
    </row>
    <row r="1568" spans="1:30">
      <c r="A1568">
        <f t="shared" si="76"/>
        <v>1354</v>
      </c>
      <c r="B1568">
        <f t="shared" si="74"/>
        <v>1</v>
      </c>
      <c r="C1568" s="8">
        <f t="shared" si="75"/>
        <v>74.666666666666671</v>
      </c>
      <c r="D1568">
        <v>74</v>
      </c>
      <c r="E1568">
        <v>8</v>
      </c>
      <c r="G1568" s="21">
        <v>2</v>
      </c>
      <c r="H1568" s="4">
        <v>7312549</v>
      </c>
      <c r="I1568" s="1">
        <v>44309.513067129628</v>
      </c>
      <c r="J1568" s="3" t="s">
        <v>63</v>
      </c>
      <c r="K1568" t="s">
        <v>49</v>
      </c>
      <c r="M1568">
        <v>202104231194</v>
      </c>
      <c r="N1568" s="1">
        <v>44309.513067129628</v>
      </c>
      <c r="O1568" s="3" t="s">
        <v>63</v>
      </c>
      <c r="P1568">
        <v>7312549</v>
      </c>
      <c r="Q1568" s="2">
        <v>17023</v>
      </c>
      <c r="R1568" t="s">
        <v>2955</v>
      </c>
      <c r="S1568" t="s">
        <v>722</v>
      </c>
      <c r="U1568" t="s">
        <v>52</v>
      </c>
      <c r="V1568" t="s">
        <v>157</v>
      </c>
      <c r="W1568" t="s">
        <v>10</v>
      </c>
      <c r="X1568" t="s">
        <v>54</v>
      </c>
      <c r="Z1568" t="s">
        <v>55</v>
      </c>
      <c r="AA1568" t="s">
        <v>68</v>
      </c>
      <c r="AB1568" t="s">
        <v>161</v>
      </c>
      <c r="AC1568" t="s">
        <v>70</v>
      </c>
      <c r="AD1568" t="s">
        <v>59</v>
      </c>
    </row>
    <row r="1569" spans="1:30">
      <c r="A1569">
        <f t="shared" si="76"/>
        <v>1355</v>
      </c>
      <c r="B1569">
        <f t="shared" si="74"/>
        <v>0</v>
      </c>
      <c r="C1569" s="8">
        <f t="shared" si="75"/>
        <v>80.416666666666671</v>
      </c>
      <c r="D1569">
        <v>80</v>
      </c>
      <c r="E1569">
        <v>5</v>
      </c>
      <c r="G1569" s="21">
        <v>0</v>
      </c>
      <c r="H1569">
        <v>7312850</v>
      </c>
      <c r="I1569" s="1">
        <v>44048.65902777778</v>
      </c>
      <c r="J1569" s="3" t="s">
        <v>90</v>
      </c>
      <c r="K1569" t="s">
        <v>49</v>
      </c>
      <c r="M1569">
        <v>202008051801</v>
      </c>
      <c r="N1569" s="1">
        <v>44048.65902777778</v>
      </c>
      <c r="O1569" s="3" t="s">
        <v>90</v>
      </c>
      <c r="P1569">
        <v>7312850</v>
      </c>
      <c r="Q1569" s="2">
        <v>14657</v>
      </c>
      <c r="R1569" t="s">
        <v>2956</v>
      </c>
      <c r="S1569" t="s">
        <v>2554</v>
      </c>
      <c r="U1569" t="s">
        <v>61</v>
      </c>
      <c r="V1569" t="s">
        <v>115</v>
      </c>
      <c r="W1569" t="s">
        <v>10</v>
      </c>
      <c r="X1569" t="s">
        <v>54</v>
      </c>
      <c r="Z1569" t="s">
        <v>55</v>
      </c>
      <c r="AA1569" t="s">
        <v>94</v>
      </c>
      <c r="AB1569" t="s">
        <v>100</v>
      </c>
      <c r="AC1569" t="s">
        <v>70</v>
      </c>
      <c r="AD1569" t="s">
        <v>59</v>
      </c>
    </row>
    <row r="1570" spans="1:30">
      <c r="A1570">
        <f t="shared" si="76"/>
        <v>1356</v>
      </c>
      <c r="B1570">
        <f t="shared" si="74"/>
        <v>0</v>
      </c>
      <c r="C1570" s="8">
        <f t="shared" si="75"/>
        <v>79.5</v>
      </c>
      <c r="D1570">
        <v>79</v>
      </c>
      <c r="E1570">
        <v>6</v>
      </c>
      <c r="G1570" s="21">
        <v>2</v>
      </c>
      <c r="H1570" s="4">
        <v>7319849</v>
      </c>
      <c r="I1570" s="1">
        <v>44128.582638888889</v>
      </c>
      <c r="J1570" s="3" t="s">
        <v>90</v>
      </c>
      <c r="K1570" t="s">
        <v>49</v>
      </c>
      <c r="M1570">
        <v>202010240428</v>
      </c>
      <c r="N1570" s="1">
        <v>44128.582638888889</v>
      </c>
      <c r="O1570" s="3" t="s">
        <v>90</v>
      </c>
      <c r="P1570">
        <v>7319849</v>
      </c>
      <c r="Q1570" s="2">
        <v>15089</v>
      </c>
      <c r="R1570" t="s">
        <v>2957</v>
      </c>
      <c r="S1570" t="s">
        <v>636</v>
      </c>
      <c r="U1570" t="s">
        <v>277</v>
      </c>
      <c r="V1570" t="s">
        <v>417</v>
      </c>
      <c r="W1570" t="s">
        <v>2</v>
      </c>
      <c r="X1570" t="s">
        <v>54</v>
      </c>
      <c r="Z1570" t="s">
        <v>55</v>
      </c>
      <c r="AA1570" t="s">
        <v>94</v>
      </c>
      <c r="AB1570" t="s">
        <v>100</v>
      </c>
      <c r="AC1570" t="s">
        <v>70</v>
      </c>
      <c r="AD1570" t="s">
        <v>59</v>
      </c>
    </row>
    <row r="1571" spans="1:30">
      <c r="A1571">
        <f t="shared" si="76"/>
        <v>1356</v>
      </c>
      <c r="B1571">
        <f t="shared" si="74"/>
        <v>1</v>
      </c>
      <c r="C1571" s="8">
        <f t="shared" si="75"/>
        <v>79.5</v>
      </c>
      <c r="D1571">
        <v>79</v>
      </c>
      <c r="E1571">
        <v>6</v>
      </c>
      <c r="G1571" s="21">
        <v>2</v>
      </c>
      <c r="H1571" s="4">
        <v>7319849</v>
      </c>
      <c r="I1571" s="1">
        <v>44137.762337962966</v>
      </c>
      <c r="J1571" s="3" t="s">
        <v>63</v>
      </c>
      <c r="K1571" t="s">
        <v>49</v>
      </c>
      <c r="M1571">
        <v>202011022207</v>
      </c>
      <c r="N1571" s="1">
        <v>44137.762337962966</v>
      </c>
      <c r="O1571" s="3" t="s">
        <v>63</v>
      </c>
      <c r="P1571">
        <v>7319849</v>
      </c>
      <c r="Q1571" s="2">
        <v>15089</v>
      </c>
      <c r="R1571" t="s">
        <v>2957</v>
      </c>
      <c r="S1571" t="s">
        <v>636</v>
      </c>
      <c r="U1571" t="s">
        <v>140</v>
      </c>
      <c r="V1571" t="s">
        <v>74</v>
      </c>
      <c r="W1571" t="s">
        <v>2</v>
      </c>
      <c r="X1571" t="s">
        <v>54</v>
      </c>
      <c r="Z1571" t="s">
        <v>55</v>
      </c>
      <c r="AA1571" t="s">
        <v>68</v>
      </c>
      <c r="AB1571" t="s">
        <v>2958</v>
      </c>
      <c r="AC1571" t="s">
        <v>70</v>
      </c>
      <c r="AD1571" t="s">
        <v>59</v>
      </c>
    </row>
    <row r="1572" spans="1:30">
      <c r="A1572">
        <f t="shared" si="76"/>
        <v>1357</v>
      </c>
      <c r="B1572">
        <f t="shared" si="74"/>
        <v>0</v>
      </c>
      <c r="C1572" s="8">
        <f t="shared" si="75"/>
        <v>68.333333333333329</v>
      </c>
      <c r="D1572">
        <v>68</v>
      </c>
      <c r="E1572">
        <v>4</v>
      </c>
      <c r="G1572" s="21">
        <v>2</v>
      </c>
      <c r="H1572" s="4">
        <v>7322736</v>
      </c>
      <c r="I1572" s="1">
        <v>44208.93513888889</v>
      </c>
      <c r="J1572" s="3" t="s">
        <v>90</v>
      </c>
      <c r="K1572" t="s">
        <v>49</v>
      </c>
      <c r="M1572">
        <v>202101122304</v>
      </c>
      <c r="N1572" s="1">
        <v>44208.93513888889</v>
      </c>
      <c r="O1572" s="3" t="s">
        <v>90</v>
      </c>
      <c r="P1572">
        <v>7322736</v>
      </c>
      <c r="Q1572" s="2">
        <v>19249</v>
      </c>
      <c r="R1572" t="s">
        <v>2959</v>
      </c>
      <c r="S1572" t="s">
        <v>2678</v>
      </c>
      <c r="U1572" t="s">
        <v>170</v>
      </c>
      <c r="V1572" t="s">
        <v>202</v>
      </c>
      <c r="W1572" t="s">
        <v>10</v>
      </c>
      <c r="X1572" t="s">
        <v>54</v>
      </c>
      <c r="Z1572" t="s">
        <v>88</v>
      </c>
      <c r="AA1572" t="s">
        <v>94</v>
      </c>
      <c r="AB1572" t="s">
        <v>100</v>
      </c>
      <c r="AC1572" t="s">
        <v>70</v>
      </c>
      <c r="AD1572" t="s">
        <v>59</v>
      </c>
    </row>
    <row r="1573" spans="1:30">
      <c r="A1573">
        <f t="shared" si="76"/>
        <v>1357</v>
      </c>
      <c r="B1573">
        <f t="shared" si="74"/>
        <v>1</v>
      </c>
      <c r="C1573" s="8">
        <f t="shared" si="75"/>
        <v>68.333333333333329</v>
      </c>
      <c r="D1573">
        <v>68</v>
      </c>
      <c r="E1573">
        <v>4</v>
      </c>
      <c r="G1573" s="21">
        <v>2</v>
      </c>
      <c r="H1573" s="4">
        <v>7322736</v>
      </c>
      <c r="I1573" s="1">
        <v>44220.768750000003</v>
      </c>
      <c r="J1573" s="3" t="s">
        <v>90</v>
      </c>
      <c r="K1573" t="s">
        <v>49</v>
      </c>
      <c r="M1573">
        <v>202101240422</v>
      </c>
      <c r="N1573" s="1">
        <v>44220.768750000003</v>
      </c>
      <c r="O1573" s="3" t="s">
        <v>90</v>
      </c>
      <c r="P1573">
        <v>7322736</v>
      </c>
      <c r="Q1573" s="2">
        <v>19249</v>
      </c>
      <c r="R1573" t="s">
        <v>2959</v>
      </c>
      <c r="S1573" t="s">
        <v>2678</v>
      </c>
      <c r="U1573" t="s">
        <v>288</v>
      </c>
      <c r="V1573" t="s">
        <v>133</v>
      </c>
      <c r="W1573" t="s">
        <v>10</v>
      </c>
      <c r="X1573" t="s">
        <v>54</v>
      </c>
      <c r="Z1573" t="s">
        <v>88</v>
      </c>
      <c r="AA1573" t="s">
        <v>94</v>
      </c>
      <c r="AB1573" t="s">
        <v>100</v>
      </c>
      <c r="AC1573" t="s">
        <v>70</v>
      </c>
      <c r="AD1573" t="s">
        <v>59</v>
      </c>
    </row>
    <row r="1574" spans="1:30">
      <c r="A1574">
        <f t="shared" si="76"/>
        <v>1358</v>
      </c>
      <c r="B1574">
        <f t="shared" si="74"/>
        <v>0</v>
      </c>
      <c r="C1574" s="8">
        <f t="shared" si="75"/>
        <v>50</v>
      </c>
      <c r="D1574">
        <v>50</v>
      </c>
      <c r="E1574">
        <v>0</v>
      </c>
      <c r="G1574" s="21">
        <v>0</v>
      </c>
      <c r="H1574">
        <v>7331610</v>
      </c>
      <c r="I1574" s="1">
        <v>44110.92083333333</v>
      </c>
      <c r="J1574" s="3" t="s">
        <v>90</v>
      </c>
      <c r="K1574" t="s">
        <v>49</v>
      </c>
      <c r="M1574">
        <v>202010062336</v>
      </c>
      <c r="N1574" s="1">
        <v>44110.92083333333</v>
      </c>
      <c r="O1574" s="3" t="s">
        <v>90</v>
      </c>
      <c r="P1574">
        <v>7331610</v>
      </c>
      <c r="Q1574" s="2">
        <v>25833</v>
      </c>
      <c r="R1574" t="s">
        <v>2960</v>
      </c>
      <c r="S1574" t="s">
        <v>2725</v>
      </c>
      <c r="U1574" t="s">
        <v>149</v>
      </c>
      <c r="V1574" t="s">
        <v>133</v>
      </c>
      <c r="W1574" t="s">
        <v>2</v>
      </c>
      <c r="X1574" t="s">
        <v>54</v>
      </c>
      <c r="Z1574" t="s">
        <v>88</v>
      </c>
      <c r="AA1574" t="s">
        <v>94</v>
      </c>
      <c r="AB1574" t="s">
        <v>100</v>
      </c>
      <c r="AC1574" t="s">
        <v>70</v>
      </c>
      <c r="AD1574" t="s">
        <v>59</v>
      </c>
    </row>
    <row r="1575" spans="1:30">
      <c r="A1575">
        <f t="shared" si="76"/>
        <v>1359</v>
      </c>
      <c r="B1575">
        <f t="shared" si="74"/>
        <v>0</v>
      </c>
      <c r="C1575" s="8">
        <f t="shared" si="75"/>
        <v>52.583333333333336</v>
      </c>
      <c r="D1575">
        <v>52</v>
      </c>
      <c r="E1575">
        <v>7</v>
      </c>
      <c r="G1575" s="21">
        <v>0</v>
      </c>
      <c r="H1575">
        <v>7332173</v>
      </c>
      <c r="I1575" s="1">
        <v>44323.557060185187</v>
      </c>
      <c r="J1575" s="3" t="s">
        <v>63</v>
      </c>
      <c r="K1575" t="s">
        <v>49</v>
      </c>
      <c r="M1575">
        <v>202105070592</v>
      </c>
      <c r="N1575" s="1">
        <v>44323.557060185187</v>
      </c>
      <c r="O1575" s="3" t="s">
        <v>63</v>
      </c>
      <c r="P1575">
        <v>7332173</v>
      </c>
      <c r="Q1575" s="2">
        <v>25094</v>
      </c>
      <c r="R1575" t="s">
        <v>2961</v>
      </c>
      <c r="S1575" t="s">
        <v>477</v>
      </c>
      <c r="U1575" t="s">
        <v>52</v>
      </c>
      <c r="V1575" t="s">
        <v>53</v>
      </c>
      <c r="W1575" t="s">
        <v>10</v>
      </c>
      <c r="X1575" t="s">
        <v>54</v>
      </c>
      <c r="Z1575" t="s">
        <v>55</v>
      </c>
      <c r="AA1575" t="s">
        <v>68</v>
      </c>
      <c r="AB1575" t="s">
        <v>1821</v>
      </c>
      <c r="AC1575" t="s">
        <v>58</v>
      </c>
      <c r="AD1575" t="s">
        <v>59</v>
      </c>
    </row>
    <row r="1576" spans="1:30">
      <c r="A1576">
        <f t="shared" si="76"/>
        <v>1360</v>
      </c>
      <c r="B1576">
        <f t="shared" si="74"/>
        <v>0</v>
      </c>
      <c r="C1576" s="8">
        <f t="shared" si="75"/>
        <v>68.25</v>
      </c>
      <c r="D1576">
        <v>68</v>
      </c>
      <c r="E1576">
        <v>3</v>
      </c>
      <c r="G1576" s="21">
        <v>0</v>
      </c>
      <c r="H1576">
        <v>7402728</v>
      </c>
      <c r="I1576" s="1">
        <v>44083.078935185185</v>
      </c>
      <c r="J1576" s="3" t="s">
        <v>90</v>
      </c>
      <c r="K1576" t="s">
        <v>49</v>
      </c>
      <c r="M1576">
        <v>202009091190</v>
      </c>
      <c r="N1576" s="1">
        <v>44083.078935185185</v>
      </c>
      <c r="O1576" s="3" t="s">
        <v>90</v>
      </c>
      <c r="P1576">
        <v>7402728</v>
      </c>
      <c r="Q1576" s="2">
        <v>19131</v>
      </c>
      <c r="R1576" t="s">
        <v>2962</v>
      </c>
      <c r="S1576" t="s">
        <v>843</v>
      </c>
      <c r="U1576" t="s">
        <v>170</v>
      </c>
      <c r="V1576" t="s">
        <v>1693</v>
      </c>
      <c r="W1576" t="s">
        <v>2</v>
      </c>
      <c r="X1576" t="s">
        <v>54</v>
      </c>
      <c r="Z1576" t="s">
        <v>88</v>
      </c>
      <c r="AA1576" t="s">
        <v>94</v>
      </c>
      <c r="AB1576" t="s">
        <v>2963</v>
      </c>
      <c r="AC1576" t="s">
        <v>474</v>
      </c>
      <c r="AD1576" t="s">
        <v>59</v>
      </c>
    </row>
    <row r="1577" spans="1:30">
      <c r="A1577">
        <f t="shared" si="76"/>
        <v>1361</v>
      </c>
      <c r="B1577">
        <f t="shared" si="74"/>
        <v>0</v>
      </c>
      <c r="C1577" s="8">
        <f t="shared" si="75"/>
        <v>72.166666666666671</v>
      </c>
      <c r="D1577">
        <v>72</v>
      </c>
      <c r="E1577">
        <v>2</v>
      </c>
      <c r="G1577" s="21">
        <v>0</v>
      </c>
      <c r="H1577">
        <v>7403339</v>
      </c>
      <c r="I1577" s="1">
        <v>44274.378009259257</v>
      </c>
      <c r="J1577" s="3" t="s">
        <v>63</v>
      </c>
      <c r="K1577" t="s">
        <v>49</v>
      </c>
      <c r="M1577">
        <v>202103190800</v>
      </c>
      <c r="N1577" s="1">
        <v>44274.378009259257</v>
      </c>
      <c r="O1577" s="3" t="s">
        <v>63</v>
      </c>
      <c r="P1577">
        <v>7403339</v>
      </c>
      <c r="Q1577" s="2">
        <v>17900</v>
      </c>
      <c r="R1577" t="s">
        <v>2964</v>
      </c>
      <c r="S1577" t="s">
        <v>633</v>
      </c>
      <c r="U1577" t="s">
        <v>52</v>
      </c>
      <c r="V1577" t="s">
        <v>2965</v>
      </c>
      <c r="W1577" t="s">
        <v>10</v>
      </c>
      <c r="X1577" t="s">
        <v>54</v>
      </c>
      <c r="Z1577" t="s">
        <v>55</v>
      </c>
      <c r="AA1577" t="s">
        <v>68</v>
      </c>
      <c r="AB1577" t="s">
        <v>104</v>
      </c>
      <c r="AC1577" t="s">
        <v>180</v>
      </c>
      <c r="AD1577" t="s">
        <v>59</v>
      </c>
    </row>
    <row r="1578" spans="1:30">
      <c r="A1578">
        <f t="shared" si="76"/>
        <v>1362</v>
      </c>
      <c r="B1578">
        <f t="shared" si="74"/>
        <v>0</v>
      </c>
      <c r="C1578" s="8">
        <f t="shared" si="75"/>
        <v>77.416666666666671</v>
      </c>
      <c r="D1578">
        <v>77</v>
      </c>
      <c r="E1578">
        <v>5</v>
      </c>
      <c r="G1578" s="21">
        <v>0</v>
      </c>
      <c r="H1578">
        <v>7406208</v>
      </c>
      <c r="I1578" s="1">
        <v>44116.844837962963</v>
      </c>
      <c r="J1578" s="3" t="s">
        <v>90</v>
      </c>
      <c r="K1578" t="s">
        <v>49</v>
      </c>
      <c r="M1578">
        <v>202010122183</v>
      </c>
      <c r="N1578" s="1">
        <v>44116.844837962963</v>
      </c>
      <c r="O1578" s="3" t="s">
        <v>90</v>
      </c>
      <c r="P1578">
        <v>7406208</v>
      </c>
      <c r="Q1578" s="2">
        <v>15825</v>
      </c>
      <c r="R1578" t="s">
        <v>2966</v>
      </c>
      <c r="S1578" t="s">
        <v>366</v>
      </c>
      <c r="U1578" t="s">
        <v>98</v>
      </c>
      <c r="V1578" t="s">
        <v>281</v>
      </c>
      <c r="W1578" t="s">
        <v>10</v>
      </c>
      <c r="X1578" t="s">
        <v>54</v>
      </c>
      <c r="Z1578" t="s">
        <v>55</v>
      </c>
      <c r="AA1578" t="s">
        <v>94</v>
      </c>
      <c r="AB1578" t="s">
        <v>2967</v>
      </c>
      <c r="AC1578" t="s">
        <v>70</v>
      </c>
      <c r="AD1578" t="s">
        <v>59</v>
      </c>
    </row>
    <row r="1579" spans="1:30">
      <c r="A1579">
        <f t="shared" si="76"/>
        <v>1363</v>
      </c>
      <c r="B1579">
        <f t="shared" si="74"/>
        <v>0</v>
      </c>
      <c r="C1579" s="8">
        <f t="shared" si="75"/>
        <v>45.833333333333336</v>
      </c>
      <c r="D1579">
        <v>45</v>
      </c>
      <c r="E1579">
        <v>10</v>
      </c>
      <c r="G1579" s="21">
        <v>0</v>
      </c>
      <c r="H1579">
        <v>7408990</v>
      </c>
      <c r="I1579" s="1">
        <v>43996.675856481481</v>
      </c>
      <c r="J1579" s="3" t="s">
        <v>90</v>
      </c>
      <c r="K1579" t="s">
        <v>49</v>
      </c>
      <c r="M1579">
        <v>202006140308</v>
      </c>
      <c r="N1579" s="1">
        <v>43996.675856481481</v>
      </c>
      <c r="O1579" s="3" t="s">
        <v>90</v>
      </c>
      <c r="P1579">
        <v>7408990</v>
      </c>
      <c r="Q1579" s="2">
        <v>27251</v>
      </c>
      <c r="R1579" t="s">
        <v>2968</v>
      </c>
      <c r="S1579" t="s">
        <v>341</v>
      </c>
      <c r="U1579" t="s">
        <v>149</v>
      </c>
      <c r="V1579" t="s">
        <v>316</v>
      </c>
      <c r="W1579" t="s">
        <v>10</v>
      </c>
      <c r="X1579" t="s">
        <v>54</v>
      </c>
      <c r="Z1579" t="s">
        <v>88</v>
      </c>
      <c r="AA1579" t="s">
        <v>94</v>
      </c>
      <c r="AB1579" t="s">
        <v>100</v>
      </c>
      <c r="AC1579" t="s">
        <v>70</v>
      </c>
      <c r="AD1579" t="s">
        <v>59</v>
      </c>
    </row>
    <row r="1580" spans="1:30">
      <c r="A1580">
        <f t="shared" si="76"/>
        <v>1364</v>
      </c>
      <c r="B1580">
        <f t="shared" si="74"/>
        <v>0</v>
      </c>
      <c r="C1580" s="8">
        <f t="shared" si="75"/>
        <v>67</v>
      </c>
      <c r="D1580">
        <v>67</v>
      </c>
      <c r="E1580">
        <v>0</v>
      </c>
      <c r="G1580" s="21">
        <v>0</v>
      </c>
      <c r="H1580">
        <v>7410534</v>
      </c>
      <c r="I1580" s="1">
        <v>44133.600694444445</v>
      </c>
      <c r="J1580" s="3" t="s">
        <v>48</v>
      </c>
      <c r="K1580" t="s">
        <v>49</v>
      </c>
      <c r="M1580">
        <v>202010290140</v>
      </c>
      <c r="N1580" s="1">
        <v>44133.600694444445</v>
      </c>
      <c r="O1580" s="3" t="s">
        <v>48</v>
      </c>
      <c r="P1580">
        <v>7410534</v>
      </c>
      <c r="Q1580" s="2">
        <v>19637</v>
      </c>
      <c r="R1580" t="s">
        <v>2969</v>
      </c>
      <c r="S1580" t="s">
        <v>496</v>
      </c>
      <c r="U1580" t="s">
        <v>61</v>
      </c>
      <c r="V1580" t="s">
        <v>53</v>
      </c>
      <c r="W1580" t="s">
        <v>10</v>
      </c>
      <c r="X1580" t="s">
        <v>54</v>
      </c>
      <c r="Z1580" t="s">
        <v>55</v>
      </c>
      <c r="AA1580" t="s">
        <v>56</v>
      </c>
      <c r="AB1580" t="s">
        <v>2970</v>
      </c>
      <c r="AC1580" t="s">
        <v>58</v>
      </c>
      <c r="AD1580" t="s">
        <v>59</v>
      </c>
    </row>
    <row r="1581" spans="1:30">
      <c r="A1581">
        <f t="shared" si="76"/>
        <v>1365</v>
      </c>
      <c r="B1581">
        <f t="shared" si="74"/>
        <v>0</v>
      </c>
      <c r="C1581" s="8">
        <f t="shared" si="75"/>
        <v>85.833333333333329</v>
      </c>
      <c r="D1581">
        <v>85</v>
      </c>
      <c r="E1581">
        <v>10</v>
      </c>
      <c r="G1581" s="21">
        <v>0</v>
      </c>
      <c r="H1581">
        <v>7411145</v>
      </c>
      <c r="I1581" s="1">
        <v>44295.368333333332</v>
      </c>
      <c r="J1581" s="3" t="s">
        <v>90</v>
      </c>
      <c r="K1581" t="s">
        <v>49</v>
      </c>
      <c r="M1581">
        <v>202104091252</v>
      </c>
      <c r="N1581" s="1">
        <v>44295.368333333332</v>
      </c>
      <c r="O1581" s="3" t="s">
        <v>90</v>
      </c>
      <c r="P1581">
        <v>7411145</v>
      </c>
      <c r="Q1581" s="2">
        <v>12943</v>
      </c>
      <c r="R1581" t="s">
        <v>2971</v>
      </c>
      <c r="S1581" t="s">
        <v>587</v>
      </c>
      <c r="U1581" t="s">
        <v>61</v>
      </c>
      <c r="V1581" t="s">
        <v>153</v>
      </c>
      <c r="W1581" t="s">
        <v>10</v>
      </c>
      <c r="X1581" t="s">
        <v>54</v>
      </c>
      <c r="Z1581" t="s">
        <v>55</v>
      </c>
      <c r="AA1581" t="s">
        <v>94</v>
      </c>
      <c r="AB1581" t="s">
        <v>100</v>
      </c>
      <c r="AC1581" t="s">
        <v>70</v>
      </c>
      <c r="AD1581" t="s">
        <v>59</v>
      </c>
    </row>
    <row r="1582" spans="1:30">
      <c r="A1582">
        <f t="shared" si="76"/>
        <v>1366</v>
      </c>
      <c r="B1582">
        <f t="shared" si="74"/>
        <v>0</v>
      </c>
      <c r="C1582" s="8">
        <f t="shared" si="75"/>
        <v>46.166666666666664</v>
      </c>
      <c r="D1582">
        <v>46</v>
      </c>
      <c r="E1582">
        <v>2</v>
      </c>
      <c r="G1582" s="21">
        <v>0</v>
      </c>
      <c r="H1582">
        <v>7414979</v>
      </c>
      <c r="I1582" s="1">
        <v>44252.691840277781</v>
      </c>
      <c r="J1582" s="3" t="s">
        <v>90</v>
      </c>
      <c r="K1582" t="s">
        <v>49</v>
      </c>
      <c r="M1582">
        <v>202102251514</v>
      </c>
      <c r="N1582" s="1">
        <v>44252.691840277781</v>
      </c>
      <c r="O1582" s="3" t="s">
        <v>90</v>
      </c>
      <c r="P1582">
        <v>7414979</v>
      </c>
      <c r="Q1582" s="2">
        <v>27372</v>
      </c>
      <c r="R1582" t="s">
        <v>2972</v>
      </c>
      <c r="S1582" t="s">
        <v>2973</v>
      </c>
      <c r="U1582" t="s">
        <v>61</v>
      </c>
      <c r="V1582" t="s">
        <v>137</v>
      </c>
      <c r="W1582" t="s">
        <v>10</v>
      </c>
      <c r="X1582" t="s">
        <v>54</v>
      </c>
      <c r="Z1582" t="s">
        <v>55</v>
      </c>
      <c r="AA1582" t="s">
        <v>94</v>
      </c>
      <c r="AB1582" t="s">
        <v>100</v>
      </c>
      <c r="AC1582" t="s">
        <v>70</v>
      </c>
      <c r="AD1582" t="s">
        <v>59</v>
      </c>
    </row>
    <row r="1583" spans="1:30">
      <c r="A1583">
        <f t="shared" si="76"/>
        <v>1367</v>
      </c>
      <c r="B1583">
        <f t="shared" si="74"/>
        <v>0</v>
      </c>
      <c r="C1583" s="8">
        <f t="shared" si="75"/>
        <v>78.25</v>
      </c>
      <c r="D1583">
        <v>78</v>
      </c>
      <c r="E1583">
        <v>3</v>
      </c>
      <c r="G1583" s="21">
        <v>0</v>
      </c>
      <c r="H1583">
        <v>7415032</v>
      </c>
      <c r="I1583" s="1">
        <v>44155.863865740743</v>
      </c>
      <c r="J1583" s="3" t="s">
        <v>90</v>
      </c>
      <c r="K1583" t="s">
        <v>49</v>
      </c>
      <c r="M1583">
        <v>202011202167</v>
      </c>
      <c r="N1583" s="1">
        <v>44155.863865740743</v>
      </c>
      <c r="O1583" s="3" t="s">
        <v>90</v>
      </c>
      <c r="P1583">
        <v>7415032</v>
      </c>
      <c r="Q1583" s="2">
        <v>15552</v>
      </c>
      <c r="R1583" t="s">
        <v>2974</v>
      </c>
      <c r="S1583" t="s">
        <v>577</v>
      </c>
      <c r="U1583" t="s">
        <v>149</v>
      </c>
      <c r="V1583" t="s">
        <v>367</v>
      </c>
      <c r="W1583" t="s">
        <v>10</v>
      </c>
      <c r="X1583" t="s">
        <v>54</v>
      </c>
      <c r="Z1583" t="s">
        <v>88</v>
      </c>
      <c r="AA1583" t="s">
        <v>94</v>
      </c>
      <c r="AB1583" t="s">
        <v>116</v>
      </c>
      <c r="AC1583" t="s">
        <v>70</v>
      </c>
      <c r="AD1583" t="s">
        <v>59</v>
      </c>
    </row>
    <row r="1584" spans="1:30">
      <c r="A1584">
        <f t="shared" si="76"/>
        <v>1368</v>
      </c>
      <c r="B1584">
        <f t="shared" si="74"/>
        <v>0</v>
      </c>
      <c r="C1584" s="8">
        <f t="shared" si="75"/>
        <v>74.666666666666671</v>
      </c>
      <c r="D1584">
        <v>74</v>
      </c>
      <c r="E1584">
        <v>8</v>
      </c>
      <c r="G1584" s="21">
        <v>0</v>
      </c>
      <c r="H1584">
        <v>7415113</v>
      </c>
      <c r="I1584" s="1">
        <v>43979.485520833332</v>
      </c>
      <c r="J1584" s="3" t="s">
        <v>76</v>
      </c>
      <c r="K1584" t="s">
        <v>49</v>
      </c>
      <c r="M1584">
        <v>202005281299</v>
      </c>
      <c r="N1584" s="1">
        <v>43979.485520833332</v>
      </c>
      <c r="O1584" s="3" t="s">
        <v>76</v>
      </c>
      <c r="P1584">
        <v>7415113</v>
      </c>
      <c r="Q1584" s="2">
        <v>16704</v>
      </c>
      <c r="R1584" t="s">
        <v>2975</v>
      </c>
      <c r="S1584" t="s">
        <v>722</v>
      </c>
      <c r="U1584" t="s">
        <v>52</v>
      </c>
      <c r="V1584" t="s">
        <v>251</v>
      </c>
      <c r="W1584" t="s">
        <v>2</v>
      </c>
      <c r="X1584" t="s">
        <v>54</v>
      </c>
      <c r="Z1584" t="s">
        <v>55</v>
      </c>
      <c r="AA1584" t="s">
        <v>78</v>
      </c>
      <c r="AB1584" t="s">
        <v>333</v>
      </c>
      <c r="AC1584" t="s">
        <v>253</v>
      </c>
      <c r="AD1584" t="s">
        <v>59</v>
      </c>
    </row>
    <row r="1585" spans="1:30">
      <c r="A1585">
        <f t="shared" si="76"/>
        <v>1369</v>
      </c>
      <c r="B1585">
        <f t="shared" si="74"/>
        <v>0</v>
      </c>
      <c r="C1585" s="8">
        <f t="shared" si="75"/>
        <v>70.333333333333329</v>
      </c>
      <c r="D1585">
        <v>70</v>
      </c>
      <c r="E1585">
        <v>4</v>
      </c>
      <c r="G1585" s="21">
        <v>0</v>
      </c>
      <c r="H1585">
        <v>7416115</v>
      </c>
      <c r="I1585" s="1">
        <v>44004.653819444444</v>
      </c>
      <c r="J1585" s="3" t="s">
        <v>90</v>
      </c>
      <c r="K1585" t="s">
        <v>49</v>
      </c>
      <c r="M1585">
        <v>202006221868</v>
      </c>
      <c r="N1585" s="1">
        <v>44004.653819444444</v>
      </c>
      <c r="O1585" s="3" t="s">
        <v>90</v>
      </c>
      <c r="P1585">
        <v>7416115</v>
      </c>
      <c r="Q1585" s="2">
        <v>18307</v>
      </c>
      <c r="R1585" t="s">
        <v>2976</v>
      </c>
      <c r="S1585" t="s">
        <v>2455</v>
      </c>
      <c r="U1585" t="s">
        <v>52</v>
      </c>
      <c r="V1585" t="s">
        <v>265</v>
      </c>
      <c r="W1585" t="s">
        <v>10</v>
      </c>
      <c r="X1585" t="s">
        <v>54</v>
      </c>
      <c r="Z1585" t="s">
        <v>55</v>
      </c>
      <c r="AA1585" t="s">
        <v>94</v>
      </c>
      <c r="AB1585" t="s">
        <v>116</v>
      </c>
      <c r="AC1585" t="s">
        <v>70</v>
      </c>
      <c r="AD1585" t="s">
        <v>59</v>
      </c>
    </row>
    <row r="1586" spans="1:30">
      <c r="A1586">
        <f t="shared" si="76"/>
        <v>1370</v>
      </c>
      <c r="B1586">
        <f t="shared" si="74"/>
        <v>0</v>
      </c>
      <c r="C1586" s="8">
        <f t="shared" si="75"/>
        <v>65.25</v>
      </c>
      <c r="D1586">
        <v>65</v>
      </c>
      <c r="E1586">
        <v>3</v>
      </c>
      <c r="G1586" s="21">
        <v>0</v>
      </c>
      <c r="H1586">
        <v>7417825</v>
      </c>
      <c r="I1586" s="1">
        <v>44250.480138888888</v>
      </c>
      <c r="J1586" s="3" t="s">
        <v>63</v>
      </c>
      <c r="K1586" t="s">
        <v>49</v>
      </c>
      <c r="M1586">
        <v>202102230545</v>
      </c>
      <c r="N1586" s="1">
        <v>44250.480138888888</v>
      </c>
      <c r="O1586" s="3" t="s">
        <v>63</v>
      </c>
      <c r="P1586">
        <v>7417825</v>
      </c>
      <c r="Q1586" s="2">
        <v>20405</v>
      </c>
      <c r="R1586" t="s">
        <v>2977</v>
      </c>
      <c r="S1586" t="s">
        <v>2978</v>
      </c>
      <c r="U1586" t="s">
        <v>277</v>
      </c>
      <c r="V1586" t="s">
        <v>614</v>
      </c>
      <c r="W1586" t="s">
        <v>10</v>
      </c>
      <c r="X1586" t="s">
        <v>54</v>
      </c>
      <c r="Z1586" t="s">
        <v>55</v>
      </c>
      <c r="AA1586" t="s">
        <v>68</v>
      </c>
      <c r="AB1586" t="s">
        <v>104</v>
      </c>
      <c r="AC1586" t="s">
        <v>129</v>
      </c>
      <c r="AD1586" t="s">
        <v>59</v>
      </c>
    </row>
    <row r="1587" spans="1:30">
      <c r="A1587">
        <f t="shared" si="76"/>
        <v>1371</v>
      </c>
      <c r="B1587">
        <f t="shared" si="74"/>
        <v>0</v>
      </c>
      <c r="C1587" s="8">
        <f t="shared" si="75"/>
        <v>68.25</v>
      </c>
      <c r="D1587">
        <v>68</v>
      </c>
      <c r="E1587">
        <v>3</v>
      </c>
      <c r="G1587" s="21">
        <v>0</v>
      </c>
      <c r="H1587">
        <v>7421240</v>
      </c>
      <c r="I1587" s="1">
        <v>44202.469131944446</v>
      </c>
      <c r="J1587" s="3" t="s">
        <v>308</v>
      </c>
      <c r="K1587" t="s">
        <v>49</v>
      </c>
      <c r="M1587">
        <v>202012170603</v>
      </c>
      <c r="N1587" s="1">
        <v>44202.469131944446</v>
      </c>
      <c r="O1587" s="3" t="s">
        <v>308</v>
      </c>
      <c r="P1587">
        <v>7421240</v>
      </c>
      <c r="Q1587" s="2">
        <v>19250</v>
      </c>
      <c r="R1587" t="s">
        <v>2979</v>
      </c>
      <c r="S1587" t="s">
        <v>843</v>
      </c>
      <c r="U1587" t="s">
        <v>52</v>
      </c>
      <c r="V1587" t="s">
        <v>137</v>
      </c>
      <c r="W1587" t="s">
        <v>2</v>
      </c>
      <c r="X1587" t="s">
        <v>54</v>
      </c>
      <c r="Z1587" t="s">
        <v>55</v>
      </c>
      <c r="AA1587" t="s">
        <v>311</v>
      </c>
      <c r="AB1587" t="s">
        <v>689</v>
      </c>
      <c r="AC1587" t="s">
        <v>70</v>
      </c>
      <c r="AD1587" t="s">
        <v>59</v>
      </c>
    </row>
    <row r="1588" spans="1:30">
      <c r="A1588">
        <f t="shared" si="76"/>
        <v>1372</v>
      </c>
      <c r="B1588">
        <f t="shared" si="74"/>
        <v>0</v>
      </c>
      <c r="C1588" s="8">
        <f t="shared" si="75"/>
        <v>66.833333333333329</v>
      </c>
      <c r="D1588">
        <v>66</v>
      </c>
      <c r="E1588">
        <v>10</v>
      </c>
      <c r="G1588" s="21">
        <v>2</v>
      </c>
      <c r="H1588" s="4">
        <v>7425549</v>
      </c>
      <c r="I1588" s="1">
        <v>44052.031944444447</v>
      </c>
      <c r="J1588" s="3" t="s">
        <v>90</v>
      </c>
      <c r="K1588" t="s">
        <v>49</v>
      </c>
      <c r="M1588">
        <v>202008090035</v>
      </c>
      <c r="N1588" s="1">
        <v>44052.031944444447</v>
      </c>
      <c r="O1588" s="3" t="s">
        <v>90</v>
      </c>
      <c r="P1588">
        <v>7425549</v>
      </c>
      <c r="Q1588" s="2">
        <v>19622</v>
      </c>
      <c r="R1588" t="s">
        <v>2980</v>
      </c>
      <c r="S1588" t="s">
        <v>338</v>
      </c>
      <c r="U1588" t="s">
        <v>149</v>
      </c>
      <c r="V1588" t="s">
        <v>364</v>
      </c>
      <c r="W1588" t="s">
        <v>10</v>
      </c>
      <c r="X1588" t="s">
        <v>54</v>
      </c>
      <c r="Z1588" t="s">
        <v>88</v>
      </c>
      <c r="AA1588" t="s">
        <v>94</v>
      </c>
      <c r="AB1588" t="s">
        <v>100</v>
      </c>
      <c r="AC1588" t="s">
        <v>70</v>
      </c>
      <c r="AD1588" t="s">
        <v>59</v>
      </c>
    </row>
    <row r="1589" spans="1:30">
      <c r="A1589">
        <f t="shared" si="76"/>
        <v>1372</v>
      </c>
      <c r="B1589">
        <f t="shared" si="74"/>
        <v>1</v>
      </c>
      <c r="C1589" s="8">
        <f t="shared" si="75"/>
        <v>67.416666666666671</v>
      </c>
      <c r="D1589">
        <v>67</v>
      </c>
      <c r="E1589">
        <v>5</v>
      </c>
      <c r="G1589" s="21">
        <v>2</v>
      </c>
      <c r="H1589" s="4">
        <v>7425549</v>
      </c>
      <c r="I1589" s="1">
        <v>44250.692094907405</v>
      </c>
      <c r="J1589" s="3" t="s">
        <v>76</v>
      </c>
      <c r="K1589" t="s">
        <v>49</v>
      </c>
      <c r="M1589">
        <v>202102230603</v>
      </c>
      <c r="N1589" s="1">
        <v>44250.692094907405</v>
      </c>
      <c r="O1589" s="3" t="s">
        <v>76</v>
      </c>
      <c r="P1589">
        <v>7425549</v>
      </c>
      <c r="Q1589" s="2">
        <v>19622</v>
      </c>
      <c r="R1589" t="s">
        <v>2980</v>
      </c>
      <c r="S1589" t="s">
        <v>1375</v>
      </c>
      <c r="U1589" t="s">
        <v>277</v>
      </c>
      <c r="V1589" t="s">
        <v>261</v>
      </c>
      <c r="W1589" t="s">
        <v>10</v>
      </c>
      <c r="X1589" t="s">
        <v>54</v>
      </c>
      <c r="Z1589" t="s">
        <v>55</v>
      </c>
      <c r="AA1589" t="s">
        <v>78</v>
      </c>
      <c r="AC1589" t="s">
        <v>70</v>
      </c>
      <c r="AD1589" t="s">
        <v>59</v>
      </c>
    </row>
    <row r="1590" spans="1:30">
      <c r="A1590">
        <f t="shared" si="76"/>
        <v>1373</v>
      </c>
      <c r="B1590">
        <f t="shared" si="74"/>
        <v>0</v>
      </c>
      <c r="C1590" s="8">
        <f t="shared" si="75"/>
        <v>60</v>
      </c>
      <c r="D1590">
        <v>60</v>
      </c>
      <c r="E1590">
        <v>0</v>
      </c>
      <c r="G1590" s="21">
        <v>0</v>
      </c>
      <c r="H1590">
        <v>7429922</v>
      </c>
      <c r="I1590" s="1">
        <v>44110.573541666665</v>
      </c>
      <c r="J1590" s="3" t="s">
        <v>63</v>
      </c>
      <c r="K1590" t="s">
        <v>49</v>
      </c>
      <c r="M1590">
        <v>202010061678</v>
      </c>
      <c r="N1590" s="1">
        <v>44110.573541666665</v>
      </c>
      <c r="O1590" s="3" t="s">
        <v>63</v>
      </c>
      <c r="P1590">
        <v>7429922</v>
      </c>
      <c r="Q1590" s="2">
        <v>22182</v>
      </c>
      <c r="R1590" t="s">
        <v>2981</v>
      </c>
      <c r="S1590" t="s">
        <v>2168</v>
      </c>
      <c r="U1590" t="s">
        <v>52</v>
      </c>
      <c r="V1590" t="s">
        <v>193</v>
      </c>
      <c r="W1590" t="s">
        <v>2</v>
      </c>
      <c r="X1590" t="s">
        <v>54</v>
      </c>
      <c r="Z1590" t="s">
        <v>55</v>
      </c>
      <c r="AA1590" t="s">
        <v>68</v>
      </c>
      <c r="AB1590" t="s">
        <v>2982</v>
      </c>
      <c r="AC1590" t="s">
        <v>70</v>
      </c>
      <c r="AD1590" t="s">
        <v>59</v>
      </c>
    </row>
    <row r="1591" spans="1:30">
      <c r="A1591">
        <f t="shared" si="76"/>
        <v>1374</v>
      </c>
      <c r="B1591">
        <f t="shared" si="74"/>
        <v>0</v>
      </c>
      <c r="C1591" s="8">
        <f t="shared" si="75"/>
        <v>58.416666666666664</v>
      </c>
      <c r="D1591">
        <v>58</v>
      </c>
      <c r="E1591">
        <v>5</v>
      </c>
      <c r="G1591" s="21">
        <v>0</v>
      </c>
      <c r="H1591">
        <v>7500300</v>
      </c>
      <c r="I1591" s="1">
        <v>44181.473773148151</v>
      </c>
      <c r="J1591" s="3" t="s">
        <v>63</v>
      </c>
      <c r="K1591" t="s">
        <v>49</v>
      </c>
      <c r="M1591">
        <v>202012161676</v>
      </c>
      <c r="N1591" s="1">
        <v>44181.473773148151</v>
      </c>
      <c r="O1591" s="3" t="s">
        <v>63</v>
      </c>
      <c r="P1591">
        <v>7500300</v>
      </c>
      <c r="Q1591" s="2">
        <v>22834</v>
      </c>
      <c r="R1591" t="s">
        <v>2983</v>
      </c>
      <c r="S1591" t="s">
        <v>1981</v>
      </c>
      <c r="U1591" t="s">
        <v>61</v>
      </c>
      <c r="V1591" t="s">
        <v>153</v>
      </c>
      <c r="W1591" t="s">
        <v>2</v>
      </c>
      <c r="X1591" t="s">
        <v>54</v>
      </c>
      <c r="Z1591" t="s">
        <v>88</v>
      </c>
      <c r="AA1591" t="s">
        <v>68</v>
      </c>
      <c r="AB1591" t="s">
        <v>2984</v>
      </c>
      <c r="AC1591" t="s">
        <v>70</v>
      </c>
      <c r="AD1591" t="s">
        <v>59</v>
      </c>
    </row>
    <row r="1592" spans="1:30">
      <c r="A1592">
        <f t="shared" si="76"/>
        <v>1375</v>
      </c>
      <c r="B1592">
        <f t="shared" si="74"/>
        <v>0</v>
      </c>
      <c r="C1592" s="8">
        <f t="shared" si="75"/>
        <v>68.333333333333329</v>
      </c>
      <c r="D1592">
        <v>68</v>
      </c>
      <c r="E1592">
        <v>4</v>
      </c>
      <c r="G1592" s="21">
        <v>2</v>
      </c>
      <c r="H1592" s="4">
        <v>7508781</v>
      </c>
      <c r="I1592" s="1">
        <v>44154.651944444442</v>
      </c>
      <c r="J1592" s="3" t="s">
        <v>63</v>
      </c>
      <c r="K1592" t="s">
        <v>49</v>
      </c>
      <c r="M1592">
        <v>202011192141</v>
      </c>
      <c r="N1592" s="1">
        <v>44154.651944444442</v>
      </c>
      <c r="O1592" s="3" t="s">
        <v>63</v>
      </c>
      <c r="P1592">
        <v>7508781</v>
      </c>
      <c r="Q1592" s="2">
        <v>19184</v>
      </c>
      <c r="R1592" t="s">
        <v>2985</v>
      </c>
      <c r="S1592" t="s">
        <v>2678</v>
      </c>
      <c r="U1592" t="s">
        <v>61</v>
      </c>
      <c r="V1592" t="s">
        <v>157</v>
      </c>
      <c r="W1592" t="s">
        <v>2</v>
      </c>
      <c r="X1592" t="s">
        <v>54</v>
      </c>
      <c r="Z1592" t="s">
        <v>88</v>
      </c>
      <c r="AA1592" t="s">
        <v>68</v>
      </c>
      <c r="AB1592" t="s">
        <v>1187</v>
      </c>
      <c r="AC1592" t="s">
        <v>70</v>
      </c>
      <c r="AD1592" t="s">
        <v>59</v>
      </c>
    </row>
    <row r="1593" spans="1:30">
      <c r="A1593">
        <f t="shared" si="76"/>
        <v>1375</v>
      </c>
      <c r="B1593">
        <f t="shared" si="74"/>
        <v>1</v>
      </c>
      <c r="C1593" s="8">
        <f t="shared" si="75"/>
        <v>68.666666666666671</v>
      </c>
      <c r="D1593">
        <v>68</v>
      </c>
      <c r="E1593">
        <v>8</v>
      </c>
      <c r="G1593" s="21">
        <v>2</v>
      </c>
      <c r="H1593" s="4">
        <v>7508781</v>
      </c>
      <c r="I1593" s="1">
        <v>44273.495138888888</v>
      </c>
      <c r="J1593" s="3" t="s">
        <v>63</v>
      </c>
      <c r="K1593" t="s">
        <v>49</v>
      </c>
      <c r="M1593">
        <v>202103180090</v>
      </c>
      <c r="N1593" s="1">
        <v>44273.495138888888</v>
      </c>
      <c r="O1593" s="3" t="s">
        <v>63</v>
      </c>
      <c r="P1593">
        <v>7508781</v>
      </c>
      <c r="Q1593" s="2">
        <v>19184</v>
      </c>
      <c r="R1593" t="s">
        <v>2985</v>
      </c>
      <c r="S1593" t="s">
        <v>626</v>
      </c>
      <c r="U1593" t="s">
        <v>52</v>
      </c>
      <c r="V1593" t="s">
        <v>614</v>
      </c>
      <c r="W1593" t="s">
        <v>2</v>
      </c>
      <c r="X1593" t="s">
        <v>54</v>
      </c>
      <c r="Z1593" t="s">
        <v>55</v>
      </c>
      <c r="AA1593" t="s">
        <v>68</v>
      </c>
      <c r="AB1593" t="s">
        <v>333</v>
      </c>
      <c r="AC1593" t="s">
        <v>129</v>
      </c>
      <c r="AD1593" t="s">
        <v>59</v>
      </c>
    </row>
    <row r="1594" spans="1:30">
      <c r="A1594">
        <f t="shared" si="76"/>
        <v>1376</v>
      </c>
      <c r="B1594">
        <f t="shared" si="74"/>
        <v>0</v>
      </c>
      <c r="C1594" s="8">
        <f t="shared" si="75"/>
        <v>74.583333333333329</v>
      </c>
      <c r="D1594">
        <v>74</v>
      </c>
      <c r="E1594">
        <v>7</v>
      </c>
      <c r="G1594" s="21">
        <v>0</v>
      </c>
      <c r="H1594">
        <v>7510182</v>
      </c>
      <c r="I1594" s="1">
        <v>44247.179814814815</v>
      </c>
      <c r="J1594" s="3" t="s">
        <v>90</v>
      </c>
      <c r="K1594" t="s">
        <v>49</v>
      </c>
      <c r="M1594">
        <v>202102191989</v>
      </c>
      <c r="N1594" s="1">
        <v>44247.179814814815</v>
      </c>
      <c r="O1594" s="3" t="s">
        <v>90</v>
      </c>
      <c r="P1594">
        <v>7510182</v>
      </c>
      <c r="Q1594" s="2">
        <v>16991</v>
      </c>
      <c r="R1594" t="s">
        <v>2986</v>
      </c>
      <c r="S1594" t="s">
        <v>1189</v>
      </c>
      <c r="U1594" t="s">
        <v>52</v>
      </c>
      <c r="V1594" t="s">
        <v>578</v>
      </c>
      <c r="W1594" t="s">
        <v>10</v>
      </c>
      <c r="X1594" t="s">
        <v>54</v>
      </c>
      <c r="Z1594" t="s">
        <v>55</v>
      </c>
      <c r="AA1594" t="s">
        <v>94</v>
      </c>
      <c r="AB1594" t="s">
        <v>2987</v>
      </c>
      <c r="AC1594" t="s">
        <v>70</v>
      </c>
      <c r="AD1594" t="s">
        <v>59</v>
      </c>
    </row>
    <row r="1595" spans="1:30">
      <c r="A1595">
        <f t="shared" si="76"/>
        <v>1377</v>
      </c>
      <c r="B1595">
        <f t="shared" si="74"/>
        <v>0</v>
      </c>
      <c r="C1595" s="8">
        <f t="shared" si="75"/>
        <v>50.25</v>
      </c>
      <c r="D1595">
        <v>50</v>
      </c>
      <c r="E1595">
        <v>3</v>
      </c>
      <c r="G1595" s="21">
        <v>2</v>
      </c>
      <c r="H1595" s="4">
        <v>7513772</v>
      </c>
      <c r="I1595" s="1">
        <v>44134.435844907406</v>
      </c>
      <c r="J1595" s="3" t="s">
        <v>90</v>
      </c>
      <c r="K1595" t="s">
        <v>49</v>
      </c>
      <c r="M1595">
        <v>202010301304</v>
      </c>
      <c r="N1595" s="1">
        <v>44134.435844907406</v>
      </c>
      <c r="O1595" s="3" t="s">
        <v>90</v>
      </c>
      <c r="P1595">
        <v>7513772</v>
      </c>
      <c r="Q1595" s="2">
        <v>25762</v>
      </c>
      <c r="R1595" t="s">
        <v>2988</v>
      </c>
      <c r="S1595" t="s">
        <v>1543</v>
      </c>
      <c r="U1595" t="s">
        <v>140</v>
      </c>
      <c r="V1595" t="s">
        <v>103</v>
      </c>
      <c r="W1595" t="s">
        <v>10</v>
      </c>
      <c r="X1595" t="s">
        <v>54</v>
      </c>
      <c r="Z1595" t="s">
        <v>88</v>
      </c>
      <c r="AA1595" t="s">
        <v>94</v>
      </c>
      <c r="AB1595" t="s">
        <v>2989</v>
      </c>
      <c r="AC1595" t="s">
        <v>70</v>
      </c>
      <c r="AD1595" t="s">
        <v>59</v>
      </c>
    </row>
    <row r="1596" spans="1:30">
      <c r="A1596">
        <f t="shared" si="76"/>
        <v>1377</v>
      </c>
      <c r="B1596">
        <f t="shared" si="74"/>
        <v>1</v>
      </c>
      <c r="C1596" s="8">
        <f t="shared" si="75"/>
        <v>50.666666666666664</v>
      </c>
      <c r="D1596">
        <v>50</v>
      </c>
      <c r="E1596">
        <v>8</v>
      </c>
      <c r="G1596" s="21">
        <v>2</v>
      </c>
      <c r="H1596" s="4">
        <v>7513772</v>
      </c>
      <c r="I1596" s="1">
        <v>44278.670810185184</v>
      </c>
      <c r="J1596" s="3" t="s">
        <v>63</v>
      </c>
      <c r="K1596" t="s">
        <v>49</v>
      </c>
      <c r="M1596">
        <v>202103230102</v>
      </c>
      <c r="N1596" s="1">
        <v>44278.670810185184</v>
      </c>
      <c r="O1596" s="3" t="s">
        <v>63</v>
      </c>
      <c r="P1596">
        <v>7513772</v>
      </c>
      <c r="Q1596" s="2">
        <v>25762</v>
      </c>
      <c r="R1596" t="s">
        <v>2988</v>
      </c>
      <c r="S1596" t="s">
        <v>415</v>
      </c>
      <c r="U1596" t="s">
        <v>140</v>
      </c>
      <c r="V1596" t="s">
        <v>349</v>
      </c>
      <c r="W1596" t="s">
        <v>10</v>
      </c>
      <c r="X1596" t="s">
        <v>54</v>
      </c>
      <c r="Z1596" t="s">
        <v>55</v>
      </c>
      <c r="AA1596" t="s">
        <v>68</v>
      </c>
      <c r="AB1596" t="s">
        <v>1107</v>
      </c>
      <c r="AC1596" t="s">
        <v>58</v>
      </c>
      <c r="AD1596" t="s">
        <v>59</v>
      </c>
    </row>
    <row r="1597" spans="1:30">
      <c r="A1597">
        <f t="shared" si="76"/>
        <v>1378</v>
      </c>
      <c r="B1597">
        <f t="shared" si="74"/>
        <v>0</v>
      </c>
      <c r="C1597" s="8">
        <f t="shared" si="75"/>
        <v>62.083333333333336</v>
      </c>
      <c r="D1597">
        <v>62</v>
      </c>
      <c r="E1597">
        <v>1</v>
      </c>
      <c r="G1597" s="21">
        <v>0</v>
      </c>
      <c r="H1597">
        <v>7516549</v>
      </c>
      <c r="I1597" s="1">
        <v>44278.354861111111</v>
      </c>
      <c r="J1597" s="3" t="s">
        <v>76</v>
      </c>
      <c r="K1597" t="s">
        <v>49</v>
      </c>
      <c r="M1597">
        <v>202103230051</v>
      </c>
      <c r="N1597" s="1">
        <v>44278.354861111111</v>
      </c>
      <c r="O1597" s="3" t="s">
        <v>76</v>
      </c>
      <c r="P1597">
        <v>7516549</v>
      </c>
      <c r="Q1597" s="2">
        <v>21585</v>
      </c>
      <c r="R1597" t="s">
        <v>2990</v>
      </c>
      <c r="S1597" t="s">
        <v>1746</v>
      </c>
      <c r="U1597" t="s">
        <v>140</v>
      </c>
      <c r="V1597" t="s">
        <v>614</v>
      </c>
      <c r="W1597" t="s">
        <v>10</v>
      </c>
      <c r="X1597" t="s">
        <v>54</v>
      </c>
      <c r="Z1597" t="s">
        <v>55</v>
      </c>
      <c r="AA1597" t="s">
        <v>78</v>
      </c>
      <c r="AB1597" t="s">
        <v>2991</v>
      </c>
      <c r="AC1597" t="s">
        <v>129</v>
      </c>
      <c r="AD1597" t="s">
        <v>59</v>
      </c>
    </row>
    <row r="1598" spans="1:30">
      <c r="A1598">
        <f t="shared" si="76"/>
        <v>1379</v>
      </c>
      <c r="B1598">
        <f t="shared" si="74"/>
        <v>0</v>
      </c>
      <c r="C1598" s="8">
        <f t="shared" si="75"/>
        <v>74.166666666666671</v>
      </c>
      <c r="D1598">
        <v>74</v>
      </c>
      <c r="E1598">
        <v>2</v>
      </c>
      <c r="G1598" s="21">
        <v>2</v>
      </c>
      <c r="H1598" s="4">
        <v>7517127</v>
      </c>
      <c r="I1598" s="1">
        <v>44040.522777777776</v>
      </c>
      <c r="J1598" s="3" t="s">
        <v>63</v>
      </c>
      <c r="K1598" t="s">
        <v>49</v>
      </c>
      <c r="M1598">
        <v>202007272108</v>
      </c>
      <c r="N1598" s="1">
        <v>44040.522777777776</v>
      </c>
      <c r="O1598" s="3" t="s">
        <v>63</v>
      </c>
      <c r="P1598">
        <v>7517127</v>
      </c>
      <c r="Q1598" s="2">
        <v>16939</v>
      </c>
      <c r="R1598" t="s">
        <v>2992</v>
      </c>
      <c r="S1598" t="s">
        <v>201</v>
      </c>
      <c r="U1598" t="s">
        <v>52</v>
      </c>
      <c r="V1598" t="s">
        <v>507</v>
      </c>
      <c r="W1598" t="s">
        <v>10</v>
      </c>
      <c r="X1598" t="s">
        <v>54</v>
      </c>
      <c r="Z1598" t="s">
        <v>55</v>
      </c>
      <c r="AA1598" t="s">
        <v>68</v>
      </c>
      <c r="AB1598" t="s">
        <v>2993</v>
      </c>
      <c r="AC1598" t="s">
        <v>70</v>
      </c>
      <c r="AD1598" t="s">
        <v>59</v>
      </c>
    </row>
    <row r="1599" spans="1:30">
      <c r="A1599">
        <f t="shared" si="76"/>
        <v>1379</v>
      </c>
      <c r="B1599">
        <f t="shared" si="74"/>
        <v>1</v>
      </c>
      <c r="C1599" s="8">
        <f t="shared" si="75"/>
        <v>74.416666666666671</v>
      </c>
      <c r="D1599">
        <v>74</v>
      </c>
      <c r="E1599">
        <v>5</v>
      </c>
      <c r="G1599" s="21">
        <v>2</v>
      </c>
      <c r="H1599" s="4">
        <v>7517127</v>
      </c>
      <c r="I1599" s="1">
        <v>44138.389988425923</v>
      </c>
      <c r="J1599" s="3" t="s">
        <v>63</v>
      </c>
      <c r="K1599" t="s">
        <v>49</v>
      </c>
      <c r="M1599">
        <v>202009100277</v>
      </c>
      <c r="N1599" s="1">
        <v>44138.389988425923</v>
      </c>
      <c r="O1599" s="3" t="s">
        <v>63</v>
      </c>
      <c r="P1599">
        <v>7517127</v>
      </c>
      <c r="Q1599" s="2">
        <v>16939</v>
      </c>
      <c r="R1599" t="s">
        <v>2992</v>
      </c>
      <c r="S1599" t="s">
        <v>387</v>
      </c>
      <c r="U1599" t="s">
        <v>52</v>
      </c>
      <c r="V1599" t="s">
        <v>123</v>
      </c>
      <c r="W1599" t="s">
        <v>10</v>
      </c>
      <c r="X1599" t="s">
        <v>54</v>
      </c>
      <c r="Z1599" t="s">
        <v>55</v>
      </c>
      <c r="AA1599" t="s">
        <v>68</v>
      </c>
      <c r="AB1599" t="s">
        <v>907</v>
      </c>
      <c r="AC1599" t="s">
        <v>70</v>
      </c>
      <c r="AD1599" t="s">
        <v>59</v>
      </c>
    </row>
    <row r="1600" spans="1:30">
      <c r="A1600">
        <f t="shared" si="76"/>
        <v>1380</v>
      </c>
      <c r="B1600">
        <f t="shared" si="74"/>
        <v>0</v>
      </c>
      <c r="C1600" s="8">
        <f t="shared" si="75"/>
        <v>81.416666666666671</v>
      </c>
      <c r="D1600">
        <v>81</v>
      </c>
      <c r="E1600">
        <v>5</v>
      </c>
      <c r="G1600" s="21">
        <v>0</v>
      </c>
      <c r="H1600">
        <v>7517725</v>
      </c>
      <c r="I1600" s="1">
        <v>44149.464039351849</v>
      </c>
      <c r="J1600" s="3" t="s">
        <v>90</v>
      </c>
      <c r="K1600" t="s">
        <v>49</v>
      </c>
      <c r="M1600">
        <v>202011132215</v>
      </c>
      <c r="N1600" s="1">
        <v>44149.464039351849</v>
      </c>
      <c r="O1600" s="3" t="s">
        <v>90</v>
      </c>
      <c r="P1600">
        <v>7517725</v>
      </c>
      <c r="Q1600" s="2">
        <v>14382</v>
      </c>
      <c r="R1600" t="s">
        <v>2994</v>
      </c>
      <c r="S1600" t="s">
        <v>287</v>
      </c>
      <c r="U1600" t="s">
        <v>52</v>
      </c>
      <c r="V1600" t="s">
        <v>74</v>
      </c>
      <c r="W1600" t="s">
        <v>10</v>
      </c>
      <c r="X1600" t="s">
        <v>54</v>
      </c>
      <c r="Z1600" t="s">
        <v>88</v>
      </c>
      <c r="AA1600" t="s">
        <v>94</v>
      </c>
      <c r="AB1600" t="s">
        <v>100</v>
      </c>
      <c r="AC1600" t="s">
        <v>70</v>
      </c>
      <c r="AD1600" t="s">
        <v>59</v>
      </c>
    </row>
    <row r="1601" spans="1:30">
      <c r="A1601">
        <f t="shared" si="76"/>
        <v>1381</v>
      </c>
      <c r="B1601">
        <f t="shared" si="74"/>
        <v>0</v>
      </c>
      <c r="C1601" s="8">
        <f t="shared" si="75"/>
        <v>52.166666666666664</v>
      </c>
      <c r="D1601">
        <v>52</v>
      </c>
      <c r="E1601">
        <v>2</v>
      </c>
      <c r="G1601" s="21">
        <v>0</v>
      </c>
      <c r="H1601">
        <v>7529667</v>
      </c>
      <c r="I1601" s="1">
        <v>44322.560914351852</v>
      </c>
      <c r="J1601" s="3" t="s">
        <v>63</v>
      </c>
      <c r="K1601" t="s">
        <v>49</v>
      </c>
      <c r="M1601">
        <v>202105061622</v>
      </c>
      <c r="N1601" s="1">
        <v>44322.560914351852</v>
      </c>
      <c r="O1601" s="3" t="s">
        <v>63</v>
      </c>
      <c r="P1601">
        <v>7529667</v>
      </c>
      <c r="Q1601" s="2">
        <v>25247</v>
      </c>
      <c r="R1601" t="s">
        <v>2995</v>
      </c>
      <c r="S1601" t="s">
        <v>1507</v>
      </c>
      <c r="U1601" t="s">
        <v>61</v>
      </c>
      <c r="V1601" t="s">
        <v>2471</v>
      </c>
      <c r="W1601" t="s">
        <v>2</v>
      </c>
      <c r="X1601" t="s">
        <v>54</v>
      </c>
      <c r="Z1601" t="s">
        <v>55</v>
      </c>
      <c r="AA1601" t="s">
        <v>68</v>
      </c>
      <c r="AB1601" t="s">
        <v>2996</v>
      </c>
      <c r="AC1601" t="s">
        <v>70</v>
      </c>
      <c r="AD1601" t="s">
        <v>59</v>
      </c>
    </row>
    <row r="1602" spans="1:30">
      <c r="A1602">
        <f t="shared" si="76"/>
        <v>1382</v>
      </c>
      <c r="B1602">
        <f t="shared" si="74"/>
        <v>0</v>
      </c>
      <c r="C1602" s="8">
        <f t="shared" si="75"/>
        <v>74.583333333333329</v>
      </c>
      <c r="D1602">
        <v>74</v>
      </c>
      <c r="E1602">
        <v>7</v>
      </c>
      <c r="G1602" s="21">
        <v>2</v>
      </c>
      <c r="H1602" s="4">
        <v>7535029</v>
      </c>
      <c r="I1602" s="1">
        <v>44183.298726851855</v>
      </c>
      <c r="J1602" s="3" t="s">
        <v>63</v>
      </c>
      <c r="K1602" t="s">
        <v>49</v>
      </c>
      <c r="M1602">
        <v>202012180686</v>
      </c>
      <c r="N1602" s="1">
        <v>44183.298726851855</v>
      </c>
      <c r="O1602" s="3" t="s">
        <v>63</v>
      </c>
      <c r="P1602">
        <v>7535029</v>
      </c>
      <c r="Q1602" s="2">
        <v>16926</v>
      </c>
      <c r="R1602" t="s">
        <v>2997</v>
      </c>
      <c r="S1602" t="s">
        <v>1189</v>
      </c>
      <c r="U1602" t="s">
        <v>61</v>
      </c>
      <c r="V1602" t="s">
        <v>103</v>
      </c>
      <c r="W1602" t="s">
        <v>2</v>
      </c>
      <c r="X1602" t="s">
        <v>54</v>
      </c>
      <c r="Z1602" t="s">
        <v>55</v>
      </c>
      <c r="AA1602" t="s">
        <v>68</v>
      </c>
      <c r="AB1602" t="s">
        <v>2998</v>
      </c>
      <c r="AC1602" t="s">
        <v>70</v>
      </c>
      <c r="AD1602" t="s">
        <v>59</v>
      </c>
    </row>
    <row r="1603" spans="1:30">
      <c r="A1603">
        <f t="shared" si="76"/>
        <v>1382</v>
      </c>
      <c r="B1603">
        <f t="shared" si="74"/>
        <v>1</v>
      </c>
      <c r="C1603" s="8">
        <f t="shared" si="75"/>
        <v>74.833333333333329</v>
      </c>
      <c r="D1603">
        <v>74</v>
      </c>
      <c r="E1603">
        <v>10</v>
      </c>
      <c r="G1603" s="21">
        <v>2</v>
      </c>
      <c r="H1603" s="4">
        <v>7535029</v>
      </c>
      <c r="I1603" s="1">
        <v>44263.34033564815</v>
      </c>
      <c r="J1603" s="3" t="s">
        <v>63</v>
      </c>
      <c r="K1603" t="s">
        <v>49</v>
      </c>
      <c r="M1603">
        <v>202103080280</v>
      </c>
      <c r="N1603" s="1">
        <v>44263.34033564815</v>
      </c>
      <c r="O1603" s="3" t="s">
        <v>63</v>
      </c>
      <c r="P1603">
        <v>7535029</v>
      </c>
      <c r="Q1603" s="2">
        <v>16926</v>
      </c>
      <c r="R1603" t="s">
        <v>2997</v>
      </c>
      <c r="S1603" t="s">
        <v>2999</v>
      </c>
      <c r="U1603" t="s">
        <v>61</v>
      </c>
      <c r="V1603" t="s">
        <v>661</v>
      </c>
      <c r="W1603" t="s">
        <v>2</v>
      </c>
      <c r="X1603" t="s">
        <v>54</v>
      </c>
      <c r="Z1603" t="s">
        <v>55</v>
      </c>
      <c r="AA1603" t="s">
        <v>68</v>
      </c>
      <c r="AB1603" t="s">
        <v>173</v>
      </c>
      <c r="AC1603" t="s">
        <v>70</v>
      </c>
      <c r="AD1603" t="s">
        <v>59</v>
      </c>
    </row>
    <row r="1604" spans="1:30">
      <c r="A1604">
        <f t="shared" si="76"/>
        <v>1383</v>
      </c>
      <c r="B1604">
        <f t="shared" si="74"/>
        <v>0</v>
      </c>
      <c r="C1604" s="8">
        <f t="shared" si="75"/>
        <v>44.583333333333336</v>
      </c>
      <c r="D1604">
        <v>44</v>
      </c>
      <c r="E1604">
        <v>7</v>
      </c>
      <c r="G1604" s="21">
        <v>0</v>
      </c>
      <c r="H1604">
        <v>7600938</v>
      </c>
      <c r="I1604" s="1">
        <v>44054.468055555553</v>
      </c>
      <c r="J1604" s="3" t="s">
        <v>90</v>
      </c>
      <c r="K1604" t="s">
        <v>49</v>
      </c>
      <c r="M1604">
        <v>202008111449</v>
      </c>
      <c r="N1604" s="1">
        <v>44054.468055555553</v>
      </c>
      <c r="O1604" s="3" t="s">
        <v>90</v>
      </c>
      <c r="P1604">
        <v>7600938</v>
      </c>
      <c r="Q1604" s="2">
        <v>27768</v>
      </c>
      <c r="R1604" t="s">
        <v>3000</v>
      </c>
      <c r="S1604" t="s">
        <v>970</v>
      </c>
      <c r="U1604" t="s">
        <v>140</v>
      </c>
      <c r="V1604" t="s">
        <v>93</v>
      </c>
      <c r="W1604" t="s">
        <v>10</v>
      </c>
      <c r="X1604" t="s">
        <v>54</v>
      </c>
      <c r="Z1604" t="s">
        <v>88</v>
      </c>
      <c r="AA1604" t="s">
        <v>94</v>
      </c>
      <c r="AB1604" t="s">
        <v>116</v>
      </c>
      <c r="AC1604" t="s">
        <v>70</v>
      </c>
      <c r="AD1604" t="s">
        <v>59</v>
      </c>
    </row>
    <row r="1605" spans="1:30">
      <c r="A1605">
        <f t="shared" si="76"/>
        <v>1384</v>
      </c>
      <c r="B1605">
        <f t="shared" si="74"/>
        <v>0</v>
      </c>
      <c r="C1605" s="8">
        <f t="shared" si="75"/>
        <v>51.916666666666664</v>
      </c>
      <c r="D1605">
        <v>51</v>
      </c>
      <c r="E1605">
        <v>11</v>
      </c>
      <c r="G1605" s="21">
        <v>0</v>
      </c>
      <c r="H1605">
        <v>7601158</v>
      </c>
      <c r="I1605" s="1">
        <v>44107.35833333333</v>
      </c>
      <c r="J1605" s="3" t="s">
        <v>90</v>
      </c>
      <c r="K1605" t="s">
        <v>49</v>
      </c>
      <c r="M1605">
        <v>202010030235</v>
      </c>
      <c r="N1605" s="1">
        <v>44107.35833333333</v>
      </c>
      <c r="O1605" s="3" t="s">
        <v>90</v>
      </c>
      <c r="P1605">
        <v>7601158</v>
      </c>
      <c r="Q1605" s="2">
        <v>25134</v>
      </c>
      <c r="R1605" t="s">
        <v>3001</v>
      </c>
      <c r="S1605" t="s">
        <v>2896</v>
      </c>
      <c r="U1605" t="s">
        <v>528</v>
      </c>
      <c r="V1605" t="s">
        <v>87</v>
      </c>
      <c r="W1605" t="s">
        <v>10</v>
      </c>
      <c r="X1605" t="s">
        <v>54</v>
      </c>
      <c r="Z1605" t="s">
        <v>88</v>
      </c>
      <c r="AA1605" t="s">
        <v>94</v>
      </c>
      <c r="AB1605" t="s">
        <v>100</v>
      </c>
      <c r="AC1605" t="s">
        <v>70</v>
      </c>
      <c r="AD1605" t="s">
        <v>59</v>
      </c>
    </row>
    <row r="1606" spans="1:30">
      <c r="A1606">
        <f t="shared" si="76"/>
        <v>1385</v>
      </c>
      <c r="B1606">
        <f t="shared" si="74"/>
        <v>0</v>
      </c>
      <c r="C1606" s="8">
        <f t="shared" si="75"/>
        <v>77.25</v>
      </c>
      <c r="D1606">
        <v>77</v>
      </c>
      <c r="E1606">
        <v>3</v>
      </c>
      <c r="G1606" s="21">
        <v>0</v>
      </c>
      <c r="H1606">
        <v>7607703</v>
      </c>
      <c r="I1606" s="1">
        <v>44200.470659722225</v>
      </c>
      <c r="J1606" s="3" t="s">
        <v>90</v>
      </c>
      <c r="K1606" t="s">
        <v>49</v>
      </c>
      <c r="M1606">
        <v>202101041603</v>
      </c>
      <c r="N1606" s="1">
        <v>44200.470659722225</v>
      </c>
      <c r="O1606" s="3" t="s">
        <v>90</v>
      </c>
      <c r="P1606">
        <v>7607703</v>
      </c>
      <c r="Q1606" s="2">
        <v>15974</v>
      </c>
      <c r="R1606" t="s">
        <v>3002</v>
      </c>
      <c r="S1606" t="s">
        <v>188</v>
      </c>
      <c r="U1606" t="s">
        <v>52</v>
      </c>
      <c r="V1606" t="s">
        <v>157</v>
      </c>
      <c r="W1606" t="s">
        <v>2</v>
      </c>
      <c r="X1606" t="s">
        <v>54</v>
      </c>
      <c r="Z1606" t="s">
        <v>88</v>
      </c>
      <c r="AA1606" t="s">
        <v>94</v>
      </c>
      <c r="AB1606" t="s">
        <v>3003</v>
      </c>
      <c r="AC1606" t="s">
        <v>70</v>
      </c>
      <c r="AD1606" t="s">
        <v>59</v>
      </c>
    </row>
    <row r="1607" spans="1:30">
      <c r="A1607">
        <f t="shared" si="76"/>
        <v>1386</v>
      </c>
      <c r="B1607">
        <f t="shared" si="74"/>
        <v>0</v>
      </c>
      <c r="C1607" s="8">
        <f t="shared" si="75"/>
        <v>74.083333333333329</v>
      </c>
      <c r="D1607">
        <v>74</v>
      </c>
      <c r="E1607">
        <v>1</v>
      </c>
      <c r="G1607" s="21">
        <v>0</v>
      </c>
      <c r="H1607">
        <v>7609555</v>
      </c>
      <c r="I1607" s="1">
        <v>44276.415972222225</v>
      </c>
      <c r="J1607" s="3" t="s">
        <v>90</v>
      </c>
      <c r="K1607" t="s">
        <v>49</v>
      </c>
      <c r="M1607">
        <v>202103210236</v>
      </c>
      <c r="N1607" s="1">
        <v>44276.415972222225</v>
      </c>
      <c r="O1607" s="3" t="s">
        <v>90</v>
      </c>
      <c r="P1607">
        <v>7609555</v>
      </c>
      <c r="Q1607" s="2">
        <v>17204</v>
      </c>
      <c r="R1607" t="s">
        <v>3004</v>
      </c>
      <c r="S1607" t="s">
        <v>122</v>
      </c>
      <c r="U1607" t="s">
        <v>613</v>
      </c>
      <c r="V1607" t="s">
        <v>74</v>
      </c>
      <c r="W1607" t="s">
        <v>2</v>
      </c>
      <c r="X1607" t="s">
        <v>54</v>
      </c>
      <c r="Z1607" t="s">
        <v>88</v>
      </c>
      <c r="AA1607" t="s">
        <v>94</v>
      </c>
      <c r="AB1607" t="s">
        <v>100</v>
      </c>
      <c r="AC1607" t="s">
        <v>70</v>
      </c>
      <c r="AD1607" t="s">
        <v>59</v>
      </c>
    </row>
    <row r="1608" spans="1:30">
      <c r="A1608">
        <f t="shared" si="76"/>
        <v>1387</v>
      </c>
      <c r="B1608">
        <f t="shared" si="74"/>
        <v>0</v>
      </c>
      <c r="C1608" s="8">
        <f t="shared" si="75"/>
        <v>60.583333333333336</v>
      </c>
      <c r="D1608">
        <v>60</v>
      </c>
      <c r="E1608">
        <v>7</v>
      </c>
      <c r="G1608" s="21">
        <v>2</v>
      </c>
      <c r="H1608" s="4">
        <v>7613535</v>
      </c>
      <c r="I1608" s="1">
        <v>44183.474409722221</v>
      </c>
      <c r="J1608" s="3" t="s">
        <v>63</v>
      </c>
      <c r="K1608" t="s">
        <v>49</v>
      </c>
      <c r="M1608">
        <v>202012181446</v>
      </c>
      <c r="N1608" s="1">
        <v>44183.474409722221</v>
      </c>
      <c r="O1608" s="3" t="s">
        <v>63</v>
      </c>
      <c r="P1608">
        <v>7613535</v>
      </c>
      <c r="Q1608" s="2">
        <v>22045</v>
      </c>
      <c r="R1608" t="s">
        <v>3005</v>
      </c>
      <c r="S1608" t="s">
        <v>2116</v>
      </c>
      <c r="U1608" t="s">
        <v>52</v>
      </c>
      <c r="V1608" t="s">
        <v>153</v>
      </c>
      <c r="W1608" t="s">
        <v>2</v>
      </c>
      <c r="X1608" t="s">
        <v>54</v>
      </c>
      <c r="Z1608" t="s">
        <v>55</v>
      </c>
      <c r="AA1608" t="s">
        <v>68</v>
      </c>
      <c r="AB1608" t="s">
        <v>3006</v>
      </c>
      <c r="AC1608" t="s">
        <v>70</v>
      </c>
      <c r="AD1608" t="s">
        <v>59</v>
      </c>
    </row>
    <row r="1609" spans="1:30">
      <c r="A1609">
        <f t="shared" si="76"/>
        <v>1387</v>
      </c>
      <c r="B1609">
        <f t="shared" si="74"/>
        <v>1</v>
      </c>
      <c r="C1609" s="8">
        <f t="shared" si="75"/>
        <v>60.583333333333336</v>
      </c>
      <c r="D1609">
        <v>60</v>
      </c>
      <c r="E1609">
        <v>7</v>
      </c>
      <c r="G1609" s="21">
        <v>2</v>
      </c>
      <c r="H1609" s="4">
        <v>7613535</v>
      </c>
      <c r="I1609" s="1">
        <v>44188.449606481481</v>
      </c>
      <c r="J1609" s="3" t="s">
        <v>63</v>
      </c>
      <c r="K1609" t="s">
        <v>49</v>
      </c>
      <c r="M1609">
        <v>202012231464</v>
      </c>
      <c r="N1609" s="1">
        <v>44188.449606481481</v>
      </c>
      <c r="O1609" s="3" t="s">
        <v>63</v>
      </c>
      <c r="P1609">
        <v>7613535</v>
      </c>
      <c r="Q1609" s="2">
        <v>22045</v>
      </c>
      <c r="R1609" t="s">
        <v>3005</v>
      </c>
      <c r="S1609" t="s">
        <v>2116</v>
      </c>
      <c r="U1609" t="s">
        <v>73</v>
      </c>
      <c r="V1609" t="s">
        <v>153</v>
      </c>
      <c r="W1609" t="s">
        <v>2</v>
      </c>
      <c r="X1609" t="s">
        <v>54</v>
      </c>
      <c r="Z1609" t="s">
        <v>88</v>
      </c>
      <c r="AA1609" t="s">
        <v>68</v>
      </c>
      <c r="AB1609" t="s">
        <v>2673</v>
      </c>
      <c r="AC1609" t="s">
        <v>70</v>
      </c>
      <c r="AD1609" t="s">
        <v>59</v>
      </c>
    </row>
    <row r="1610" spans="1:30">
      <c r="A1610">
        <f t="shared" si="76"/>
        <v>1387</v>
      </c>
      <c r="B1610">
        <f t="shared" ref="B1610:B1651" si="77">IF(H1610&lt;&gt;H1609,0,IF(H1610&lt;&gt;H1608,1,IF(H1610&lt;&gt;H1607,2,IF(H1610&lt;&gt;H1606,3,IF(H1610&lt;&gt;H1605,4,IF(H1610&lt;&gt;H1604,5,IF(H1610&lt;&gt;H1603,6,"7+")))))))</f>
        <v>2</v>
      </c>
      <c r="C1610" s="8">
        <f t="shared" si="75"/>
        <v>60.583333333333336</v>
      </c>
      <c r="D1610">
        <v>60</v>
      </c>
      <c r="E1610">
        <v>7</v>
      </c>
      <c r="G1610" s="21">
        <v>2</v>
      </c>
      <c r="H1610" s="4">
        <v>7613535</v>
      </c>
      <c r="I1610" s="1">
        <v>44192.661805555559</v>
      </c>
      <c r="J1610" s="3" t="s">
        <v>63</v>
      </c>
      <c r="K1610" t="s">
        <v>49</v>
      </c>
      <c r="M1610">
        <v>202012270345</v>
      </c>
      <c r="N1610" s="1">
        <v>44192.661805555559</v>
      </c>
      <c r="O1610" s="3" t="s">
        <v>63</v>
      </c>
      <c r="P1610">
        <v>7613535</v>
      </c>
      <c r="Q1610" s="2">
        <v>22045</v>
      </c>
      <c r="R1610" t="s">
        <v>3005</v>
      </c>
      <c r="S1610" t="s">
        <v>2116</v>
      </c>
      <c r="U1610" t="s">
        <v>66</v>
      </c>
      <c r="V1610" t="s">
        <v>67</v>
      </c>
      <c r="W1610" t="s">
        <v>2</v>
      </c>
      <c r="X1610" t="s">
        <v>54</v>
      </c>
      <c r="Z1610" t="s">
        <v>55</v>
      </c>
      <c r="AA1610" t="s">
        <v>68</v>
      </c>
      <c r="AB1610" t="s">
        <v>468</v>
      </c>
      <c r="AC1610" t="s">
        <v>70</v>
      </c>
      <c r="AD1610" t="s">
        <v>59</v>
      </c>
    </row>
    <row r="1611" spans="1:30">
      <c r="A1611">
        <f t="shared" si="76"/>
        <v>1388</v>
      </c>
      <c r="B1611">
        <f t="shared" si="77"/>
        <v>0</v>
      </c>
      <c r="C1611" s="8">
        <f t="shared" si="75"/>
        <v>45.916666666666664</v>
      </c>
      <c r="D1611">
        <v>45</v>
      </c>
      <c r="E1611">
        <v>11</v>
      </c>
      <c r="G1611" s="21">
        <v>0</v>
      </c>
      <c r="H1611">
        <v>7628029</v>
      </c>
      <c r="I1611" s="1">
        <v>44303.261111111111</v>
      </c>
      <c r="J1611" s="3" t="s">
        <v>90</v>
      </c>
      <c r="K1611" t="s">
        <v>49</v>
      </c>
      <c r="M1611">
        <v>202104170159</v>
      </c>
      <c r="N1611" s="1">
        <v>44303.261111111111</v>
      </c>
      <c r="O1611" s="3" t="s">
        <v>90</v>
      </c>
      <c r="P1611">
        <v>7628029</v>
      </c>
      <c r="Q1611" s="2">
        <v>27520</v>
      </c>
      <c r="R1611" t="s">
        <v>3007</v>
      </c>
      <c r="S1611" t="s">
        <v>803</v>
      </c>
      <c r="U1611" t="s">
        <v>149</v>
      </c>
      <c r="V1611" t="s">
        <v>220</v>
      </c>
      <c r="W1611" t="s">
        <v>10</v>
      </c>
      <c r="X1611" t="s">
        <v>54</v>
      </c>
      <c r="Z1611" t="s">
        <v>88</v>
      </c>
      <c r="AA1611" t="s">
        <v>94</v>
      </c>
      <c r="AB1611" t="s">
        <v>116</v>
      </c>
      <c r="AC1611" t="s">
        <v>70</v>
      </c>
      <c r="AD1611" t="s">
        <v>59</v>
      </c>
    </row>
    <row r="1612" spans="1:30">
      <c r="A1612">
        <f t="shared" si="76"/>
        <v>1389</v>
      </c>
      <c r="B1612">
        <f t="shared" si="77"/>
        <v>0</v>
      </c>
      <c r="C1612" s="8">
        <f t="shared" ref="C1612:C1675" si="78">D1612+E1612/12</f>
        <v>66.5</v>
      </c>
      <c r="D1612">
        <v>66</v>
      </c>
      <c r="E1612">
        <v>6</v>
      </c>
      <c r="G1612" s="21">
        <v>0</v>
      </c>
      <c r="H1612">
        <v>7628675</v>
      </c>
      <c r="I1612" s="1">
        <v>44243.519293981481</v>
      </c>
      <c r="J1612" s="3" t="s">
        <v>76</v>
      </c>
      <c r="K1612" t="s">
        <v>49</v>
      </c>
      <c r="M1612">
        <v>202102160062</v>
      </c>
      <c r="N1612" s="1">
        <v>44243.519293981481</v>
      </c>
      <c r="O1612" s="3" t="s">
        <v>76</v>
      </c>
      <c r="P1612">
        <v>7628675</v>
      </c>
      <c r="Q1612" s="2">
        <v>19936</v>
      </c>
      <c r="R1612" t="s">
        <v>3008</v>
      </c>
      <c r="S1612" t="s">
        <v>863</v>
      </c>
      <c r="U1612" t="s">
        <v>140</v>
      </c>
      <c r="V1612" t="s">
        <v>183</v>
      </c>
      <c r="W1612" t="s">
        <v>10</v>
      </c>
      <c r="X1612" t="s">
        <v>54</v>
      </c>
      <c r="Z1612" t="s">
        <v>55</v>
      </c>
      <c r="AA1612" t="s">
        <v>78</v>
      </c>
      <c r="AB1612" t="s">
        <v>3009</v>
      </c>
      <c r="AC1612" t="s">
        <v>129</v>
      </c>
      <c r="AD1612" t="s">
        <v>59</v>
      </c>
    </row>
    <row r="1613" spans="1:30">
      <c r="A1613">
        <f t="shared" si="76"/>
        <v>1390</v>
      </c>
      <c r="B1613">
        <f t="shared" si="77"/>
        <v>0</v>
      </c>
      <c r="C1613" s="8">
        <f t="shared" si="78"/>
        <v>75.416666666666671</v>
      </c>
      <c r="D1613">
        <v>75</v>
      </c>
      <c r="E1613">
        <v>5</v>
      </c>
      <c r="G1613" s="21">
        <v>0</v>
      </c>
      <c r="H1613">
        <v>7700356</v>
      </c>
      <c r="I1613" s="1">
        <v>44169.645833333336</v>
      </c>
      <c r="J1613" s="3" t="s">
        <v>63</v>
      </c>
      <c r="K1613" t="s">
        <v>49</v>
      </c>
      <c r="M1613">
        <v>202012041951</v>
      </c>
      <c r="N1613" s="1">
        <v>44169.645833333336</v>
      </c>
      <c r="O1613" s="3" t="s">
        <v>63</v>
      </c>
      <c r="P1613">
        <v>7700356</v>
      </c>
      <c r="Q1613" s="2">
        <v>16605</v>
      </c>
      <c r="R1613" t="s">
        <v>3010</v>
      </c>
      <c r="S1613" t="s">
        <v>2744</v>
      </c>
      <c r="U1613" t="s">
        <v>52</v>
      </c>
      <c r="V1613" t="s">
        <v>228</v>
      </c>
      <c r="W1613" t="s">
        <v>2</v>
      </c>
      <c r="X1613" t="s">
        <v>54</v>
      </c>
      <c r="Z1613" t="s">
        <v>88</v>
      </c>
      <c r="AA1613" t="s">
        <v>68</v>
      </c>
      <c r="AB1613" t="s">
        <v>3011</v>
      </c>
      <c r="AC1613" t="s">
        <v>129</v>
      </c>
      <c r="AD1613" t="s">
        <v>59</v>
      </c>
    </row>
    <row r="1614" spans="1:30">
      <c r="A1614">
        <f t="shared" si="76"/>
        <v>1391</v>
      </c>
      <c r="B1614">
        <f t="shared" si="77"/>
        <v>0</v>
      </c>
      <c r="C1614" s="8">
        <f t="shared" si="78"/>
        <v>64.083333333333329</v>
      </c>
      <c r="D1614">
        <v>64</v>
      </c>
      <c r="E1614">
        <v>1</v>
      </c>
      <c r="G1614" s="21">
        <v>0</v>
      </c>
      <c r="H1614">
        <v>7703633</v>
      </c>
      <c r="I1614" s="1">
        <v>44181.365555555552</v>
      </c>
      <c r="J1614" s="3" t="s">
        <v>90</v>
      </c>
      <c r="K1614" t="s">
        <v>49</v>
      </c>
      <c r="M1614">
        <v>202012161425</v>
      </c>
      <c r="N1614" s="1">
        <v>44181.365555555552</v>
      </c>
      <c r="O1614" s="3" t="s">
        <v>90</v>
      </c>
      <c r="P1614">
        <v>7703633</v>
      </c>
      <c r="Q1614" s="2">
        <v>20756</v>
      </c>
      <c r="R1614" t="s">
        <v>3012</v>
      </c>
      <c r="S1614" t="s">
        <v>950</v>
      </c>
      <c r="U1614" t="s">
        <v>61</v>
      </c>
      <c r="V1614" t="s">
        <v>93</v>
      </c>
      <c r="W1614" t="s">
        <v>10</v>
      </c>
      <c r="X1614" t="s">
        <v>54</v>
      </c>
      <c r="Z1614" t="s">
        <v>88</v>
      </c>
      <c r="AA1614" t="s">
        <v>94</v>
      </c>
      <c r="AB1614" t="s">
        <v>116</v>
      </c>
      <c r="AC1614" t="s">
        <v>70</v>
      </c>
      <c r="AD1614" t="s">
        <v>59</v>
      </c>
    </row>
    <row r="1615" spans="1:30">
      <c r="A1615">
        <f t="shared" ref="A1615:A1678" si="79">IF(B1615=0,A1614+1,A1614)</f>
        <v>1392</v>
      </c>
      <c r="B1615">
        <f t="shared" si="77"/>
        <v>0</v>
      </c>
      <c r="C1615" s="8">
        <f t="shared" si="78"/>
        <v>67.333333333333329</v>
      </c>
      <c r="D1615">
        <v>67</v>
      </c>
      <c r="E1615">
        <v>4</v>
      </c>
      <c r="G1615" s="21">
        <v>0</v>
      </c>
      <c r="H1615">
        <v>7704564</v>
      </c>
      <c r="I1615" s="1">
        <v>44139.572430555556</v>
      </c>
      <c r="J1615" s="3" t="s">
        <v>162</v>
      </c>
      <c r="K1615" t="s">
        <v>49</v>
      </c>
      <c r="M1615">
        <v>202011040014</v>
      </c>
      <c r="N1615" s="1">
        <v>44139.572430555556</v>
      </c>
      <c r="O1615" s="3" t="s">
        <v>162</v>
      </c>
      <c r="P1615">
        <v>7704564</v>
      </c>
      <c r="Q1615" s="2">
        <v>19534</v>
      </c>
      <c r="R1615" t="s">
        <v>3013</v>
      </c>
      <c r="S1615" t="s">
        <v>264</v>
      </c>
      <c r="U1615" t="s">
        <v>61</v>
      </c>
      <c r="V1615" t="s">
        <v>258</v>
      </c>
      <c r="W1615" t="s">
        <v>2</v>
      </c>
      <c r="X1615" t="s">
        <v>54</v>
      </c>
      <c r="Z1615" t="s">
        <v>55</v>
      </c>
      <c r="AA1615" t="s">
        <v>166</v>
      </c>
      <c r="AB1615" t="s">
        <v>167</v>
      </c>
      <c r="AC1615" t="s">
        <v>70</v>
      </c>
      <c r="AD1615" t="s">
        <v>59</v>
      </c>
    </row>
    <row r="1616" spans="1:30">
      <c r="A1616">
        <f t="shared" si="79"/>
        <v>1393</v>
      </c>
      <c r="B1616">
        <f t="shared" si="77"/>
        <v>0</v>
      </c>
      <c r="C1616" s="8">
        <f t="shared" si="78"/>
        <v>63.666666666666664</v>
      </c>
      <c r="D1616">
        <v>63</v>
      </c>
      <c r="E1616">
        <v>8</v>
      </c>
      <c r="G1616" s="21">
        <v>0</v>
      </c>
      <c r="H1616">
        <v>7710023</v>
      </c>
      <c r="I1616" s="1">
        <v>44215.597222222219</v>
      </c>
      <c r="J1616" s="3" t="s">
        <v>90</v>
      </c>
      <c r="K1616" t="s">
        <v>49</v>
      </c>
      <c r="M1616">
        <v>202101192015</v>
      </c>
      <c r="N1616" s="1">
        <v>44215.597222222219</v>
      </c>
      <c r="O1616" s="3" t="s">
        <v>90</v>
      </c>
      <c r="P1616">
        <v>7710023</v>
      </c>
      <c r="Q1616" s="2">
        <v>20934</v>
      </c>
      <c r="R1616" t="s">
        <v>3014</v>
      </c>
      <c r="S1616" t="s">
        <v>1513</v>
      </c>
      <c r="U1616" t="s">
        <v>61</v>
      </c>
      <c r="V1616" t="s">
        <v>93</v>
      </c>
      <c r="W1616" t="s">
        <v>10</v>
      </c>
      <c r="X1616" t="s">
        <v>54</v>
      </c>
      <c r="Z1616" t="s">
        <v>88</v>
      </c>
      <c r="AA1616" t="s">
        <v>94</v>
      </c>
      <c r="AB1616" t="s">
        <v>100</v>
      </c>
      <c r="AC1616" t="s">
        <v>70</v>
      </c>
      <c r="AD1616" t="s">
        <v>59</v>
      </c>
    </row>
    <row r="1617" spans="1:30">
      <c r="A1617">
        <f t="shared" si="79"/>
        <v>1394</v>
      </c>
      <c r="B1617">
        <f t="shared" si="77"/>
        <v>0</v>
      </c>
      <c r="C1617" s="8">
        <f t="shared" si="78"/>
        <v>70.166666666666671</v>
      </c>
      <c r="D1617">
        <v>70</v>
      </c>
      <c r="E1617">
        <v>2</v>
      </c>
      <c r="G1617" s="21">
        <v>0</v>
      </c>
      <c r="H1617">
        <v>7710431</v>
      </c>
      <c r="I1617" s="1">
        <v>44004.978541666664</v>
      </c>
      <c r="J1617" s="3" t="s">
        <v>90</v>
      </c>
      <c r="K1617" t="s">
        <v>49</v>
      </c>
      <c r="M1617">
        <v>202006222166</v>
      </c>
      <c r="N1617" s="1">
        <v>44004.978541666664</v>
      </c>
      <c r="O1617" s="3" t="s">
        <v>90</v>
      </c>
      <c r="P1617">
        <v>7710431</v>
      </c>
      <c r="Q1617" s="2">
        <v>18365</v>
      </c>
      <c r="R1617" t="s">
        <v>3015</v>
      </c>
      <c r="S1617" t="s">
        <v>3016</v>
      </c>
      <c r="U1617" t="s">
        <v>132</v>
      </c>
      <c r="V1617" t="s">
        <v>133</v>
      </c>
      <c r="W1617" t="s">
        <v>2</v>
      </c>
      <c r="X1617" t="s">
        <v>54</v>
      </c>
      <c r="Z1617" t="s">
        <v>88</v>
      </c>
      <c r="AA1617" t="s">
        <v>94</v>
      </c>
      <c r="AB1617" t="s">
        <v>116</v>
      </c>
      <c r="AC1617" t="s">
        <v>70</v>
      </c>
      <c r="AD1617" t="s">
        <v>59</v>
      </c>
    </row>
    <row r="1618" spans="1:30">
      <c r="A1618">
        <f t="shared" si="79"/>
        <v>1395</v>
      </c>
      <c r="B1618">
        <f t="shared" si="77"/>
        <v>0</v>
      </c>
      <c r="C1618" s="8">
        <f t="shared" si="78"/>
        <v>46.166666666666664</v>
      </c>
      <c r="D1618">
        <v>46</v>
      </c>
      <c r="E1618">
        <v>2</v>
      </c>
      <c r="G1618" s="21">
        <v>0</v>
      </c>
      <c r="H1618">
        <v>7710444</v>
      </c>
      <c r="I1618" s="1">
        <v>44270.84097222222</v>
      </c>
      <c r="J1618" s="3" t="s">
        <v>90</v>
      </c>
      <c r="K1618" t="s">
        <v>49</v>
      </c>
      <c r="M1618">
        <v>202103152225</v>
      </c>
      <c r="N1618" s="1">
        <v>44270.84097222222</v>
      </c>
      <c r="O1618" s="3" t="s">
        <v>90</v>
      </c>
      <c r="P1618">
        <v>7710444</v>
      </c>
      <c r="Q1618" s="2">
        <v>27384</v>
      </c>
      <c r="R1618" t="s">
        <v>3017</v>
      </c>
      <c r="S1618" t="s">
        <v>2973</v>
      </c>
      <c r="U1618" t="s">
        <v>288</v>
      </c>
      <c r="V1618" t="s">
        <v>133</v>
      </c>
      <c r="W1618" t="s">
        <v>2</v>
      </c>
      <c r="X1618" t="s">
        <v>54</v>
      </c>
      <c r="Z1618" t="s">
        <v>88</v>
      </c>
      <c r="AA1618" t="s">
        <v>94</v>
      </c>
      <c r="AB1618" t="s">
        <v>100</v>
      </c>
      <c r="AC1618" t="s">
        <v>70</v>
      </c>
      <c r="AD1618" t="s">
        <v>59</v>
      </c>
    </row>
    <row r="1619" spans="1:30">
      <c r="A1619">
        <f t="shared" si="79"/>
        <v>1396</v>
      </c>
      <c r="B1619">
        <f t="shared" si="77"/>
        <v>0</v>
      </c>
      <c r="C1619" s="8">
        <f t="shared" si="78"/>
        <v>42.916666666666664</v>
      </c>
      <c r="D1619">
        <v>42</v>
      </c>
      <c r="E1619">
        <v>11</v>
      </c>
      <c r="G1619" s="21">
        <v>0</v>
      </c>
      <c r="H1619">
        <v>7710949</v>
      </c>
      <c r="I1619" s="1">
        <v>44084.585787037038</v>
      </c>
      <c r="J1619" s="3" t="s">
        <v>63</v>
      </c>
      <c r="K1619" t="s">
        <v>49</v>
      </c>
      <c r="M1619">
        <v>202009100667</v>
      </c>
      <c r="N1619" s="1">
        <v>44084.585787037038</v>
      </c>
      <c r="O1619" s="3" t="s">
        <v>63</v>
      </c>
      <c r="P1619">
        <v>7710949</v>
      </c>
      <c r="Q1619" s="2">
        <v>28399</v>
      </c>
      <c r="R1619" t="s">
        <v>3018</v>
      </c>
      <c r="S1619" t="s">
        <v>567</v>
      </c>
      <c r="U1619" t="s">
        <v>61</v>
      </c>
      <c r="V1619" t="s">
        <v>324</v>
      </c>
      <c r="W1619" t="s">
        <v>10</v>
      </c>
      <c r="X1619" t="s">
        <v>54</v>
      </c>
      <c r="Z1619" t="s">
        <v>55</v>
      </c>
      <c r="AA1619" t="s">
        <v>68</v>
      </c>
      <c r="AB1619" t="s">
        <v>1107</v>
      </c>
      <c r="AC1619" t="s">
        <v>180</v>
      </c>
      <c r="AD1619" t="s">
        <v>59</v>
      </c>
    </row>
    <row r="1620" spans="1:30">
      <c r="A1620">
        <f t="shared" si="79"/>
        <v>1397</v>
      </c>
      <c r="B1620">
        <f t="shared" si="77"/>
        <v>0</v>
      </c>
      <c r="C1620" s="8">
        <f t="shared" si="78"/>
        <v>63.833333333333336</v>
      </c>
      <c r="D1620">
        <v>63</v>
      </c>
      <c r="E1620">
        <v>10</v>
      </c>
      <c r="G1620" s="21">
        <v>0</v>
      </c>
      <c r="H1620">
        <v>7714007</v>
      </c>
      <c r="I1620" s="1">
        <v>44025.724305555559</v>
      </c>
      <c r="J1620" s="3" t="s">
        <v>90</v>
      </c>
      <c r="K1620" t="s">
        <v>49</v>
      </c>
      <c r="M1620">
        <v>202007131995</v>
      </c>
      <c r="N1620" s="1">
        <v>44025.724305555559</v>
      </c>
      <c r="O1620" s="3" t="s">
        <v>90</v>
      </c>
      <c r="P1620">
        <v>7714007</v>
      </c>
      <c r="Q1620" s="2">
        <v>20686</v>
      </c>
      <c r="R1620" t="s">
        <v>3019</v>
      </c>
      <c r="S1620" t="s">
        <v>450</v>
      </c>
      <c r="U1620" t="s">
        <v>110</v>
      </c>
      <c r="V1620" t="s">
        <v>193</v>
      </c>
      <c r="W1620" t="s">
        <v>10</v>
      </c>
      <c r="X1620" t="s">
        <v>54</v>
      </c>
      <c r="Z1620" t="s">
        <v>88</v>
      </c>
      <c r="AA1620" t="s">
        <v>94</v>
      </c>
      <c r="AB1620" t="s">
        <v>100</v>
      </c>
      <c r="AC1620" t="s">
        <v>70</v>
      </c>
      <c r="AD1620" t="s">
        <v>59</v>
      </c>
    </row>
    <row r="1621" spans="1:30">
      <c r="A1621">
        <f t="shared" si="79"/>
        <v>1398</v>
      </c>
      <c r="B1621">
        <f t="shared" si="77"/>
        <v>0</v>
      </c>
      <c r="C1621" s="8">
        <f t="shared" si="78"/>
        <v>65</v>
      </c>
      <c r="D1621">
        <v>65</v>
      </c>
      <c r="E1621">
        <v>0</v>
      </c>
      <c r="G1621" s="21">
        <v>0</v>
      </c>
      <c r="H1621">
        <v>7715085</v>
      </c>
      <c r="I1621" s="1">
        <v>43919.997916666667</v>
      </c>
      <c r="J1621" s="3" t="s">
        <v>90</v>
      </c>
      <c r="K1621" t="s">
        <v>49</v>
      </c>
      <c r="M1621">
        <v>202003290326</v>
      </c>
      <c r="N1621" s="1">
        <v>43919.997916666667</v>
      </c>
      <c r="O1621" s="3" t="s">
        <v>90</v>
      </c>
      <c r="P1621">
        <v>7715085</v>
      </c>
      <c r="Q1621" s="2">
        <v>20156</v>
      </c>
      <c r="R1621" t="s">
        <v>3020</v>
      </c>
      <c r="S1621" t="s">
        <v>51</v>
      </c>
      <c r="U1621" t="s">
        <v>110</v>
      </c>
      <c r="V1621" t="s">
        <v>364</v>
      </c>
      <c r="W1621" t="s">
        <v>10</v>
      </c>
      <c r="X1621" t="s">
        <v>54</v>
      </c>
      <c r="Z1621" t="s">
        <v>88</v>
      </c>
      <c r="AA1621" t="s">
        <v>94</v>
      </c>
      <c r="AB1621" t="s">
        <v>1150</v>
      </c>
      <c r="AC1621" t="s">
        <v>70</v>
      </c>
      <c r="AD1621" t="s">
        <v>59</v>
      </c>
    </row>
    <row r="1622" spans="1:30">
      <c r="A1622">
        <f t="shared" si="79"/>
        <v>1399</v>
      </c>
      <c r="B1622">
        <f t="shared" si="77"/>
        <v>0</v>
      </c>
      <c r="C1622" s="8">
        <f t="shared" si="78"/>
        <v>72.5</v>
      </c>
      <c r="D1622">
        <v>72</v>
      </c>
      <c r="E1622">
        <v>6</v>
      </c>
      <c r="G1622" s="21">
        <v>0</v>
      </c>
      <c r="H1622">
        <v>7715452</v>
      </c>
      <c r="I1622" s="1">
        <v>44221.429861111108</v>
      </c>
      <c r="J1622" s="3" t="s">
        <v>90</v>
      </c>
      <c r="K1622" t="s">
        <v>49</v>
      </c>
      <c r="M1622">
        <v>202101251612</v>
      </c>
      <c r="N1622" s="1">
        <v>44221.429861111108</v>
      </c>
      <c r="O1622" s="3" t="s">
        <v>90</v>
      </c>
      <c r="P1622">
        <v>7715452</v>
      </c>
      <c r="Q1622" s="2">
        <v>17714</v>
      </c>
      <c r="R1622" t="s">
        <v>3021</v>
      </c>
      <c r="S1622" t="s">
        <v>574</v>
      </c>
      <c r="U1622" t="s">
        <v>318</v>
      </c>
      <c r="V1622" t="s">
        <v>93</v>
      </c>
      <c r="W1622" t="s">
        <v>10</v>
      </c>
      <c r="X1622" t="s">
        <v>54</v>
      </c>
      <c r="Z1622" t="s">
        <v>88</v>
      </c>
      <c r="AA1622" t="s">
        <v>94</v>
      </c>
      <c r="AB1622" t="s">
        <v>100</v>
      </c>
      <c r="AC1622" t="s">
        <v>70</v>
      </c>
      <c r="AD1622" t="s">
        <v>59</v>
      </c>
    </row>
    <row r="1623" spans="1:30">
      <c r="A1623">
        <f t="shared" si="79"/>
        <v>1400</v>
      </c>
      <c r="B1623">
        <f t="shared" si="77"/>
        <v>0</v>
      </c>
      <c r="C1623" s="8">
        <f t="shared" si="78"/>
        <v>71.833333333333329</v>
      </c>
      <c r="D1623">
        <v>71</v>
      </c>
      <c r="E1623">
        <v>10</v>
      </c>
      <c r="G1623" s="21">
        <v>0</v>
      </c>
      <c r="H1623">
        <v>7718785</v>
      </c>
      <c r="I1623" s="1">
        <v>44022.765277777777</v>
      </c>
      <c r="J1623" s="3" t="s">
        <v>90</v>
      </c>
      <c r="K1623" t="s">
        <v>49</v>
      </c>
      <c r="M1623">
        <v>202007101969</v>
      </c>
      <c r="N1623" s="1">
        <v>44022.765277777777</v>
      </c>
      <c r="O1623" s="3" t="s">
        <v>90</v>
      </c>
      <c r="P1623">
        <v>7718785</v>
      </c>
      <c r="Q1623" s="2">
        <v>17779</v>
      </c>
      <c r="R1623" t="s">
        <v>3022</v>
      </c>
      <c r="S1623" t="s">
        <v>1613</v>
      </c>
      <c r="U1623" t="s">
        <v>170</v>
      </c>
      <c r="V1623" t="s">
        <v>157</v>
      </c>
      <c r="W1623" t="s">
        <v>10</v>
      </c>
      <c r="X1623" t="s">
        <v>54</v>
      </c>
      <c r="Z1623" t="s">
        <v>88</v>
      </c>
      <c r="AA1623" t="s">
        <v>94</v>
      </c>
      <c r="AB1623" t="s">
        <v>100</v>
      </c>
      <c r="AC1623" t="s">
        <v>70</v>
      </c>
      <c r="AD1623" t="s">
        <v>59</v>
      </c>
    </row>
    <row r="1624" spans="1:30">
      <c r="A1624">
        <f t="shared" si="79"/>
        <v>1401</v>
      </c>
      <c r="B1624">
        <f t="shared" si="77"/>
        <v>0</v>
      </c>
      <c r="C1624" s="8">
        <f t="shared" si="78"/>
        <v>43.416666666666664</v>
      </c>
      <c r="D1624">
        <v>43</v>
      </c>
      <c r="E1624">
        <v>5</v>
      </c>
      <c r="G1624" s="21">
        <v>0</v>
      </c>
      <c r="H1624">
        <v>7723598</v>
      </c>
      <c r="I1624" s="1">
        <v>44166.997615740744</v>
      </c>
      <c r="J1624" s="3" t="s">
        <v>90</v>
      </c>
      <c r="K1624" t="s">
        <v>49</v>
      </c>
      <c r="M1624">
        <v>202012012521</v>
      </c>
      <c r="N1624" s="1">
        <v>44166.997615740744</v>
      </c>
      <c r="O1624" s="3" t="s">
        <v>90</v>
      </c>
      <c r="P1624">
        <v>7723598</v>
      </c>
      <c r="Q1624" s="2">
        <v>28294</v>
      </c>
      <c r="R1624" t="s">
        <v>3023</v>
      </c>
      <c r="S1624" t="s">
        <v>3024</v>
      </c>
      <c r="U1624" t="s">
        <v>98</v>
      </c>
      <c r="V1624" t="s">
        <v>202</v>
      </c>
      <c r="W1624" t="s">
        <v>2</v>
      </c>
      <c r="X1624" t="s">
        <v>54</v>
      </c>
      <c r="Z1624" t="s">
        <v>88</v>
      </c>
      <c r="AA1624" t="s">
        <v>94</v>
      </c>
      <c r="AB1624" t="s">
        <v>100</v>
      </c>
      <c r="AC1624" t="s">
        <v>70</v>
      </c>
      <c r="AD1624" t="s">
        <v>59</v>
      </c>
    </row>
    <row r="1625" spans="1:30">
      <c r="A1625">
        <f t="shared" si="79"/>
        <v>1402</v>
      </c>
      <c r="B1625">
        <f t="shared" si="77"/>
        <v>0</v>
      </c>
      <c r="C1625" s="8">
        <f t="shared" si="78"/>
        <v>57.416666666666664</v>
      </c>
      <c r="D1625">
        <v>57</v>
      </c>
      <c r="E1625">
        <v>5</v>
      </c>
      <c r="G1625" s="21">
        <v>0</v>
      </c>
      <c r="H1625">
        <v>7725488</v>
      </c>
      <c r="I1625" s="1">
        <v>44274.426388888889</v>
      </c>
      <c r="J1625" s="3" t="s">
        <v>63</v>
      </c>
      <c r="K1625" t="s">
        <v>49</v>
      </c>
      <c r="M1625">
        <v>202103190240</v>
      </c>
      <c r="N1625" s="1">
        <v>44274.426388888889</v>
      </c>
      <c r="O1625" s="3" t="s">
        <v>63</v>
      </c>
      <c r="P1625">
        <v>7725488</v>
      </c>
      <c r="Q1625" s="2">
        <v>23279</v>
      </c>
      <c r="R1625" t="s">
        <v>3025</v>
      </c>
      <c r="S1625" t="s">
        <v>1860</v>
      </c>
      <c r="U1625" t="s">
        <v>52</v>
      </c>
      <c r="V1625" t="s">
        <v>127</v>
      </c>
      <c r="W1625" t="s">
        <v>10</v>
      </c>
      <c r="X1625" t="s">
        <v>54</v>
      </c>
      <c r="Z1625" t="s">
        <v>55</v>
      </c>
      <c r="AA1625" t="s">
        <v>68</v>
      </c>
      <c r="AB1625" t="s">
        <v>3026</v>
      </c>
      <c r="AC1625" t="s">
        <v>129</v>
      </c>
      <c r="AD1625" t="s">
        <v>59</v>
      </c>
    </row>
    <row r="1626" spans="1:30">
      <c r="A1626">
        <f t="shared" si="79"/>
        <v>1403</v>
      </c>
      <c r="B1626">
        <f t="shared" si="77"/>
        <v>0</v>
      </c>
      <c r="C1626" s="8">
        <f t="shared" si="78"/>
        <v>74.416666666666671</v>
      </c>
      <c r="D1626">
        <v>74</v>
      </c>
      <c r="E1626">
        <v>5</v>
      </c>
      <c r="G1626" s="21">
        <v>0</v>
      </c>
      <c r="H1626">
        <v>7725760</v>
      </c>
      <c r="I1626" s="1">
        <v>44050.40625</v>
      </c>
      <c r="J1626" s="3" t="s">
        <v>76</v>
      </c>
      <c r="K1626" t="s">
        <v>49</v>
      </c>
      <c r="M1626">
        <v>202008070795</v>
      </c>
      <c r="N1626" s="1">
        <v>44050.40625</v>
      </c>
      <c r="O1626" s="3" t="s">
        <v>76</v>
      </c>
      <c r="P1626">
        <v>7725760</v>
      </c>
      <c r="Q1626" s="2">
        <v>16863</v>
      </c>
      <c r="R1626" t="s">
        <v>3027</v>
      </c>
      <c r="S1626" t="s">
        <v>387</v>
      </c>
      <c r="U1626" t="s">
        <v>381</v>
      </c>
      <c r="V1626" t="s">
        <v>53</v>
      </c>
      <c r="W1626" t="s">
        <v>10</v>
      </c>
      <c r="X1626" t="s">
        <v>54</v>
      </c>
      <c r="Z1626" t="s">
        <v>88</v>
      </c>
      <c r="AA1626" t="s">
        <v>78</v>
      </c>
      <c r="AB1626" t="s">
        <v>3028</v>
      </c>
      <c r="AC1626" t="s">
        <v>58</v>
      </c>
      <c r="AD1626" t="s">
        <v>59</v>
      </c>
    </row>
    <row r="1627" spans="1:30">
      <c r="A1627">
        <f t="shared" si="79"/>
        <v>1404</v>
      </c>
      <c r="B1627">
        <f t="shared" si="77"/>
        <v>0</v>
      </c>
      <c r="C1627" s="8">
        <f t="shared" si="78"/>
        <v>43.833333333333336</v>
      </c>
      <c r="D1627">
        <v>43</v>
      </c>
      <c r="E1627">
        <v>10</v>
      </c>
      <c r="G1627" s="21">
        <v>0</v>
      </c>
      <c r="H1627">
        <v>7800389</v>
      </c>
      <c r="I1627" s="1">
        <v>43944.0940162037</v>
      </c>
      <c r="J1627" s="3" t="s">
        <v>90</v>
      </c>
      <c r="K1627" t="s">
        <v>49</v>
      </c>
      <c r="M1627">
        <v>202004221202</v>
      </c>
      <c r="N1627" s="1">
        <v>43944.0940162037</v>
      </c>
      <c r="O1627" s="3" t="s">
        <v>90</v>
      </c>
      <c r="P1627">
        <v>7800389</v>
      </c>
      <c r="Q1627" s="2">
        <v>27914</v>
      </c>
      <c r="R1627" t="s">
        <v>3029</v>
      </c>
      <c r="S1627" t="s">
        <v>406</v>
      </c>
      <c r="U1627" t="s">
        <v>110</v>
      </c>
      <c r="V1627" t="s">
        <v>111</v>
      </c>
      <c r="W1627" t="s">
        <v>10</v>
      </c>
      <c r="X1627" t="s">
        <v>54</v>
      </c>
      <c r="Z1627" t="s">
        <v>88</v>
      </c>
      <c r="AA1627" t="s">
        <v>94</v>
      </c>
      <c r="AB1627" t="s">
        <v>100</v>
      </c>
      <c r="AC1627" t="s">
        <v>70</v>
      </c>
      <c r="AD1627" t="s">
        <v>59</v>
      </c>
    </row>
    <row r="1628" spans="1:30">
      <c r="A1628">
        <f t="shared" si="79"/>
        <v>1405</v>
      </c>
      <c r="B1628">
        <f t="shared" si="77"/>
        <v>0</v>
      </c>
      <c r="C1628" s="8">
        <f t="shared" si="78"/>
        <v>44.166666666666664</v>
      </c>
      <c r="D1628">
        <v>44</v>
      </c>
      <c r="E1628">
        <v>2</v>
      </c>
      <c r="G1628" s="21">
        <v>0</v>
      </c>
      <c r="H1628">
        <v>7801486</v>
      </c>
      <c r="I1628" s="1">
        <v>44309.056250000001</v>
      </c>
      <c r="J1628" s="3" t="s">
        <v>134</v>
      </c>
      <c r="K1628" t="s">
        <v>49</v>
      </c>
      <c r="M1628">
        <v>202104222268</v>
      </c>
      <c r="N1628" s="1">
        <v>44309.056250000001</v>
      </c>
      <c r="O1628" s="3" t="s">
        <v>134</v>
      </c>
      <c r="P1628">
        <v>7801486</v>
      </c>
      <c r="Q1628" s="2">
        <v>28165</v>
      </c>
      <c r="R1628" t="s">
        <v>3030</v>
      </c>
      <c r="S1628" t="s">
        <v>3031</v>
      </c>
      <c r="U1628" t="s">
        <v>288</v>
      </c>
      <c r="V1628" t="s">
        <v>171</v>
      </c>
      <c r="W1628" t="s">
        <v>10</v>
      </c>
      <c r="X1628" t="s">
        <v>54</v>
      </c>
      <c r="Z1628" t="s">
        <v>88</v>
      </c>
      <c r="AA1628" t="s">
        <v>94</v>
      </c>
      <c r="AB1628" t="s">
        <v>116</v>
      </c>
      <c r="AC1628" t="s">
        <v>70</v>
      </c>
      <c r="AD1628" t="s">
        <v>59</v>
      </c>
    </row>
    <row r="1629" spans="1:30">
      <c r="A1629">
        <f t="shared" si="79"/>
        <v>1406</v>
      </c>
      <c r="B1629">
        <f t="shared" si="77"/>
        <v>0</v>
      </c>
      <c r="C1629" s="8">
        <f t="shared" si="78"/>
        <v>67.416666666666671</v>
      </c>
      <c r="D1629">
        <v>67</v>
      </c>
      <c r="E1629">
        <v>5</v>
      </c>
      <c r="G1629" s="21">
        <v>0</v>
      </c>
      <c r="H1629">
        <v>7803657</v>
      </c>
      <c r="I1629" s="1">
        <v>44250.401550925926</v>
      </c>
      <c r="J1629" s="3" t="s">
        <v>76</v>
      </c>
      <c r="K1629" t="s">
        <v>49</v>
      </c>
      <c r="M1629">
        <v>202102230183</v>
      </c>
      <c r="N1629" s="1">
        <v>44250.401550925926</v>
      </c>
      <c r="O1629" s="3" t="s">
        <v>76</v>
      </c>
      <c r="P1629">
        <v>7803657</v>
      </c>
      <c r="Q1629" s="2">
        <v>19609</v>
      </c>
      <c r="R1629" t="s">
        <v>3032</v>
      </c>
      <c r="S1629" t="s">
        <v>1375</v>
      </c>
      <c r="U1629" t="s">
        <v>140</v>
      </c>
      <c r="V1629" t="s">
        <v>388</v>
      </c>
      <c r="W1629" t="s">
        <v>10</v>
      </c>
      <c r="X1629" t="s">
        <v>54</v>
      </c>
      <c r="Z1629" t="s">
        <v>55</v>
      </c>
      <c r="AA1629" t="s">
        <v>78</v>
      </c>
      <c r="AB1629" t="s">
        <v>3033</v>
      </c>
      <c r="AC1629" t="s">
        <v>390</v>
      </c>
      <c r="AD1629" t="s">
        <v>59</v>
      </c>
    </row>
    <row r="1630" spans="1:30">
      <c r="A1630">
        <f t="shared" si="79"/>
        <v>1407</v>
      </c>
      <c r="B1630">
        <f t="shared" si="77"/>
        <v>0</v>
      </c>
      <c r="C1630" s="8">
        <f t="shared" si="78"/>
        <v>71.25</v>
      </c>
      <c r="D1630">
        <v>71</v>
      </c>
      <c r="E1630">
        <v>3</v>
      </c>
      <c r="G1630" s="21">
        <v>0</v>
      </c>
      <c r="H1630">
        <v>7806738</v>
      </c>
      <c r="I1630" s="1">
        <v>44029.440520833334</v>
      </c>
      <c r="J1630" s="3" t="s">
        <v>63</v>
      </c>
      <c r="K1630" t="s">
        <v>49</v>
      </c>
      <c r="M1630">
        <v>202007171051</v>
      </c>
      <c r="N1630" s="1">
        <v>44029.440520833334</v>
      </c>
      <c r="O1630" s="3" t="s">
        <v>63</v>
      </c>
      <c r="P1630">
        <v>7806738</v>
      </c>
      <c r="Q1630" s="2">
        <v>17985</v>
      </c>
      <c r="R1630" t="s">
        <v>3034</v>
      </c>
      <c r="S1630" t="s">
        <v>2670</v>
      </c>
      <c r="U1630" t="s">
        <v>61</v>
      </c>
      <c r="V1630" t="s">
        <v>240</v>
      </c>
      <c r="W1630" t="s">
        <v>2</v>
      </c>
      <c r="X1630" t="s">
        <v>54</v>
      </c>
      <c r="Z1630" t="s">
        <v>55</v>
      </c>
      <c r="AA1630" t="s">
        <v>68</v>
      </c>
      <c r="AB1630" t="s">
        <v>3035</v>
      </c>
      <c r="AC1630" t="s">
        <v>70</v>
      </c>
      <c r="AD1630" t="s">
        <v>59</v>
      </c>
    </row>
    <row r="1631" spans="1:30">
      <c r="A1631">
        <f t="shared" si="79"/>
        <v>1408</v>
      </c>
      <c r="B1631">
        <f t="shared" si="77"/>
        <v>0</v>
      </c>
      <c r="C1631" s="8">
        <f t="shared" si="78"/>
        <v>59</v>
      </c>
      <c r="D1631">
        <v>59</v>
      </c>
      <c r="E1631">
        <v>0</v>
      </c>
      <c r="G1631" s="21">
        <v>0</v>
      </c>
      <c r="H1631">
        <v>7807054</v>
      </c>
      <c r="I1631" s="1">
        <v>44014.601388888892</v>
      </c>
      <c r="J1631" s="3" t="s">
        <v>76</v>
      </c>
      <c r="K1631" t="s">
        <v>49</v>
      </c>
      <c r="M1631">
        <v>202006190420</v>
      </c>
      <c r="N1631" s="1">
        <v>44014.601388888892</v>
      </c>
      <c r="O1631" s="3" t="s">
        <v>76</v>
      </c>
      <c r="P1631">
        <v>7807054</v>
      </c>
      <c r="Q1631" s="2">
        <v>22439</v>
      </c>
      <c r="R1631" t="s">
        <v>3036</v>
      </c>
      <c r="S1631" t="s">
        <v>526</v>
      </c>
      <c r="U1631" t="s">
        <v>52</v>
      </c>
      <c r="V1631" t="s">
        <v>53</v>
      </c>
      <c r="W1631" t="s">
        <v>2</v>
      </c>
      <c r="X1631" t="s">
        <v>54</v>
      </c>
      <c r="Z1631" t="s">
        <v>55</v>
      </c>
      <c r="AA1631" t="s">
        <v>78</v>
      </c>
      <c r="AB1631" t="s">
        <v>3037</v>
      </c>
      <c r="AC1631" t="s">
        <v>58</v>
      </c>
      <c r="AD1631" t="s">
        <v>59</v>
      </c>
    </row>
    <row r="1632" spans="1:30">
      <c r="A1632">
        <f t="shared" si="79"/>
        <v>1409</v>
      </c>
      <c r="B1632">
        <f t="shared" si="77"/>
        <v>0</v>
      </c>
      <c r="C1632" s="8">
        <f t="shared" si="78"/>
        <v>42.083333333333336</v>
      </c>
      <c r="D1632">
        <v>42</v>
      </c>
      <c r="E1632">
        <v>1</v>
      </c>
      <c r="G1632" s="21">
        <v>0</v>
      </c>
      <c r="H1632">
        <v>7810989</v>
      </c>
      <c r="I1632" s="1">
        <v>44162.431956018518</v>
      </c>
      <c r="J1632" s="3" t="s">
        <v>63</v>
      </c>
      <c r="K1632" t="s">
        <v>49</v>
      </c>
      <c r="M1632">
        <v>202011270161</v>
      </c>
      <c r="N1632" s="1">
        <v>44162.431956018518</v>
      </c>
      <c r="O1632" s="3" t="s">
        <v>63</v>
      </c>
      <c r="P1632">
        <v>7810989</v>
      </c>
      <c r="Q1632" s="2">
        <v>28763</v>
      </c>
      <c r="R1632" t="s">
        <v>3038</v>
      </c>
      <c r="S1632" t="s">
        <v>3039</v>
      </c>
      <c r="U1632" t="s">
        <v>250</v>
      </c>
      <c r="V1632" t="s">
        <v>145</v>
      </c>
      <c r="W1632" t="s">
        <v>2</v>
      </c>
      <c r="X1632" t="s">
        <v>54</v>
      </c>
      <c r="Z1632" t="s">
        <v>55</v>
      </c>
      <c r="AA1632" t="s">
        <v>68</v>
      </c>
      <c r="AB1632" t="s">
        <v>3040</v>
      </c>
      <c r="AC1632" t="s">
        <v>70</v>
      </c>
      <c r="AD1632" t="s">
        <v>59</v>
      </c>
    </row>
    <row r="1633" spans="1:30">
      <c r="A1633">
        <f t="shared" si="79"/>
        <v>1410</v>
      </c>
      <c r="B1633">
        <f t="shared" si="77"/>
        <v>0</v>
      </c>
      <c r="C1633" s="8">
        <f t="shared" si="78"/>
        <v>73.166666666666671</v>
      </c>
      <c r="D1633">
        <v>73</v>
      </c>
      <c r="E1633">
        <v>2</v>
      </c>
      <c r="G1633" s="21">
        <v>0</v>
      </c>
      <c r="H1633">
        <v>7811499</v>
      </c>
      <c r="I1633" s="1">
        <v>44052.111956018518</v>
      </c>
      <c r="J1633" s="3" t="s">
        <v>90</v>
      </c>
      <c r="K1633" t="s">
        <v>49</v>
      </c>
      <c r="M1633">
        <v>202008080598</v>
      </c>
      <c r="N1633" s="1">
        <v>44052.111956018518</v>
      </c>
      <c r="O1633" s="3" t="s">
        <v>90</v>
      </c>
      <c r="P1633">
        <v>7811499</v>
      </c>
      <c r="Q1633" s="2">
        <v>17320</v>
      </c>
      <c r="R1633" t="s">
        <v>3041</v>
      </c>
      <c r="S1633" t="s">
        <v>730</v>
      </c>
      <c r="U1633" t="s">
        <v>149</v>
      </c>
      <c r="V1633" t="s">
        <v>202</v>
      </c>
      <c r="W1633" t="s">
        <v>10</v>
      </c>
      <c r="X1633" t="s">
        <v>54</v>
      </c>
      <c r="Z1633" t="s">
        <v>88</v>
      </c>
      <c r="AA1633" t="s">
        <v>94</v>
      </c>
      <c r="AB1633" t="s">
        <v>116</v>
      </c>
      <c r="AC1633" t="s">
        <v>70</v>
      </c>
      <c r="AD1633" t="s">
        <v>59</v>
      </c>
    </row>
    <row r="1634" spans="1:30">
      <c r="A1634">
        <f t="shared" si="79"/>
        <v>1411</v>
      </c>
      <c r="B1634">
        <f t="shared" si="77"/>
        <v>0</v>
      </c>
      <c r="C1634" s="8">
        <f t="shared" si="78"/>
        <v>63.166666666666664</v>
      </c>
      <c r="D1634">
        <v>63</v>
      </c>
      <c r="E1634">
        <v>2</v>
      </c>
      <c r="G1634" s="21">
        <v>0</v>
      </c>
      <c r="H1634">
        <v>7820016</v>
      </c>
      <c r="I1634" s="1">
        <v>44086.685416666667</v>
      </c>
      <c r="J1634" s="3" t="s">
        <v>90</v>
      </c>
      <c r="K1634" t="s">
        <v>49</v>
      </c>
      <c r="M1634">
        <v>202009120462</v>
      </c>
      <c r="N1634" s="1">
        <v>44086.685416666667</v>
      </c>
      <c r="O1634" s="3" t="s">
        <v>90</v>
      </c>
      <c r="P1634">
        <v>7820016</v>
      </c>
      <c r="Q1634" s="2">
        <v>20994</v>
      </c>
      <c r="R1634" t="s">
        <v>3042</v>
      </c>
      <c r="S1634" t="s">
        <v>1191</v>
      </c>
      <c r="U1634" t="s">
        <v>98</v>
      </c>
      <c r="V1634" t="s">
        <v>74</v>
      </c>
      <c r="W1634" t="s">
        <v>10</v>
      </c>
      <c r="X1634" t="s">
        <v>54</v>
      </c>
      <c r="Z1634" t="s">
        <v>88</v>
      </c>
      <c r="AA1634" t="s">
        <v>94</v>
      </c>
      <c r="AB1634" t="s">
        <v>100</v>
      </c>
      <c r="AC1634" t="s">
        <v>70</v>
      </c>
      <c r="AD1634" t="s">
        <v>59</v>
      </c>
    </row>
    <row r="1635" spans="1:30">
      <c r="A1635">
        <f t="shared" si="79"/>
        <v>1412</v>
      </c>
      <c r="B1635">
        <f t="shared" si="77"/>
        <v>0</v>
      </c>
      <c r="C1635" s="8">
        <f t="shared" si="78"/>
        <v>53.416666666666664</v>
      </c>
      <c r="D1635">
        <v>53</v>
      </c>
      <c r="E1635">
        <v>5</v>
      </c>
      <c r="G1635" s="21">
        <v>0</v>
      </c>
      <c r="H1635">
        <v>7825340</v>
      </c>
      <c r="I1635" s="1">
        <v>44082.413819444446</v>
      </c>
      <c r="J1635" s="3" t="s">
        <v>90</v>
      </c>
      <c r="K1635" t="s">
        <v>49</v>
      </c>
      <c r="M1635">
        <v>202009081426</v>
      </c>
      <c r="N1635" s="1">
        <v>44082.413819444446</v>
      </c>
      <c r="O1635" s="3" t="s">
        <v>90</v>
      </c>
      <c r="P1635">
        <v>7825340</v>
      </c>
      <c r="Q1635" s="2">
        <v>24567</v>
      </c>
      <c r="R1635" t="s">
        <v>3043</v>
      </c>
      <c r="S1635" t="s">
        <v>3044</v>
      </c>
      <c r="U1635" t="s">
        <v>52</v>
      </c>
      <c r="V1635" t="s">
        <v>153</v>
      </c>
      <c r="W1635" t="s">
        <v>10</v>
      </c>
      <c r="X1635" t="s">
        <v>54</v>
      </c>
      <c r="Z1635" t="s">
        <v>88</v>
      </c>
      <c r="AA1635" t="s">
        <v>94</v>
      </c>
      <c r="AB1635" t="s">
        <v>116</v>
      </c>
      <c r="AC1635" t="s">
        <v>70</v>
      </c>
      <c r="AD1635" t="s">
        <v>59</v>
      </c>
    </row>
    <row r="1636" spans="1:30">
      <c r="A1636">
        <f t="shared" si="79"/>
        <v>1413</v>
      </c>
      <c r="B1636">
        <f t="shared" si="77"/>
        <v>0</v>
      </c>
      <c r="C1636" s="8">
        <f t="shared" si="78"/>
        <v>73.5</v>
      </c>
      <c r="D1636">
        <v>73</v>
      </c>
      <c r="E1636">
        <v>6</v>
      </c>
      <c r="G1636" s="21">
        <v>0</v>
      </c>
      <c r="H1636">
        <v>7828057</v>
      </c>
      <c r="I1636" s="1">
        <v>44149.634699074071</v>
      </c>
      <c r="J1636" s="3" t="s">
        <v>63</v>
      </c>
      <c r="K1636" t="s">
        <v>49</v>
      </c>
      <c r="M1636">
        <v>202011140451</v>
      </c>
      <c r="N1636" s="1">
        <v>44149.634699074071</v>
      </c>
      <c r="O1636" s="3" t="s">
        <v>63</v>
      </c>
      <c r="P1636">
        <v>7828057</v>
      </c>
      <c r="Q1636" s="2">
        <v>17298</v>
      </c>
      <c r="R1636" t="s">
        <v>3045</v>
      </c>
      <c r="S1636" t="s">
        <v>255</v>
      </c>
      <c r="U1636" t="s">
        <v>52</v>
      </c>
      <c r="V1636" t="s">
        <v>74</v>
      </c>
      <c r="W1636" t="s">
        <v>10</v>
      </c>
      <c r="X1636" t="s">
        <v>54</v>
      </c>
      <c r="Z1636" t="s">
        <v>55</v>
      </c>
      <c r="AA1636" t="s">
        <v>68</v>
      </c>
      <c r="AB1636" t="s">
        <v>3046</v>
      </c>
      <c r="AC1636" t="s">
        <v>70</v>
      </c>
      <c r="AD1636" t="s">
        <v>59</v>
      </c>
    </row>
    <row r="1637" spans="1:30">
      <c r="A1637">
        <f t="shared" si="79"/>
        <v>1414</v>
      </c>
      <c r="B1637">
        <f t="shared" si="77"/>
        <v>0</v>
      </c>
      <c r="C1637" s="8">
        <f t="shared" si="78"/>
        <v>41.583333333333336</v>
      </c>
      <c r="D1637">
        <v>41</v>
      </c>
      <c r="E1637">
        <v>7</v>
      </c>
      <c r="G1637" s="21">
        <v>0</v>
      </c>
      <c r="H1637">
        <v>7828628</v>
      </c>
      <c r="I1637" s="1">
        <v>43922.711226851854</v>
      </c>
      <c r="J1637" s="3" t="s">
        <v>90</v>
      </c>
      <c r="K1637" t="s">
        <v>49</v>
      </c>
      <c r="M1637">
        <v>202004011055</v>
      </c>
      <c r="N1637" s="1">
        <v>43922.711226851854</v>
      </c>
      <c r="O1637" s="3" t="s">
        <v>90</v>
      </c>
      <c r="P1637">
        <v>7828628</v>
      </c>
      <c r="Q1637" s="2">
        <v>28712</v>
      </c>
      <c r="R1637" t="s">
        <v>3047</v>
      </c>
      <c r="S1637" t="s">
        <v>2227</v>
      </c>
      <c r="U1637" t="s">
        <v>110</v>
      </c>
      <c r="V1637" t="s">
        <v>99</v>
      </c>
      <c r="W1637" t="s">
        <v>2</v>
      </c>
      <c r="X1637" t="s">
        <v>54</v>
      </c>
      <c r="Z1637" t="s">
        <v>88</v>
      </c>
      <c r="AA1637" t="s">
        <v>94</v>
      </c>
      <c r="AB1637" t="s">
        <v>116</v>
      </c>
      <c r="AC1637" t="s">
        <v>70</v>
      </c>
      <c r="AD1637" t="s">
        <v>59</v>
      </c>
    </row>
    <row r="1638" spans="1:30">
      <c r="A1638">
        <f t="shared" si="79"/>
        <v>1415</v>
      </c>
      <c r="B1638">
        <f t="shared" si="77"/>
        <v>0</v>
      </c>
      <c r="C1638" s="8">
        <f t="shared" si="78"/>
        <v>83.833333333333329</v>
      </c>
      <c r="D1638">
        <v>83</v>
      </c>
      <c r="E1638">
        <v>10</v>
      </c>
      <c r="G1638" s="21">
        <v>0</v>
      </c>
      <c r="H1638">
        <v>7900673</v>
      </c>
      <c r="I1638" s="1">
        <v>44066.768750000003</v>
      </c>
      <c r="J1638" s="3" t="s">
        <v>90</v>
      </c>
      <c r="K1638" t="s">
        <v>49</v>
      </c>
      <c r="M1638">
        <v>202008230207</v>
      </c>
      <c r="N1638" s="1">
        <v>44066.768750000003</v>
      </c>
      <c r="O1638" s="3" t="s">
        <v>90</v>
      </c>
      <c r="P1638">
        <v>7900673</v>
      </c>
      <c r="Q1638" s="2">
        <v>13421</v>
      </c>
      <c r="R1638" t="s">
        <v>3048</v>
      </c>
      <c r="S1638" t="s">
        <v>2907</v>
      </c>
      <c r="U1638" t="s">
        <v>149</v>
      </c>
      <c r="V1638" t="s">
        <v>87</v>
      </c>
      <c r="W1638" t="s">
        <v>2</v>
      </c>
      <c r="X1638" t="s">
        <v>54</v>
      </c>
      <c r="Z1638" t="s">
        <v>88</v>
      </c>
      <c r="AA1638" t="s">
        <v>94</v>
      </c>
      <c r="AB1638" t="s">
        <v>100</v>
      </c>
      <c r="AC1638" t="s">
        <v>70</v>
      </c>
      <c r="AD1638" t="s">
        <v>59</v>
      </c>
    </row>
    <row r="1639" spans="1:30">
      <c r="A1639">
        <f t="shared" si="79"/>
        <v>1416</v>
      </c>
      <c r="B1639">
        <f t="shared" si="77"/>
        <v>0</v>
      </c>
      <c r="C1639" s="8">
        <f t="shared" si="78"/>
        <v>59.833333333333336</v>
      </c>
      <c r="D1639">
        <v>59</v>
      </c>
      <c r="E1639">
        <v>10</v>
      </c>
      <c r="G1639" s="21">
        <v>0</v>
      </c>
      <c r="H1639">
        <v>7903433</v>
      </c>
      <c r="I1639" s="1">
        <v>44068.62060185185</v>
      </c>
      <c r="J1639" s="3" t="s">
        <v>76</v>
      </c>
      <c r="K1639" t="s">
        <v>49</v>
      </c>
      <c r="M1639">
        <v>202003310408</v>
      </c>
      <c r="N1639" s="1">
        <v>44068.62060185185</v>
      </c>
      <c r="O1639" s="3" t="s">
        <v>76</v>
      </c>
      <c r="P1639">
        <v>7903433</v>
      </c>
      <c r="Q1639" s="2">
        <v>22190</v>
      </c>
      <c r="R1639" t="s">
        <v>3049</v>
      </c>
      <c r="S1639" t="s">
        <v>1195</v>
      </c>
      <c r="U1639" t="s">
        <v>61</v>
      </c>
      <c r="V1639" t="s">
        <v>127</v>
      </c>
      <c r="W1639" t="s">
        <v>10</v>
      </c>
      <c r="X1639" t="s">
        <v>54</v>
      </c>
      <c r="Z1639" t="s">
        <v>55</v>
      </c>
      <c r="AA1639" t="s">
        <v>78</v>
      </c>
      <c r="AB1639" t="s">
        <v>3050</v>
      </c>
      <c r="AC1639" t="s">
        <v>129</v>
      </c>
      <c r="AD1639" t="s">
        <v>59</v>
      </c>
    </row>
    <row r="1640" spans="1:30">
      <c r="A1640">
        <f t="shared" si="79"/>
        <v>1417</v>
      </c>
      <c r="B1640">
        <f t="shared" si="77"/>
        <v>0</v>
      </c>
      <c r="C1640" s="8">
        <f t="shared" si="78"/>
        <v>66.083333333333329</v>
      </c>
      <c r="D1640">
        <v>66</v>
      </c>
      <c r="E1640">
        <v>1</v>
      </c>
      <c r="G1640" s="21">
        <v>2</v>
      </c>
      <c r="H1640" s="4">
        <v>7906253</v>
      </c>
      <c r="I1640" s="1">
        <v>44176.663159722222</v>
      </c>
      <c r="J1640" s="3" t="s">
        <v>63</v>
      </c>
      <c r="K1640" t="s">
        <v>49</v>
      </c>
      <c r="M1640">
        <v>202012110319</v>
      </c>
      <c r="N1640" s="1">
        <v>44176.663159722222</v>
      </c>
      <c r="O1640" s="3" t="s">
        <v>63</v>
      </c>
      <c r="P1640">
        <v>7906253</v>
      </c>
      <c r="Q1640" s="2">
        <v>20038</v>
      </c>
      <c r="R1640" t="s">
        <v>3051</v>
      </c>
      <c r="S1640" t="s">
        <v>199</v>
      </c>
      <c r="U1640" t="s">
        <v>52</v>
      </c>
      <c r="V1640" t="s">
        <v>127</v>
      </c>
      <c r="W1640" t="s">
        <v>10</v>
      </c>
      <c r="X1640" t="s">
        <v>54</v>
      </c>
      <c r="Z1640" t="s">
        <v>55</v>
      </c>
      <c r="AA1640" t="s">
        <v>68</v>
      </c>
      <c r="AB1640" t="s">
        <v>546</v>
      </c>
      <c r="AC1640" t="s">
        <v>129</v>
      </c>
      <c r="AD1640" t="s">
        <v>59</v>
      </c>
    </row>
    <row r="1641" spans="1:30">
      <c r="A1641">
        <f t="shared" si="79"/>
        <v>1417</v>
      </c>
      <c r="B1641">
        <f t="shared" si="77"/>
        <v>1</v>
      </c>
      <c r="C1641" s="8">
        <f t="shared" si="78"/>
        <v>66.333333333333329</v>
      </c>
      <c r="D1641">
        <v>66</v>
      </c>
      <c r="E1641">
        <v>4</v>
      </c>
      <c r="G1641" s="21">
        <v>2</v>
      </c>
      <c r="H1641" s="4">
        <v>7906253</v>
      </c>
      <c r="I1641" s="1">
        <v>44271.739583333336</v>
      </c>
      <c r="J1641" s="3" t="s">
        <v>63</v>
      </c>
      <c r="K1641" t="s">
        <v>49</v>
      </c>
      <c r="M1641">
        <v>202103160718</v>
      </c>
      <c r="N1641" s="1">
        <v>44271.739583333336</v>
      </c>
      <c r="O1641" s="3" t="s">
        <v>63</v>
      </c>
      <c r="P1641">
        <v>7906253</v>
      </c>
      <c r="Q1641" s="2">
        <v>20038</v>
      </c>
      <c r="R1641" t="s">
        <v>3051</v>
      </c>
      <c r="S1641" t="s">
        <v>814</v>
      </c>
      <c r="U1641" t="s">
        <v>61</v>
      </c>
      <c r="V1641" t="s">
        <v>261</v>
      </c>
      <c r="W1641" t="s">
        <v>10</v>
      </c>
      <c r="X1641" t="s">
        <v>54</v>
      </c>
      <c r="Z1641" t="s">
        <v>55</v>
      </c>
      <c r="AA1641" t="s">
        <v>68</v>
      </c>
      <c r="AB1641" t="s">
        <v>3052</v>
      </c>
      <c r="AC1641" t="s">
        <v>70</v>
      </c>
      <c r="AD1641" t="s">
        <v>59</v>
      </c>
    </row>
    <row r="1642" spans="1:30">
      <c r="A1642">
        <f t="shared" si="79"/>
        <v>1418</v>
      </c>
      <c r="B1642">
        <f t="shared" si="77"/>
        <v>0</v>
      </c>
      <c r="C1642" s="8">
        <f t="shared" si="78"/>
        <v>59.833333333333336</v>
      </c>
      <c r="D1642">
        <v>59</v>
      </c>
      <c r="E1642">
        <v>10</v>
      </c>
      <c r="G1642" s="21">
        <v>0</v>
      </c>
      <c r="H1642">
        <v>7909016</v>
      </c>
      <c r="I1642" s="1">
        <v>44009.36041666667</v>
      </c>
      <c r="J1642" s="3" t="s">
        <v>76</v>
      </c>
      <c r="K1642" t="s">
        <v>49</v>
      </c>
      <c r="M1642">
        <v>202006270250</v>
      </c>
      <c r="N1642" s="1">
        <v>44009.36041666667</v>
      </c>
      <c r="O1642" s="3" t="s">
        <v>76</v>
      </c>
      <c r="P1642">
        <v>7909016</v>
      </c>
      <c r="Q1642" s="2">
        <v>22130</v>
      </c>
      <c r="R1642" t="s">
        <v>3053</v>
      </c>
      <c r="S1642" t="s">
        <v>1195</v>
      </c>
      <c r="U1642" t="s">
        <v>528</v>
      </c>
      <c r="V1642" t="s">
        <v>74</v>
      </c>
      <c r="W1642" t="s">
        <v>10</v>
      </c>
      <c r="X1642" t="s">
        <v>54</v>
      </c>
      <c r="Z1642" t="s">
        <v>88</v>
      </c>
      <c r="AA1642" t="s">
        <v>78</v>
      </c>
      <c r="AB1642" t="s">
        <v>3054</v>
      </c>
      <c r="AC1642" t="s">
        <v>70</v>
      </c>
      <c r="AD1642" t="s">
        <v>59</v>
      </c>
    </row>
    <row r="1643" spans="1:30">
      <c r="A1643">
        <f t="shared" si="79"/>
        <v>1419</v>
      </c>
      <c r="B1643">
        <f t="shared" si="77"/>
        <v>0</v>
      </c>
      <c r="C1643" s="8">
        <f t="shared" si="78"/>
        <v>68.5</v>
      </c>
      <c r="D1643">
        <v>68</v>
      </c>
      <c r="E1643">
        <v>6</v>
      </c>
      <c r="G1643" s="21">
        <v>0</v>
      </c>
      <c r="H1643">
        <v>7910263</v>
      </c>
      <c r="I1643" s="1">
        <v>43972.092673611114</v>
      </c>
      <c r="J1643" s="3" t="s">
        <v>76</v>
      </c>
      <c r="K1643" t="s">
        <v>49</v>
      </c>
      <c r="M1643">
        <v>202005201655</v>
      </c>
      <c r="N1643" s="1">
        <v>43972.092673611114</v>
      </c>
      <c r="O1643" s="3" t="s">
        <v>76</v>
      </c>
      <c r="P1643">
        <v>7910263</v>
      </c>
      <c r="Q1643" s="2">
        <v>18930</v>
      </c>
      <c r="R1643" t="s">
        <v>3055</v>
      </c>
      <c r="S1643" t="s">
        <v>323</v>
      </c>
      <c r="U1643" t="s">
        <v>52</v>
      </c>
      <c r="V1643" t="s">
        <v>281</v>
      </c>
      <c r="W1643" t="s">
        <v>2</v>
      </c>
      <c r="X1643" t="s">
        <v>54</v>
      </c>
      <c r="Z1643" t="s">
        <v>55</v>
      </c>
      <c r="AA1643" t="s">
        <v>78</v>
      </c>
      <c r="AB1643" t="s">
        <v>3056</v>
      </c>
      <c r="AC1643" t="s">
        <v>70</v>
      </c>
      <c r="AD1643" t="s">
        <v>59</v>
      </c>
    </row>
    <row r="1644" spans="1:30">
      <c r="A1644">
        <f t="shared" si="79"/>
        <v>1420</v>
      </c>
      <c r="B1644">
        <f t="shared" si="77"/>
        <v>0</v>
      </c>
      <c r="C1644" s="8">
        <f t="shared" si="78"/>
        <v>73.833333333333329</v>
      </c>
      <c r="D1644">
        <v>73</v>
      </c>
      <c r="E1644">
        <v>10</v>
      </c>
      <c r="G1644" s="21">
        <v>0</v>
      </c>
      <c r="H1644">
        <v>7913751</v>
      </c>
      <c r="I1644" s="1">
        <v>44134.9216087963</v>
      </c>
      <c r="J1644" s="3" t="s">
        <v>63</v>
      </c>
      <c r="K1644" t="s">
        <v>49</v>
      </c>
      <c r="M1644">
        <v>202010301912</v>
      </c>
      <c r="N1644" s="1">
        <v>44134.9216087963</v>
      </c>
      <c r="O1644" s="3" t="s">
        <v>63</v>
      </c>
      <c r="P1644">
        <v>7913751</v>
      </c>
      <c r="Q1644" s="2">
        <v>17138</v>
      </c>
      <c r="R1644" t="s">
        <v>3057</v>
      </c>
      <c r="S1644" t="s">
        <v>2649</v>
      </c>
      <c r="U1644" t="s">
        <v>73</v>
      </c>
      <c r="V1644" t="s">
        <v>178</v>
      </c>
      <c r="W1644" t="s">
        <v>2</v>
      </c>
      <c r="X1644" t="s">
        <v>54</v>
      </c>
      <c r="Z1644" t="s">
        <v>55</v>
      </c>
      <c r="AA1644" t="s">
        <v>68</v>
      </c>
      <c r="AB1644" t="s">
        <v>3058</v>
      </c>
      <c r="AC1644" t="s">
        <v>70</v>
      </c>
      <c r="AD1644" t="s">
        <v>59</v>
      </c>
    </row>
    <row r="1645" spans="1:30">
      <c r="A1645">
        <f t="shared" si="79"/>
        <v>1421</v>
      </c>
      <c r="B1645">
        <f t="shared" si="77"/>
        <v>0</v>
      </c>
      <c r="C1645" s="8">
        <f t="shared" si="78"/>
        <v>69.666666666666671</v>
      </c>
      <c r="D1645">
        <v>69</v>
      </c>
      <c r="E1645">
        <v>8</v>
      </c>
      <c r="G1645" s="21">
        <v>0</v>
      </c>
      <c r="H1645">
        <v>7914773</v>
      </c>
      <c r="I1645" s="1">
        <v>44165.356192129628</v>
      </c>
      <c r="J1645" s="3" t="s">
        <v>162</v>
      </c>
      <c r="K1645" t="s">
        <v>49</v>
      </c>
      <c r="M1645">
        <v>202010200121</v>
      </c>
      <c r="N1645" s="1">
        <v>44165.356192129628</v>
      </c>
      <c r="O1645" s="3" t="s">
        <v>162</v>
      </c>
      <c r="P1645">
        <v>7914773</v>
      </c>
      <c r="Q1645" s="2">
        <v>18699</v>
      </c>
      <c r="R1645" t="s">
        <v>3059</v>
      </c>
      <c r="S1645" t="s">
        <v>164</v>
      </c>
      <c r="U1645" t="s">
        <v>61</v>
      </c>
      <c r="V1645" t="s">
        <v>53</v>
      </c>
      <c r="W1645" t="s">
        <v>2</v>
      </c>
      <c r="X1645" t="s">
        <v>54</v>
      </c>
      <c r="Z1645" t="s">
        <v>55</v>
      </c>
      <c r="AA1645" t="s">
        <v>166</v>
      </c>
      <c r="AB1645" t="s">
        <v>458</v>
      </c>
      <c r="AC1645" t="s">
        <v>58</v>
      </c>
      <c r="AD1645" t="s">
        <v>59</v>
      </c>
    </row>
    <row r="1646" spans="1:30">
      <c r="A1646">
        <f t="shared" si="79"/>
        <v>1422</v>
      </c>
      <c r="B1646">
        <f t="shared" si="77"/>
        <v>0</v>
      </c>
      <c r="C1646" s="8">
        <f t="shared" si="78"/>
        <v>69.25</v>
      </c>
      <c r="D1646">
        <v>69</v>
      </c>
      <c r="E1646">
        <v>3</v>
      </c>
      <c r="G1646" s="21">
        <v>2</v>
      </c>
      <c r="H1646" s="4">
        <v>7916152</v>
      </c>
      <c r="I1646" s="1">
        <v>44160.503472222219</v>
      </c>
      <c r="J1646" s="3" t="s">
        <v>63</v>
      </c>
      <c r="K1646" t="s">
        <v>49</v>
      </c>
      <c r="M1646">
        <v>202011251382</v>
      </c>
      <c r="N1646" s="1">
        <v>44160.503472222219</v>
      </c>
      <c r="O1646" s="3" t="s">
        <v>63</v>
      </c>
      <c r="P1646">
        <v>7916152</v>
      </c>
      <c r="Q1646" s="2">
        <v>18860</v>
      </c>
      <c r="R1646" t="s">
        <v>3060</v>
      </c>
      <c r="S1646" t="s">
        <v>236</v>
      </c>
      <c r="U1646" t="s">
        <v>61</v>
      </c>
      <c r="V1646" t="s">
        <v>228</v>
      </c>
      <c r="W1646" t="s">
        <v>2</v>
      </c>
      <c r="X1646" t="s">
        <v>54</v>
      </c>
      <c r="Z1646" t="s">
        <v>88</v>
      </c>
      <c r="AA1646" t="s">
        <v>68</v>
      </c>
      <c r="AB1646" t="s">
        <v>3061</v>
      </c>
      <c r="AC1646" t="s">
        <v>129</v>
      </c>
      <c r="AD1646" t="s">
        <v>59</v>
      </c>
    </row>
    <row r="1647" spans="1:30">
      <c r="A1647">
        <f t="shared" si="79"/>
        <v>1422</v>
      </c>
      <c r="B1647">
        <f t="shared" si="77"/>
        <v>1</v>
      </c>
      <c r="C1647" s="8">
        <f t="shared" si="78"/>
        <v>69.25</v>
      </c>
      <c r="D1647">
        <v>69</v>
      </c>
      <c r="E1647">
        <v>3</v>
      </c>
      <c r="G1647" s="21">
        <v>2</v>
      </c>
      <c r="H1647" s="4">
        <v>7916152</v>
      </c>
      <c r="I1647" s="1">
        <v>44176.54791666667</v>
      </c>
      <c r="J1647" s="3" t="s">
        <v>63</v>
      </c>
      <c r="K1647" t="s">
        <v>49</v>
      </c>
      <c r="M1647">
        <v>202012111665</v>
      </c>
      <c r="N1647" s="1">
        <v>44176.54791666667</v>
      </c>
      <c r="O1647" s="3" t="s">
        <v>63</v>
      </c>
      <c r="P1647">
        <v>7916152</v>
      </c>
      <c r="Q1647" s="2">
        <v>18860</v>
      </c>
      <c r="R1647" t="s">
        <v>3060</v>
      </c>
      <c r="S1647" t="s">
        <v>236</v>
      </c>
      <c r="U1647" t="s">
        <v>52</v>
      </c>
      <c r="V1647" t="s">
        <v>127</v>
      </c>
      <c r="W1647" t="s">
        <v>2</v>
      </c>
      <c r="X1647" t="s">
        <v>54</v>
      </c>
      <c r="Z1647" t="s">
        <v>88</v>
      </c>
      <c r="AA1647" t="s">
        <v>68</v>
      </c>
      <c r="AB1647" t="s">
        <v>3062</v>
      </c>
      <c r="AC1647" t="s">
        <v>129</v>
      </c>
      <c r="AD1647" t="s">
        <v>59</v>
      </c>
    </row>
    <row r="1648" spans="1:30">
      <c r="A1648">
        <f t="shared" si="79"/>
        <v>1422</v>
      </c>
      <c r="B1648">
        <f t="shared" si="77"/>
        <v>2</v>
      </c>
      <c r="C1648" s="8">
        <f t="shared" si="78"/>
        <v>69.333333333333329</v>
      </c>
      <c r="D1648">
        <v>69</v>
      </c>
      <c r="E1648">
        <v>4</v>
      </c>
      <c r="G1648" s="21">
        <v>2</v>
      </c>
      <c r="H1648" s="4">
        <v>7916152</v>
      </c>
      <c r="I1648" s="1">
        <v>44192.439872685187</v>
      </c>
      <c r="J1648" s="3" t="s">
        <v>63</v>
      </c>
      <c r="K1648" t="s">
        <v>49</v>
      </c>
      <c r="M1648">
        <v>202012270225</v>
      </c>
      <c r="N1648" s="1">
        <v>44192.439872685187</v>
      </c>
      <c r="O1648" s="3" t="s">
        <v>63</v>
      </c>
      <c r="P1648">
        <v>7916152</v>
      </c>
      <c r="Q1648" s="2">
        <v>18860</v>
      </c>
      <c r="R1648" t="s">
        <v>3060</v>
      </c>
      <c r="S1648" t="s">
        <v>1516</v>
      </c>
      <c r="U1648" t="s">
        <v>381</v>
      </c>
      <c r="V1648" t="s">
        <v>87</v>
      </c>
      <c r="W1648" t="s">
        <v>2</v>
      </c>
      <c r="X1648" t="s">
        <v>54</v>
      </c>
      <c r="Z1648" t="s">
        <v>88</v>
      </c>
      <c r="AA1648" t="s">
        <v>68</v>
      </c>
      <c r="AB1648" t="s">
        <v>3063</v>
      </c>
      <c r="AC1648" t="s">
        <v>70</v>
      </c>
      <c r="AD1648" t="s">
        <v>59</v>
      </c>
    </row>
    <row r="1649" spans="1:30">
      <c r="A1649">
        <f t="shared" si="79"/>
        <v>1422</v>
      </c>
      <c r="B1649">
        <f t="shared" si="77"/>
        <v>3</v>
      </c>
      <c r="C1649" s="8">
        <f t="shared" si="78"/>
        <v>69.333333333333329</v>
      </c>
      <c r="D1649">
        <v>69</v>
      </c>
      <c r="E1649">
        <v>4</v>
      </c>
      <c r="G1649" s="21">
        <v>2</v>
      </c>
      <c r="H1649" s="4">
        <v>7916152</v>
      </c>
      <c r="I1649" s="1">
        <v>44205.788888888892</v>
      </c>
      <c r="J1649" s="3" t="s">
        <v>63</v>
      </c>
      <c r="K1649" t="s">
        <v>49</v>
      </c>
      <c r="M1649">
        <v>202101090530</v>
      </c>
      <c r="N1649" s="1">
        <v>44205.788888888892</v>
      </c>
      <c r="O1649" s="3" t="s">
        <v>63</v>
      </c>
      <c r="P1649">
        <v>7916152</v>
      </c>
      <c r="Q1649" s="2">
        <v>18860</v>
      </c>
      <c r="R1649" t="s">
        <v>3060</v>
      </c>
      <c r="S1649" t="s">
        <v>1516</v>
      </c>
      <c r="U1649" t="s">
        <v>170</v>
      </c>
      <c r="V1649" t="s">
        <v>74</v>
      </c>
      <c r="W1649" t="s">
        <v>2</v>
      </c>
      <c r="X1649" t="s">
        <v>54</v>
      </c>
      <c r="Z1649" t="s">
        <v>55</v>
      </c>
      <c r="AA1649" t="s">
        <v>68</v>
      </c>
      <c r="AB1649" t="s">
        <v>3064</v>
      </c>
      <c r="AC1649" t="s">
        <v>70</v>
      </c>
      <c r="AD1649" t="s">
        <v>59</v>
      </c>
    </row>
    <row r="1650" spans="1:30">
      <c r="A1650">
        <f t="shared" si="79"/>
        <v>1422</v>
      </c>
      <c r="B1650">
        <f t="shared" si="77"/>
        <v>4</v>
      </c>
      <c r="C1650" s="8">
        <f t="shared" si="78"/>
        <v>69.333333333333329</v>
      </c>
      <c r="D1650">
        <v>69</v>
      </c>
      <c r="E1650">
        <v>4</v>
      </c>
      <c r="G1650" s="21">
        <v>2</v>
      </c>
      <c r="H1650" s="4">
        <v>7916152</v>
      </c>
      <c r="I1650" s="1">
        <v>44208.942349537036</v>
      </c>
      <c r="J1650" s="3" t="s">
        <v>63</v>
      </c>
      <c r="K1650" t="s">
        <v>49</v>
      </c>
      <c r="M1650">
        <v>202101122182</v>
      </c>
      <c r="N1650" s="1">
        <v>44208.942349537036</v>
      </c>
      <c r="O1650" s="3" t="s">
        <v>63</v>
      </c>
      <c r="P1650">
        <v>7916152</v>
      </c>
      <c r="Q1650" s="2">
        <v>18860</v>
      </c>
      <c r="R1650" t="s">
        <v>3060</v>
      </c>
      <c r="S1650" t="s">
        <v>1516</v>
      </c>
      <c r="U1650" t="s">
        <v>61</v>
      </c>
      <c r="V1650" t="s">
        <v>111</v>
      </c>
      <c r="W1650" t="s">
        <v>2</v>
      </c>
      <c r="X1650" t="s">
        <v>54</v>
      </c>
      <c r="Z1650" t="s">
        <v>55</v>
      </c>
      <c r="AA1650" t="s">
        <v>68</v>
      </c>
      <c r="AB1650" t="s">
        <v>3065</v>
      </c>
      <c r="AC1650" t="s">
        <v>70</v>
      </c>
      <c r="AD1650" t="s">
        <v>59</v>
      </c>
    </row>
    <row r="1651" spans="1:30">
      <c r="A1651">
        <f t="shared" si="79"/>
        <v>1422</v>
      </c>
      <c r="B1651">
        <f t="shared" si="77"/>
        <v>5</v>
      </c>
      <c r="C1651" s="8">
        <f t="shared" si="78"/>
        <v>69.416666666666671</v>
      </c>
      <c r="D1651">
        <v>69</v>
      </c>
      <c r="E1651">
        <v>5</v>
      </c>
      <c r="G1651" s="21">
        <v>2</v>
      </c>
      <c r="H1651" s="4">
        <v>7916152</v>
      </c>
      <c r="I1651" s="1">
        <v>44235.580555555556</v>
      </c>
      <c r="J1651" s="3" t="s">
        <v>63</v>
      </c>
      <c r="K1651" t="s">
        <v>49</v>
      </c>
      <c r="M1651">
        <v>202102081920</v>
      </c>
      <c r="N1651" s="1">
        <v>44235.580555555556</v>
      </c>
      <c r="O1651" s="3" t="s">
        <v>63</v>
      </c>
      <c r="P1651">
        <v>7916152</v>
      </c>
      <c r="Q1651" s="2">
        <v>18860</v>
      </c>
      <c r="R1651" t="s">
        <v>3060</v>
      </c>
      <c r="S1651" t="s">
        <v>1426</v>
      </c>
      <c r="U1651" t="s">
        <v>52</v>
      </c>
      <c r="V1651" t="s">
        <v>127</v>
      </c>
      <c r="W1651" t="s">
        <v>2</v>
      </c>
      <c r="X1651" t="s">
        <v>54</v>
      </c>
      <c r="Z1651" t="s">
        <v>55</v>
      </c>
      <c r="AA1651" t="s">
        <v>68</v>
      </c>
      <c r="AB1651" t="s">
        <v>3066</v>
      </c>
      <c r="AC1651" t="s">
        <v>129</v>
      </c>
      <c r="AD1651" t="s">
        <v>59</v>
      </c>
    </row>
    <row r="1652" spans="1:30">
      <c r="A1652">
        <f t="shared" si="79"/>
        <v>1422</v>
      </c>
      <c r="B1652">
        <f>IF(H1652&lt;&gt;H1651,0,IF(H1652&lt;&gt;H1650,1,IF(H1652&lt;&gt;H1649,2,IF(H1652&lt;&gt;H1648,3,IF(H1652&lt;&gt;H1647,4,IF(H1652&lt;&gt;H1646,5,IF(H1652&lt;&gt;H1645,6,"7+")))))))</f>
        <v>6</v>
      </c>
      <c r="C1652" s="8">
        <f t="shared" si="78"/>
        <v>69.416666666666671</v>
      </c>
      <c r="D1652">
        <v>69</v>
      </c>
      <c r="E1652">
        <v>5</v>
      </c>
      <c r="G1652" s="21">
        <v>2</v>
      </c>
      <c r="H1652" s="4">
        <v>7916152</v>
      </c>
      <c r="I1652" s="1">
        <v>44243.69</v>
      </c>
      <c r="J1652" s="3" t="s">
        <v>90</v>
      </c>
      <c r="K1652" t="s">
        <v>49</v>
      </c>
      <c r="M1652">
        <v>202102161775</v>
      </c>
      <c r="N1652" s="1">
        <v>44243.69</v>
      </c>
      <c r="O1652" s="3" t="s">
        <v>90</v>
      </c>
      <c r="P1652">
        <v>7916152</v>
      </c>
      <c r="Q1652" s="2">
        <v>18860</v>
      </c>
      <c r="R1652" t="s">
        <v>3060</v>
      </c>
      <c r="S1652" t="s">
        <v>1426</v>
      </c>
      <c r="U1652" t="s">
        <v>52</v>
      </c>
      <c r="V1652" t="s">
        <v>306</v>
      </c>
      <c r="W1652" t="s">
        <v>2</v>
      </c>
      <c r="X1652" t="s">
        <v>54</v>
      </c>
      <c r="Z1652" t="s">
        <v>88</v>
      </c>
      <c r="AA1652" t="s">
        <v>94</v>
      </c>
      <c r="AB1652" t="s">
        <v>3067</v>
      </c>
      <c r="AC1652" t="s">
        <v>70</v>
      </c>
      <c r="AD1652" t="s">
        <v>59</v>
      </c>
    </row>
    <row r="1653" spans="1:30">
      <c r="A1653">
        <f t="shared" si="79"/>
        <v>1423</v>
      </c>
      <c r="B1653">
        <f t="shared" ref="B1653:B1716" si="80">IF(H1653&lt;&gt;H1652,0,IF(H1653&lt;&gt;H1651,1,IF(H1653&lt;&gt;H1650,2,IF(H1653&lt;&gt;H1649,3,IF(H1653&lt;&gt;H1648,4,IF(H1653&lt;&gt;H1647,5,IF(H1653&lt;&gt;H1646,6,"7+")))))))</f>
        <v>0</v>
      </c>
      <c r="C1653" s="8">
        <f t="shared" si="78"/>
        <v>71.333333333333329</v>
      </c>
      <c r="D1653">
        <v>71</v>
      </c>
      <c r="E1653">
        <v>4</v>
      </c>
      <c r="G1653" s="21">
        <v>0</v>
      </c>
      <c r="H1653">
        <v>7921739</v>
      </c>
      <c r="I1653" s="1">
        <v>44097.555995370371</v>
      </c>
      <c r="J1653" s="3" t="s">
        <v>90</v>
      </c>
      <c r="K1653" t="s">
        <v>49</v>
      </c>
      <c r="M1653">
        <v>202009231794</v>
      </c>
      <c r="N1653" s="1">
        <v>44097.555995370371</v>
      </c>
      <c r="O1653" s="3" t="s">
        <v>90</v>
      </c>
      <c r="P1653">
        <v>7921739</v>
      </c>
      <c r="Q1653" s="2">
        <v>18015</v>
      </c>
      <c r="R1653" t="s">
        <v>3068</v>
      </c>
      <c r="S1653" t="s">
        <v>639</v>
      </c>
      <c r="U1653" t="s">
        <v>61</v>
      </c>
      <c r="V1653" t="s">
        <v>157</v>
      </c>
      <c r="W1653" t="s">
        <v>10</v>
      </c>
      <c r="X1653" t="s">
        <v>54</v>
      </c>
      <c r="Z1653" t="s">
        <v>88</v>
      </c>
      <c r="AA1653" t="s">
        <v>94</v>
      </c>
      <c r="AB1653" t="s">
        <v>116</v>
      </c>
      <c r="AC1653" t="s">
        <v>70</v>
      </c>
      <c r="AD1653" t="s">
        <v>59</v>
      </c>
    </row>
    <row r="1654" spans="1:30">
      <c r="A1654">
        <f t="shared" si="79"/>
        <v>1424</v>
      </c>
      <c r="B1654">
        <f t="shared" si="80"/>
        <v>0</v>
      </c>
      <c r="C1654" s="8">
        <f t="shared" si="78"/>
        <v>76</v>
      </c>
      <c r="D1654">
        <v>76</v>
      </c>
      <c r="E1654">
        <v>0</v>
      </c>
      <c r="G1654" s="21">
        <v>0</v>
      </c>
      <c r="H1654">
        <v>7922527</v>
      </c>
      <c r="I1654" s="1">
        <v>44202.500405092593</v>
      </c>
      <c r="J1654" s="3" t="s">
        <v>90</v>
      </c>
      <c r="K1654" t="s">
        <v>49</v>
      </c>
      <c r="M1654">
        <v>202101061624</v>
      </c>
      <c r="N1654" s="1">
        <v>44202.500405092593</v>
      </c>
      <c r="O1654" s="3" t="s">
        <v>90</v>
      </c>
      <c r="P1654">
        <v>7922527</v>
      </c>
      <c r="Q1654" s="2">
        <v>16417</v>
      </c>
      <c r="R1654" t="s">
        <v>3069</v>
      </c>
      <c r="S1654" t="s">
        <v>1495</v>
      </c>
      <c r="U1654" t="s">
        <v>61</v>
      </c>
      <c r="V1654" t="s">
        <v>93</v>
      </c>
      <c r="W1654" t="s">
        <v>10</v>
      </c>
      <c r="X1654" t="s">
        <v>54</v>
      </c>
      <c r="Z1654" t="s">
        <v>88</v>
      </c>
      <c r="AA1654" t="s">
        <v>94</v>
      </c>
      <c r="AB1654" t="s">
        <v>116</v>
      </c>
      <c r="AC1654" t="s">
        <v>70</v>
      </c>
      <c r="AD1654" t="s">
        <v>59</v>
      </c>
    </row>
    <row r="1655" spans="1:30">
      <c r="A1655">
        <f t="shared" si="79"/>
        <v>1425</v>
      </c>
      <c r="B1655">
        <f t="shared" si="80"/>
        <v>0</v>
      </c>
      <c r="C1655" s="8">
        <f t="shared" si="78"/>
        <v>56.083333333333336</v>
      </c>
      <c r="D1655">
        <v>56</v>
      </c>
      <c r="E1655">
        <v>1</v>
      </c>
      <c r="G1655" s="21">
        <v>0</v>
      </c>
      <c r="H1655">
        <v>7922923</v>
      </c>
      <c r="I1655" s="1">
        <v>44291.513888888891</v>
      </c>
      <c r="J1655" s="3" t="s">
        <v>76</v>
      </c>
      <c r="K1655" t="s">
        <v>49</v>
      </c>
      <c r="M1655">
        <v>202104050681</v>
      </c>
      <c r="N1655" s="1">
        <v>44291.513888888891</v>
      </c>
      <c r="O1655" s="3" t="s">
        <v>76</v>
      </c>
      <c r="P1655">
        <v>7922923</v>
      </c>
      <c r="Q1655" s="2">
        <v>23802</v>
      </c>
      <c r="R1655" t="s">
        <v>3070</v>
      </c>
      <c r="S1655" t="s">
        <v>3071</v>
      </c>
      <c r="U1655" t="s">
        <v>61</v>
      </c>
      <c r="V1655" t="s">
        <v>119</v>
      </c>
      <c r="W1655" t="s">
        <v>10</v>
      </c>
      <c r="X1655" t="s">
        <v>54</v>
      </c>
      <c r="Z1655" t="s">
        <v>55</v>
      </c>
      <c r="AA1655" t="s">
        <v>78</v>
      </c>
      <c r="AB1655" t="s">
        <v>3072</v>
      </c>
      <c r="AC1655" t="s">
        <v>58</v>
      </c>
      <c r="AD1655" t="s">
        <v>59</v>
      </c>
    </row>
    <row r="1656" spans="1:30">
      <c r="A1656">
        <f t="shared" si="79"/>
        <v>1426</v>
      </c>
      <c r="B1656">
        <f t="shared" si="80"/>
        <v>0</v>
      </c>
      <c r="C1656" s="8">
        <f t="shared" si="78"/>
        <v>68.666666666666671</v>
      </c>
      <c r="D1656">
        <v>68</v>
      </c>
      <c r="E1656">
        <v>8</v>
      </c>
      <c r="G1656" s="21">
        <v>2</v>
      </c>
      <c r="H1656" s="4">
        <v>7922967</v>
      </c>
      <c r="I1656" s="1">
        <v>44148.45208333333</v>
      </c>
      <c r="J1656" s="3" t="s">
        <v>90</v>
      </c>
      <c r="K1656" t="s">
        <v>49</v>
      </c>
      <c r="M1656">
        <v>202011131523</v>
      </c>
      <c r="N1656" s="1">
        <v>44148.45208333333</v>
      </c>
      <c r="O1656" s="3" t="s">
        <v>90</v>
      </c>
      <c r="P1656">
        <v>7922967</v>
      </c>
      <c r="Q1656" s="2">
        <v>19038</v>
      </c>
      <c r="R1656" t="s">
        <v>3073</v>
      </c>
      <c r="S1656" t="s">
        <v>626</v>
      </c>
      <c r="U1656" t="s">
        <v>52</v>
      </c>
      <c r="V1656" t="s">
        <v>115</v>
      </c>
      <c r="W1656" t="s">
        <v>10</v>
      </c>
      <c r="X1656" t="s">
        <v>54</v>
      </c>
      <c r="Z1656" t="s">
        <v>88</v>
      </c>
      <c r="AA1656" t="s">
        <v>94</v>
      </c>
      <c r="AB1656" t="s">
        <v>116</v>
      </c>
      <c r="AC1656" t="s">
        <v>70</v>
      </c>
      <c r="AD1656" t="s">
        <v>59</v>
      </c>
    </row>
    <row r="1657" spans="1:30">
      <c r="A1657">
        <f t="shared" si="79"/>
        <v>1426</v>
      </c>
      <c r="B1657">
        <f t="shared" si="80"/>
        <v>1</v>
      </c>
      <c r="C1657" s="8">
        <f t="shared" si="78"/>
        <v>68.75</v>
      </c>
      <c r="D1657">
        <v>68</v>
      </c>
      <c r="E1657">
        <v>9</v>
      </c>
      <c r="G1657" s="21">
        <v>2</v>
      </c>
      <c r="H1657" s="4">
        <v>7922967</v>
      </c>
      <c r="I1657" s="1">
        <v>44153.034004629626</v>
      </c>
      <c r="J1657" s="3" t="s">
        <v>63</v>
      </c>
      <c r="K1657" t="s">
        <v>49</v>
      </c>
      <c r="M1657">
        <v>202011171234</v>
      </c>
      <c r="N1657" s="1">
        <v>44153.034004629626</v>
      </c>
      <c r="O1657" s="3" t="s">
        <v>63</v>
      </c>
      <c r="P1657">
        <v>7922967</v>
      </c>
      <c r="Q1657" s="2">
        <v>19038</v>
      </c>
      <c r="R1657" t="s">
        <v>3073</v>
      </c>
      <c r="S1657" t="s">
        <v>612</v>
      </c>
      <c r="U1657" t="s">
        <v>52</v>
      </c>
      <c r="V1657" t="s">
        <v>202</v>
      </c>
      <c r="W1657" t="s">
        <v>10</v>
      </c>
      <c r="X1657" t="s">
        <v>54</v>
      </c>
      <c r="Z1657" t="s">
        <v>55</v>
      </c>
      <c r="AA1657" t="s">
        <v>68</v>
      </c>
      <c r="AB1657" t="s">
        <v>3074</v>
      </c>
      <c r="AC1657" t="s">
        <v>70</v>
      </c>
      <c r="AD1657" t="s">
        <v>59</v>
      </c>
    </row>
    <row r="1658" spans="1:30">
      <c r="A1658">
        <f t="shared" si="79"/>
        <v>1426</v>
      </c>
      <c r="B1658">
        <f t="shared" si="80"/>
        <v>2</v>
      </c>
      <c r="C1658" s="8">
        <f t="shared" si="78"/>
        <v>68.833333333333329</v>
      </c>
      <c r="D1658">
        <v>68</v>
      </c>
      <c r="E1658">
        <v>10</v>
      </c>
      <c r="G1658" s="21">
        <v>2</v>
      </c>
      <c r="H1658" s="4">
        <v>7922967</v>
      </c>
      <c r="I1658" s="1">
        <v>44182.479166666664</v>
      </c>
      <c r="J1658" s="3" t="s">
        <v>63</v>
      </c>
      <c r="K1658" t="s">
        <v>49</v>
      </c>
      <c r="M1658">
        <v>202012100625</v>
      </c>
      <c r="N1658" s="1">
        <v>44182.479166666664</v>
      </c>
      <c r="O1658" s="3" t="s">
        <v>63</v>
      </c>
      <c r="P1658">
        <v>7922967</v>
      </c>
      <c r="Q1658" s="2">
        <v>19038</v>
      </c>
      <c r="R1658" t="s">
        <v>3073</v>
      </c>
      <c r="S1658" t="s">
        <v>805</v>
      </c>
      <c r="U1658" t="s">
        <v>52</v>
      </c>
      <c r="V1658" t="s">
        <v>261</v>
      </c>
      <c r="W1658" t="s">
        <v>10</v>
      </c>
      <c r="X1658" t="s">
        <v>54</v>
      </c>
      <c r="Z1658" t="s">
        <v>55</v>
      </c>
      <c r="AA1658" t="s">
        <v>68</v>
      </c>
      <c r="AB1658" t="s">
        <v>3075</v>
      </c>
      <c r="AC1658" t="s">
        <v>70</v>
      </c>
      <c r="AD1658" t="s">
        <v>59</v>
      </c>
    </row>
    <row r="1659" spans="1:30">
      <c r="A1659">
        <f t="shared" si="79"/>
        <v>1426</v>
      </c>
      <c r="B1659">
        <f t="shared" si="80"/>
        <v>3</v>
      </c>
      <c r="C1659" s="8">
        <f t="shared" si="78"/>
        <v>69</v>
      </c>
      <c r="D1659">
        <v>69</v>
      </c>
      <c r="E1659">
        <v>0</v>
      </c>
      <c r="G1659" s="21">
        <v>2</v>
      </c>
      <c r="H1659" s="4">
        <v>7922967</v>
      </c>
      <c r="I1659" s="1">
        <v>44266.618055555555</v>
      </c>
      <c r="J1659" s="3" t="s">
        <v>63</v>
      </c>
      <c r="K1659" t="s">
        <v>49</v>
      </c>
      <c r="M1659">
        <v>202103110221</v>
      </c>
      <c r="N1659" s="1">
        <v>44266.618055555555</v>
      </c>
      <c r="O1659" s="3" t="s">
        <v>63</v>
      </c>
      <c r="P1659">
        <v>7922967</v>
      </c>
      <c r="Q1659" s="2">
        <v>19038</v>
      </c>
      <c r="R1659" t="s">
        <v>3073</v>
      </c>
      <c r="S1659" t="s">
        <v>2942</v>
      </c>
      <c r="U1659" t="s">
        <v>52</v>
      </c>
      <c r="V1659" t="s">
        <v>261</v>
      </c>
      <c r="W1659" t="s">
        <v>10</v>
      </c>
      <c r="X1659" t="s">
        <v>54</v>
      </c>
      <c r="Z1659" t="s">
        <v>55</v>
      </c>
      <c r="AA1659" t="s">
        <v>68</v>
      </c>
      <c r="AB1659" t="s">
        <v>120</v>
      </c>
      <c r="AC1659" t="s">
        <v>70</v>
      </c>
      <c r="AD1659" t="s">
        <v>59</v>
      </c>
    </row>
    <row r="1660" spans="1:30">
      <c r="A1660">
        <f t="shared" si="79"/>
        <v>1427</v>
      </c>
      <c r="B1660">
        <f t="shared" si="80"/>
        <v>0</v>
      </c>
      <c r="C1660" s="8">
        <f t="shared" si="78"/>
        <v>62.416666666666664</v>
      </c>
      <c r="D1660">
        <v>62</v>
      </c>
      <c r="E1660">
        <v>5</v>
      </c>
      <c r="G1660" s="21">
        <v>0</v>
      </c>
      <c r="H1660">
        <v>7926382</v>
      </c>
      <c r="I1660" s="1">
        <v>44180.923402777778</v>
      </c>
      <c r="J1660" s="3" t="s">
        <v>76</v>
      </c>
      <c r="K1660" t="s">
        <v>49</v>
      </c>
      <c r="M1660">
        <v>202012152404</v>
      </c>
      <c r="N1660" s="1">
        <v>44180.923402777778</v>
      </c>
      <c r="O1660" s="3" t="s">
        <v>76</v>
      </c>
      <c r="P1660">
        <v>7926382</v>
      </c>
      <c r="Q1660" s="2">
        <v>21374</v>
      </c>
      <c r="R1660" t="s">
        <v>3076</v>
      </c>
      <c r="S1660" t="s">
        <v>2302</v>
      </c>
      <c r="U1660" t="s">
        <v>110</v>
      </c>
      <c r="V1660" t="s">
        <v>133</v>
      </c>
      <c r="W1660" t="s">
        <v>2</v>
      </c>
      <c r="X1660" t="s">
        <v>54</v>
      </c>
      <c r="Z1660" t="s">
        <v>88</v>
      </c>
      <c r="AA1660" t="s">
        <v>78</v>
      </c>
      <c r="AB1660" t="s">
        <v>1001</v>
      </c>
      <c r="AC1660" t="s">
        <v>70</v>
      </c>
      <c r="AD1660" t="s">
        <v>59</v>
      </c>
    </row>
    <row r="1661" spans="1:30">
      <c r="A1661">
        <f t="shared" si="79"/>
        <v>1428</v>
      </c>
      <c r="B1661">
        <f t="shared" si="80"/>
        <v>0</v>
      </c>
      <c r="C1661" s="8">
        <f t="shared" si="78"/>
        <v>66.833333333333329</v>
      </c>
      <c r="D1661">
        <v>66</v>
      </c>
      <c r="E1661">
        <v>10</v>
      </c>
      <c r="G1661" s="21">
        <v>0</v>
      </c>
      <c r="H1661">
        <v>7929826</v>
      </c>
      <c r="I1661" s="1">
        <v>43958.604861111111</v>
      </c>
      <c r="J1661" s="3" t="s">
        <v>76</v>
      </c>
      <c r="K1661" t="s">
        <v>49</v>
      </c>
      <c r="M1661">
        <v>202005040593</v>
      </c>
      <c r="N1661" s="1">
        <v>43958.604861111111</v>
      </c>
      <c r="O1661" s="3" t="s">
        <v>76</v>
      </c>
      <c r="P1661">
        <v>7929826</v>
      </c>
      <c r="Q1661" s="2">
        <v>19531</v>
      </c>
      <c r="R1661" t="s">
        <v>3077</v>
      </c>
      <c r="S1661" t="s">
        <v>338</v>
      </c>
      <c r="U1661" t="s">
        <v>61</v>
      </c>
      <c r="V1661" t="s">
        <v>183</v>
      </c>
      <c r="W1661" t="s">
        <v>10</v>
      </c>
      <c r="X1661" t="s">
        <v>54</v>
      </c>
      <c r="Z1661" t="s">
        <v>55</v>
      </c>
      <c r="AA1661" t="s">
        <v>78</v>
      </c>
      <c r="AB1661" t="s">
        <v>3078</v>
      </c>
      <c r="AC1661" t="s">
        <v>129</v>
      </c>
      <c r="AD1661" t="s">
        <v>59</v>
      </c>
    </row>
    <row r="1662" spans="1:30">
      <c r="A1662">
        <f t="shared" si="79"/>
        <v>1429</v>
      </c>
      <c r="B1662">
        <f t="shared" si="80"/>
        <v>0</v>
      </c>
      <c r="C1662" s="8">
        <f t="shared" si="78"/>
        <v>59.083333333333336</v>
      </c>
      <c r="D1662">
        <v>59</v>
      </c>
      <c r="E1662">
        <v>1</v>
      </c>
      <c r="G1662" s="21">
        <v>0</v>
      </c>
      <c r="H1662">
        <v>7930404</v>
      </c>
      <c r="I1662" s="1">
        <v>44167.813888888886</v>
      </c>
      <c r="J1662" s="3" t="s">
        <v>90</v>
      </c>
      <c r="K1662" t="s">
        <v>49</v>
      </c>
      <c r="M1662">
        <v>202012022257</v>
      </c>
      <c r="N1662" s="1">
        <v>44167.813888888886</v>
      </c>
      <c r="O1662" s="3" t="s">
        <v>90</v>
      </c>
      <c r="P1662">
        <v>7930404</v>
      </c>
      <c r="Q1662" s="2">
        <v>22577</v>
      </c>
      <c r="R1662" t="s">
        <v>3079</v>
      </c>
      <c r="S1662" t="s">
        <v>769</v>
      </c>
      <c r="U1662" t="s">
        <v>110</v>
      </c>
      <c r="V1662" t="s">
        <v>157</v>
      </c>
      <c r="W1662" t="s">
        <v>10</v>
      </c>
      <c r="X1662" t="s">
        <v>54</v>
      </c>
      <c r="Z1662" t="s">
        <v>88</v>
      </c>
      <c r="AA1662" t="s">
        <v>94</v>
      </c>
      <c r="AB1662" t="s">
        <v>100</v>
      </c>
      <c r="AC1662" t="s">
        <v>70</v>
      </c>
      <c r="AD1662" t="s">
        <v>59</v>
      </c>
    </row>
    <row r="1663" spans="1:30">
      <c r="A1663">
        <f t="shared" si="79"/>
        <v>1430</v>
      </c>
      <c r="B1663">
        <f t="shared" si="80"/>
        <v>0</v>
      </c>
      <c r="C1663" s="8">
        <f t="shared" si="78"/>
        <v>47.166666666666664</v>
      </c>
      <c r="D1663">
        <v>47</v>
      </c>
      <c r="E1663">
        <v>2</v>
      </c>
      <c r="G1663" s="21">
        <v>0</v>
      </c>
      <c r="H1663">
        <v>8000024</v>
      </c>
      <c r="I1663" s="1">
        <v>44028.982534722221</v>
      </c>
      <c r="J1663" s="3" t="s">
        <v>90</v>
      </c>
      <c r="K1663" t="s">
        <v>49</v>
      </c>
      <c r="M1663">
        <v>202007162084</v>
      </c>
      <c r="N1663" s="1">
        <v>44028.982534722221</v>
      </c>
      <c r="O1663" s="3" t="s">
        <v>90</v>
      </c>
      <c r="P1663">
        <v>8000024</v>
      </c>
      <c r="Q1663" s="2">
        <v>26771</v>
      </c>
      <c r="R1663" t="s">
        <v>3080</v>
      </c>
      <c r="S1663" t="s">
        <v>2450</v>
      </c>
      <c r="U1663" t="s">
        <v>98</v>
      </c>
      <c r="V1663" t="s">
        <v>416</v>
      </c>
      <c r="W1663" t="s">
        <v>10</v>
      </c>
      <c r="X1663" t="s">
        <v>54</v>
      </c>
      <c r="Z1663" t="s">
        <v>88</v>
      </c>
      <c r="AA1663" t="s">
        <v>94</v>
      </c>
      <c r="AB1663" t="s">
        <v>100</v>
      </c>
      <c r="AC1663" t="s">
        <v>70</v>
      </c>
      <c r="AD1663" t="s">
        <v>59</v>
      </c>
    </row>
    <row r="1664" spans="1:30">
      <c r="A1664">
        <f t="shared" si="79"/>
        <v>1431</v>
      </c>
      <c r="B1664">
        <f t="shared" si="80"/>
        <v>0</v>
      </c>
      <c r="C1664" s="8">
        <f t="shared" si="78"/>
        <v>52.75</v>
      </c>
      <c r="D1664">
        <v>52</v>
      </c>
      <c r="E1664">
        <v>9</v>
      </c>
      <c r="G1664" s="21">
        <v>0</v>
      </c>
      <c r="H1664">
        <v>8004864</v>
      </c>
      <c r="I1664" s="1">
        <v>44047.072222222225</v>
      </c>
      <c r="J1664" s="3" t="s">
        <v>90</v>
      </c>
      <c r="K1664" t="s">
        <v>49</v>
      </c>
      <c r="M1664">
        <v>202008041056</v>
      </c>
      <c r="N1664" s="1">
        <v>44047.072222222225</v>
      </c>
      <c r="O1664" s="3" t="s">
        <v>90</v>
      </c>
      <c r="P1664">
        <v>8004864</v>
      </c>
      <c r="Q1664" s="2">
        <v>24763</v>
      </c>
      <c r="R1664" t="s">
        <v>3081</v>
      </c>
      <c r="S1664" t="s">
        <v>712</v>
      </c>
      <c r="U1664" t="s">
        <v>98</v>
      </c>
      <c r="V1664" t="s">
        <v>133</v>
      </c>
      <c r="W1664" t="s">
        <v>2</v>
      </c>
      <c r="X1664" t="s">
        <v>54</v>
      </c>
      <c r="Z1664" t="s">
        <v>88</v>
      </c>
      <c r="AA1664" t="s">
        <v>94</v>
      </c>
      <c r="AB1664" t="s">
        <v>3082</v>
      </c>
      <c r="AC1664" t="s">
        <v>70</v>
      </c>
      <c r="AD1664" t="s">
        <v>59</v>
      </c>
    </row>
    <row r="1665" spans="1:30">
      <c r="A1665">
        <f t="shared" si="79"/>
        <v>1432</v>
      </c>
      <c r="B1665">
        <f t="shared" si="80"/>
        <v>0</v>
      </c>
      <c r="C1665" s="8">
        <f t="shared" si="78"/>
        <v>74.333333333333329</v>
      </c>
      <c r="D1665">
        <v>74</v>
      </c>
      <c r="E1665">
        <v>4</v>
      </c>
      <c r="G1665" s="21">
        <v>0</v>
      </c>
      <c r="H1665">
        <v>8010356</v>
      </c>
      <c r="I1665" s="1">
        <v>44062.88795138889</v>
      </c>
      <c r="J1665" s="3" t="s">
        <v>63</v>
      </c>
      <c r="K1665" t="s">
        <v>49</v>
      </c>
      <c r="M1665">
        <v>202008192279</v>
      </c>
      <c r="N1665" s="1">
        <v>44062.88795138889</v>
      </c>
      <c r="O1665" s="3" t="s">
        <v>63</v>
      </c>
      <c r="P1665">
        <v>8010356</v>
      </c>
      <c r="Q1665" s="2">
        <v>16891</v>
      </c>
      <c r="R1665" t="s">
        <v>3083</v>
      </c>
      <c r="S1665" t="s">
        <v>1323</v>
      </c>
      <c r="U1665" t="s">
        <v>98</v>
      </c>
      <c r="V1665" t="s">
        <v>133</v>
      </c>
      <c r="W1665" t="s">
        <v>10</v>
      </c>
      <c r="X1665" t="s">
        <v>54</v>
      </c>
      <c r="Z1665" t="s">
        <v>88</v>
      </c>
      <c r="AA1665" t="s">
        <v>68</v>
      </c>
      <c r="AB1665" t="s">
        <v>3084</v>
      </c>
      <c r="AC1665" t="s">
        <v>70</v>
      </c>
      <c r="AD1665" t="s">
        <v>59</v>
      </c>
    </row>
    <row r="1666" spans="1:30">
      <c r="A1666">
        <f t="shared" si="79"/>
        <v>1433</v>
      </c>
      <c r="B1666">
        <f t="shared" si="80"/>
        <v>0</v>
      </c>
      <c r="C1666" s="8">
        <f t="shared" si="78"/>
        <v>70.333333333333329</v>
      </c>
      <c r="D1666">
        <v>70</v>
      </c>
      <c r="E1666">
        <v>4</v>
      </c>
      <c r="G1666" s="21">
        <v>0</v>
      </c>
      <c r="H1666">
        <v>8018049</v>
      </c>
      <c r="I1666" s="1">
        <v>44179.412685185183</v>
      </c>
      <c r="J1666" s="3" t="s">
        <v>90</v>
      </c>
      <c r="K1666" t="s">
        <v>49</v>
      </c>
      <c r="M1666">
        <v>202012141515</v>
      </c>
      <c r="N1666" s="1">
        <v>44179.412685185183</v>
      </c>
      <c r="O1666" s="3" t="s">
        <v>90</v>
      </c>
      <c r="P1666">
        <v>8018049</v>
      </c>
      <c r="Q1666" s="2">
        <v>18467</v>
      </c>
      <c r="R1666" t="s">
        <v>3085</v>
      </c>
      <c r="S1666" t="s">
        <v>2455</v>
      </c>
      <c r="U1666" t="s">
        <v>140</v>
      </c>
      <c r="V1666" t="s">
        <v>157</v>
      </c>
      <c r="W1666" t="s">
        <v>2</v>
      </c>
      <c r="X1666" t="s">
        <v>54</v>
      </c>
      <c r="Z1666" t="s">
        <v>88</v>
      </c>
      <c r="AA1666" t="s">
        <v>94</v>
      </c>
      <c r="AB1666" t="s">
        <v>100</v>
      </c>
      <c r="AC1666" t="s">
        <v>70</v>
      </c>
      <c r="AD1666" t="s">
        <v>59</v>
      </c>
    </row>
    <row r="1667" spans="1:30">
      <c r="A1667">
        <f t="shared" si="79"/>
        <v>1434</v>
      </c>
      <c r="B1667">
        <f t="shared" si="80"/>
        <v>0</v>
      </c>
      <c r="C1667" s="8">
        <f t="shared" si="78"/>
        <v>64.416666666666671</v>
      </c>
      <c r="D1667">
        <v>64</v>
      </c>
      <c r="E1667">
        <v>5</v>
      </c>
      <c r="G1667" s="21">
        <v>0</v>
      </c>
      <c r="H1667">
        <v>8022023</v>
      </c>
      <c r="I1667" s="1">
        <v>44270.64166666667</v>
      </c>
      <c r="J1667" s="3" t="s">
        <v>63</v>
      </c>
      <c r="K1667" t="s">
        <v>49</v>
      </c>
      <c r="M1667">
        <v>202103151880</v>
      </c>
      <c r="N1667" s="1">
        <v>44270.64166666667</v>
      </c>
      <c r="O1667" s="3" t="s">
        <v>63</v>
      </c>
      <c r="P1667">
        <v>8022023</v>
      </c>
      <c r="Q1667" s="2">
        <v>20727</v>
      </c>
      <c r="R1667" t="s">
        <v>3086</v>
      </c>
      <c r="S1667" t="s">
        <v>1708</v>
      </c>
      <c r="U1667" t="s">
        <v>52</v>
      </c>
      <c r="V1667" t="s">
        <v>183</v>
      </c>
      <c r="W1667" t="s">
        <v>2</v>
      </c>
      <c r="X1667" t="s">
        <v>54</v>
      </c>
      <c r="Z1667" t="s">
        <v>55</v>
      </c>
      <c r="AA1667" t="s">
        <v>68</v>
      </c>
      <c r="AB1667" t="s">
        <v>715</v>
      </c>
      <c r="AC1667" t="s">
        <v>129</v>
      </c>
      <c r="AD1667" t="s">
        <v>59</v>
      </c>
    </row>
    <row r="1668" spans="1:30">
      <c r="A1668">
        <f t="shared" si="79"/>
        <v>1435</v>
      </c>
      <c r="B1668">
        <f t="shared" si="80"/>
        <v>0</v>
      </c>
      <c r="C1668" s="8">
        <f t="shared" si="78"/>
        <v>70</v>
      </c>
      <c r="D1668">
        <v>70</v>
      </c>
      <c r="E1668">
        <v>0</v>
      </c>
      <c r="G1668" s="21">
        <v>0</v>
      </c>
      <c r="H1668">
        <v>8024742</v>
      </c>
      <c r="I1668" s="1">
        <v>44218.635335648149</v>
      </c>
      <c r="J1668" s="3" t="s">
        <v>90</v>
      </c>
      <c r="K1668" t="s">
        <v>49</v>
      </c>
      <c r="M1668">
        <v>202101221901</v>
      </c>
      <c r="N1668" s="1">
        <v>44218.635335648149</v>
      </c>
      <c r="O1668" s="3" t="s">
        <v>90</v>
      </c>
      <c r="P1668">
        <v>8024742</v>
      </c>
      <c r="Q1668" s="2">
        <v>18631</v>
      </c>
      <c r="R1668" t="s">
        <v>3087</v>
      </c>
      <c r="S1668" t="s">
        <v>3088</v>
      </c>
      <c r="U1668" t="s">
        <v>52</v>
      </c>
      <c r="V1668" t="s">
        <v>93</v>
      </c>
      <c r="W1668" t="s">
        <v>10</v>
      </c>
      <c r="X1668" t="s">
        <v>54</v>
      </c>
      <c r="Z1668" t="s">
        <v>88</v>
      </c>
      <c r="AA1668" t="s">
        <v>94</v>
      </c>
      <c r="AB1668" t="s">
        <v>100</v>
      </c>
      <c r="AC1668" t="s">
        <v>70</v>
      </c>
      <c r="AD1668" t="s">
        <v>59</v>
      </c>
    </row>
    <row r="1669" spans="1:30">
      <c r="A1669">
        <f t="shared" si="79"/>
        <v>1436</v>
      </c>
      <c r="B1669">
        <f t="shared" si="80"/>
        <v>0</v>
      </c>
      <c r="C1669" s="8">
        <f t="shared" si="78"/>
        <v>77.833333333333329</v>
      </c>
      <c r="D1669">
        <v>77</v>
      </c>
      <c r="E1669">
        <v>10</v>
      </c>
      <c r="G1669" s="21">
        <v>0</v>
      </c>
      <c r="H1669">
        <v>8026736</v>
      </c>
      <c r="I1669" s="1">
        <v>44207.407638888886</v>
      </c>
      <c r="J1669" s="3" t="s">
        <v>63</v>
      </c>
      <c r="K1669" t="s">
        <v>49</v>
      </c>
      <c r="M1669">
        <v>202101111558</v>
      </c>
      <c r="N1669" s="1">
        <v>44207.407638888886</v>
      </c>
      <c r="O1669" s="3" t="s">
        <v>63</v>
      </c>
      <c r="P1669">
        <v>8026736</v>
      </c>
      <c r="Q1669" s="2">
        <v>15774</v>
      </c>
      <c r="R1669" t="s">
        <v>3089</v>
      </c>
      <c r="S1669" t="s">
        <v>2417</v>
      </c>
      <c r="U1669" t="s">
        <v>66</v>
      </c>
      <c r="V1669" t="s">
        <v>193</v>
      </c>
      <c r="W1669" t="s">
        <v>2</v>
      </c>
      <c r="X1669" t="s">
        <v>54</v>
      </c>
      <c r="Z1669" t="s">
        <v>55</v>
      </c>
      <c r="AA1669" t="s">
        <v>68</v>
      </c>
      <c r="AB1669" t="s">
        <v>2282</v>
      </c>
      <c r="AC1669" t="s">
        <v>70</v>
      </c>
      <c r="AD1669" t="s">
        <v>59</v>
      </c>
    </row>
    <row r="1670" spans="1:30">
      <c r="A1670">
        <f t="shared" si="79"/>
        <v>1437</v>
      </c>
      <c r="B1670">
        <f t="shared" si="80"/>
        <v>0</v>
      </c>
      <c r="C1670" s="8">
        <f t="shared" si="78"/>
        <v>65.083333333333329</v>
      </c>
      <c r="D1670">
        <v>65</v>
      </c>
      <c r="E1670">
        <v>1</v>
      </c>
      <c r="G1670" s="21">
        <v>0</v>
      </c>
      <c r="H1670">
        <v>8029506</v>
      </c>
      <c r="I1670" s="1">
        <v>43923.550462962965</v>
      </c>
      <c r="J1670" s="3" t="s">
        <v>63</v>
      </c>
      <c r="K1670" t="s">
        <v>49</v>
      </c>
      <c r="M1670">
        <v>202004020891</v>
      </c>
      <c r="N1670" s="1">
        <v>43923.550462962965</v>
      </c>
      <c r="O1670" s="3" t="s">
        <v>63</v>
      </c>
      <c r="P1670">
        <v>8029506</v>
      </c>
      <c r="Q1670" s="2">
        <v>20123</v>
      </c>
      <c r="R1670" t="s">
        <v>3090</v>
      </c>
      <c r="S1670" t="s">
        <v>102</v>
      </c>
      <c r="U1670" t="s">
        <v>61</v>
      </c>
      <c r="V1670" t="s">
        <v>193</v>
      </c>
      <c r="W1670" t="s">
        <v>10</v>
      </c>
      <c r="X1670" t="s">
        <v>54</v>
      </c>
      <c r="Z1670" t="s">
        <v>55</v>
      </c>
      <c r="AA1670" t="s">
        <v>68</v>
      </c>
      <c r="AB1670" t="s">
        <v>3091</v>
      </c>
      <c r="AC1670" t="s">
        <v>70</v>
      </c>
      <c r="AD1670" t="s">
        <v>59</v>
      </c>
    </row>
    <row r="1671" spans="1:30">
      <c r="A1671">
        <f t="shared" si="79"/>
        <v>1438</v>
      </c>
      <c r="B1671">
        <f t="shared" si="80"/>
        <v>0</v>
      </c>
      <c r="C1671" s="8">
        <f t="shared" si="78"/>
        <v>40.083333333333336</v>
      </c>
      <c r="D1671">
        <v>40</v>
      </c>
      <c r="E1671">
        <v>1</v>
      </c>
      <c r="G1671" s="21">
        <v>0</v>
      </c>
      <c r="H1671">
        <v>8106131</v>
      </c>
      <c r="I1671" s="1">
        <v>44147.482638888891</v>
      </c>
      <c r="J1671" s="3" t="s">
        <v>90</v>
      </c>
      <c r="K1671" t="s">
        <v>49</v>
      </c>
      <c r="M1671">
        <v>202011121588</v>
      </c>
      <c r="N1671" s="1">
        <v>44147.482638888891</v>
      </c>
      <c r="O1671" s="3" t="s">
        <v>90</v>
      </c>
      <c r="P1671">
        <v>8106131</v>
      </c>
      <c r="Q1671" s="2">
        <v>29497</v>
      </c>
      <c r="R1671" t="s">
        <v>3092</v>
      </c>
      <c r="S1671" t="s">
        <v>3093</v>
      </c>
      <c r="U1671" t="s">
        <v>52</v>
      </c>
      <c r="V1671" t="s">
        <v>367</v>
      </c>
      <c r="W1671" t="s">
        <v>10</v>
      </c>
      <c r="X1671" t="s">
        <v>54</v>
      </c>
      <c r="Z1671" t="s">
        <v>88</v>
      </c>
      <c r="AA1671" t="s">
        <v>94</v>
      </c>
      <c r="AB1671" t="s">
        <v>100</v>
      </c>
      <c r="AC1671" t="s">
        <v>70</v>
      </c>
      <c r="AD1671" t="s">
        <v>59</v>
      </c>
    </row>
    <row r="1672" spans="1:30">
      <c r="A1672">
        <f t="shared" si="79"/>
        <v>1439</v>
      </c>
      <c r="B1672">
        <f t="shared" si="80"/>
        <v>0</v>
      </c>
      <c r="C1672" s="8">
        <f t="shared" si="78"/>
        <v>59.833333333333336</v>
      </c>
      <c r="D1672">
        <v>59</v>
      </c>
      <c r="E1672">
        <v>10</v>
      </c>
      <c r="G1672" s="21">
        <v>0</v>
      </c>
      <c r="H1672">
        <v>8115685</v>
      </c>
      <c r="I1672" s="1">
        <v>44244.675625000003</v>
      </c>
      <c r="J1672" s="3" t="s">
        <v>90</v>
      </c>
      <c r="K1672" t="s">
        <v>49</v>
      </c>
      <c r="M1672">
        <v>202102170510</v>
      </c>
      <c r="N1672" s="1">
        <v>44244.675625000003</v>
      </c>
      <c r="O1672" s="3" t="s">
        <v>90</v>
      </c>
      <c r="P1672">
        <v>8115685</v>
      </c>
      <c r="Q1672" s="2">
        <v>22370</v>
      </c>
      <c r="R1672" t="s">
        <v>3094</v>
      </c>
      <c r="S1672" t="s">
        <v>1195</v>
      </c>
      <c r="U1672" t="s">
        <v>52</v>
      </c>
      <c r="V1672" t="s">
        <v>258</v>
      </c>
      <c r="W1672" t="s">
        <v>10</v>
      </c>
      <c r="X1672" t="s">
        <v>54</v>
      </c>
      <c r="Z1672" t="s">
        <v>55</v>
      </c>
      <c r="AA1672" t="s">
        <v>94</v>
      </c>
      <c r="AB1672" t="s">
        <v>100</v>
      </c>
      <c r="AC1672" t="s">
        <v>70</v>
      </c>
      <c r="AD1672" t="s">
        <v>59</v>
      </c>
    </row>
    <row r="1673" spans="1:30">
      <c r="A1673">
        <f t="shared" si="79"/>
        <v>1440</v>
      </c>
      <c r="B1673">
        <f t="shared" si="80"/>
        <v>0</v>
      </c>
      <c r="C1673" s="8">
        <f t="shared" si="78"/>
        <v>73</v>
      </c>
      <c r="D1673">
        <v>73</v>
      </c>
      <c r="E1673">
        <v>0</v>
      </c>
      <c r="G1673" s="21">
        <v>0</v>
      </c>
      <c r="H1673">
        <v>8118583</v>
      </c>
      <c r="I1673" s="1">
        <v>44223.576388888891</v>
      </c>
      <c r="J1673" s="3" t="s">
        <v>76</v>
      </c>
      <c r="K1673" t="s">
        <v>49</v>
      </c>
      <c r="M1673">
        <v>202101050251</v>
      </c>
      <c r="N1673" s="1">
        <v>44223.576388888891</v>
      </c>
      <c r="O1673" s="3" t="s">
        <v>76</v>
      </c>
      <c r="P1673">
        <v>8118583</v>
      </c>
      <c r="Q1673" s="2">
        <v>17529</v>
      </c>
      <c r="R1673" t="s">
        <v>3095</v>
      </c>
      <c r="S1673" t="s">
        <v>1071</v>
      </c>
      <c r="U1673" t="s">
        <v>73</v>
      </c>
      <c r="V1673" t="s">
        <v>178</v>
      </c>
      <c r="W1673" t="s">
        <v>2</v>
      </c>
      <c r="X1673" t="s">
        <v>54</v>
      </c>
      <c r="Z1673" t="s">
        <v>55</v>
      </c>
      <c r="AA1673" t="s">
        <v>78</v>
      </c>
      <c r="AB1673" t="s">
        <v>3096</v>
      </c>
      <c r="AC1673" t="s">
        <v>180</v>
      </c>
      <c r="AD1673" t="s">
        <v>59</v>
      </c>
    </row>
    <row r="1674" spans="1:30">
      <c r="A1674">
        <f t="shared" si="79"/>
        <v>1441</v>
      </c>
      <c r="B1674">
        <f t="shared" si="80"/>
        <v>0</v>
      </c>
      <c r="C1674" s="8">
        <f t="shared" si="78"/>
        <v>40.916666666666664</v>
      </c>
      <c r="D1674">
        <v>40</v>
      </c>
      <c r="E1674">
        <v>11</v>
      </c>
      <c r="G1674" s="21">
        <v>0</v>
      </c>
      <c r="H1674">
        <v>8128520</v>
      </c>
      <c r="I1674" s="1">
        <v>44187.130358796298</v>
      </c>
      <c r="J1674" s="3" t="s">
        <v>90</v>
      </c>
      <c r="K1674" t="s">
        <v>49</v>
      </c>
      <c r="M1674">
        <v>202012221264</v>
      </c>
      <c r="N1674" s="1">
        <v>44187.130358796298</v>
      </c>
      <c r="O1674" s="3" t="s">
        <v>90</v>
      </c>
      <c r="P1674">
        <v>8128520</v>
      </c>
      <c r="Q1674" s="2">
        <v>29237</v>
      </c>
      <c r="R1674" t="s">
        <v>3097</v>
      </c>
      <c r="S1674" t="s">
        <v>3098</v>
      </c>
      <c r="U1674" t="s">
        <v>149</v>
      </c>
      <c r="V1674" t="s">
        <v>281</v>
      </c>
      <c r="W1674" t="s">
        <v>10</v>
      </c>
      <c r="X1674" t="s">
        <v>54</v>
      </c>
      <c r="Z1674" t="s">
        <v>88</v>
      </c>
      <c r="AA1674" t="s">
        <v>94</v>
      </c>
      <c r="AB1674" t="s">
        <v>100</v>
      </c>
      <c r="AC1674" t="s">
        <v>70</v>
      </c>
      <c r="AD1674" t="s">
        <v>59</v>
      </c>
    </row>
    <row r="1675" spans="1:30">
      <c r="A1675">
        <f t="shared" si="79"/>
        <v>1442</v>
      </c>
      <c r="B1675">
        <f t="shared" si="80"/>
        <v>0</v>
      </c>
      <c r="C1675" s="8">
        <f t="shared" si="78"/>
        <v>68.583333333333329</v>
      </c>
      <c r="D1675">
        <v>68</v>
      </c>
      <c r="E1675">
        <v>7</v>
      </c>
      <c r="G1675" s="21">
        <v>0</v>
      </c>
      <c r="H1675">
        <v>8201415</v>
      </c>
      <c r="I1675" s="1">
        <v>44144.771805555552</v>
      </c>
      <c r="J1675" s="3" t="s">
        <v>90</v>
      </c>
      <c r="K1675" t="s">
        <v>49</v>
      </c>
      <c r="M1675">
        <v>202011092334</v>
      </c>
      <c r="N1675" s="1">
        <v>44144.771805555552</v>
      </c>
      <c r="O1675" s="3" t="s">
        <v>90</v>
      </c>
      <c r="P1675">
        <v>8201415</v>
      </c>
      <c r="Q1675" s="2">
        <v>19093</v>
      </c>
      <c r="R1675" t="s">
        <v>3099</v>
      </c>
      <c r="S1675" t="s">
        <v>928</v>
      </c>
      <c r="U1675" t="s">
        <v>170</v>
      </c>
      <c r="V1675" t="s">
        <v>367</v>
      </c>
      <c r="W1675" t="s">
        <v>2</v>
      </c>
      <c r="X1675" t="s">
        <v>54</v>
      </c>
      <c r="Z1675" t="s">
        <v>88</v>
      </c>
      <c r="AA1675" t="s">
        <v>94</v>
      </c>
      <c r="AB1675" t="s">
        <v>100</v>
      </c>
      <c r="AC1675" t="s">
        <v>70</v>
      </c>
      <c r="AD1675" t="s">
        <v>59</v>
      </c>
    </row>
    <row r="1676" spans="1:30">
      <c r="A1676">
        <f t="shared" si="79"/>
        <v>1443</v>
      </c>
      <c r="B1676">
        <f t="shared" si="80"/>
        <v>0</v>
      </c>
      <c r="C1676" s="8">
        <f t="shared" ref="C1676:C1739" si="81">D1676+E1676/12</f>
        <v>60.083333333333336</v>
      </c>
      <c r="D1676">
        <v>60</v>
      </c>
      <c r="E1676">
        <v>1</v>
      </c>
      <c r="G1676" s="21">
        <v>0</v>
      </c>
      <c r="H1676">
        <v>8204319</v>
      </c>
      <c r="I1676" s="1">
        <v>44171.555138888885</v>
      </c>
      <c r="J1676" s="3" t="s">
        <v>90</v>
      </c>
      <c r="K1676" t="s">
        <v>49</v>
      </c>
      <c r="M1676">
        <v>202012060263</v>
      </c>
      <c r="N1676" s="1">
        <v>44171.555138888885</v>
      </c>
      <c r="O1676" s="3" t="s">
        <v>90</v>
      </c>
      <c r="P1676">
        <v>8204319</v>
      </c>
      <c r="Q1676" s="2">
        <v>22212</v>
      </c>
      <c r="R1676" t="s">
        <v>3100</v>
      </c>
      <c r="S1676" t="s">
        <v>483</v>
      </c>
      <c r="U1676" t="s">
        <v>149</v>
      </c>
      <c r="V1676" t="s">
        <v>87</v>
      </c>
      <c r="W1676" t="s">
        <v>2</v>
      </c>
      <c r="X1676" t="s">
        <v>54</v>
      </c>
      <c r="Z1676" t="s">
        <v>88</v>
      </c>
      <c r="AA1676" t="s">
        <v>94</v>
      </c>
      <c r="AB1676" t="s">
        <v>100</v>
      </c>
      <c r="AC1676" t="s">
        <v>70</v>
      </c>
      <c r="AD1676" t="s">
        <v>59</v>
      </c>
    </row>
    <row r="1677" spans="1:30">
      <c r="A1677">
        <f t="shared" si="79"/>
        <v>1444</v>
      </c>
      <c r="B1677">
        <f t="shared" si="80"/>
        <v>0</v>
      </c>
      <c r="C1677" s="8">
        <f t="shared" si="81"/>
        <v>82.083333333333329</v>
      </c>
      <c r="D1677">
        <v>82</v>
      </c>
      <c r="E1677">
        <v>1</v>
      </c>
      <c r="G1677" s="21">
        <v>0</v>
      </c>
      <c r="H1677">
        <v>8206514</v>
      </c>
      <c r="I1677" s="1">
        <v>44224.964583333334</v>
      </c>
      <c r="J1677" s="3" t="s">
        <v>90</v>
      </c>
      <c r="K1677" t="s">
        <v>49</v>
      </c>
      <c r="M1677">
        <v>202101282340</v>
      </c>
      <c r="N1677" s="1">
        <v>44224.964583333334</v>
      </c>
      <c r="O1677" s="3" t="s">
        <v>90</v>
      </c>
      <c r="P1677">
        <v>8206514</v>
      </c>
      <c r="Q1677" s="2">
        <v>14239</v>
      </c>
      <c r="R1677" t="s">
        <v>3101</v>
      </c>
      <c r="S1677" t="s">
        <v>3102</v>
      </c>
      <c r="U1677" t="s">
        <v>149</v>
      </c>
      <c r="V1677" t="s">
        <v>289</v>
      </c>
      <c r="W1677" t="s">
        <v>10</v>
      </c>
      <c r="X1677" t="s">
        <v>54</v>
      </c>
      <c r="Z1677" t="s">
        <v>88</v>
      </c>
      <c r="AA1677" t="s">
        <v>94</v>
      </c>
      <c r="AB1677" t="s">
        <v>116</v>
      </c>
      <c r="AC1677" t="s">
        <v>70</v>
      </c>
      <c r="AD1677" t="s">
        <v>59</v>
      </c>
    </row>
    <row r="1678" spans="1:30">
      <c r="A1678">
        <f t="shared" si="79"/>
        <v>1445</v>
      </c>
      <c r="B1678">
        <f t="shared" si="80"/>
        <v>0</v>
      </c>
      <c r="C1678" s="8">
        <f t="shared" si="81"/>
        <v>38.333333333333336</v>
      </c>
      <c r="D1678">
        <v>38</v>
      </c>
      <c r="E1678">
        <v>4</v>
      </c>
      <c r="G1678" s="21">
        <v>0</v>
      </c>
      <c r="H1678">
        <v>8207954</v>
      </c>
      <c r="I1678" s="1">
        <v>44141.535555555558</v>
      </c>
      <c r="J1678" s="3" t="s">
        <v>63</v>
      </c>
      <c r="K1678" t="s">
        <v>49</v>
      </c>
      <c r="M1678">
        <v>202011061518</v>
      </c>
      <c r="N1678" s="1">
        <v>44141.535555555558</v>
      </c>
      <c r="O1678" s="3" t="s">
        <v>63</v>
      </c>
      <c r="P1678">
        <v>8207954</v>
      </c>
      <c r="Q1678" s="2">
        <v>30131</v>
      </c>
      <c r="R1678" t="s">
        <v>3103</v>
      </c>
      <c r="S1678" t="s">
        <v>280</v>
      </c>
      <c r="U1678" t="s">
        <v>52</v>
      </c>
      <c r="V1678" t="s">
        <v>228</v>
      </c>
      <c r="W1678" t="s">
        <v>2</v>
      </c>
      <c r="X1678" t="s">
        <v>54</v>
      </c>
      <c r="Z1678" t="s">
        <v>55</v>
      </c>
      <c r="AA1678" t="s">
        <v>68</v>
      </c>
      <c r="AB1678" t="s">
        <v>3104</v>
      </c>
      <c r="AC1678" t="s">
        <v>129</v>
      </c>
      <c r="AD1678" t="s">
        <v>59</v>
      </c>
    </row>
    <row r="1679" spans="1:30">
      <c r="A1679">
        <f t="shared" ref="A1679:A1742" si="82">IF(B1679=0,A1678+1,A1678)</f>
        <v>1446</v>
      </c>
      <c r="B1679">
        <f t="shared" si="80"/>
        <v>0</v>
      </c>
      <c r="C1679" s="8">
        <f t="shared" si="81"/>
        <v>38.916666666666664</v>
      </c>
      <c r="D1679">
        <v>38</v>
      </c>
      <c r="E1679">
        <v>11</v>
      </c>
      <c r="G1679" s="21">
        <v>0</v>
      </c>
      <c r="H1679">
        <v>8208113</v>
      </c>
      <c r="I1679" s="1">
        <v>44041.278414351851</v>
      </c>
      <c r="J1679" s="3" t="s">
        <v>90</v>
      </c>
      <c r="K1679" t="s">
        <v>49</v>
      </c>
      <c r="M1679">
        <v>202007291135</v>
      </c>
      <c r="N1679" s="1">
        <v>44041.278414351851</v>
      </c>
      <c r="O1679" s="3" t="s">
        <v>90</v>
      </c>
      <c r="P1679">
        <v>8208113</v>
      </c>
      <c r="Q1679" s="2">
        <v>29826</v>
      </c>
      <c r="R1679" t="s">
        <v>3105</v>
      </c>
      <c r="S1679" t="s">
        <v>1631</v>
      </c>
      <c r="U1679" t="s">
        <v>170</v>
      </c>
      <c r="V1679" t="s">
        <v>202</v>
      </c>
      <c r="W1679" t="s">
        <v>10</v>
      </c>
      <c r="X1679" t="s">
        <v>54</v>
      </c>
      <c r="Z1679" t="s">
        <v>88</v>
      </c>
      <c r="AA1679" t="s">
        <v>94</v>
      </c>
      <c r="AB1679" t="s">
        <v>100</v>
      </c>
      <c r="AC1679" t="s">
        <v>70</v>
      </c>
      <c r="AD1679" t="s">
        <v>59</v>
      </c>
    </row>
    <row r="1680" spans="1:30">
      <c r="A1680">
        <f t="shared" si="82"/>
        <v>1447</v>
      </c>
      <c r="B1680">
        <f t="shared" si="80"/>
        <v>0</v>
      </c>
      <c r="C1680" s="8">
        <f t="shared" si="81"/>
        <v>64.25</v>
      </c>
      <c r="D1680">
        <v>64</v>
      </c>
      <c r="E1680">
        <v>3</v>
      </c>
      <c r="G1680" s="21">
        <v>2</v>
      </c>
      <c r="H1680" s="4">
        <v>8208338</v>
      </c>
      <c r="I1680" s="1">
        <v>44222.568749999999</v>
      </c>
      <c r="J1680" s="3" t="s">
        <v>63</v>
      </c>
      <c r="K1680" t="s">
        <v>49</v>
      </c>
      <c r="M1680">
        <v>202101261914</v>
      </c>
      <c r="N1680" s="1">
        <v>44222.568749999999</v>
      </c>
      <c r="O1680" s="3" t="s">
        <v>63</v>
      </c>
      <c r="P1680">
        <v>8208338</v>
      </c>
      <c r="Q1680" s="2">
        <v>20725</v>
      </c>
      <c r="R1680" t="s">
        <v>3106</v>
      </c>
      <c r="S1680" t="s">
        <v>1271</v>
      </c>
      <c r="U1680" t="s">
        <v>52</v>
      </c>
      <c r="V1680" t="s">
        <v>93</v>
      </c>
      <c r="W1680" t="s">
        <v>2</v>
      </c>
      <c r="X1680" t="s">
        <v>54</v>
      </c>
      <c r="Z1680" t="s">
        <v>88</v>
      </c>
      <c r="AA1680" t="s">
        <v>68</v>
      </c>
      <c r="AB1680" t="s">
        <v>3107</v>
      </c>
      <c r="AC1680" t="s">
        <v>70</v>
      </c>
      <c r="AD1680" t="s">
        <v>59</v>
      </c>
    </row>
    <row r="1681" spans="1:30">
      <c r="A1681">
        <f t="shared" si="82"/>
        <v>1447</v>
      </c>
      <c r="B1681">
        <f t="shared" si="80"/>
        <v>1</v>
      </c>
      <c r="C1681" s="8">
        <f t="shared" si="81"/>
        <v>64.333333333333329</v>
      </c>
      <c r="D1681">
        <v>64</v>
      </c>
      <c r="E1681">
        <v>4</v>
      </c>
      <c r="G1681" s="21">
        <v>2</v>
      </c>
      <c r="H1681" s="4">
        <v>8208338</v>
      </c>
      <c r="I1681" s="1">
        <v>44244.327604166669</v>
      </c>
      <c r="J1681" s="3" t="s">
        <v>63</v>
      </c>
      <c r="K1681" t="s">
        <v>49</v>
      </c>
      <c r="M1681">
        <v>202102171049</v>
      </c>
      <c r="N1681" s="1">
        <v>44244.327604166669</v>
      </c>
      <c r="O1681" s="3" t="s">
        <v>63</v>
      </c>
      <c r="P1681">
        <v>8208338</v>
      </c>
      <c r="Q1681" s="2">
        <v>20725</v>
      </c>
      <c r="R1681" t="s">
        <v>3106</v>
      </c>
      <c r="S1681" t="s">
        <v>185</v>
      </c>
      <c r="U1681" t="s">
        <v>250</v>
      </c>
      <c r="V1681" t="s">
        <v>157</v>
      </c>
      <c r="W1681" t="s">
        <v>2</v>
      </c>
      <c r="X1681" t="s">
        <v>54</v>
      </c>
      <c r="Z1681" t="s">
        <v>55</v>
      </c>
      <c r="AA1681" t="s">
        <v>68</v>
      </c>
      <c r="AB1681" t="s">
        <v>3108</v>
      </c>
      <c r="AC1681" t="s">
        <v>70</v>
      </c>
      <c r="AD1681" t="s">
        <v>59</v>
      </c>
    </row>
    <row r="1682" spans="1:30">
      <c r="A1682">
        <f t="shared" si="82"/>
        <v>1447</v>
      </c>
      <c r="B1682">
        <f t="shared" si="80"/>
        <v>2</v>
      </c>
      <c r="C1682" s="8">
        <f t="shared" si="81"/>
        <v>64.416666666666671</v>
      </c>
      <c r="D1682">
        <v>64</v>
      </c>
      <c r="E1682">
        <v>5</v>
      </c>
      <c r="G1682" s="21">
        <v>2</v>
      </c>
      <c r="H1682" s="4">
        <v>8208338</v>
      </c>
      <c r="I1682" s="1">
        <v>44257.252650462964</v>
      </c>
      <c r="J1682" s="3" t="s">
        <v>90</v>
      </c>
      <c r="K1682" t="s">
        <v>49</v>
      </c>
      <c r="M1682">
        <v>202103020967</v>
      </c>
      <c r="N1682" s="1">
        <v>44257.252650462964</v>
      </c>
      <c r="O1682" s="3" t="s">
        <v>90</v>
      </c>
      <c r="P1682">
        <v>8208338</v>
      </c>
      <c r="Q1682" s="2">
        <v>20725</v>
      </c>
      <c r="R1682" t="s">
        <v>3106</v>
      </c>
      <c r="S1682" t="s">
        <v>1708</v>
      </c>
      <c r="U1682" t="s">
        <v>149</v>
      </c>
      <c r="V1682" t="s">
        <v>111</v>
      </c>
      <c r="W1682" t="s">
        <v>2</v>
      </c>
      <c r="X1682" t="s">
        <v>54</v>
      </c>
      <c r="Z1682" t="s">
        <v>55</v>
      </c>
      <c r="AA1682" t="s">
        <v>94</v>
      </c>
      <c r="AB1682" t="s">
        <v>3109</v>
      </c>
      <c r="AC1682" t="s">
        <v>70</v>
      </c>
      <c r="AD1682" t="s">
        <v>59</v>
      </c>
    </row>
    <row r="1683" spans="1:30">
      <c r="A1683">
        <f t="shared" si="82"/>
        <v>1448</v>
      </c>
      <c r="B1683">
        <f t="shared" si="80"/>
        <v>0</v>
      </c>
      <c r="C1683" s="8">
        <f t="shared" si="81"/>
        <v>59.833333333333336</v>
      </c>
      <c r="D1683">
        <v>59</v>
      </c>
      <c r="E1683">
        <v>10</v>
      </c>
      <c r="G1683" s="21">
        <v>0</v>
      </c>
      <c r="H1683">
        <v>8208600</v>
      </c>
      <c r="I1683" s="1">
        <v>44194.770509259259</v>
      </c>
      <c r="J1683" s="3" t="s">
        <v>90</v>
      </c>
      <c r="K1683" t="s">
        <v>49</v>
      </c>
      <c r="M1683">
        <v>202012292083</v>
      </c>
      <c r="N1683" s="1">
        <v>44194.770509259259</v>
      </c>
      <c r="O1683" s="3" t="s">
        <v>90</v>
      </c>
      <c r="P1683">
        <v>8208600</v>
      </c>
      <c r="Q1683" s="2">
        <v>22322</v>
      </c>
      <c r="R1683" t="s">
        <v>3110</v>
      </c>
      <c r="S1683" t="s">
        <v>1195</v>
      </c>
      <c r="U1683" t="s">
        <v>98</v>
      </c>
      <c r="V1683" t="s">
        <v>367</v>
      </c>
      <c r="W1683" t="s">
        <v>10</v>
      </c>
      <c r="X1683" t="s">
        <v>54</v>
      </c>
      <c r="Z1683" t="s">
        <v>88</v>
      </c>
      <c r="AA1683" t="s">
        <v>94</v>
      </c>
      <c r="AB1683" t="s">
        <v>116</v>
      </c>
      <c r="AC1683" t="s">
        <v>70</v>
      </c>
      <c r="AD1683" t="s">
        <v>59</v>
      </c>
    </row>
    <row r="1684" spans="1:30">
      <c r="A1684">
        <f t="shared" si="82"/>
        <v>1449</v>
      </c>
      <c r="B1684">
        <f t="shared" si="80"/>
        <v>0</v>
      </c>
      <c r="C1684" s="8">
        <f t="shared" si="81"/>
        <v>52.583333333333336</v>
      </c>
      <c r="D1684">
        <v>52</v>
      </c>
      <c r="E1684">
        <v>7</v>
      </c>
      <c r="G1684" s="21">
        <v>0</v>
      </c>
      <c r="H1684">
        <v>8210395</v>
      </c>
      <c r="I1684" s="1">
        <v>44308.389525462961</v>
      </c>
      <c r="J1684" s="3" t="s">
        <v>76</v>
      </c>
      <c r="K1684" t="s">
        <v>49</v>
      </c>
      <c r="M1684">
        <v>202104220086</v>
      </c>
      <c r="N1684" s="1">
        <v>44308.389525462961</v>
      </c>
      <c r="O1684" s="3" t="s">
        <v>76</v>
      </c>
      <c r="P1684">
        <v>8210395</v>
      </c>
      <c r="Q1684" s="2">
        <v>25073</v>
      </c>
      <c r="R1684" t="s">
        <v>3111</v>
      </c>
      <c r="S1684" t="s">
        <v>477</v>
      </c>
      <c r="U1684" t="s">
        <v>613</v>
      </c>
      <c r="V1684" t="s">
        <v>738</v>
      </c>
      <c r="W1684" t="s">
        <v>10</v>
      </c>
      <c r="X1684" t="s">
        <v>54</v>
      </c>
      <c r="Z1684" t="s">
        <v>55</v>
      </c>
      <c r="AA1684" t="s">
        <v>78</v>
      </c>
      <c r="AB1684" t="s">
        <v>3112</v>
      </c>
      <c r="AC1684" t="s">
        <v>390</v>
      </c>
      <c r="AD1684" t="s">
        <v>59</v>
      </c>
    </row>
    <row r="1685" spans="1:30">
      <c r="A1685">
        <f t="shared" si="82"/>
        <v>1450</v>
      </c>
      <c r="B1685">
        <f t="shared" si="80"/>
        <v>0</v>
      </c>
      <c r="C1685" s="8">
        <f t="shared" si="81"/>
        <v>67.666666666666671</v>
      </c>
      <c r="D1685">
        <v>67</v>
      </c>
      <c r="E1685">
        <v>8</v>
      </c>
      <c r="G1685" s="21">
        <v>0</v>
      </c>
      <c r="H1685">
        <v>8214122</v>
      </c>
      <c r="I1685" s="1">
        <v>44217.670138888891</v>
      </c>
      <c r="J1685" s="3" t="s">
        <v>63</v>
      </c>
      <c r="K1685" t="s">
        <v>49</v>
      </c>
      <c r="M1685">
        <v>202101210500</v>
      </c>
      <c r="N1685" s="1">
        <v>44217.670138888891</v>
      </c>
      <c r="O1685" s="3" t="s">
        <v>63</v>
      </c>
      <c r="P1685">
        <v>8214122</v>
      </c>
      <c r="Q1685" s="2">
        <v>19481</v>
      </c>
      <c r="R1685" t="s">
        <v>3113</v>
      </c>
      <c r="S1685" t="s">
        <v>829</v>
      </c>
      <c r="U1685" t="s">
        <v>52</v>
      </c>
      <c r="V1685" t="s">
        <v>261</v>
      </c>
      <c r="W1685" t="s">
        <v>10</v>
      </c>
      <c r="X1685" t="s">
        <v>54</v>
      </c>
      <c r="Z1685" t="s">
        <v>55</v>
      </c>
      <c r="AA1685" t="s">
        <v>68</v>
      </c>
      <c r="AB1685" t="s">
        <v>3114</v>
      </c>
      <c r="AC1685" t="s">
        <v>70</v>
      </c>
      <c r="AD1685" t="s">
        <v>59</v>
      </c>
    </row>
    <row r="1686" spans="1:30">
      <c r="A1686">
        <f t="shared" si="82"/>
        <v>1451</v>
      </c>
      <c r="B1686">
        <f t="shared" si="80"/>
        <v>0</v>
      </c>
      <c r="C1686" s="8">
        <f t="shared" si="81"/>
        <v>57.583333333333336</v>
      </c>
      <c r="D1686">
        <v>57</v>
      </c>
      <c r="E1686">
        <v>7</v>
      </c>
      <c r="G1686" s="21">
        <v>0</v>
      </c>
      <c r="H1686">
        <v>8218836</v>
      </c>
      <c r="I1686" s="1">
        <v>43917.730879629627</v>
      </c>
      <c r="J1686" s="3" t="s">
        <v>90</v>
      </c>
      <c r="K1686" t="s">
        <v>49</v>
      </c>
      <c r="M1686">
        <v>202003271144</v>
      </c>
      <c r="N1686" s="1">
        <v>43917.730879629627</v>
      </c>
      <c r="O1686" s="3" t="s">
        <v>90</v>
      </c>
      <c r="P1686">
        <v>8218836</v>
      </c>
      <c r="Q1686" s="2">
        <v>22874</v>
      </c>
      <c r="R1686" t="s">
        <v>3115</v>
      </c>
      <c r="S1686" t="s">
        <v>2050</v>
      </c>
      <c r="U1686" t="s">
        <v>110</v>
      </c>
      <c r="V1686" t="s">
        <v>2954</v>
      </c>
      <c r="W1686" t="s">
        <v>10</v>
      </c>
      <c r="X1686" t="s">
        <v>54</v>
      </c>
      <c r="Z1686" t="s">
        <v>88</v>
      </c>
      <c r="AA1686" t="s">
        <v>94</v>
      </c>
      <c r="AB1686" t="s">
        <v>116</v>
      </c>
      <c r="AC1686" t="s">
        <v>70</v>
      </c>
      <c r="AD1686" t="s">
        <v>59</v>
      </c>
    </row>
    <row r="1687" spans="1:30">
      <c r="A1687">
        <f t="shared" si="82"/>
        <v>1452</v>
      </c>
      <c r="B1687">
        <f t="shared" si="80"/>
        <v>0</v>
      </c>
      <c r="C1687" s="8">
        <f t="shared" si="81"/>
        <v>76.583333333333329</v>
      </c>
      <c r="D1687">
        <v>76</v>
      </c>
      <c r="E1687">
        <v>7</v>
      </c>
      <c r="G1687" s="21">
        <v>0</v>
      </c>
      <c r="H1687">
        <v>8221054</v>
      </c>
      <c r="I1687" s="1">
        <v>44218.310682870368</v>
      </c>
      <c r="J1687" s="3" t="s">
        <v>63</v>
      </c>
      <c r="K1687" t="s">
        <v>49</v>
      </c>
      <c r="M1687">
        <v>202101220687</v>
      </c>
      <c r="N1687" s="1">
        <v>44218.310682870368</v>
      </c>
      <c r="O1687" s="3" t="s">
        <v>63</v>
      </c>
      <c r="P1687">
        <v>8221054</v>
      </c>
      <c r="Q1687" s="2">
        <v>16231</v>
      </c>
      <c r="R1687" t="s">
        <v>3116</v>
      </c>
      <c r="S1687" t="s">
        <v>686</v>
      </c>
      <c r="U1687" t="s">
        <v>61</v>
      </c>
      <c r="V1687" t="s">
        <v>258</v>
      </c>
      <c r="W1687" t="s">
        <v>2</v>
      </c>
      <c r="X1687" t="s">
        <v>54</v>
      </c>
      <c r="Z1687" t="s">
        <v>55</v>
      </c>
      <c r="AA1687" t="s">
        <v>68</v>
      </c>
      <c r="AB1687" t="s">
        <v>3117</v>
      </c>
      <c r="AC1687" t="s">
        <v>70</v>
      </c>
      <c r="AD1687" t="s">
        <v>59</v>
      </c>
    </row>
    <row r="1688" spans="1:30">
      <c r="A1688">
        <f t="shared" si="82"/>
        <v>1453</v>
      </c>
      <c r="B1688">
        <f t="shared" si="80"/>
        <v>0</v>
      </c>
      <c r="C1688" s="8">
        <f t="shared" si="81"/>
        <v>39</v>
      </c>
      <c r="D1688">
        <v>39</v>
      </c>
      <c r="E1688">
        <v>0</v>
      </c>
      <c r="G1688" s="21">
        <v>0</v>
      </c>
      <c r="H1688">
        <v>8222692</v>
      </c>
      <c r="I1688" s="1">
        <v>44315.65902777778</v>
      </c>
      <c r="J1688" s="3" t="s">
        <v>134</v>
      </c>
      <c r="K1688" t="s">
        <v>49</v>
      </c>
      <c r="M1688">
        <v>202104292068</v>
      </c>
      <c r="N1688" s="1">
        <v>44315.65902777778</v>
      </c>
      <c r="O1688" s="3" t="s">
        <v>134</v>
      </c>
      <c r="P1688">
        <v>8222692</v>
      </c>
      <c r="Q1688" s="2">
        <v>30055</v>
      </c>
      <c r="R1688" t="s">
        <v>3118</v>
      </c>
      <c r="S1688" t="s">
        <v>885</v>
      </c>
      <c r="U1688" t="s">
        <v>61</v>
      </c>
      <c r="V1688" t="s">
        <v>103</v>
      </c>
      <c r="W1688" t="s">
        <v>10</v>
      </c>
      <c r="X1688" t="s">
        <v>54</v>
      </c>
      <c r="Z1688" t="s">
        <v>88</v>
      </c>
      <c r="AA1688" t="s">
        <v>94</v>
      </c>
      <c r="AB1688" t="s">
        <v>116</v>
      </c>
      <c r="AC1688" t="s">
        <v>70</v>
      </c>
      <c r="AD1688" t="s">
        <v>59</v>
      </c>
    </row>
    <row r="1689" spans="1:30">
      <c r="A1689">
        <f t="shared" si="82"/>
        <v>1454</v>
      </c>
      <c r="B1689">
        <f t="shared" si="80"/>
        <v>0</v>
      </c>
      <c r="C1689" s="8">
        <f t="shared" si="81"/>
        <v>76.583333333333329</v>
      </c>
      <c r="D1689">
        <v>76</v>
      </c>
      <c r="E1689">
        <v>7</v>
      </c>
      <c r="G1689" s="21">
        <v>2</v>
      </c>
      <c r="H1689" s="4">
        <v>8226472</v>
      </c>
      <c r="I1689" s="1">
        <v>44208.525937500002</v>
      </c>
      <c r="J1689" s="3" t="s">
        <v>76</v>
      </c>
      <c r="K1689" t="s">
        <v>49</v>
      </c>
      <c r="M1689">
        <v>202101050549</v>
      </c>
      <c r="N1689" s="1">
        <v>44208.525937500002</v>
      </c>
      <c r="O1689" s="3" t="s">
        <v>76</v>
      </c>
      <c r="P1689">
        <v>8226472</v>
      </c>
      <c r="Q1689" s="2">
        <v>16212</v>
      </c>
      <c r="R1689" t="s">
        <v>3119</v>
      </c>
      <c r="S1689" t="s">
        <v>686</v>
      </c>
      <c r="U1689" t="s">
        <v>381</v>
      </c>
      <c r="V1689" t="s">
        <v>388</v>
      </c>
      <c r="W1689" t="s">
        <v>10</v>
      </c>
      <c r="X1689" t="s">
        <v>54</v>
      </c>
      <c r="Z1689" t="s">
        <v>55</v>
      </c>
      <c r="AA1689" t="s">
        <v>78</v>
      </c>
      <c r="AB1689" t="s">
        <v>3120</v>
      </c>
      <c r="AC1689" t="s">
        <v>390</v>
      </c>
      <c r="AD1689" t="s">
        <v>59</v>
      </c>
    </row>
    <row r="1690" spans="1:30">
      <c r="A1690">
        <f t="shared" si="82"/>
        <v>1454</v>
      </c>
      <c r="B1690">
        <f t="shared" si="80"/>
        <v>1</v>
      </c>
      <c r="C1690" s="8">
        <f t="shared" si="81"/>
        <v>76.916666666666671</v>
      </c>
      <c r="D1690">
        <v>76</v>
      </c>
      <c r="E1690">
        <v>11</v>
      </c>
      <c r="G1690" s="21">
        <v>2</v>
      </c>
      <c r="H1690" s="4">
        <v>8226472</v>
      </c>
      <c r="I1690" s="1">
        <v>44308.458333333336</v>
      </c>
      <c r="J1690" s="3" t="s">
        <v>76</v>
      </c>
      <c r="K1690" t="s">
        <v>49</v>
      </c>
      <c r="M1690">
        <v>202104220078</v>
      </c>
      <c r="N1690" s="1">
        <v>44308.458333333336</v>
      </c>
      <c r="O1690" s="3" t="s">
        <v>76</v>
      </c>
      <c r="P1690">
        <v>8226472</v>
      </c>
      <c r="Q1690" s="2">
        <v>16212</v>
      </c>
      <c r="R1690" t="s">
        <v>3119</v>
      </c>
      <c r="S1690" t="s">
        <v>409</v>
      </c>
      <c r="U1690" t="s">
        <v>140</v>
      </c>
      <c r="V1690" t="s">
        <v>228</v>
      </c>
      <c r="W1690" t="s">
        <v>10</v>
      </c>
      <c r="X1690" t="s">
        <v>54</v>
      </c>
      <c r="Z1690" t="s">
        <v>55</v>
      </c>
      <c r="AA1690" t="s">
        <v>78</v>
      </c>
      <c r="AB1690" t="s">
        <v>3121</v>
      </c>
      <c r="AC1690" t="s">
        <v>129</v>
      </c>
      <c r="AD1690" t="s">
        <v>59</v>
      </c>
    </row>
    <row r="1691" spans="1:30">
      <c r="A1691">
        <f t="shared" si="82"/>
        <v>1455</v>
      </c>
      <c r="B1691">
        <f t="shared" si="80"/>
        <v>0</v>
      </c>
      <c r="C1691" s="8">
        <f t="shared" si="81"/>
        <v>69.75</v>
      </c>
      <c r="D1691">
        <v>69</v>
      </c>
      <c r="E1691">
        <v>9</v>
      </c>
      <c r="G1691" s="21">
        <v>2</v>
      </c>
      <c r="H1691" s="4">
        <v>8226479</v>
      </c>
      <c r="I1691" s="1">
        <v>44097.870069444441</v>
      </c>
      <c r="J1691" s="3" t="s">
        <v>90</v>
      </c>
      <c r="K1691" t="s">
        <v>49</v>
      </c>
      <c r="M1691">
        <v>202009232282</v>
      </c>
      <c r="N1691" s="1">
        <v>44097.870069444441</v>
      </c>
      <c r="O1691" s="3" t="s">
        <v>90</v>
      </c>
      <c r="P1691">
        <v>8226479</v>
      </c>
      <c r="Q1691" s="2">
        <v>18595</v>
      </c>
      <c r="R1691" t="s">
        <v>3122</v>
      </c>
      <c r="S1691" t="s">
        <v>1459</v>
      </c>
      <c r="U1691" t="s">
        <v>149</v>
      </c>
      <c r="V1691" t="s">
        <v>157</v>
      </c>
      <c r="W1691" t="s">
        <v>2</v>
      </c>
      <c r="X1691" t="s">
        <v>54</v>
      </c>
      <c r="Z1691" t="s">
        <v>88</v>
      </c>
      <c r="AA1691" t="s">
        <v>94</v>
      </c>
      <c r="AB1691" t="s">
        <v>116</v>
      </c>
      <c r="AC1691" t="s">
        <v>70</v>
      </c>
      <c r="AD1691" t="s">
        <v>59</v>
      </c>
    </row>
    <row r="1692" spans="1:30">
      <c r="A1692">
        <f t="shared" si="82"/>
        <v>1455</v>
      </c>
      <c r="B1692">
        <f t="shared" si="80"/>
        <v>1</v>
      </c>
      <c r="C1692" s="8">
        <f t="shared" si="81"/>
        <v>69.833333333333329</v>
      </c>
      <c r="D1692">
        <v>69</v>
      </c>
      <c r="E1692">
        <v>10</v>
      </c>
      <c r="G1692" s="21">
        <v>2</v>
      </c>
      <c r="H1692" s="4">
        <v>8226479</v>
      </c>
      <c r="I1692" s="1">
        <v>44107.57984953704</v>
      </c>
      <c r="J1692" s="3" t="s">
        <v>63</v>
      </c>
      <c r="K1692" t="s">
        <v>49</v>
      </c>
      <c r="M1692">
        <v>202010030339</v>
      </c>
      <c r="N1692" s="1">
        <v>44107.57984953704</v>
      </c>
      <c r="O1692" s="3" t="s">
        <v>63</v>
      </c>
      <c r="P1692">
        <v>8226479</v>
      </c>
      <c r="Q1692" s="2">
        <v>18595</v>
      </c>
      <c r="R1692" t="s">
        <v>3122</v>
      </c>
      <c r="S1692" t="s">
        <v>1424</v>
      </c>
      <c r="U1692" t="s">
        <v>149</v>
      </c>
      <c r="V1692" t="s">
        <v>87</v>
      </c>
      <c r="W1692" t="s">
        <v>2</v>
      </c>
      <c r="X1692" t="s">
        <v>54</v>
      </c>
      <c r="Z1692" t="s">
        <v>88</v>
      </c>
      <c r="AA1692" t="s">
        <v>68</v>
      </c>
      <c r="AB1692" t="s">
        <v>3123</v>
      </c>
      <c r="AC1692" t="s">
        <v>70</v>
      </c>
      <c r="AD1692" t="s">
        <v>59</v>
      </c>
    </row>
    <row r="1693" spans="1:30">
      <c r="A1693">
        <f t="shared" si="82"/>
        <v>1456</v>
      </c>
      <c r="B1693">
        <f t="shared" si="80"/>
        <v>0</v>
      </c>
      <c r="C1693" s="8">
        <f t="shared" si="81"/>
        <v>57.75</v>
      </c>
      <c r="D1693">
        <v>57</v>
      </c>
      <c r="E1693">
        <v>9</v>
      </c>
      <c r="G1693" s="21">
        <v>0</v>
      </c>
      <c r="H1693">
        <v>8300494</v>
      </c>
      <c r="I1693" s="1">
        <v>44052.495405092595</v>
      </c>
      <c r="J1693" s="3" t="s">
        <v>63</v>
      </c>
      <c r="K1693" t="s">
        <v>49</v>
      </c>
      <c r="M1693">
        <v>202008090182</v>
      </c>
      <c r="N1693" s="1">
        <v>44052.495405092595</v>
      </c>
      <c r="O1693" s="3" t="s">
        <v>63</v>
      </c>
      <c r="P1693">
        <v>8300494</v>
      </c>
      <c r="Q1693" s="2">
        <v>22955</v>
      </c>
      <c r="R1693" t="s">
        <v>3124</v>
      </c>
      <c r="S1693" t="s">
        <v>206</v>
      </c>
      <c r="U1693" t="s">
        <v>73</v>
      </c>
      <c r="V1693" t="s">
        <v>87</v>
      </c>
      <c r="W1693" t="s">
        <v>2</v>
      </c>
      <c r="X1693" t="s">
        <v>54</v>
      </c>
      <c r="Z1693" t="s">
        <v>88</v>
      </c>
      <c r="AA1693" t="s">
        <v>68</v>
      </c>
      <c r="AB1693" t="s">
        <v>3125</v>
      </c>
      <c r="AC1693" t="s">
        <v>70</v>
      </c>
      <c r="AD1693" t="s">
        <v>59</v>
      </c>
    </row>
    <row r="1694" spans="1:30">
      <c r="A1694">
        <f t="shared" si="82"/>
        <v>1457</v>
      </c>
      <c r="B1694">
        <f t="shared" si="80"/>
        <v>0</v>
      </c>
      <c r="C1694" s="8">
        <f t="shared" si="81"/>
        <v>42.583333333333336</v>
      </c>
      <c r="D1694">
        <v>42</v>
      </c>
      <c r="E1694">
        <v>7</v>
      </c>
      <c r="G1694" s="21">
        <v>0</v>
      </c>
      <c r="H1694">
        <v>8301299</v>
      </c>
      <c r="I1694" s="1">
        <v>44172.109027777777</v>
      </c>
      <c r="J1694" s="3" t="s">
        <v>90</v>
      </c>
      <c r="K1694" t="s">
        <v>49</v>
      </c>
      <c r="M1694">
        <v>202012071172</v>
      </c>
      <c r="N1694" s="1">
        <v>44172.109027777777</v>
      </c>
      <c r="O1694" s="3" t="s">
        <v>90</v>
      </c>
      <c r="P1694">
        <v>8301299</v>
      </c>
      <c r="Q1694" s="2">
        <v>28616</v>
      </c>
      <c r="R1694" t="s">
        <v>3126</v>
      </c>
      <c r="S1694" t="s">
        <v>991</v>
      </c>
      <c r="U1694" t="s">
        <v>170</v>
      </c>
      <c r="V1694" t="s">
        <v>364</v>
      </c>
      <c r="W1694" t="s">
        <v>10</v>
      </c>
      <c r="X1694" t="s">
        <v>54</v>
      </c>
      <c r="Z1694" t="s">
        <v>88</v>
      </c>
      <c r="AA1694" t="s">
        <v>94</v>
      </c>
      <c r="AB1694" t="s">
        <v>100</v>
      </c>
      <c r="AC1694" t="s">
        <v>70</v>
      </c>
      <c r="AD1694" t="s">
        <v>59</v>
      </c>
    </row>
    <row r="1695" spans="1:30">
      <c r="A1695">
        <f t="shared" si="82"/>
        <v>1458</v>
      </c>
      <c r="B1695">
        <f t="shared" si="80"/>
        <v>0</v>
      </c>
      <c r="C1695" s="8">
        <f t="shared" si="81"/>
        <v>84</v>
      </c>
      <c r="D1695">
        <v>84</v>
      </c>
      <c r="E1695">
        <v>0</v>
      </c>
      <c r="G1695" s="21">
        <v>0</v>
      </c>
      <c r="H1695">
        <v>8301488</v>
      </c>
      <c r="I1695" s="1">
        <v>44068.961597222224</v>
      </c>
      <c r="J1695" s="3" t="s">
        <v>90</v>
      </c>
      <c r="K1695" t="s">
        <v>49</v>
      </c>
      <c r="M1695">
        <v>202008252339</v>
      </c>
      <c r="N1695" s="1">
        <v>44068.961597222224</v>
      </c>
      <c r="O1695" s="3" t="s">
        <v>90</v>
      </c>
      <c r="P1695">
        <v>8301488</v>
      </c>
      <c r="Q1695" s="2">
        <v>13365</v>
      </c>
      <c r="R1695" t="s">
        <v>3127</v>
      </c>
      <c r="S1695" t="s">
        <v>3128</v>
      </c>
      <c r="U1695" t="s">
        <v>149</v>
      </c>
      <c r="V1695" t="s">
        <v>133</v>
      </c>
      <c r="W1695" t="s">
        <v>2</v>
      </c>
      <c r="X1695" t="s">
        <v>54</v>
      </c>
      <c r="Z1695" t="s">
        <v>88</v>
      </c>
      <c r="AA1695" t="s">
        <v>94</v>
      </c>
      <c r="AB1695" t="s">
        <v>100</v>
      </c>
      <c r="AC1695" t="s">
        <v>70</v>
      </c>
      <c r="AD1695" t="s">
        <v>59</v>
      </c>
    </row>
    <row r="1696" spans="1:30">
      <c r="A1696">
        <f t="shared" si="82"/>
        <v>1459</v>
      </c>
      <c r="B1696">
        <f t="shared" si="80"/>
        <v>0</v>
      </c>
      <c r="C1696" s="8">
        <f t="shared" si="81"/>
        <v>77.166666666666671</v>
      </c>
      <c r="D1696">
        <v>77</v>
      </c>
      <c r="E1696">
        <v>2</v>
      </c>
      <c r="G1696" s="21">
        <v>0</v>
      </c>
      <c r="H1696">
        <v>8306140</v>
      </c>
      <c r="I1696" s="1">
        <v>44006.550046296295</v>
      </c>
      <c r="J1696" s="3" t="s">
        <v>63</v>
      </c>
      <c r="K1696" t="s">
        <v>49</v>
      </c>
      <c r="M1696">
        <v>202006241555</v>
      </c>
      <c r="N1696" s="1">
        <v>44006.550046296295</v>
      </c>
      <c r="O1696" s="3" t="s">
        <v>63</v>
      </c>
      <c r="P1696">
        <v>8306140</v>
      </c>
      <c r="Q1696" s="2">
        <v>15807</v>
      </c>
      <c r="R1696" t="s">
        <v>3129</v>
      </c>
      <c r="S1696" t="s">
        <v>1054</v>
      </c>
      <c r="U1696" t="s">
        <v>61</v>
      </c>
      <c r="V1696" t="s">
        <v>240</v>
      </c>
      <c r="W1696" t="s">
        <v>10</v>
      </c>
      <c r="X1696" t="s">
        <v>54</v>
      </c>
      <c r="Z1696" t="s">
        <v>55</v>
      </c>
      <c r="AA1696" t="s">
        <v>68</v>
      </c>
      <c r="AB1696" t="s">
        <v>3130</v>
      </c>
      <c r="AC1696" t="s">
        <v>70</v>
      </c>
      <c r="AD1696" t="s">
        <v>59</v>
      </c>
    </row>
    <row r="1697" spans="1:30">
      <c r="A1697">
        <f t="shared" si="82"/>
        <v>1460</v>
      </c>
      <c r="B1697">
        <f t="shared" si="80"/>
        <v>0</v>
      </c>
      <c r="C1697" s="8">
        <f t="shared" si="81"/>
        <v>73.416666666666671</v>
      </c>
      <c r="D1697">
        <v>73</v>
      </c>
      <c r="E1697">
        <v>5</v>
      </c>
      <c r="G1697" s="21">
        <v>0</v>
      </c>
      <c r="H1697">
        <v>8310405</v>
      </c>
      <c r="I1697" s="1">
        <v>43908.509884259256</v>
      </c>
      <c r="J1697" s="3" t="s">
        <v>90</v>
      </c>
      <c r="K1697" t="s">
        <v>49</v>
      </c>
      <c r="M1697">
        <v>202003181195</v>
      </c>
      <c r="N1697" s="1">
        <v>43908.509884259256</v>
      </c>
      <c r="O1697" s="3" t="s">
        <v>90</v>
      </c>
      <c r="P1697">
        <v>8310405</v>
      </c>
      <c r="Q1697" s="2">
        <v>17078</v>
      </c>
      <c r="R1697" t="s">
        <v>3131</v>
      </c>
      <c r="S1697" t="s">
        <v>1472</v>
      </c>
      <c r="U1697" t="s">
        <v>381</v>
      </c>
      <c r="V1697" t="s">
        <v>153</v>
      </c>
      <c r="W1697" t="s">
        <v>10</v>
      </c>
      <c r="X1697" t="s">
        <v>54</v>
      </c>
      <c r="Z1697" t="s">
        <v>88</v>
      </c>
      <c r="AA1697" t="s">
        <v>94</v>
      </c>
      <c r="AB1697" t="s">
        <v>116</v>
      </c>
      <c r="AC1697" t="s">
        <v>70</v>
      </c>
      <c r="AD1697" t="s">
        <v>59</v>
      </c>
    </row>
    <row r="1698" spans="1:30">
      <c r="A1698">
        <f t="shared" si="82"/>
        <v>1461</v>
      </c>
      <c r="B1698">
        <f t="shared" si="80"/>
        <v>0</v>
      </c>
      <c r="C1698" s="8">
        <f t="shared" si="81"/>
        <v>70.25</v>
      </c>
      <c r="D1698">
        <v>70</v>
      </c>
      <c r="E1698">
        <v>3</v>
      </c>
      <c r="G1698" s="21">
        <v>0</v>
      </c>
      <c r="H1698">
        <v>8310465</v>
      </c>
      <c r="I1698" s="1">
        <v>44251.352083333331</v>
      </c>
      <c r="J1698" s="3" t="s">
        <v>76</v>
      </c>
      <c r="K1698" t="s">
        <v>49</v>
      </c>
      <c r="M1698">
        <v>202102240943</v>
      </c>
      <c r="N1698" s="1">
        <v>44251.352083333331</v>
      </c>
      <c r="O1698" s="3" t="s">
        <v>76</v>
      </c>
      <c r="P1698">
        <v>8310465</v>
      </c>
      <c r="Q1698" s="2">
        <v>18581</v>
      </c>
      <c r="R1698" t="s">
        <v>3132</v>
      </c>
      <c r="S1698" t="s">
        <v>357</v>
      </c>
      <c r="U1698" t="s">
        <v>277</v>
      </c>
      <c r="V1698" t="s">
        <v>261</v>
      </c>
      <c r="W1698" t="s">
        <v>2</v>
      </c>
      <c r="X1698" t="s">
        <v>54</v>
      </c>
      <c r="Z1698" t="s">
        <v>55</v>
      </c>
      <c r="AA1698" t="s">
        <v>78</v>
      </c>
      <c r="AB1698" t="s">
        <v>3133</v>
      </c>
      <c r="AC1698" t="s">
        <v>70</v>
      </c>
      <c r="AD1698" t="s">
        <v>59</v>
      </c>
    </row>
    <row r="1699" spans="1:30">
      <c r="A1699">
        <f t="shared" si="82"/>
        <v>1462</v>
      </c>
      <c r="B1699">
        <f t="shared" si="80"/>
        <v>0</v>
      </c>
      <c r="C1699" s="8">
        <f t="shared" si="81"/>
        <v>61.166666666666664</v>
      </c>
      <c r="D1699">
        <v>61</v>
      </c>
      <c r="E1699">
        <v>2</v>
      </c>
      <c r="G1699" s="21">
        <v>0</v>
      </c>
      <c r="H1699">
        <v>8318821</v>
      </c>
      <c r="I1699" s="1">
        <v>44175.410416666666</v>
      </c>
      <c r="J1699" s="3" t="s">
        <v>90</v>
      </c>
      <c r="K1699" t="s">
        <v>49</v>
      </c>
      <c r="M1699">
        <v>202012101367</v>
      </c>
      <c r="N1699" s="1">
        <v>44175.410416666666</v>
      </c>
      <c r="O1699" s="3" t="s">
        <v>90</v>
      </c>
      <c r="P1699">
        <v>8318821</v>
      </c>
      <c r="Q1699" s="2">
        <v>21828</v>
      </c>
      <c r="R1699" t="s">
        <v>3134</v>
      </c>
      <c r="S1699" t="s">
        <v>1143</v>
      </c>
      <c r="U1699" t="s">
        <v>140</v>
      </c>
      <c r="V1699" t="s">
        <v>153</v>
      </c>
      <c r="W1699" t="s">
        <v>10</v>
      </c>
      <c r="X1699" t="s">
        <v>54</v>
      </c>
      <c r="Z1699" t="s">
        <v>55</v>
      </c>
      <c r="AA1699" t="s">
        <v>94</v>
      </c>
      <c r="AB1699" t="s">
        <v>100</v>
      </c>
      <c r="AC1699" t="s">
        <v>70</v>
      </c>
      <c r="AD1699" t="s">
        <v>59</v>
      </c>
    </row>
    <row r="1700" spans="1:30">
      <c r="A1700">
        <f t="shared" si="82"/>
        <v>1463</v>
      </c>
      <c r="B1700">
        <f t="shared" si="80"/>
        <v>0</v>
      </c>
      <c r="C1700" s="8">
        <f t="shared" si="81"/>
        <v>80.166666666666671</v>
      </c>
      <c r="D1700">
        <v>80</v>
      </c>
      <c r="E1700">
        <v>2</v>
      </c>
      <c r="G1700" s="21">
        <v>0</v>
      </c>
      <c r="H1700">
        <v>8319208</v>
      </c>
      <c r="I1700" s="1">
        <v>44183.375</v>
      </c>
      <c r="J1700" s="3" t="s">
        <v>90</v>
      </c>
      <c r="K1700" t="s">
        <v>49</v>
      </c>
      <c r="M1700">
        <v>202012181319</v>
      </c>
      <c r="N1700" s="1">
        <v>44183.375</v>
      </c>
      <c r="O1700" s="3" t="s">
        <v>90</v>
      </c>
      <c r="P1700">
        <v>8319208</v>
      </c>
      <c r="Q1700" s="2">
        <v>14878</v>
      </c>
      <c r="R1700" t="s">
        <v>3135</v>
      </c>
      <c r="S1700" t="s">
        <v>246</v>
      </c>
      <c r="U1700" t="s">
        <v>52</v>
      </c>
      <c r="V1700" t="s">
        <v>93</v>
      </c>
      <c r="W1700" t="s">
        <v>2</v>
      </c>
      <c r="X1700" t="s">
        <v>54</v>
      </c>
      <c r="Z1700" t="s">
        <v>88</v>
      </c>
      <c r="AA1700" t="s">
        <v>94</v>
      </c>
      <c r="AB1700" t="s">
        <v>116</v>
      </c>
      <c r="AC1700" t="s">
        <v>70</v>
      </c>
      <c r="AD1700" t="s">
        <v>59</v>
      </c>
    </row>
    <row r="1701" spans="1:30">
      <c r="A1701">
        <f t="shared" si="82"/>
        <v>1464</v>
      </c>
      <c r="B1701">
        <f t="shared" si="80"/>
        <v>0</v>
      </c>
      <c r="C1701" s="8">
        <f t="shared" si="81"/>
        <v>61.583333333333336</v>
      </c>
      <c r="D1701">
        <v>61</v>
      </c>
      <c r="E1701">
        <v>7</v>
      </c>
      <c r="G1701" s="21">
        <v>0</v>
      </c>
      <c r="H1701">
        <v>8320342</v>
      </c>
      <c r="I1701" s="1">
        <v>44144.350034722222</v>
      </c>
      <c r="J1701" s="3" t="s">
        <v>90</v>
      </c>
      <c r="K1701" t="s">
        <v>49</v>
      </c>
      <c r="M1701">
        <v>202011091310</v>
      </c>
      <c r="N1701" s="1">
        <v>44144.350034722222</v>
      </c>
      <c r="O1701" s="3" t="s">
        <v>90</v>
      </c>
      <c r="P1701">
        <v>8320342</v>
      </c>
      <c r="Q1701" s="2">
        <v>21645</v>
      </c>
      <c r="R1701" t="s">
        <v>3136</v>
      </c>
      <c r="S1701" t="s">
        <v>1727</v>
      </c>
      <c r="U1701" t="s">
        <v>52</v>
      </c>
      <c r="V1701" t="s">
        <v>193</v>
      </c>
      <c r="W1701" t="s">
        <v>10</v>
      </c>
      <c r="X1701" t="s">
        <v>54</v>
      </c>
      <c r="Z1701" t="s">
        <v>55</v>
      </c>
      <c r="AA1701" t="s">
        <v>94</v>
      </c>
      <c r="AB1701" t="s">
        <v>100</v>
      </c>
      <c r="AC1701" t="s">
        <v>70</v>
      </c>
      <c r="AD1701" t="s">
        <v>59</v>
      </c>
    </row>
    <row r="1702" spans="1:30">
      <c r="A1702">
        <f t="shared" si="82"/>
        <v>1465</v>
      </c>
      <c r="B1702">
        <f t="shared" si="80"/>
        <v>0</v>
      </c>
      <c r="C1702" s="8">
        <f t="shared" si="81"/>
        <v>65.916666666666671</v>
      </c>
      <c r="D1702">
        <v>65</v>
      </c>
      <c r="E1702">
        <v>11</v>
      </c>
      <c r="G1702" s="21">
        <v>0</v>
      </c>
      <c r="H1702">
        <v>8370359</v>
      </c>
      <c r="I1702" s="1">
        <v>44225.406412037039</v>
      </c>
      <c r="J1702" s="3" t="s">
        <v>308</v>
      </c>
      <c r="K1702" t="s">
        <v>49</v>
      </c>
      <c r="M1702">
        <v>202101291411</v>
      </c>
      <c r="N1702" s="1">
        <v>44225.406412037039</v>
      </c>
      <c r="O1702" s="3" t="s">
        <v>308</v>
      </c>
      <c r="P1702">
        <v>8370359</v>
      </c>
      <c r="Q1702" s="2">
        <v>20125</v>
      </c>
      <c r="R1702" t="s">
        <v>3137</v>
      </c>
      <c r="S1702" t="s">
        <v>399</v>
      </c>
      <c r="U1702" t="s">
        <v>52</v>
      </c>
      <c r="V1702" t="s">
        <v>153</v>
      </c>
      <c r="W1702" t="s">
        <v>10</v>
      </c>
      <c r="X1702" t="s">
        <v>54</v>
      </c>
      <c r="Z1702" t="s">
        <v>55</v>
      </c>
      <c r="AA1702" t="s">
        <v>311</v>
      </c>
      <c r="AB1702" t="s">
        <v>689</v>
      </c>
      <c r="AC1702" t="s">
        <v>70</v>
      </c>
      <c r="AD1702" t="s">
        <v>59</v>
      </c>
    </row>
    <row r="1703" spans="1:30">
      <c r="A1703">
        <f t="shared" si="82"/>
        <v>1466</v>
      </c>
      <c r="B1703">
        <f t="shared" si="80"/>
        <v>0</v>
      </c>
      <c r="C1703" s="8">
        <f t="shared" si="81"/>
        <v>80.25</v>
      </c>
      <c r="D1703">
        <v>80</v>
      </c>
      <c r="E1703">
        <v>3</v>
      </c>
      <c r="G1703" s="21">
        <v>0</v>
      </c>
      <c r="H1703">
        <v>8370868</v>
      </c>
      <c r="I1703" s="1">
        <v>44002.870983796296</v>
      </c>
      <c r="J1703" s="3" t="s">
        <v>90</v>
      </c>
      <c r="K1703" t="s">
        <v>49</v>
      </c>
      <c r="M1703">
        <v>202006192020</v>
      </c>
      <c r="N1703" s="1">
        <v>44002.870983796296</v>
      </c>
      <c r="O1703" s="3" t="s">
        <v>90</v>
      </c>
      <c r="P1703">
        <v>8370868</v>
      </c>
      <c r="Q1703" s="2">
        <v>14672</v>
      </c>
      <c r="R1703" t="s">
        <v>3138</v>
      </c>
      <c r="S1703" t="s">
        <v>276</v>
      </c>
      <c r="U1703" t="s">
        <v>132</v>
      </c>
      <c r="V1703" t="s">
        <v>289</v>
      </c>
      <c r="W1703" t="s">
        <v>10</v>
      </c>
      <c r="X1703" t="s">
        <v>54</v>
      </c>
      <c r="Z1703" t="s">
        <v>88</v>
      </c>
      <c r="AA1703" t="s">
        <v>94</v>
      </c>
      <c r="AB1703" t="s">
        <v>116</v>
      </c>
      <c r="AC1703" t="s">
        <v>70</v>
      </c>
      <c r="AD1703" t="s">
        <v>59</v>
      </c>
    </row>
    <row r="1704" spans="1:30">
      <c r="A1704">
        <f t="shared" si="82"/>
        <v>1467</v>
      </c>
      <c r="B1704">
        <f t="shared" si="80"/>
        <v>0</v>
      </c>
      <c r="C1704" s="8">
        <f t="shared" si="81"/>
        <v>72.25</v>
      </c>
      <c r="D1704">
        <v>72</v>
      </c>
      <c r="E1704">
        <v>3</v>
      </c>
      <c r="G1704" s="21">
        <v>0</v>
      </c>
      <c r="H1704">
        <v>8371455</v>
      </c>
      <c r="I1704" s="1">
        <v>44235.613391203704</v>
      </c>
      <c r="J1704" s="3" t="s">
        <v>90</v>
      </c>
      <c r="K1704" t="s">
        <v>49</v>
      </c>
      <c r="M1704">
        <v>202102081832</v>
      </c>
      <c r="N1704" s="1">
        <v>44235.613391203704</v>
      </c>
      <c r="O1704" s="3" t="s">
        <v>90</v>
      </c>
      <c r="P1704">
        <v>8371455</v>
      </c>
      <c r="Q1704" s="2">
        <v>17842</v>
      </c>
      <c r="R1704" t="s">
        <v>3139</v>
      </c>
      <c r="S1704" t="s">
        <v>572</v>
      </c>
      <c r="U1704" t="s">
        <v>61</v>
      </c>
      <c r="V1704" t="s">
        <v>93</v>
      </c>
      <c r="W1704" t="s">
        <v>10</v>
      </c>
      <c r="X1704" t="s">
        <v>54</v>
      </c>
      <c r="Z1704" t="s">
        <v>88</v>
      </c>
      <c r="AA1704" t="s">
        <v>94</v>
      </c>
      <c r="AB1704" t="s">
        <v>100</v>
      </c>
      <c r="AC1704" t="s">
        <v>70</v>
      </c>
      <c r="AD1704" t="s">
        <v>59</v>
      </c>
    </row>
    <row r="1705" spans="1:30">
      <c r="A1705">
        <f t="shared" si="82"/>
        <v>1468</v>
      </c>
      <c r="B1705">
        <f t="shared" si="80"/>
        <v>0</v>
      </c>
      <c r="C1705" s="8">
        <f t="shared" si="81"/>
        <v>69.25</v>
      </c>
      <c r="D1705">
        <v>69</v>
      </c>
      <c r="E1705">
        <v>3</v>
      </c>
      <c r="G1705" s="21">
        <v>0</v>
      </c>
      <c r="H1705">
        <v>8371566</v>
      </c>
      <c r="I1705" s="1">
        <v>44186.831250000003</v>
      </c>
      <c r="J1705" s="3" t="s">
        <v>90</v>
      </c>
      <c r="K1705" t="s">
        <v>49</v>
      </c>
      <c r="M1705">
        <v>202012212006</v>
      </c>
      <c r="N1705" s="1">
        <v>44186.831250000003</v>
      </c>
      <c r="O1705" s="3" t="s">
        <v>90</v>
      </c>
      <c r="P1705">
        <v>8371566</v>
      </c>
      <c r="Q1705" s="2">
        <v>18869</v>
      </c>
      <c r="R1705" t="s">
        <v>3140</v>
      </c>
      <c r="S1705" t="s">
        <v>236</v>
      </c>
      <c r="U1705" t="s">
        <v>170</v>
      </c>
      <c r="V1705" t="s">
        <v>133</v>
      </c>
      <c r="W1705" t="s">
        <v>10</v>
      </c>
      <c r="X1705" t="s">
        <v>54</v>
      </c>
      <c r="Z1705" t="s">
        <v>88</v>
      </c>
      <c r="AA1705" t="s">
        <v>94</v>
      </c>
      <c r="AB1705" t="s">
        <v>3141</v>
      </c>
      <c r="AC1705" t="s">
        <v>70</v>
      </c>
      <c r="AD1705" t="s">
        <v>59</v>
      </c>
    </row>
    <row r="1706" spans="1:30">
      <c r="A1706">
        <f t="shared" si="82"/>
        <v>1469</v>
      </c>
      <c r="B1706">
        <f t="shared" si="80"/>
        <v>0</v>
      </c>
      <c r="C1706" s="8">
        <f t="shared" si="81"/>
        <v>71.5</v>
      </c>
      <c r="D1706">
        <v>71</v>
      </c>
      <c r="E1706">
        <v>6</v>
      </c>
      <c r="G1706" s="21">
        <v>2</v>
      </c>
      <c r="H1706" s="4">
        <v>8371887</v>
      </c>
      <c r="I1706" s="1">
        <v>44181.75984953704</v>
      </c>
      <c r="J1706" s="3" t="s">
        <v>63</v>
      </c>
      <c r="K1706" t="s">
        <v>49</v>
      </c>
      <c r="M1706">
        <v>202012162241</v>
      </c>
      <c r="N1706" s="1">
        <v>44181.75984953704</v>
      </c>
      <c r="O1706" s="3" t="s">
        <v>63</v>
      </c>
      <c r="P1706">
        <v>8371887</v>
      </c>
      <c r="Q1706" s="2">
        <v>18053</v>
      </c>
      <c r="R1706" t="s">
        <v>3142</v>
      </c>
      <c r="S1706" t="s">
        <v>855</v>
      </c>
      <c r="U1706" t="s">
        <v>98</v>
      </c>
      <c r="V1706" t="s">
        <v>367</v>
      </c>
      <c r="W1706" t="s">
        <v>2</v>
      </c>
      <c r="X1706" t="s">
        <v>54</v>
      </c>
      <c r="Z1706" t="s">
        <v>88</v>
      </c>
      <c r="AA1706" t="s">
        <v>68</v>
      </c>
      <c r="AB1706" t="s">
        <v>3143</v>
      </c>
      <c r="AC1706" t="s">
        <v>70</v>
      </c>
      <c r="AD1706" t="s">
        <v>59</v>
      </c>
    </row>
    <row r="1707" spans="1:30">
      <c r="A1707">
        <f t="shared" si="82"/>
        <v>1469</v>
      </c>
      <c r="B1707">
        <f t="shared" si="80"/>
        <v>1</v>
      </c>
      <c r="C1707" s="8">
        <f t="shared" si="81"/>
        <v>71.5</v>
      </c>
      <c r="D1707">
        <v>71</v>
      </c>
      <c r="E1707">
        <v>6</v>
      </c>
      <c r="G1707" s="21">
        <v>2</v>
      </c>
      <c r="H1707" s="4">
        <v>8371887</v>
      </c>
      <c r="I1707" s="1">
        <v>44193.604166666664</v>
      </c>
      <c r="J1707" s="3" t="s">
        <v>63</v>
      </c>
      <c r="K1707" t="s">
        <v>49</v>
      </c>
      <c r="M1707">
        <v>202012281788</v>
      </c>
      <c r="N1707" s="1">
        <v>44193.604166666664</v>
      </c>
      <c r="O1707" s="3" t="s">
        <v>63</v>
      </c>
      <c r="P1707">
        <v>8371887</v>
      </c>
      <c r="Q1707" s="2">
        <v>18053</v>
      </c>
      <c r="R1707" t="s">
        <v>3142</v>
      </c>
      <c r="S1707" t="s">
        <v>855</v>
      </c>
      <c r="U1707" t="s">
        <v>52</v>
      </c>
      <c r="V1707" t="s">
        <v>145</v>
      </c>
      <c r="W1707" t="s">
        <v>2</v>
      </c>
      <c r="X1707" t="s">
        <v>54</v>
      </c>
      <c r="Z1707" t="s">
        <v>55</v>
      </c>
      <c r="AA1707" t="s">
        <v>68</v>
      </c>
      <c r="AB1707" t="s">
        <v>1057</v>
      </c>
      <c r="AC1707" t="s">
        <v>70</v>
      </c>
      <c r="AD1707" t="s">
        <v>59</v>
      </c>
    </row>
    <row r="1708" spans="1:30">
      <c r="A1708">
        <f t="shared" si="82"/>
        <v>1470</v>
      </c>
      <c r="B1708">
        <f t="shared" si="80"/>
        <v>0</v>
      </c>
      <c r="C1708" s="8">
        <f t="shared" si="81"/>
        <v>65</v>
      </c>
      <c r="D1708">
        <v>65</v>
      </c>
      <c r="E1708">
        <v>0</v>
      </c>
      <c r="G1708" s="21">
        <v>0</v>
      </c>
      <c r="H1708">
        <v>8400053</v>
      </c>
      <c r="I1708" s="1">
        <v>44158.322916666664</v>
      </c>
      <c r="J1708" s="3" t="s">
        <v>76</v>
      </c>
      <c r="K1708" t="s">
        <v>49</v>
      </c>
      <c r="M1708">
        <v>202011230678</v>
      </c>
      <c r="N1708" s="1">
        <v>44158.322916666664</v>
      </c>
      <c r="O1708" s="3" t="s">
        <v>76</v>
      </c>
      <c r="P1708">
        <v>8400053</v>
      </c>
      <c r="Q1708" s="2">
        <v>20415</v>
      </c>
      <c r="R1708" t="s">
        <v>3144</v>
      </c>
      <c r="S1708" t="s">
        <v>51</v>
      </c>
      <c r="U1708" t="s">
        <v>73</v>
      </c>
      <c r="V1708" t="s">
        <v>661</v>
      </c>
      <c r="W1708" t="s">
        <v>10</v>
      </c>
      <c r="X1708" t="s">
        <v>54</v>
      </c>
      <c r="Z1708" t="s">
        <v>55</v>
      </c>
      <c r="AA1708" t="s">
        <v>78</v>
      </c>
      <c r="AB1708" t="s">
        <v>3145</v>
      </c>
      <c r="AC1708" t="s">
        <v>70</v>
      </c>
      <c r="AD1708" t="s">
        <v>59</v>
      </c>
    </row>
    <row r="1709" spans="1:30">
      <c r="A1709">
        <f t="shared" si="82"/>
        <v>1471</v>
      </c>
      <c r="B1709">
        <f t="shared" si="80"/>
        <v>0</v>
      </c>
      <c r="C1709" s="8">
        <f t="shared" si="81"/>
        <v>59.833333333333336</v>
      </c>
      <c r="D1709">
        <v>59</v>
      </c>
      <c r="E1709">
        <v>10</v>
      </c>
      <c r="G1709" s="21">
        <v>0</v>
      </c>
      <c r="H1709">
        <v>8406073</v>
      </c>
      <c r="I1709" s="1">
        <v>44157.627083333333</v>
      </c>
      <c r="J1709" s="3" t="s">
        <v>90</v>
      </c>
      <c r="K1709" t="s">
        <v>49</v>
      </c>
      <c r="M1709">
        <v>202011220389</v>
      </c>
      <c r="N1709" s="1">
        <v>44157.627083333333</v>
      </c>
      <c r="O1709" s="3" t="s">
        <v>90</v>
      </c>
      <c r="P1709">
        <v>8406073</v>
      </c>
      <c r="Q1709" s="2">
        <v>22285</v>
      </c>
      <c r="R1709" t="s">
        <v>3146</v>
      </c>
      <c r="S1709" t="s">
        <v>1195</v>
      </c>
      <c r="U1709" t="s">
        <v>149</v>
      </c>
      <c r="V1709" t="s">
        <v>74</v>
      </c>
      <c r="W1709" t="s">
        <v>2</v>
      </c>
      <c r="X1709" t="s">
        <v>54</v>
      </c>
      <c r="Z1709" t="s">
        <v>88</v>
      </c>
      <c r="AA1709" t="s">
        <v>94</v>
      </c>
      <c r="AB1709" t="s">
        <v>116</v>
      </c>
      <c r="AC1709" t="s">
        <v>70</v>
      </c>
      <c r="AD1709" t="s">
        <v>59</v>
      </c>
    </row>
    <row r="1710" spans="1:30">
      <c r="A1710">
        <f t="shared" si="82"/>
        <v>1472</v>
      </c>
      <c r="B1710">
        <f t="shared" si="80"/>
        <v>0</v>
      </c>
      <c r="C1710" s="8">
        <f t="shared" si="81"/>
        <v>75.083333333333329</v>
      </c>
      <c r="D1710">
        <v>75</v>
      </c>
      <c r="E1710">
        <v>1</v>
      </c>
      <c r="G1710" s="21">
        <v>2</v>
      </c>
      <c r="H1710" s="4">
        <v>8410978</v>
      </c>
      <c r="I1710" s="1">
        <v>44116.361111111109</v>
      </c>
      <c r="J1710" s="3" t="s">
        <v>63</v>
      </c>
      <c r="K1710" t="s">
        <v>49</v>
      </c>
      <c r="M1710">
        <v>202010130455</v>
      </c>
      <c r="N1710" s="1">
        <v>44116.361111111109</v>
      </c>
      <c r="O1710" s="3" t="s">
        <v>63</v>
      </c>
      <c r="P1710">
        <v>8410978</v>
      </c>
      <c r="Q1710" s="2">
        <v>16666</v>
      </c>
      <c r="R1710" t="s">
        <v>3147</v>
      </c>
      <c r="S1710" t="s">
        <v>2199</v>
      </c>
      <c r="U1710" t="s">
        <v>61</v>
      </c>
      <c r="V1710" t="s">
        <v>119</v>
      </c>
      <c r="W1710" t="s">
        <v>10</v>
      </c>
      <c r="X1710" t="s">
        <v>54</v>
      </c>
      <c r="Z1710" t="s">
        <v>55</v>
      </c>
      <c r="AA1710" t="s">
        <v>68</v>
      </c>
      <c r="AB1710" t="s">
        <v>333</v>
      </c>
      <c r="AC1710" t="s">
        <v>58</v>
      </c>
      <c r="AD1710" t="s">
        <v>59</v>
      </c>
    </row>
    <row r="1711" spans="1:30">
      <c r="A1711">
        <f t="shared" si="82"/>
        <v>1472</v>
      </c>
      <c r="B1711">
        <f t="shared" si="80"/>
        <v>1</v>
      </c>
      <c r="C1711" s="8">
        <f t="shared" si="81"/>
        <v>75.25</v>
      </c>
      <c r="D1711">
        <v>75</v>
      </c>
      <c r="E1711">
        <v>3</v>
      </c>
      <c r="G1711" s="21">
        <v>2</v>
      </c>
      <c r="H1711" s="4">
        <v>8410978</v>
      </c>
      <c r="I1711" s="1">
        <v>44167.383333333331</v>
      </c>
      <c r="J1711" s="3" t="s">
        <v>63</v>
      </c>
      <c r="K1711" t="s">
        <v>49</v>
      </c>
      <c r="M1711">
        <v>202012021095</v>
      </c>
      <c r="N1711" s="1">
        <v>44167.383333333331</v>
      </c>
      <c r="O1711" s="3" t="s">
        <v>63</v>
      </c>
      <c r="P1711">
        <v>8410978</v>
      </c>
      <c r="Q1711" s="2">
        <v>16666</v>
      </c>
      <c r="R1711" t="s">
        <v>3147</v>
      </c>
      <c r="S1711" t="s">
        <v>466</v>
      </c>
      <c r="U1711" t="s">
        <v>61</v>
      </c>
      <c r="V1711" t="s">
        <v>53</v>
      </c>
      <c r="W1711" t="s">
        <v>10</v>
      </c>
      <c r="X1711" t="s">
        <v>54</v>
      </c>
      <c r="Z1711" t="s">
        <v>55</v>
      </c>
      <c r="AA1711" t="s">
        <v>68</v>
      </c>
      <c r="AB1711" t="s">
        <v>333</v>
      </c>
      <c r="AC1711" t="s">
        <v>58</v>
      </c>
      <c r="AD1711" t="s">
        <v>59</v>
      </c>
    </row>
    <row r="1712" spans="1:30">
      <c r="A1712">
        <f t="shared" si="82"/>
        <v>1473</v>
      </c>
      <c r="B1712">
        <f t="shared" si="80"/>
        <v>0</v>
      </c>
      <c r="C1712" s="8">
        <f t="shared" si="81"/>
        <v>45.25</v>
      </c>
      <c r="D1712">
        <v>45</v>
      </c>
      <c r="E1712">
        <v>3</v>
      </c>
      <c r="G1712" s="21">
        <v>0</v>
      </c>
      <c r="H1712">
        <v>8416049</v>
      </c>
      <c r="I1712" s="1">
        <v>43951.08697916667</v>
      </c>
      <c r="J1712" s="3" t="s">
        <v>90</v>
      </c>
      <c r="K1712" t="s">
        <v>49</v>
      </c>
      <c r="M1712">
        <v>202004291256</v>
      </c>
      <c r="N1712" s="1">
        <v>43951.08697916667</v>
      </c>
      <c r="O1712" s="3" t="s">
        <v>90</v>
      </c>
      <c r="P1712">
        <v>8416049</v>
      </c>
      <c r="Q1712" s="2">
        <v>27423</v>
      </c>
      <c r="R1712" t="s">
        <v>3148</v>
      </c>
      <c r="S1712" t="s">
        <v>3149</v>
      </c>
      <c r="U1712" t="s">
        <v>98</v>
      </c>
      <c r="V1712" t="s">
        <v>99</v>
      </c>
      <c r="W1712" t="s">
        <v>10</v>
      </c>
      <c r="X1712" t="s">
        <v>54</v>
      </c>
      <c r="Z1712" t="s">
        <v>88</v>
      </c>
      <c r="AA1712" t="s">
        <v>94</v>
      </c>
      <c r="AB1712" t="s">
        <v>100</v>
      </c>
      <c r="AC1712" t="s">
        <v>70</v>
      </c>
      <c r="AD1712" t="s">
        <v>59</v>
      </c>
    </row>
    <row r="1713" spans="1:30">
      <c r="A1713">
        <f t="shared" si="82"/>
        <v>1474</v>
      </c>
      <c r="B1713">
        <f t="shared" si="80"/>
        <v>0</v>
      </c>
      <c r="C1713" s="8">
        <f t="shared" si="81"/>
        <v>61.416666666666664</v>
      </c>
      <c r="D1713">
        <v>61</v>
      </c>
      <c r="E1713">
        <v>5</v>
      </c>
      <c r="G1713" s="21">
        <v>0</v>
      </c>
      <c r="H1713">
        <v>8420427</v>
      </c>
      <c r="I1713" s="1">
        <v>43962.619444444441</v>
      </c>
      <c r="J1713" s="3" t="s">
        <v>63</v>
      </c>
      <c r="K1713" t="s">
        <v>49</v>
      </c>
      <c r="M1713">
        <v>202005111321</v>
      </c>
      <c r="N1713" s="1">
        <v>43962.619444444441</v>
      </c>
      <c r="O1713" s="3" t="s">
        <v>63</v>
      </c>
      <c r="P1713">
        <v>8420427</v>
      </c>
      <c r="Q1713" s="2">
        <v>21528</v>
      </c>
      <c r="R1713" t="s">
        <v>3150</v>
      </c>
      <c r="S1713" t="s">
        <v>1243</v>
      </c>
      <c r="U1713" t="s">
        <v>140</v>
      </c>
      <c r="V1713" t="s">
        <v>157</v>
      </c>
      <c r="W1713" t="s">
        <v>2</v>
      </c>
      <c r="X1713" t="s">
        <v>54</v>
      </c>
      <c r="Z1713" t="s">
        <v>55</v>
      </c>
      <c r="AA1713" t="s">
        <v>68</v>
      </c>
      <c r="AB1713" t="s">
        <v>3151</v>
      </c>
      <c r="AC1713" t="s">
        <v>70</v>
      </c>
      <c r="AD1713" t="s">
        <v>59</v>
      </c>
    </row>
    <row r="1714" spans="1:30">
      <c r="A1714">
        <f t="shared" si="82"/>
        <v>1475</v>
      </c>
      <c r="B1714">
        <f t="shared" si="80"/>
        <v>0</v>
      </c>
      <c r="C1714" s="8">
        <f t="shared" si="81"/>
        <v>65.166666666666671</v>
      </c>
      <c r="D1714">
        <v>65</v>
      </c>
      <c r="E1714">
        <v>2</v>
      </c>
      <c r="G1714" s="21">
        <v>2</v>
      </c>
      <c r="H1714" s="4">
        <v>8423122</v>
      </c>
      <c r="I1714" s="1">
        <v>44259.265972222223</v>
      </c>
      <c r="J1714" s="3" t="s">
        <v>90</v>
      </c>
      <c r="K1714" t="s">
        <v>49</v>
      </c>
      <c r="M1714">
        <v>202103041167</v>
      </c>
      <c r="N1714" s="1">
        <v>44259.265972222223</v>
      </c>
      <c r="O1714" s="3" t="s">
        <v>90</v>
      </c>
      <c r="P1714">
        <v>8423122</v>
      </c>
      <c r="Q1714" s="2">
        <v>20447</v>
      </c>
      <c r="R1714" t="s">
        <v>3152</v>
      </c>
      <c r="S1714" t="s">
        <v>1155</v>
      </c>
      <c r="U1714" t="s">
        <v>149</v>
      </c>
      <c r="V1714" t="s">
        <v>171</v>
      </c>
      <c r="W1714" t="s">
        <v>2</v>
      </c>
      <c r="X1714" t="s">
        <v>54</v>
      </c>
      <c r="Z1714" t="s">
        <v>88</v>
      </c>
      <c r="AA1714" t="s">
        <v>94</v>
      </c>
      <c r="AB1714" t="s">
        <v>100</v>
      </c>
      <c r="AC1714" t="s">
        <v>70</v>
      </c>
      <c r="AD1714" t="s">
        <v>59</v>
      </c>
    </row>
    <row r="1715" spans="1:30">
      <c r="A1715">
        <f t="shared" si="82"/>
        <v>1475</v>
      </c>
      <c r="B1715">
        <f t="shared" si="80"/>
        <v>1</v>
      </c>
      <c r="C1715" s="8">
        <f t="shared" si="81"/>
        <v>65.25</v>
      </c>
      <c r="D1715">
        <v>65</v>
      </c>
      <c r="E1715">
        <v>3</v>
      </c>
      <c r="G1715" s="21">
        <v>2</v>
      </c>
      <c r="H1715" s="4">
        <v>8423122</v>
      </c>
      <c r="I1715" s="1">
        <v>44280.520312499997</v>
      </c>
      <c r="J1715" s="3" t="s">
        <v>63</v>
      </c>
      <c r="K1715" t="s">
        <v>49</v>
      </c>
      <c r="M1715">
        <v>202103251740</v>
      </c>
      <c r="N1715" s="1">
        <v>44280.520312499997</v>
      </c>
      <c r="O1715" s="3" t="s">
        <v>63</v>
      </c>
      <c r="P1715">
        <v>8423122</v>
      </c>
      <c r="Q1715" s="2">
        <v>20447</v>
      </c>
      <c r="R1715" t="s">
        <v>3152</v>
      </c>
      <c r="S1715" t="s">
        <v>2978</v>
      </c>
      <c r="U1715" t="s">
        <v>61</v>
      </c>
      <c r="V1715" t="s">
        <v>240</v>
      </c>
      <c r="W1715" t="s">
        <v>2</v>
      </c>
      <c r="X1715" t="s">
        <v>54</v>
      </c>
      <c r="Z1715" t="s">
        <v>88</v>
      </c>
      <c r="AA1715" t="s">
        <v>68</v>
      </c>
      <c r="AB1715" t="s">
        <v>3153</v>
      </c>
      <c r="AC1715" t="s">
        <v>70</v>
      </c>
      <c r="AD1715" t="s">
        <v>59</v>
      </c>
    </row>
    <row r="1716" spans="1:30">
      <c r="A1716">
        <f t="shared" si="82"/>
        <v>1476</v>
      </c>
      <c r="B1716">
        <f t="shared" si="80"/>
        <v>0</v>
      </c>
      <c r="C1716" s="8">
        <f t="shared" si="81"/>
        <v>73.083333333333329</v>
      </c>
      <c r="D1716">
        <v>73</v>
      </c>
      <c r="E1716">
        <v>1</v>
      </c>
      <c r="G1716" s="21">
        <v>0</v>
      </c>
      <c r="H1716">
        <v>8423492</v>
      </c>
      <c r="I1716" s="1">
        <v>43948.53837962963</v>
      </c>
      <c r="J1716" s="3" t="s">
        <v>90</v>
      </c>
      <c r="K1716" t="s">
        <v>49</v>
      </c>
      <c r="M1716">
        <v>202004270946</v>
      </c>
      <c r="N1716" s="1">
        <v>43948.53837962963</v>
      </c>
      <c r="O1716" s="3" t="s">
        <v>90</v>
      </c>
      <c r="P1716">
        <v>8423492</v>
      </c>
      <c r="Q1716" s="2">
        <v>17240</v>
      </c>
      <c r="R1716" t="s">
        <v>3154</v>
      </c>
      <c r="S1716" t="s">
        <v>2876</v>
      </c>
      <c r="U1716" t="s">
        <v>52</v>
      </c>
      <c r="V1716" t="s">
        <v>507</v>
      </c>
      <c r="W1716" t="s">
        <v>2</v>
      </c>
      <c r="X1716" t="s">
        <v>54</v>
      </c>
      <c r="Z1716" t="s">
        <v>55</v>
      </c>
      <c r="AA1716" t="s">
        <v>94</v>
      </c>
      <c r="AB1716" t="s">
        <v>259</v>
      </c>
      <c r="AC1716" t="s">
        <v>70</v>
      </c>
      <c r="AD1716" t="s">
        <v>59</v>
      </c>
    </row>
    <row r="1717" spans="1:30">
      <c r="A1717">
        <f t="shared" si="82"/>
        <v>1477</v>
      </c>
      <c r="B1717">
        <f t="shared" ref="B1717:B1780" si="83">IF(H1717&lt;&gt;H1716,0,IF(H1717&lt;&gt;H1715,1,IF(H1717&lt;&gt;H1714,2,IF(H1717&lt;&gt;H1713,3,IF(H1717&lt;&gt;H1712,4,IF(H1717&lt;&gt;H1711,5,IF(H1717&lt;&gt;H1710,6,"7+")))))))</f>
        <v>0</v>
      </c>
      <c r="C1717" s="8">
        <f t="shared" si="81"/>
        <v>60.5</v>
      </c>
      <c r="D1717">
        <v>60</v>
      </c>
      <c r="E1717">
        <v>6</v>
      </c>
      <c r="G1717" s="21">
        <v>0</v>
      </c>
      <c r="H1717">
        <v>8473684</v>
      </c>
      <c r="I1717" s="1">
        <v>44206.562974537039</v>
      </c>
      <c r="J1717" s="3" t="s">
        <v>90</v>
      </c>
      <c r="K1717" t="s">
        <v>49</v>
      </c>
      <c r="M1717">
        <v>202101100326</v>
      </c>
      <c r="N1717" s="1">
        <v>44206.562974537039</v>
      </c>
      <c r="O1717" s="3" t="s">
        <v>90</v>
      </c>
      <c r="P1717">
        <v>8473684</v>
      </c>
      <c r="Q1717" s="2">
        <v>22097</v>
      </c>
      <c r="R1717" t="s">
        <v>3155</v>
      </c>
      <c r="S1717" t="s">
        <v>1364</v>
      </c>
      <c r="U1717" t="s">
        <v>149</v>
      </c>
      <c r="V1717" t="s">
        <v>87</v>
      </c>
      <c r="W1717" t="s">
        <v>2</v>
      </c>
      <c r="X1717" t="s">
        <v>54</v>
      </c>
      <c r="Z1717" t="s">
        <v>88</v>
      </c>
      <c r="AA1717" t="s">
        <v>94</v>
      </c>
      <c r="AB1717" t="s">
        <v>100</v>
      </c>
      <c r="AC1717" t="s">
        <v>70</v>
      </c>
      <c r="AD1717" t="s">
        <v>59</v>
      </c>
    </row>
    <row r="1718" spans="1:30">
      <c r="A1718">
        <f t="shared" si="82"/>
        <v>1478</v>
      </c>
      <c r="B1718">
        <f t="shared" si="83"/>
        <v>0</v>
      </c>
      <c r="C1718" s="8">
        <f t="shared" si="81"/>
        <v>65.666666666666671</v>
      </c>
      <c r="D1718">
        <v>65</v>
      </c>
      <c r="E1718">
        <v>8</v>
      </c>
      <c r="G1718" s="21">
        <v>0</v>
      </c>
      <c r="H1718">
        <v>8504579</v>
      </c>
      <c r="I1718" s="1">
        <v>44149.692175925928</v>
      </c>
      <c r="J1718" s="3" t="s">
        <v>90</v>
      </c>
      <c r="K1718" t="s">
        <v>49</v>
      </c>
      <c r="M1718">
        <v>202011140488</v>
      </c>
      <c r="N1718" s="1">
        <v>44149.692175925928</v>
      </c>
      <c r="O1718" s="3" t="s">
        <v>90</v>
      </c>
      <c r="P1718">
        <v>8504579</v>
      </c>
      <c r="Q1718" s="2">
        <v>20157</v>
      </c>
      <c r="R1718" t="s">
        <v>3156</v>
      </c>
      <c r="S1718" t="s">
        <v>652</v>
      </c>
      <c r="U1718" t="s">
        <v>98</v>
      </c>
      <c r="V1718" t="s">
        <v>115</v>
      </c>
      <c r="W1718" t="s">
        <v>2</v>
      </c>
      <c r="X1718" t="s">
        <v>54</v>
      </c>
      <c r="Z1718" t="s">
        <v>88</v>
      </c>
      <c r="AA1718" t="s">
        <v>94</v>
      </c>
      <c r="AB1718" t="s">
        <v>100</v>
      </c>
      <c r="AC1718" t="s">
        <v>70</v>
      </c>
      <c r="AD1718" t="s">
        <v>59</v>
      </c>
    </row>
    <row r="1719" spans="1:30">
      <c r="A1719">
        <f t="shared" si="82"/>
        <v>1479</v>
      </c>
      <c r="B1719">
        <f t="shared" si="83"/>
        <v>0</v>
      </c>
      <c r="C1719" s="8">
        <f t="shared" si="81"/>
        <v>76.416666666666671</v>
      </c>
      <c r="D1719">
        <v>76</v>
      </c>
      <c r="E1719">
        <v>5</v>
      </c>
      <c r="G1719" s="21">
        <v>0</v>
      </c>
      <c r="H1719">
        <v>8504733</v>
      </c>
      <c r="I1719" s="1">
        <v>44211.020833333336</v>
      </c>
      <c r="J1719" s="3" t="s">
        <v>90</v>
      </c>
      <c r="K1719" t="s">
        <v>49</v>
      </c>
      <c r="M1719">
        <v>202101142342</v>
      </c>
      <c r="N1719" s="1">
        <v>44211.020833333336</v>
      </c>
      <c r="O1719" s="3" t="s">
        <v>90</v>
      </c>
      <c r="P1719">
        <v>8504733</v>
      </c>
      <c r="Q1719" s="2">
        <v>16282</v>
      </c>
      <c r="R1719" t="s">
        <v>3157</v>
      </c>
      <c r="S1719" t="s">
        <v>1338</v>
      </c>
      <c r="U1719" t="s">
        <v>110</v>
      </c>
      <c r="V1719" t="s">
        <v>289</v>
      </c>
      <c r="W1719" t="s">
        <v>10</v>
      </c>
      <c r="X1719" t="s">
        <v>54</v>
      </c>
      <c r="Z1719" t="s">
        <v>88</v>
      </c>
      <c r="AA1719" t="s">
        <v>94</v>
      </c>
      <c r="AB1719" t="s">
        <v>100</v>
      </c>
      <c r="AC1719" t="s">
        <v>70</v>
      </c>
      <c r="AD1719" t="s">
        <v>59</v>
      </c>
    </row>
    <row r="1720" spans="1:30">
      <c r="A1720">
        <f t="shared" si="82"/>
        <v>1480</v>
      </c>
      <c r="B1720">
        <f t="shared" si="83"/>
        <v>0</v>
      </c>
      <c r="C1720" s="8">
        <f t="shared" si="81"/>
        <v>55.333333333333336</v>
      </c>
      <c r="D1720">
        <v>55</v>
      </c>
      <c r="E1720">
        <v>4</v>
      </c>
      <c r="G1720" s="21">
        <v>0</v>
      </c>
      <c r="H1720">
        <v>8505148</v>
      </c>
      <c r="I1720" s="1">
        <v>44064.365972222222</v>
      </c>
      <c r="J1720" s="3" t="s">
        <v>63</v>
      </c>
      <c r="K1720" t="s">
        <v>49</v>
      </c>
      <c r="M1720">
        <v>202008210501</v>
      </c>
      <c r="N1720" s="1">
        <v>44064.365972222222</v>
      </c>
      <c r="O1720" s="3" t="s">
        <v>63</v>
      </c>
      <c r="P1720">
        <v>8505148</v>
      </c>
      <c r="Q1720" s="2">
        <v>23829</v>
      </c>
      <c r="R1720" t="s">
        <v>3158</v>
      </c>
      <c r="S1720" t="s">
        <v>981</v>
      </c>
      <c r="U1720" t="s">
        <v>52</v>
      </c>
      <c r="V1720" t="s">
        <v>228</v>
      </c>
      <c r="W1720" t="s">
        <v>2</v>
      </c>
      <c r="X1720" t="s">
        <v>54</v>
      </c>
      <c r="Z1720" t="s">
        <v>55</v>
      </c>
      <c r="AA1720" t="s">
        <v>68</v>
      </c>
      <c r="AB1720" t="s">
        <v>3159</v>
      </c>
      <c r="AC1720" t="s">
        <v>129</v>
      </c>
      <c r="AD1720" t="s">
        <v>59</v>
      </c>
    </row>
    <row r="1721" spans="1:30">
      <c r="A1721">
        <f t="shared" si="82"/>
        <v>1481</v>
      </c>
      <c r="B1721">
        <f t="shared" si="83"/>
        <v>0</v>
      </c>
      <c r="C1721" s="8">
        <f t="shared" si="81"/>
        <v>64.25</v>
      </c>
      <c r="D1721">
        <v>64</v>
      </c>
      <c r="E1721">
        <v>3</v>
      </c>
      <c r="G1721" s="21">
        <v>0</v>
      </c>
      <c r="H1721">
        <v>8513517</v>
      </c>
      <c r="I1721" s="1">
        <v>44256.575694444444</v>
      </c>
      <c r="J1721" s="3" t="s">
        <v>162</v>
      </c>
      <c r="K1721" t="s">
        <v>49</v>
      </c>
      <c r="M1721">
        <v>202102010290</v>
      </c>
      <c r="N1721" s="1">
        <v>44256.575694444444</v>
      </c>
      <c r="O1721" s="3" t="s">
        <v>162</v>
      </c>
      <c r="P1721">
        <v>8513517</v>
      </c>
      <c r="Q1721" s="2">
        <v>20775</v>
      </c>
      <c r="R1721" t="s">
        <v>3160</v>
      </c>
      <c r="S1721" t="s">
        <v>1271</v>
      </c>
      <c r="U1721" t="s">
        <v>52</v>
      </c>
      <c r="V1721" t="s">
        <v>53</v>
      </c>
      <c r="W1721" t="s">
        <v>10</v>
      </c>
      <c r="X1721" t="s">
        <v>54</v>
      </c>
      <c r="Z1721" t="s">
        <v>55</v>
      </c>
      <c r="AA1721" t="s">
        <v>166</v>
      </c>
      <c r="AB1721" t="s">
        <v>285</v>
      </c>
      <c r="AC1721" t="s">
        <v>58</v>
      </c>
      <c r="AD1721" t="s">
        <v>59</v>
      </c>
    </row>
    <row r="1722" spans="1:30">
      <c r="A1722">
        <f t="shared" si="82"/>
        <v>1482</v>
      </c>
      <c r="B1722">
        <f t="shared" si="83"/>
        <v>0</v>
      </c>
      <c r="C1722" s="8">
        <f t="shared" si="81"/>
        <v>58.5</v>
      </c>
      <c r="D1722">
        <v>58</v>
      </c>
      <c r="E1722">
        <v>6</v>
      </c>
      <c r="G1722" s="21">
        <v>0</v>
      </c>
      <c r="H1722">
        <v>8515028</v>
      </c>
      <c r="I1722" s="1">
        <v>44326.629166666666</v>
      </c>
      <c r="J1722" s="3" t="s">
        <v>162</v>
      </c>
      <c r="K1722" t="s">
        <v>49</v>
      </c>
      <c r="M1722">
        <v>202105100493</v>
      </c>
      <c r="N1722" s="1">
        <v>44326.629166666666</v>
      </c>
      <c r="O1722" s="3" t="s">
        <v>162</v>
      </c>
      <c r="P1722">
        <v>8515028</v>
      </c>
      <c r="Q1722" s="2">
        <v>22933</v>
      </c>
      <c r="R1722" t="s">
        <v>3161</v>
      </c>
      <c r="S1722" t="s">
        <v>677</v>
      </c>
      <c r="U1722" t="s">
        <v>140</v>
      </c>
      <c r="V1722" t="s">
        <v>53</v>
      </c>
      <c r="W1722" t="s">
        <v>10</v>
      </c>
      <c r="X1722" t="s">
        <v>54</v>
      </c>
      <c r="Z1722" t="s">
        <v>55</v>
      </c>
      <c r="AA1722" t="s">
        <v>166</v>
      </c>
      <c r="AB1722" t="s">
        <v>285</v>
      </c>
      <c r="AC1722" t="s">
        <v>58</v>
      </c>
      <c r="AD1722" t="s">
        <v>59</v>
      </c>
    </row>
    <row r="1723" spans="1:30">
      <c r="A1723">
        <f t="shared" si="82"/>
        <v>1483</v>
      </c>
      <c r="B1723">
        <f t="shared" si="83"/>
        <v>0</v>
      </c>
      <c r="C1723" s="8">
        <f t="shared" si="81"/>
        <v>65.666666666666671</v>
      </c>
      <c r="D1723">
        <v>65</v>
      </c>
      <c r="E1723">
        <v>8</v>
      </c>
      <c r="G1723" s="21">
        <v>0</v>
      </c>
      <c r="H1723">
        <v>8518857</v>
      </c>
      <c r="I1723" s="1">
        <v>44258.484027777777</v>
      </c>
      <c r="J1723" s="3" t="s">
        <v>90</v>
      </c>
      <c r="K1723" t="s">
        <v>49</v>
      </c>
      <c r="M1723">
        <v>202103031628</v>
      </c>
      <c r="N1723" s="1">
        <v>44258.484027777777</v>
      </c>
      <c r="O1723" s="3" t="s">
        <v>90</v>
      </c>
      <c r="P1723">
        <v>8518857</v>
      </c>
      <c r="Q1723" s="2">
        <v>20251</v>
      </c>
      <c r="R1723" t="s">
        <v>3162</v>
      </c>
      <c r="S1723" t="s">
        <v>652</v>
      </c>
      <c r="U1723" t="s">
        <v>52</v>
      </c>
      <c r="V1723" t="s">
        <v>93</v>
      </c>
      <c r="W1723" t="s">
        <v>10</v>
      </c>
      <c r="X1723" t="s">
        <v>54</v>
      </c>
      <c r="Z1723" t="s">
        <v>88</v>
      </c>
      <c r="AA1723" t="s">
        <v>94</v>
      </c>
      <c r="AB1723" t="s">
        <v>100</v>
      </c>
      <c r="AC1723" t="s">
        <v>70</v>
      </c>
      <c r="AD1723" t="s">
        <v>59</v>
      </c>
    </row>
    <row r="1724" spans="1:30">
      <c r="A1724">
        <f t="shared" si="82"/>
        <v>1484</v>
      </c>
      <c r="B1724">
        <f t="shared" si="83"/>
        <v>0</v>
      </c>
      <c r="C1724" s="8">
        <f t="shared" si="81"/>
        <v>48.5</v>
      </c>
      <c r="D1724">
        <v>48</v>
      </c>
      <c r="E1724">
        <v>6</v>
      </c>
      <c r="G1724" s="21">
        <v>0</v>
      </c>
      <c r="H1724">
        <v>8522644</v>
      </c>
      <c r="I1724" s="1">
        <v>44204.856944444444</v>
      </c>
      <c r="J1724" s="3" t="s">
        <v>76</v>
      </c>
      <c r="K1724" t="s">
        <v>49</v>
      </c>
      <c r="M1724">
        <v>202101082104</v>
      </c>
      <c r="N1724" s="1">
        <v>44204.856944444444</v>
      </c>
      <c r="O1724" s="3" t="s">
        <v>76</v>
      </c>
      <c r="P1724">
        <v>8522644</v>
      </c>
      <c r="Q1724" s="2">
        <v>26461</v>
      </c>
      <c r="R1724" t="s">
        <v>3163</v>
      </c>
      <c r="S1724" t="s">
        <v>3164</v>
      </c>
      <c r="U1724" t="s">
        <v>170</v>
      </c>
      <c r="V1724" t="s">
        <v>306</v>
      </c>
      <c r="W1724" t="s">
        <v>2</v>
      </c>
      <c r="X1724" t="s">
        <v>54</v>
      </c>
      <c r="Z1724" t="s">
        <v>88</v>
      </c>
      <c r="AA1724" t="s">
        <v>78</v>
      </c>
      <c r="AB1724" t="s">
        <v>3165</v>
      </c>
      <c r="AC1724" t="s">
        <v>70</v>
      </c>
      <c r="AD1724" t="s">
        <v>59</v>
      </c>
    </row>
    <row r="1725" spans="1:30">
      <c r="A1725">
        <f t="shared" si="82"/>
        <v>1485</v>
      </c>
      <c r="B1725">
        <f t="shared" si="83"/>
        <v>0</v>
      </c>
      <c r="C1725" s="8">
        <f t="shared" si="81"/>
        <v>66.333333333333329</v>
      </c>
      <c r="D1725">
        <v>66</v>
      </c>
      <c r="E1725">
        <v>4</v>
      </c>
      <c r="G1725" s="21">
        <v>0</v>
      </c>
      <c r="H1725">
        <v>8523901</v>
      </c>
      <c r="I1725" s="1">
        <v>44040.615648148145</v>
      </c>
      <c r="J1725" s="3" t="s">
        <v>90</v>
      </c>
      <c r="K1725" t="s">
        <v>49</v>
      </c>
      <c r="M1725">
        <v>202007281787</v>
      </c>
      <c r="N1725" s="1">
        <v>44040.615648148145</v>
      </c>
      <c r="O1725" s="3" t="s">
        <v>90</v>
      </c>
      <c r="P1725">
        <v>8523901</v>
      </c>
      <c r="Q1725" s="2">
        <v>19803</v>
      </c>
      <c r="R1725" t="s">
        <v>3166</v>
      </c>
      <c r="S1725" t="s">
        <v>814</v>
      </c>
      <c r="U1725" t="s">
        <v>52</v>
      </c>
      <c r="V1725" t="s">
        <v>93</v>
      </c>
      <c r="W1725" t="s">
        <v>2</v>
      </c>
      <c r="X1725" t="s">
        <v>54</v>
      </c>
      <c r="Z1725" t="s">
        <v>88</v>
      </c>
      <c r="AA1725" t="s">
        <v>94</v>
      </c>
      <c r="AB1725" t="s">
        <v>116</v>
      </c>
      <c r="AC1725" t="s">
        <v>70</v>
      </c>
      <c r="AD1725" t="s">
        <v>59</v>
      </c>
    </row>
    <row r="1726" spans="1:30">
      <c r="A1726">
        <f t="shared" si="82"/>
        <v>1486</v>
      </c>
      <c r="B1726">
        <f t="shared" si="83"/>
        <v>0</v>
      </c>
      <c r="C1726" s="8">
        <f t="shared" si="81"/>
        <v>80.916666666666671</v>
      </c>
      <c r="D1726">
        <v>80</v>
      </c>
      <c r="E1726">
        <v>11</v>
      </c>
      <c r="G1726" s="21">
        <v>0</v>
      </c>
      <c r="H1726">
        <v>8603518</v>
      </c>
      <c r="I1726" s="1">
        <v>44207.790972222225</v>
      </c>
      <c r="J1726" s="3" t="s">
        <v>90</v>
      </c>
      <c r="K1726" t="s">
        <v>49</v>
      </c>
      <c r="M1726">
        <v>202101112400</v>
      </c>
      <c r="N1726" s="1">
        <v>44207.790972222225</v>
      </c>
      <c r="O1726" s="3" t="s">
        <v>90</v>
      </c>
      <c r="P1726">
        <v>8603518</v>
      </c>
      <c r="Q1726" s="2">
        <v>14640</v>
      </c>
      <c r="R1726" t="s">
        <v>3167</v>
      </c>
      <c r="S1726" t="s">
        <v>597</v>
      </c>
      <c r="U1726" t="s">
        <v>149</v>
      </c>
      <c r="V1726" t="s">
        <v>133</v>
      </c>
      <c r="W1726" t="s">
        <v>2</v>
      </c>
      <c r="X1726" t="s">
        <v>54</v>
      </c>
      <c r="Z1726" t="s">
        <v>88</v>
      </c>
      <c r="AA1726" t="s">
        <v>94</v>
      </c>
      <c r="AB1726" t="s">
        <v>116</v>
      </c>
      <c r="AC1726" t="s">
        <v>70</v>
      </c>
      <c r="AD1726" t="s">
        <v>59</v>
      </c>
    </row>
    <row r="1727" spans="1:30">
      <c r="A1727">
        <f t="shared" si="82"/>
        <v>1487</v>
      </c>
      <c r="B1727">
        <f t="shared" si="83"/>
        <v>0</v>
      </c>
      <c r="C1727" s="8">
        <f t="shared" si="81"/>
        <v>79.166666666666671</v>
      </c>
      <c r="D1727">
        <v>79</v>
      </c>
      <c r="E1727">
        <v>2</v>
      </c>
      <c r="G1727" s="21">
        <v>0</v>
      </c>
      <c r="H1727">
        <v>8608717</v>
      </c>
      <c r="I1727" s="1">
        <v>44092.612743055557</v>
      </c>
      <c r="J1727" s="3" t="s">
        <v>63</v>
      </c>
      <c r="K1727" t="s">
        <v>49</v>
      </c>
      <c r="M1727">
        <v>202009181547</v>
      </c>
      <c r="N1727" s="1">
        <v>44092.612743055557</v>
      </c>
      <c r="O1727" s="3" t="s">
        <v>63</v>
      </c>
      <c r="P1727">
        <v>8608717</v>
      </c>
      <c r="Q1727" s="2">
        <v>15166</v>
      </c>
      <c r="R1727" t="s">
        <v>3168</v>
      </c>
      <c r="S1727" t="s">
        <v>2951</v>
      </c>
      <c r="U1727" t="s">
        <v>61</v>
      </c>
      <c r="V1727" t="s">
        <v>417</v>
      </c>
      <c r="W1727" t="s">
        <v>2</v>
      </c>
      <c r="X1727" t="s">
        <v>54</v>
      </c>
      <c r="Z1727" t="s">
        <v>55</v>
      </c>
      <c r="AA1727" t="s">
        <v>68</v>
      </c>
      <c r="AB1727" t="s">
        <v>1896</v>
      </c>
      <c r="AC1727" t="s">
        <v>70</v>
      </c>
      <c r="AD1727" t="s">
        <v>59</v>
      </c>
    </row>
    <row r="1728" spans="1:30">
      <c r="A1728">
        <f t="shared" si="82"/>
        <v>1488</v>
      </c>
      <c r="B1728">
        <f t="shared" si="83"/>
        <v>0</v>
      </c>
      <c r="C1728" s="8">
        <f t="shared" si="81"/>
        <v>59.333333333333336</v>
      </c>
      <c r="D1728">
        <v>59</v>
      </c>
      <c r="E1728">
        <v>4</v>
      </c>
      <c r="G1728" s="21">
        <v>0</v>
      </c>
      <c r="H1728">
        <v>8609480</v>
      </c>
      <c r="I1728" s="1">
        <v>44080.442673611113</v>
      </c>
      <c r="J1728" s="3" t="s">
        <v>63</v>
      </c>
      <c r="K1728" t="s">
        <v>49</v>
      </c>
      <c r="M1728">
        <v>202009060230</v>
      </c>
      <c r="N1728" s="1">
        <v>44080.442673611113</v>
      </c>
      <c r="O1728" s="3" t="s">
        <v>63</v>
      </c>
      <c r="P1728">
        <v>8609480</v>
      </c>
      <c r="Q1728" s="2">
        <v>22380</v>
      </c>
      <c r="R1728" t="s">
        <v>3169</v>
      </c>
      <c r="S1728" t="s">
        <v>1015</v>
      </c>
      <c r="U1728" t="s">
        <v>381</v>
      </c>
      <c r="V1728" t="s">
        <v>193</v>
      </c>
      <c r="W1728" t="s">
        <v>2</v>
      </c>
      <c r="X1728" t="s">
        <v>54</v>
      </c>
      <c r="Z1728" t="s">
        <v>88</v>
      </c>
      <c r="AA1728" t="s">
        <v>68</v>
      </c>
      <c r="AB1728" t="s">
        <v>3170</v>
      </c>
      <c r="AC1728" t="s">
        <v>70</v>
      </c>
      <c r="AD1728" t="s">
        <v>59</v>
      </c>
    </row>
    <row r="1729" spans="1:30">
      <c r="A1729">
        <f t="shared" si="82"/>
        <v>1489</v>
      </c>
      <c r="B1729">
        <f t="shared" si="83"/>
        <v>0</v>
      </c>
      <c r="C1729" s="8">
        <f t="shared" si="81"/>
        <v>64.916666666666671</v>
      </c>
      <c r="D1729">
        <v>64</v>
      </c>
      <c r="E1729">
        <v>11</v>
      </c>
      <c r="G1729" s="21">
        <v>2</v>
      </c>
      <c r="H1729" s="4">
        <v>8616093</v>
      </c>
      <c r="I1729" s="1">
        <v>44178.963553240741</v>
      </c>
      <c r="J1729" s="3" t="s">
        <v>90</v>
      </c>
      <c r="K1729" t="s">
        <v>49</v>
      </c>
      <c r="M1729">
        <v>202012130515</v>
      </c>
      <c r="N1729" s="1">
        <v>44178.963553240741</v>
      </c>
      <c r="O1729" s="3" t="s">
        <v>90</v>
      </c>
      <c r="P1729">
        <v>8616093</v>
      </c>
      <c r="Q1729" s="2">
        <v>20462</v>
      </c>
      <c r="R1729" t="s">
        <v>3171</v>
      </c>
      <c r="S1729" t="s">
        <v>310</v>
      </c>
      <c r="U1729" t="s">
        <v>98</v>
      </c>
      <c r="V1729" t="s">
        <v>364</v>
      </c>
      <c r="W1729" t="s">
        <v>10</v>
      </c>
      <c r="X1729" t="s">
        <v>54</v>
      </c>
      <c r="Z1729" t="s">
        <v>88</v>
      </c>
      <c r="AA1729" t="s">
        <v>94</v>
      </c>
      <c r="AB1729" t="s">
        <v>100</v>
      </c>
      <c r="AC1729" t="s">
        <v>70</v>
      </c>
      <c r="AD1729" t="s">
        <v>59</v>
      </c>
    </row>
    <row r="1730" spans="1:30">
      <c r="A1730">
        <f t="shared" si="82"/>
        <v>1489</v>
      </c>
      <c r="B1730">
        <f t="shared" si="83"/>
        <v>1</v>
      </c>
      <c r="C1730" s="8">
        <f t="shared" si="81"/>
        <v>65.083333333333329</v>
      </c>
      <c r="D1730">
        <v>65</v>
      </c>
      <c r="E1730">
        <v>1</v>
      </c>
      <c r="G1730" s="21">
        <v>2</v>
      </c>
      <c r="H1730" s="4">
        <v>8616093</v>
      </c>
      <c r="I1730" s="1">
        <v>44245.457743055558</v>
      </c>
      <c r="J1730" s="3" t="s">
        <v>63</v>
      </c>
      <c r="K1730" t="s">
        <v>49</v>
      </c>
      <c r="M1730">
        <v>202102190755</v>
      </c>
      <c r="N1730" s="1">
        <v>44245.457743055558</v>
      </c>
      <c r="O1730" s="3" t="s">
        <v>63</v>
      </c>
      <c r="P1730">
        <v>8616093</v>
      </c>
      <c r="Q1730" s="2">
        <v>20462</v>
      </c>
      <c r="R1730" t="s">
        <v>3171</v>
      </c>
      <c r="S1730" t="s">
        <v>102</v>
      </c>
      <c r="U1730" t="s">
        <v>140</v>
      </c>
      <c r="V1730" t="s">
        <v>261</v>
      </c>
      <c r="W1730" t="s">
        <v>10</v>
      </c>
      <c r="X1730" t="s">
        <v>54</v>
      </c>
      <c r="Z1730" t="s">
        <v>55</v>
      </c>
      <c r="AA1730" t="s">
        <v>68</v>
      </c>
      <c r="AB1730" t="s">
        <v>1187</v>
      </c>
      <c r="AC1730" t="s">
        <v>70</v>
      </c>
      <c r="AD1730" t="s">
        <v>59</v>
      </c>
    </row>
    <row r="1731" spans="1:30">
      <c r="A1731">
        <f t="shared" si="82"/>
        <v>1490</v>
      </c>
      <c r="B1731">
        <f t="shared" si="83"/>
        <v>0</v>
      </c>
      <c r="C1731" s="8">
        <f t="shared" si="81"/>
        <v>67.666666666666671</v>
      </c>
      <c r="D1731">
        <v>67</v>
      </c>
      <c r="E1731">
        <v>8</v>
      </c>
      <c r="G1731" s="21">
        <v>0</v>
      </c>
      <c r="H1731">
        <v>8620328</v>
      </c>
      <c r="I1731" s="1">
        <v>44319.382638888892</v>
      </c>
      <c r="J1731" s="3" t="s">
        <v>76</v>
      </c>
      <c r="K1731" t="s">
        <v>49</v>
      </c>
      <c r="M1731">
        <v>202102010612</v>
      </c>
      <c r="N1731" s="1">
        <v>44319.382638888892</v>
      </c>
      <c r="O1731" s="3" t="s">
        <v>76</v>
      </c>
      <c r="P1731">
        <v>8620328</v>
      </c>
      <c r="Q1731" s="2">
        <v>19585</v>
      </c>
      <c r="R1731" t="s">
        <v>3172</v>
      </c>
      <c r="S1731" t="s">
        <v>829</v>
      </c>
      <c r="U1731" t="s">
        <v>73</v>
      </c>
      <c r="V1731" t="s">
        <v>74</v>
      </c>
      <c r="W1731" t="s">
        <v>2</v>
      </c>
      <c r="X1731" t="s">
        <v>54</v>
      </c>
      <c r="Z1731" t="s">
        <v>55</v>
      </c>
      <c r="AA1731" t="s">
        <v>78</v>
      </c>
      <c r="AB1731" t="s">
        <v>104</v>
      </c>
      <c r="AC1731" t="s">
        <v>70</v>
      </c>
      <c r="AD1731" t="s">
        <v>59</v>
      </c>
    </row>
    <row r="1732" spans="1:30">
      <c r="A1732">
        <f t="shared" si="82"/>
        <v>1491</v>
      </c>
      <c r="B1732">
        <f t="shared" si="83"/>
        <v>0</v>
      </c>
      <c r="C1732" s="8">
        <f t="shared" si="81"/>
        <v>34.166666666666664</v>
      </c>
      <c r="D1732">
        <v>34</v>
      </c>
      <c r="E1732">
        <v>2</v>
      </c>
      <c r="G1732" s="21">
        <v>0</v>
      </c>
      <c r="H1732">
        <v>8631852</v>
      </c>
      <c r="I1732" s="1">
        <v>44174.126134259262</v>
      </c>
      <c r="J1732" s="3" t="s">
        <v>90</v>
      </c>
      <c r="K1732" t="s">
        <v>49</v>
      </c>
      <c r="M1732">
        <v>202012091325</v>
      </c>
      <c r="N1732" s="1">
        <v>44174.126134259262</v>
      </c>
      <c r="O1732" s="3" t="s">
        <v>90</v>
      </c>
      <c r="P1732">
        <v>8631852</v>
      </c>
      <c r="Q1732" s="2">
        <v>31679</v>
      </c>
      <c r="R1732" t="s">
        <v>3173</v>
      </c>
      <c r="S1732" t="s">
        <v>3174</v>
      </c>
      <c r="U1732" t="s">
        <v>170</v>
      </c>
      <c r="V1732" t="s">
        <v>281</v>
      </c>
      <c r="W1732" t="s">
        <v>2</v>
      </c>
      <c r="X1732" t="s">
        <v>54</v>
      </c>
      <c r="Z1732" t="s">
        <v>88</v>
      </c>
      <c r="AA1732" t="s">
        <v>94</v>
      </c>
      <c r="AB1732" t="s">
        <v>100</v>
      </c>
      <c r="AC1732" t="s">
        <v>70</v>
      </c>
      <c r="AD1732" t="s">
        <v>59</v>
      </c>
    </row>
    <row r="1733" spans="1:30">
      <c r="A1733">
        <f t="shared" si="82"/>
        <v>1492</v>
      </c>
      <c r="B1733">
        <f t="shared" si="83"/>
        <v>0</v>
      </c>
      <c r="C1733" s="8">
        <f t="shared" si="81"/>
        <v>77.333333333333329</v>
      </c>
      <c r="D1733">
        <v>77</v>
      </c>
      <c r="E1733">
        <v>4</v>
      </c>
      <c r="G1733" s="21">
        <v>0</v>
      </c>
      <c r="H1733">
        <v>8700147</v>
      </c>
      <c r="I1733" s="1">
        <v>43975.443055555559</v>
      </c>
      <c r="J1733" s="3" t="s">
        <v>63</v>
      </c>
      <c r="K1733" t="s">
        <v>49</v>
      </c>
      <c r="M1733">
        <v>202005240208</v>
      </c>
      <c r="N1733" s="1">
        <v>43975.443055555559</v>
      </c>
      <c r="O1733" s="3" t="s">
        <v>63</v>
      </c>
      <c r="P1733">
        <v>8700147</v>
      </c>
      <c r="Q1733" s="2">
        <v>15711</v>
      </c>
      <c r="R1733" t="s">
        <v>3175</v>
      </c>
      <c r="S1733" t="s">
        <v>1865</v>
      </c>
      <c r="U1733" t="s">
        <v>381</v>
      </c>
      <c r="V1733" t="s">
        <v>74</v>
      </c>
      <c r="W1733" t="s">
        <v>2</v>
      </c>
      <c r="X1733" t="s">
        <v>54</v>
      </c>
      <c r="Z1733" t="s">
        <v>55</v>
      </c>
      <c r="AA1733" t="s">
        <v>68</v>
      </c>
      <c r="AB1733" t="s">
        <v>468</v>
      </c>
      <c r="AC1733" t="s">
        <v>70</v>
      </c>
      <c r="AD1733" t="s">
        <v>59</v>
      </c>
    </row>
    <row r="1734" spans="1:30">
      <c r="A1734">
        <f t="shared" si="82"/>
        <v>1493</v>
      </c>
      <c r="B1734">
        <f t="shared" si="83"/>
        <v>0</v>
      </c>
      <c r="C1734" s="8">
        <f t="shared" si="81"/>
        <v>73.416666666666671</v>
      </c>
      <c r="D1734">
        <v>73</v>
      </c>
      <c r="E1734">
        <v>5</v>
      </c>
      <c r="G1734" s="21">
        <v>0</v>
      </c>
      <c r="H1734">
        <v>8700770</v>
      </c>
      <c r="I1734" s="1">
        <v>43958.780555555553</v>
      </c>
      <c r="J1734" s="3" t="s">
        <v>63</v>
      </c>
      <c r="K1734" t="s">
        <v>49</v>
      </c>
      <c r="M1734">
        <v>202005071300</v>
      </c>
      <c r="N1734" s="1">
        <v>43958.780555555553</v>
      </c>
      <c r="O1734" s="3" t="s">
        <v>63</v>
      </c>
      <c r="P1734">
        <v>8700770</v>
      </c>
      <c r="Q1734" s="2">
        <v>17133</v>
      </c>
      <c r="R1734" t="s">
        <v>3176</v>
      </c>
      <c r="S1734" t="s">
        <v>1472</v>
      </c>
      <c r="U1734" t="s">
        <v>110</v>
      </c>
      <c r="V1734" t="s">
        <v>157</v>
      </c>
      <c r="W1734" t="s">
        <v>2</v>
      </c>
      <c r="X1734" t="s">
        <v>54</v>
      </c>
      <c r="Z1734" t="s">
        <v>88</v>
      </c>
      <c r="AA1734" t="s">
        <v>68</v>
      </c>
      <c r="AB1734" t="s">
        <v>3177</v>
      </c>
      <c r="AC1734" t="s">
        <v>70</v>
      </c>
      <c r="AD1734" t="s">
        <v>59</v>
      </c>
    </row>
    <row r="1735" spans="1:30">
      <c r="A1735">
        <f t="shared" si="82"/>
        <v>1494</v>
      </c>
      <c r="B1735">
        <f t="shared" si="83"/>
        <v>0</v>
      </c>
      <c r="C1735" s="8">
        <f t="shared" si="81"/>
        <v>75.916666666666671</v>
      </c>
      <c r="D1735">
        <v>75</v>
      </c>
      <c r="E1735">
        <v>11</v>
      </c>
      <c r="G1735" s="21">
        <v>0</v>
      </c>
      <c r="H1735">
        <v>8701840</v>
      </c>
      <c r="I1735" s="1">
        <v>44273.824999999997</v>
      </c>
      <c r="J1735" s="3" t="s">
        <v>90</v>
      </c>
      <c r="K1735" t="s">
        <v>49</v>
      </c>
      <c r="M1735">
        <v>202103182000</v>
      </c>
      <c r="N1735" s="1">
        <v>44273.824999999997</v>
      </c>
      <c r="O1735" s="3" t="s">
        <v>90</v>
      </c>
      <c r="P1735">
        <v>8701840</v>
      </c>
      <c r="Q1735" s="2">
        <v>16515</v>
      </c>
      <c r="R1735" t="s">
        <v>3178</v>
      </c>
      <c r="S1735" t="s">
        <v>1885</v>
      </c>
      <c r="U1735" t="s">
        <v>149</v>
      </c>
      <c r="V1735" t="s">
        <v>367</v>
      </c>
      <c r="W1735" t="s">
        <v>2</v>
      </c>
      <c r="X1735" t="s">
        <v>54</v>
      </c>
      <c r="Z1735" t="s">
        <v>88</v>
      </c>
      <c r="AA1735" t="s">
        <v>94</v>
      </c>
      <c r="AB1735" t="s">
        <v>116</v>
      </c>
      <c r="AC1735" t="s">
        <v>70</v>
      </c>
      <c r="AD1735" t="s">
        <v>59</v>
      </c>
    </row>
    <row r="1736" spans="1:30">
      <c r="A1736">
        <f t="shared" si="82"/>
        <v>1495</v>
      </c>
      <c r="B1736">
        <f t="shared" si="83"/>
        <v>0</v>
      </c>
      <c r="C1736" s="8">
        <f t="shared" si="81"/>
        <v>68.75</v>
      </c>
      <c r="D1736">
        <v>68</v>
      </c>
      <c r="E1736">
        <v>9</v>
      </c>
      <c r="G1736" s="21">
        <v>0</v>
      </c>
      <c r="H1736">
        <v>8703420</v>
      </c>
      <c r="I1736" s="1">
        <v>43952.752523148149</v>
      </c>
      <c r="J1736" s="3" t="s">
        <v>90</v>
      </c>
      <c r="K1736" t="s">
        <v>49</v>
      </c>
      <c r="M1736">
        <v>202005011069</v>
      </c>
      <c r="N1736" s="1">
        <v>43952.752523148149</v>
      </c>
      <c r="O1736" s="3" t="s">
        <v>90</v>
      </c>
      <c r="P1736">
        <v>8703420</v>
      </c>
      <c r="Q1736" s="2">
        <v>18815</v>
      </c>
      <c r="R1736" t="s">
        <v>3179</v>
      </c>
      <c r="S1736" t="s">
        <v>612</v>
      </c>
      <c r="U1736" t="s">
        <v>149</v>
      </c>
      <c r="V1736" t="s">
        <v>115</v>
      </c>
      <c r="W1736" t="s">
        <v>2</v>
      </c>
      <c r="X1736" t="s">
        <v>54</v>
      </c>
      <c r="Z1736" t="s">
        <v>55</v>
      </c>
      <c r="AA1736" t="s">
        <v>94</v>
      </c>
      <c r="AB1736" t="s">
        <v>3180</v>
      </c>
      <c r="AC1736" t="s">
        <v>70</v>
      </c>
      <c r="AD1736" t="s">
        <v>59</v>
      </c>
    </row>
    <row r="1737" spans="1:30">
      <c r="A1737">
        <f t="shared" si="82"/>
        <v>1496</v>
      </c>
      <c r="B1737">
        <f t="shared" si="83"/>
        <v>0</v>
      </c>
      <c r="C1737" s="8">
        <f t="shared" si="81"/>
        <v>69.416666666666671</v>
      </c>
      <c r="D1737">
        <v>69</v>
      </c>
      <c r="E1737">
        <v>5</v>
      </c>
      <c r="G1737" s="21">
        <v>2</v>
      </c>
      <c r="H1737" s="4">
        <v>8705830</v>
      </c>
      <c r="I1737" s="1">
        <v>43927.635567129626</v>
      </c>
      <c r="J1737" s="3" t="s">
        <v>63</v>
      </c>
      <c r="K1737" t="s">
        <v>49</v>
      </c>
      <c r="M1737">
        <v>202004061258</v>
      </c>
      <c r="N1737" s="1">
        <v>43927.635567129626</v>
      </c>
      <c r="O1737" s="3" t="s">
        <v>63</v>
      </c>
      <c r="P1737">
        <v>8705830</v>
      </c>
      <c r="Q1737" s="2">
        <v>18545</v>
      </c>
      <c r="R1737" t="s">
        <v>3181</v>
      </c>
      <c r="S1737" t="s">
        <v>1426</v>
      </c>
      <c r="U1737" t="s">
        <v>140</v>
      </c>
      <c r="V1737" t="s">
        <v>99</v>
      </c>
      <c r="W1737" t="s">
        <v>10</v>
      </c>
      <c r="X1737" t="s">
        <v>54</v>
      </c>
      <c r="Z1737" t="s">
        <v>88</v>
      </c>
      <c r="AA1737" t="s">
        <v>68</v>
      </c>
      <c r="AB1737" t="s">
        <v>104</v>
      </c>
      <c r="AC1737" t="s">
        <v>70</v>
      </c>
      <c r="AD1737" t="s">
        <v>59</v>
      </c>
    </row>
    <row r="1738" spans="1:30">
      <c r="A1738">
        <f t="shared" si="82"/>
        <v>1496</v>
      </c>
      <c r="B1738">
        <f t="shared" si="83"/>
        <v>1</v>
      </c>
      <c r="C1738" s="8">
        <f t="shared" si="81"/>
        <v>69.5</v>
      </c>
      <c r="D1738">
        <v>69</v>
      </c>
      <c r="E1738">
        <v>6</v>
      </c>
      <c r="G1738" s="21">
        <v>2</v>
      </c>
      <c r="H1738" s="4">
        <v>8705830</v>
      </c>
      <c r="I1738" s="1">
        <v>43935.74114583333</v>
      </c>
      <c r="J1738" s="3" t="s">
        <v>63</v>
      </c>
      <c r="K1738" t="s">
        <v>49</v>
      </c>
      <c r="M1738">
        <v>202004141105</v>
      </c>
      <c r="N1738" s="1">
        <v>43935.74114583333</v>
      </c>
      <c r="O1738" s="3" t="s">
        <v>63</v>
      </c>
      <c r="P1738">
        <v>8705830</v>
      </c>
      <c r="Q1738" s="2">
        <v>18545</v>
      </c>
      <c r="R1738" t="s">
        <v>3181</v>
      </c>
      <c r="S1738" t="s">
        <v>1908</v>
      </c>
      <c r="U1738" t="s">
        <v>295</v>
      </c>
      <c r="V1738" t="s">
        <v>240</v>
      </c>
      <c r="W1738" t="s">
        <v>10</v>
      </c>
      <c r="X1738" t="s">
        <v>54</v>
      </c>
      <c r="Z1738" t="s">
        <v>55</v>
      </c>
      <c r="AA1738" t="s">
        <v>68</v>
      </c>
      <c r="AB1738" t="s">
        <v>3180</v>
      </c>
      <c r="AC1738" t="s">
        <v>70</v>
      </c>
      <c r="AD1738" t="s">
        <v>59</v>
      </c>
    </row>
    <row r="1739" spans="1:30">
      <c r="A1739">
        <f t="shared" si="82"/>
        <v>1497</v>
      </c>
      <c r="B1739">
        <f t="shared" si="83"/>
        <v>0</v>
      </c>
      <c r="C1739" s="8">
        <f t="shared" si="81"/>
        <v>88.25</v>
      </c>
      <c r="D1739">
        <v>88</v>
      </c>
      <c r="E1739">
        <v>3</v>
      </c>
      <c r="G1739" s="21">
        <v>0</v>
      </c>
      <c r="H1739">
        <v>8707464</v>
      </c>
      <c r="I1739" s="1">
        <v>44281.793749999997</v>
      </c>
      <c r="J1739" s="3" t="s">
        <v>90</v>
      </c>
      <c r="K1739" t="s">
        <v>49</v>
      </c>
      <c r="M1739">
        <v>202103262095</v>
      </c>
      <c r="N1739" s="1">
        <v>44281.793749999997</v>
      </c>
      <c r="O1739" s="3" t="s">
        <v>90</v>
      </c>
      <c r="P1739">
        <v>8707464</v>
      </c>
      <c r="Q1739" s="2">
        <v>12047</v>
      </c>
      <c r="R1739" t="s">
        <v>3182</v>
      </c>
      <c r="S1739" t="s">
        <v>3183</v>
      </c>
      <c r="U1739" t="s">
        <v>288</v>
      </c>
      <c r="V1739" t="s">
        <v>1475</v>
      </c>
      <c r="W1739" t="s">
        <v>10</v>
      </c>
      <c r="X1739" t="s">
        <v>54</v>
      </c>
      <c r="Z1739" t="s">
        <v>88</v>
      </c>
      <c r="AA1739" t="s">
        <v>94</v>
      </c>
      <c r="AB1739" t="s">
        <v>100</v>
      </c>
      <c r="AC1739" t="s">
        <v>474</v>
      </c>
      <c r="AD1739" t="s">
        <v>59</v>
      </c>
    </row>
    <row r="1740" spans="1:30">
      <c r="A1740">
        <f t="shared" si="82"/>
        <v>1498</v>
      </c>
      <c r="B1740">
        <f t="shared" si="83"/>
        <v>0</v>
      </c>
      <c r="C1740" s="8">
        <f t="shared" ref="C1740:C1803" si="84">D1740+E1740/12</f>
        <v>51</v>
      </c>
      <c r="D1740">
        <v>51</v>
      </c>
      <c r="E1740">
        <v>0</v>
      </c>
      <c r="G1740" s="21">
        <v>0</v>
      </c>
      <c r="H1740">
        <v>8709482</v>
      </c>
      <c r="I1740" s="1">
        <v>44205.426388888889</v>
      </c>
      <c r="J1740" s="3" t="s">
        <v>90</v>
      </c>
      <c r="K1740" t="s">
        <v>49</v>
      </c>
      <c r="M1740">
        <v>202101090289</v>
      </c>
      <c r="N1740" s="1">
        <v>44205.426388888889</v>
      </c>
      <c r="O1740" s="3" t="s">
        <v>90</v>
      </c>
      <c r="P1740">
        <v>8709482</v>
      </c>
      <c r="Q1740" s="2">
        <v>25566</v>
      </c>
      <c r="R1740" t="s">
        <v>3184</v>
      </c>
      <c r="S1740" t="s">
        <v>1306</v>
      </c>
      <c r="U1740" t="s">
        <v>52</v>
      </c>
      <c r="V1740" t="s">
        <v>316</v>
      </c>
      <c r="W1740" t="s">
        <v>2</v>
      </c>
      <c r="X1740" t="s">
        <v>54</v>
      </c>
      <c r="Z1740" t="s">
        <v>88</v>
      </c>
      <c r="AA1740" t="s">
        <v>94</v>
      </c>
      <c r="AB1740" t="s">
        <v>100</v>
      </c>
      <c r="AC1740" t="s">
        <v>70</v>
      </c>
      <c r="AD1740" t="s">
        <v>59</v>
      </c>
    </row>
    <row r="1741" spans="1:30">
      <c r="A1741">
        <f t="shared" si="82"/>
        <v>1499</v>
      </c>
      <c r="B1741">
        <f t="shared" si="83"/>
        <v>0</v>
      </c>
      <c r="C1741" s="8">
        <f t="shared" si="84"/>
        <v>69.583333333333329</v>
      </c>
      <c r="D1741">
        <v>69</v>
      </c>
      <c r="E1741">
        <v>7</v>
      </c>
      <c r="G1741" s="21">
        <v>0</v>
      </c>
      <c r="H1741">
        <v>8709914</v>
      </c>
      <c r="I1741" s="1">
        <v>44320.554861111108</v>
      </c>
      <c r="J1741" s="3" t="s">
        <v>134</v>
      </c>
      <c r="K1741" t="s">
        <v>49</v>
      </c>
      <c r="M1741">
        <v>202105040269</v>
      </c>
      <c r="N1741" s="1">
        <v>44320.554861111108</v>
      </c>
      <c r="O1741" s="3" t="s">
        <v>134</v>
      </c>
      <c r="P1741">
        <v>8709914</v>
      </c>
      <c r="Q1741" s="2">
        <v>18903</v>
      </c>
      <c r="R1741" t="s">
        <v>3185</v>
      </c>
      <c r="S1741" t="s">
        <v>2765</v>
      </c>
      <c r="U1741" t="s">
        <v>140</v>
      </c>
      <c r="V1741" t="s">
        <v>67</v>
      </c>
      <c r="W1741" t="s">
        <v>2</v>
      </c>
      <c r="X1741" t="s">
        <v>54</v>
      </c>
      <c r="Z1741" t="s">
        <v>55</v>
      </c>
      <c r="AA1741" t="s">
        <v>94</v>
      </c>
      <c r="AB1741" t="s">
        <v>3186</v>
      </c>
      <c r="AC1741" t="s">
        <v>70</v>
      </c>
      <c r="AD1741" t="s">
        <v>59</v>
      </c>
    </row>
    <row r="1742" spans="1:30">
      <c r="A1742">
        <f t="shared" si="82"/>
        <v>1500</v>
      </c>
      <c r="B1742">
        <f t="shared" si="83"/>
        <v>0</v>
      </c>
      <c r="C1742" s="8">
        <f t="shared" si="84"/>
        <v>82.583333333333329</v>
      </c>
      <c r="D1742">
        <v>82</v>
      </c>
      <c r="E1742">
        <v>7</v>
      </c>
      <c r="G1742" s="21">
        <v>2</v>
      </c>
      <c r="H1742" s="4">
        <v>8711861</v>
      </c>
      <c r="I1742" s="1">
        <v>44075.400196759256</v>
      </c>
      <c r="J1742" s="3" t="s">
        <v>63</v>
      </c>
      <c r="K1742" t="s">
        <v>49</v>
      </c>
      <c r="M1742">
        <v>202009010591</v>
      </c>
      <c r="N1742" s="1">
        <v>44075.400196759256</v>
      </c>
      <c r="O1742" s="3" t="s">
        <v>63</v>
      </c>
      <c r="P1742">
        <v>8711861</v>
      </c>
      <c r="Q1742" s="2">
        <v>13887</v>
      </c>
      <c r="R1742" t="s">
        <v>3187</v>
      </c>
      <c r="S1742" t="s">
        <v>1197</v>
      </c>
      <c r="U1742" t="s">
        <v>140</v>
      </c>
      <c r="V1742" t="s">
        <v>53</v>
      </c>
      <c r="W1742" t="s">
        <v>2</v>
      </c>
      <c r="X1742" t="s">
        <v>54</v>
      </c>
      <c r="Z1742" t="s">
        <v>55</v>
      </c>
      <c r="AA1742" t="s">
        <v>68</v>
      </c>
      <c r="AB1742" t="s">
        <v>3188</v>
      </c>
      <c r="AC1742" t="s">
        <v>58</v>
      </c>
      <c r="AD1742" t="s">
        <v>59</v>
      </c>
    </row>
    <row r="1743" spans="1:30">
      <c r="A1743">
        <f t="shared" ref="A1743:A1806" si="85">IF(B1743=0,A1742+1,A1742)</f>
        <v>1500</v>
      </c>
      <c r="B1743">
        <f t="shared" si="83"/>
        <v>1</v>
      </c>
      <c r="C1743" s="8">
        <f t="shared" si="84"/>
        <v>82.666666666666671</v>
      </c>
      <c r="D1743">
        <v>82</v>
      </c>
      <c r="E1743">
        <v>8</v>
      </c>
      <c r="G1743" s="21">
        <v>2</v>
      </c>
      <c r="H1743" s="4">
        <v>8711861</v>
      </c>
      <c r="I1743" s="1">
        <v>44081.351388888892</v>
      </c>
      <c r="J1743" s="3" t="s">
        <v>63</v>
      </c>
      <c r="K1743" t="s">
        <v>49</v>
      </c>
      <c r="M1743">
        <v>202009070021</v>
      </c>
      <c r="N1743" s="1">
        <v>44081.351388888892</v>
      </c>
      <c r="O1743" s="3" t="s">
        <v>63</v>
      </c>
      <c r="P1743">
        <v>8711861</v>
      </c>
      <c r="Q1743" s="2">
        <v>13887</v>
      </c>
      <c r="R1743" t="s">
        <v>3187</v>
      </c>
      <c r="S1743" t="s">
        <v>3189</v>
      </c>
      <c r="U1743" t="s">
        <v>528</v>
      </c>
      <c r="V1743" t="s">
        <v>74</v>
      </c>
      <c r="W1743" t="s">
        <v>2</v>
      </c>
      <c r="X1743" t="s">
        <v>54</v>
      </c>
      <c r="Z1743" t="s">
        <v>55</v>
      </c>
      <c r="AA1743" t="s">
        <v>68</v>
      </c>
      <c r="AB1743" t="s">
        <v>203</v>
      </c>
      <c r="AC1743" t="s">
        <v>70</v>
      </c>
      <c r="AD1743" t="s">
        <v>59</v>
      </c>
    </row>
    <row r="1744" spans="1:30">
      <c r="A1744">
        <f t="shared" si="85"/>
        <v>1500</v>
      </c>
      <c r="B1744">
        <f t="shared" si="83"/>
        <v>2</v>
      </c>
      <c r="C1744" s="8">
        <f t="shared" si="84"/>
        <v>82.75</v>
      </c>
      <c r="D1744">
        <v>82</v>
      </c>
      <c r="E1744">
        <v>9</v>
      </c>
      <c r="G1744" s="21">
        <v>2</v>
      </c>
      <c r="H1744" s="4">
        <v>8711861</v>
      </c>
      <c r="I1744" s="1">
        <v>44124.126828703702</v>
      </c>
      <c r="J1744" s="3" t="s">
        <v>90</v>
      </c>
      <c r="K1744" t="s">
        <v>49</v>
      </c>
      <c r="M1744">
        <v>202010201190</v>
      </c>
      <c r="N1744" s="1">
        <v>44124.126828703702</v>
      </c>
      <c r="O1744" s="3" t="s">
        <v>90</v>
      </c>
      <c r="P1744">
        <v>8711861</v>
      </c>
      <c r="Q1744" s="2">
        <v>13887</v>
      </c>
      <c r="R1744" t="s">
        <v>3187</v>
      </c>
      <c r="S1744" t="s">
        <v>1274</v>
      </c>
      <c r="U1744" t="s">
        <v>149</v>
      </c>
      <c r="V1744" t="s">
        <v>202</v>
      </c>
      <c r="W1744" t="s">
        <v>2</v>
      </c>
      <c r="X1744" t="s">
        <v>54</v>
      </c>
      <c r="Z1744" t="s">
        <v>88</v>
      </c>
      <c r="AA1744" t="s">
        <v>94</v>
      </c>
      <c r="AB1744" t="s">
        <v>100</v>
      </c>
      <c r="AC1744" t="s">
        <v>70</v>
      </c>
      <c r="AD1744" t="s">
        <v>59</v>
      </c>
    </row>
    <row r="1745" spans="1:30">
      <c r="A1745">
        <f t="shared" si="85"/>
        <v>1501</v>
      </c>
      <c r="B1745">
        <f t="shared" si="83"/>
        <v>0</v>
      </c>
      <c r="C1745" s="8">
        <f t="shared" si="84"/>
        <v>72.5</v>
      </c>
      <c r="D1745">
        <v>72</v>
      </c>
      <c r="E1745">
        <v>6</v>
      </c>
      <c r="G1745" s="21">
        <v>0</v>
      </c>
      <c r="H1745">
        <v>8721394</v>
      </c>
      <c r="I1745" s="1">
        <v>44163.089108796295</v>
      </c>
      <c r="J1745" s="3" t="s">
        <v>90</v>
      </c>
      <c r="K1745" t="s">
        <v>49</v>
      </c>
      <c r="M1745">
        <v>202011280101</v>
      </c>
      <c r="N1745" s="1">
        <v>44163.089108796295</v>
      </c>
      <c r="O1745" s="3" t="s">
        <v>90</v>
      </c>
      <c r="P1745">
        <v>8721394</v>
      </c>
      <c r="Q1745" s="2">
        <v>17659</v>
      </c>
      <c r="R1745" t="s">
        <v>3190</v>
      </c>
      <c r="S1745" t="s">
        <v>574</v>
      </c>
      <c r="U1745" t="s">
        <v>110</v>
      </c>
      <c r="V1745" t="s">
        <v>178</v>
      </c>
      <c r="W1745" t="s">
        <v>2</v>
      </c>
      <c r="X1745" t="s">
        <v>54</v>
      </c>
      <c r="Z1745" t="s">
        <v>88</v>
      </c>
      <c r="AA1745" t="s">
        <v>94</v>
      </c>
      <c r="AB1745" t="s">
        <v>116</v>
      </c>
      <c r="AC1745" t="s">
        <v>70</v>
      </c>
      <c r="AD1745" t="s">
        <v>59</v>
      </c>
    </row>
    <row r="1746" spans="1:30">
      <c r="A1746">
        <f t="shared" si="85"/>
        <v>1502</v>
      </c>
      <c r="B1746">
        <f t="shared" si="83"/>
        <v>0</v>
      </c>
      <c r="C1746" s="8">
        <f t="shared" si="84"/>
        <v>57.833333333333336</v>
      </c>
      <c r="D1746">
        <v>57</v>
      </c>
      <c r="E1746">
        <v>10</v>
      </c>
      <c r="G1746" s="21">
        <v>0</v>
      </c>
      <c r="H1746">
        <v>8723984</v>
      </c>
      <c r="I1746" s="1">
        <v>44326.677060185182</v>
      </c>
      <c r="J1746" s="3" t="s">
        <v>63</v>
      </c>
      <c r="K1746" t="s">
        <v>49</v>
      </c>
      <c r="M1746">
        <v>202105102267</v>
      </c>
      <c r="N1746" s="1">
        <v>44326.677060185182</v>
      </c>
      <c r="O1746" s="3" t="s">
        <v>63</v>
      </c>
      <c r="P1746">
        <v>8723984</v>
      </c>
      <c r="Q1746" s="2">
        <v>23192</v>
      </c>
      <c r="R1746" t="s">
        <v>3191</v>
      </c>
      <c r="S1746" t="s">
        <v>3192</v>
      </c>
      <c r="U1746" t="s">
        <v>61</v>
      </c>
      <c r="V1746" t="s">
        <v>133</v>
      </c>
      <c r="W1746" t="s">
        <v>10</v>
      </c>
      <c r="X1746" t="s">
        <v>54</v>
      </c>
      <c r="Z1746" t="s">
        <v>88</v>
      </c>
      <c r="AA1746" t="s">
        <v>68</v>
      </c>
      <c r="AB1746" t="s">
        <v>3193</v>
      </c>
      <c r="AC1746" t="s">
        <v>70</v>
      </c>
      <c r="AD1746" t="s">
        <v>59</v>
      </c>
    </row>
    <row r="1747" spans="1:30">
      <c r="A1747">
        <f t="shared" si="85"/>
        <v>1503</v>
      </c>
      <c r="B1747">
        <f t="shared" si="83"/>
        <v>0</v>
      </c>
      <c r="C1747" s="8">
        <f t="shared" si="84"/>
        <v>57.5</v>
      </c>
      <c r="D1747">
        <v>57</v>
      </c>
      <c r="E1747">
        <v>6</v>
      </c>
      <c r="G1747" s="21">
        <v>0</v>
      </c>
      <c r="H1747">
        <v>8724634</v>
      </c>
      <c r="I1747" s="1">
        <v>44245.378900462965</v>
      </c>
      <c r="J1747" s="3" t="s">
        <v>63</v>
      </c>
      <c r="K1747" t="s">
        <v>49</v>
      </c>
      <c r="M1747">
        <v>202102020036</v>
      </c>
      <c r="N1747" s="1">
        <v>44245.378900462965</v>
      </c>
      <c r="O1747" s="3" t="s">
        <v>63</v>
      </c>
      <c r="P1747">
        <v>8724634</v>
      </c>
      <c r="Q1747" s="2">
        <v>23229</v>
      </c>
      <c r="R1747" t="s">
        <v>3194</v>
      </c>
      <c r="S1747" t="s">
        <v>902</v>
      </c>
      <c r="U1747" t="s">
        <v>52</v>
      </c>
      <c r="V1747" t="s">
        <v>911</v>
      </c>
      <c r="W1747" t="s">
        <v>10</v>
      </c>
      <c r="X1747" t="s">
        <v>54</v>
      </c>
      <c r="Z1747" t="s">
        <v>55</v>
      </c>
      <c r="AA1747" t="s">
        <v>68</v>
      </c>
      <c r="AB1747" t="s">
        <v>120</v>
      </c>
      <c r="AC1747" t="s">
        <v>913</v>
      </c>
      <c r="AD1747" t="s">
        <v>59</v>
      </c>
    </row>
    <row r="1748" spans="1:30">
      <c r="A1748">
        <f t="shared" si="85"/>
        <v>1504</v>
      </c>
      <c r="B1748">
        <f t="shared" si="83"/>
        <v>0</v>
      </c>
      <c r="C1748" s="8">
        <f t="shared" si="84"/>
        <v>72.083333333333329</v>
      </c>
      <c r="D1748">
        <v>72</v>
      </c>
      <c r="E1748">
        <v>1</v>
      </c>
      <c r="G1748" s="21">
        <v>0</v>
      </c>
      <c r="H1748">
        <v>8728814</v>
      </c>
      <c r="I1748" s="1">
        <v>44209.622256944444</v>
      </c>
      <c r="J1748" s="3" t="s">
        <v>63</v>
      </c>
      <c r="K1748" t="s">
        <v>49</v>
      </c>
      <c r="M1748">
        <v>202101131447</v>
      </c>
      <c r="N1748" s="1">
        <v>44209.622256944444</v>
      </c>
      <c r="O1748" s="3" t="s">
        <v>63</v>
      </c>
      <c r="P1748">
        <v>8728814</v>
      </c>
      <c r="Q1748" s="2">
        <v>17861</v>
      </c>
      <c r="R1748" t="s">
        <v>3195</v>
      </c>
      <c r="S1748" t="s">
        <v>3196</v>
      </c>
      <c r="U1748" t="s">
        <v>52</v>
      </c>
      <c r="V1748" t="s">
        <v>103</v>
      </c>
      <c r="W1748" t="s">
        <v>2</v>
      </c>
      <c r="X1748" t="s">
        <v>54</v>
      </c>
      <c r="Z1748" t="s">
        <v>55</v>
      </c>
      <c r="AA1748" t="s">
        <v>68</v>
      </c>
      <c r="AB1748" t="s">
        <v>1287</v>
      </c>
      <c r="AC1748" t="s">
        <v>70</v>
      </c>
      <c r="AD1748" t="s">
        <v>59</v>
      </c>
    </row>
    <row r="1749" spans="1:30">
      <c r="A1749">
        <f t="shared" si="85"/>
        <v>1505</v>
      </c>
      <c r="B1749">
        <f t="shared" si="83"/>
        <v>0</v>
      </c>
      <c r="C1749" s="8">
        <f t="shared" si="84"/>
        <v>33.5</v>
      </c>
      <c r="D1749">
        <v>33</v>
      </c>
      <c r="E1749">
        <v>6</v>
      </c>
      <c r="G1749" s="21">
        <v>0</v>
      </c>
      <c r="H1749">
        <v>8780340</v>
      </c>
      <c r="I1749" s="1">
        <v>44072.791805555556</v>
      </c>
      <c r="J1749" s="3" t="s">
        <v>90</v>
      </c>
      <c r="K1749" t="s">
        <v>49</v>
      </c>
      <c r="M1749">
        <v>202008290479</v>
      </c>
      <c r="N1749" s="1">
        <v>44072.791805555556</v>
      </c>
      <c r="O1749" s="3" t="s">
        <v>90</v>
      </c>
      <c r="P1749">
        <v>8780340</v>
      </c>
      <c r="Q1749" s="2">
        <v>31827</v>
      </c>
      <c r="R1749" t="s">
        <v>3197</v>
      </c>
      <c r="S1749" t="s">
        <v>772</v>
      </c>
      <c r="U1749" t="s">
        <v>110</v>
      </c>
      <c r="V1749" t="s">
        <v>74</v>
      </c>
      <c r="W1749" t="s">
        <v>10</v>
      </c>
      <c r="X1749" t="s">
        <v>54</v>
      </c>
      <c r="Z1749" t="s">
        <v>88</v>
      </c>
      <c r="AA1749" t="s">
        <v>94</v>
      </c>
      <c r="AB1749" t="s">
        <v>100</v>
      </c>
      <c r="AC1749" t="s">
        <v>70</v>
      </c>
      <c r="AD1749" t="s">
        <v>59</v>
      </c>
    </row>
    <row r="1750" spans="1:30">
      <c r="A1750">
        <f t="shared" si="85"/>
        <v>1506</v>
      </c>
      <c r="B1750">
        <f t="shared" si="83"/>
        <v>0</v>
      </c>
      <c r="C1750" s="8">
        <f t="shared" si="84"/>
        <v>40.083333333333336</v>
      </c>
      <c r="D1750">
        <v>40</v>
      </c>
      <c r="E1750">
        <v>1</v>
      </c>
      <c r="G1750" s="21">
        <v>0</v>
      </c>
      <c r="H1750">
        <v>8802728</v>
      </c>
      <c r="I1750" s="1">
        <v>44291.376388888886</v>
      </c>
      <c r="J1750" s="3" t="s">
        <v>90</v>
      </c>
      <c r="K1750" t="s">
        <v>49</v>
      </c>
      <c r="M1750">
        <v>202104051412</v>
      </c>
      <c r="N1750" s="1">
        <v>44291.376388888886</v>
      </c>
      <c r="O1750" s="3" t="s">
        <v>90</v>
      </c>
      <c r="P1750">
        <v>8802728</v>
      </c>
      <c r="Q1750" s="2">
        <v>29637</v>
      </c>
      <c r="R1750" t="s">
        <v>3198</v>
      </c>
      <c r="S1750" t="s">
        <v>3093</v>
      </c>
      <c r="U1750" t="s">
        <v>140</v>
      </c>
      <c r="V1750" t="s">
        <v>316</v>
      </c>
      <c r="W1750" t="s">
        <v>10</v>
      </c>
      <c r="X1750" t="s">
        <v>54</v>
      </c>
      <c r="Z1750" t="s">
        <v>88</v>
      </c>
      <c r="AA1750" t="s">
        <v>94</v>
      </c>
      <c r="AB1750" t="s">
        <v>116</v>
      </c>
      <c r="AC1750" t="s">
        <v>70</v>
      </c>
      <c r="AD1750" t="s">
        <v>59</v>
      </c>
    </row>
    <row r="1751" spans="1:30">
      <c r="A1751">
        <f t="shared" si="85"/>
        <v>1507</v>
      </c>
      <c r="B1751">
        <f t="shared" si="83"/>
        <v>0</v>
      </c>
      <c r="C1751" s="8">
        <f t="shared" si="84"/>
        <v>64.416666666666671</v>
      </c>
      <c r="D1751">
        <v>64</v>
      </c>
      <c r="E1751">
        <v>5</v>
      </c>
      <c r="G1751" s="21">
        <v>0</v>
      </c>
      <c r="H1751">
        <v>8804577</v>
      </c>
      <c r="I1751" s="1">
        <v>44200.02244212963</v>
      </c>
      <c r="J1751" s="3" t="s">
        <v>90</v>
      </c>
      <c r="K1751" t="s">
        <v>49</v>
      </c>
      <c r="M1751">
        <v>202101041129</v>
      </c>
      <c r="N1751" s="1">
        <v>44200.02244212963</v>
      </c>
      <c r="O1751" s="3" t="s">
        <v>90</v>
      </c>
      <c r="P1751">
        <v>8804577</v>
      </c>
      <c r="Q1751" s="2">
        <v>20665</v>
      </c>
      <c r="R1751" t="s">
        <v>3199</v>
      </c>
      <c r="S1751" t="s">
        <v>1708</v>
      </c>
      <c r="U1751" t="s">
        <v>132</v>
      </c>
      <c r="V1751" t="s">
        <v>171</v>
      </c>
      <c r="W1751" t="s">
        <v>10</v>
      </c>
      <c r="X1751" t="s">
        <v>54</v>
      </c>
      <c r="Z1751" t="s">
        <v>88</v>
      </c>
      <c r="AA1751" t="s">
        <v>94</v>
      </c>
      <c r="AB1751" t="s">
        <v>100</v>
      </c>
      <c r="AC1751" t="s">
        <v>70</v>
      </c>
      <c r="AD1751" t="s">
        <v>59</v>
      </c>
    </row>
    <row r="1752" spans="1:30">
      <c r="A1752">
        <f t="shared" si="85"/>
        <v>1508</v>
      </c>
      <c r="B1752">
        <f t="shared" si="83"/>
        <v>0</v>
      </c>
      <c r="C1752" s="8">
        <f t="shared" si="84"/>
        <v>61.75</v>
      </c>
      <c r="D1752">
        <v>61</v>
      </c>
      <c r="E1752">
        <v>9</v>
      </c>
      <c r="G1752" s="21">
        <v>0</v>
      </c>
      <c r="H1752">
        <v>8806201</v>
      </c>
      <c r="I1752" s="1">
        <v>44076.863194444442</v>
      </c>
      <c r="J1752" s="3" t="s">
        <v>90</v>
      </c>
      <c r="K1752" t="s">
        <v>49</v>
      </c>
      <c r="M1752">
        <v>202009022266</v>
      </c>
      <c r="N1752" s="1">
        <v>44076.863194444442</v>
      </c>
      <c r="O1752" s="3" t="s">
        <v>90</v>
      </c>
      <c r="P1752">
        <v>8806201</v>
      </c>
      <c r="Q1752" s="2">
        <v>21509</v>
      </c>
      <c r="R1752" t="s">
        <v>3200</v>
      </c>
      <c r="S1752" t="s">
        <v>1170</v>
      </c>
      <c r="U1752" t="s">
        <v>110</v>
      </c>
      <c r="V1752" t="s">
        <v>306</v>
      </c>
      <c r="W1752" t="s">
        <v>2</v>
      </c>
      <c r="X1752" t="s">
        <v>54</v>
      </c>
      <c r="Z1752" t="s">
        <v>88</v>
      </c>
      <c r="AA1752" t="s">
        <v>94</v>
      </c>
      <c r="AB1752" t="s">
        <v>100</v>
      </c>
      <c r="AC1752" t="s">
        <v>70</v>
      </c>
      <c r="AD1752" t="s">
        <v>59</v>
      </c>
    </row>
    <row r="1753" spans="1:30">
      <c r="A1753">
        <f t="shared" si="85"/>
        <v>1509</v>
      </c>
      <c r="B1753">
        <f t="shared" si="83"/>
        <v>0</v>
      </c>
      <c r="C1753" s="8">
        <f t="shared" si="84"/>
        <v>53.416666666666664</v>
      </c>
      <c r="D1753">
        <v>53</v>
      </c>
      <c r="E1753">
        <v>5</v>
      </c>
      <c r="G1753" s="21">
        <v>0</v>
      </c>
      <c r="H1753">
        <v>8806982</v>
      </c>
      <c r="I1753" s="1">
        <v>44169.551620370374</v>
      </c>
      <c r="J1753" s="3" t="s">
        <v>63</v>
      </c>
      <c r="K1753" t="s">
        <v>49</v>
      </c>
      <c r="M1753">
        <v>202012040474</v>
      </c>
      <c r="N1753" s="1">
        <v>44169.551620370374</v>
      </c>
      <c r="O1753" s="3" t="s">
        <v>63</v>
      </c>
      <c r="P1753">
        <v>8806982</v>
      </c>
      <c r="Q1753" s="2">
        <v>24648</v>
      </c>
      <c r="R1753" t="s">
        <v>3201</v>
      </c>
      <c r="S1753" t="s">
        <v>3044</v>
      </c>
      <c r="U1753" t="s">
        <v>52</v>
      </c>
      <c r="V1753" t="s">
        <v>87</v>
      </c>
      <c r="W1753" t="s">
        <v>2</v>
      </c>
      <c r="X1753" t="s">
        <v>54</v>
      </c>
      <c r="Z1753" t="s">
        <v>55</v>
      </c>
      <c r="AA1753" t="s">
        <v>68</v>
      </c>
      <c r="AB1753" t="s">
        <v>104</v>
      </c>
      <c r="AC1753" t="s">
        <v>70</v>
      </c>
      <c r="AD1753" t="s">
        <v>59</v>
      </c>
    </row>
    <row r="1754" spans="1:30">
      <c r="A1754">
        <f t="shared" si="85"/>
        <v>1510</v>
      </c>
      <c r="B1754">
        <f t="shared" si="83"/>
        <v>0</v>
      </c>
      <c r="C1754" s="8">
        <f t="shared" si="84"/>
        <v>60.583333333333336</v>
      </c>
      <c r="D1754">
        <v>60</v>
      </c>
      <c r="E1754">
        <v>7</v>
      </c>
      <c r="G1754" s="21">
        <v>0</v>
      </c>
      <c r="H1754">
        <v>8810682</v>
      </c>
      <c r="I1754" s="1">
        <v>44313.337500000001</v>
      </c>
      <c r="J1754" s="3" t="s">
        <v>63</v>
      </c>
      <c r="K1754" t="s">
        <v>49</v>
      </c>
      <c r="M1754">
        <v>202104270488</v>
      </c>
      <c r="N1754" s="1">
        <v>44313.337500000001</v>
      </c>
      <c r="O1754" s="3" t="s">
        <v>63</v>
      </c>
      <c r="P1754">
        <v>8810682</v>
      </c>
      <c r="Q1754" s="2">
        <v>22169</v>
      </c>
      <c r="R1754" t="s">
        <v>3202</v>
      </c>
      <c r="S1754" t="s">
        <v>2116</v>
      </c>
      <c r="U1754" t="s">
        <v>61</v>
      </c>
      <c r="V1754" t="s">
        <v>153</v>
      </c>
      <c r="W1754" t="s">
        <v>10</v>
      </c>
      <c r="X1754" t="s">
        <v>54</v>
      </c>
      <c r="Z1754" t="s">
        <v>55</v>
      </c>
      <c r="AA1754" t="s">
        <v>68</v>
      </c>
      <c r="AB1754" t="s">
        <v>3203</v>
      </c>
      <c r="AC1754" t="s">
        <v>70</v>
      </c>
      <c r="AD1754" t="s">
        <v>59</v>
      </c>
    </row>
    <row r="1755" spans="1:30">
      <c r="A1755">
        <f t="shared" si="85"/>
        <v>1511</v>
      </c>
      <c r="B1755">
        <f t="shared" si="83"/>
        <v>0</v>
      </c>
      <c r="C1755" s="8">
        <f t="shared" si="84"/>
        <v>59.916666666666664</v>
      </c>
      <c r="D1755">
        <v>59</v>
      </c>
      <c r="E1755">
        <v>11</v>
      </c>
      <c r="G1755" s="21">
        <v>0</v>
      </c>
      <c r="H1755">
        <v>8817937</v>
      </c>
      <c r="I1755" s="1">
        <v>44316.600694444445</v>
      </c>
      <c r="J1755" s="3" t="s">
        <v>63</v>
      </c>
      <c r="K1755" t="s">
        <v>49</v>
      </c>
      <c r="M1755">
        <v>202104300482</v>
      </c>
      <c r="N1755" s="1">
        <v>44316.600694444445</v>
      </c>
      <c r="O1755" s="3" t="s">
        <v>63</v>
      </c>
      <c r="P1755">
        <v>8817937</v>
      </c>
      <c r="Q1755" s="2">
        <v>22418</v>
      </c>
      <c r="R1755" t="s">
        <v>3204</v>
      </c>
      <c r="S1755" t="s">
        <v>437</v>
      </c>
      <c r="U1755" t="s">
        <v>140</v>
      </c>
      <c r="V1755" t="s">
        <v>228</v>
      </c>
      <c r="W1755" t="s">
        <v>10</v>
      </c>
      <c r="X1755" t="s">
        <v>54</v>
      </c>
      <c r="Z1755" t="s">
        <v>55</v>
      </c>
      <c r="AA1755" t="s">
        <v>68</v>
      </c>
      <c r="AB1755" t="s">
        <v>173</v>
      </c>
      <c r="AC1755" t="s">
        <v>129</v>
      </c>
      <c r="AD1755" t="s">
        <v>59</v>
      </c>
    </row>
    <row r="1756" spans="1:30">
      <c r="A1756">
        <f t="shared" si="85"/>
        <v>1512</v>
      </c>
      <c r="B1756">
        <f t="shared" si="83"/>
        <v>0</v>
      </c>
      <c r="C1756" s="8">
        <f t="shared" si="84"/>
        <v>62.333333333333336</v>
      </c>
      <c r="D1756">
        <v>62</v>
      </c>
      <c r="E1756">
        <v>4</v>
      </c>
      <c r="G1756" s="21">
        <v>0</v>
      </c>
      <c r="H1756">
        <v>8819401</v>
      </c>
      <c r="I1756" s="1">
        <v>44230.650972222225</v>
      </c>
      <c r="J1756" s="3" t="s">
        <v>90</v>
      </c>
      <c r="K1756" t="s">
        <v>49</v>
      </c>
      <c r="M1756">
        <v>202102030855</v>
      </c>
      <c r="N1756" s="1">
        <v>44230.650972222225</v>
      </c>
      <c r="O1756" s="3" t="s">
        <v>90</v>
      </c>
      <c r="P1756">
        <v>8819401</v>
      </c>
      <c r="Q1756" s="2">
        <v>21450</v>
      </c>
      <c r="R1756" t="s">
        <v>3205</v>
      </c>
      <c r="S1756" t="s">
        <v>227</v>
      </c>
      <c r="U1756" t="s">
        <v>61</v>
      </c>
      <c r="V1756" t="s">
        <v>349</v>
      </c>
      <c r="W1756" t="s">
        <v>10</v>
      </c>
      <c r="X1756" t="s">
        <v>54</v>
      </c>
      <c r="Z1756" t="s">
        <v>55</v>
      </c>
      <c r="AA1756" t="s">
        <v>94</v>
      </c>
      <c r="AB1756" t="s">
        <v>3206</v>
      </c>
      <c r="AC1756" t="s">
        <v>58</v>
      </c>
      <c r="AD1756" t="s">
        <v>59</v>
      </c>
    </row>
    <row r="1757" spans="1:30">
      <c r="A1757">
        <f t="shared" si="85"/>
        <v>1513</v>
      </c>
      <c r="B1757">
        <f t="shared" si="83"/>
        <v>0</v>
      </c>
      <c r="C1757" s="8">
        <f t="shared" si="84"/>
        <v>86</v>
      </c>
      <c r="D1757">
        <v>86</v>
      </c>
      <c r="E1757">
        <v>0</v>
      </c>
      <c r="G1757" s="21">
        <v>0</v>
      </c>
      <c r="H1757">
        <v>8823098</v>
      </c>
      <c r="I1757" s="1">
        <v>43914.585335648146</v>
      </c>
      <c r="J1757" s="3" t="s">
        <v>76</v>
      </c>
      <c r="K1757" t="s">
        <v>49</v>
      </c>
      <c r="M1757">
        <v>202003241244</v>
      </c>
      <c r="N1757" s="1">
        <v>43914.585335648146</v>
      </c>
      <c r="O1757" s="3" t="s">
        <v>76</v>
      </c>
      <c r="P1757">
        <v>8823098</v>
      </c>
      <c r="Q1757" s="2">
        <v>12479</v>
      </c>
      <c r="R1757" t="s">
        <v>3207</v>
      </c>
      <c r="S1757" t="s">
        <v>72</v>
      </c>
      <c r="U1757" t="s">
        <v>73</v>
      </c>
      <c r="V1757" t="s">
        <v>93</v>
      </c>
      <c r="W1757" t="s">
        <v>2</v>
      </c>
      <c r="X1757" t="s">
        <v>54</v>
      </c>
      <c r="Z1757" t="s">
        <v>88</v>
      </c>
      <c r="AA1757" t="s">
        <v>78</v>
      </c>
      <c r="AB1757" t="s">
        <v>3208</v>
      </c>
      <c r="AC1757" t="s">
        <v>70</v>
      </c>
      <c r="AD1757" t="s">
        <v>59</v>
      </c>
    </row>
    <row r="1758" spans="1:30">
      <c r="A1758">
        <f t="shared" si="85"/>
        <v>1514</v>
      </c>
      <c r="B1758">
        <f t="shared" si="83"/>
        <v>0</v>
      </c>
      <c r="C1758" s="8">
        <f t="shared" si="84"/>
        <v>64.583333333333329</v>
      </c>
      <c r="D1758">
        <v>64</v>
      </c>
      <c r="E1758">
        <v>7</v>
      </c>
      <c r="G1758" s="21">
        <v>0</v>
      </c>
      <c r="H1758">
        <v>8901620</v>
      </c>
      <c r="I1758" s="1">
        <v>44148.497916666667</v>
      </c>
      <c r="J1758" s="3" t="s">
        <v>90</v>
      </c>
      <c r="K1758" t="s">
        <v>49</v>
      </c>
      <c r="M1758">
        <v>202011131622</v>
      </c>
      <c r="N1758" s="1">
        <v>44148.497916666667</v>
      </c>
      <c r="O1758" s="3" t="s">
        <v>90</v>
      </c>
      <c r="P1758">
        <v>8901620</v>
      </c>
      <c r="Q1758" s="2">
        <v>20550</v>
      </c>
      <c r="R1758" t="s">
        <v>3209</v>
      </c>
      <c r="S1758" t="s">
        <v>106</v>
      </c>
      <c r="U1758" t="s">
        <v>52</v>
      </c>
      <c r="V1758" t="s">
        <v>103</v>
      </c>
      <c r="W1758" t="s">
        <v>10</v>
      </c>
      <c r="X1758" t="s">
        <v>54</v>
      </c>
      <c r="Z1758" t="s">
        <v>55</v>
      </c>
      <c r="AA1758" t="s">
        <v>94</v>
      </c>
      <c r="AB1758" t="s">
        <v>3210</v>
      </c>
      <c r="AC1758" t="s">
        <v>70</v>
      </c>
      <c r="AD1758" t="s">
        <v>59</v>
      </c>
    </row>
    <row r="1759" spans="1:30">
      <c r="A1759">
        <f t="shared" si="85"/>
        <v>1515</v>
      </c>
      <c r="B1759">
        <f t="shared" si="83"/>
        <v>0</v>
      </c>
      <c r="C1759" s="8">
        <f t="shared" si="84"/>
        <v>63</v>
      </c>
      <c r="D1759">
        <v>63</v>
      </c>
      <c r="E1759">
        <v>0</v>
      </c>
      <c r="G1759" s="21">
        <v>0</v>
      </c>
      <c r="H1759">
        <v>8903700</v>
      </c>
      <c r="I1759" s="1">
        <v>44147.728472222225</v>
      </c>
      <c r="J1759" s="3" t="s">
        <v>90</v>
      </c>
      <c r="K1759" t="s">
        <v>49</v>
      </c>
      <c r="M1759">
        <v>202011122348</v>
      </c>
      <c r="N1759" s="1">
        <v>44147.728472222225</v>
      </c>
      <c r="O1759" s="3" t="s">
        <v>90</v>
      </c>
      <c r="P1759">
        <v>8903700</v>
      </c>
      <c r="Q1759" s="2">
        <v>21123</v>
      </c>
      <c r="R1759" t="s">
        <v>3211</v>
      </c>
      <c r="S1759" t="s">
        <v>1028</v>
      </c>
      <c r="U1759" t="s">
        <v>98</v>
      </c>
      <c r="V1759" t="s">
        <v>103</v>
      </c>
      <c r="W1759" t="s">
        <v>10</v>
      </c>
      <c r="X1759" t="s">
        <v>54</v>
      </c>
      <c r="Z1759" t="s">
        <v>88</v>
      </c>
      <c r="AA1759" t="s">
        <v>94</v>
      </c>
      <c r="AB1759" t="s">
        <v>100</v>
      </c>
      <c r="AC1759" t="s">
        <v>70</v>
      </c>
      <c r="AD1759" t="s">
        <v>59</v>
      </c>
    </row>
    <row r="1760" spans="1:30">
      <c r="A1760">
        <f t="shared" si="85"/>
        <v>1516</v>
      </c>
      <c r="B1760">
        <f t="shared" si="83"/>
        <v>0</v>
      </c>
      <c r="C1760" s="8">
        <f t="shared" si="84"/>
        <v>72.166666666666671</v>
      </c>
      <c r="D1760">
        <v>72</v>
      </c>
      <c r="E1760">
        <v>2</v>
      </c>
      <c r="G1760" s="21">
        <v>0</v>
      </c>
      <c r="H1760">
        <v>8906290</v>
      </c>
      <c r="I1760" s="1">
        <v>43974.718055555553</v>
      </c>
      <c r="J1760" s="3" t="s">
        <v>63</v>
      </c>
      <c r="K1760" t="s">
        <v>49</v>
      </c>
      <c r="M1760">
        <v>202005230406</v>
      </c>
      <c r="N1760" s="1">
        <v>43974.718055555553</v>
      </c>
      <c r="O1760" s="3" t="s">
        <v>63</v>
      </c>
      <c r="P1760">
        <v>8906290</v>
      </c>
      <c r="Q1760" s="2">
        <v>17603</v>
      </c>
      <c r="R1760" t="s">
        <v>3212</v>
      </c>
      <c r="S1760" t="s">
        <v>633</v>
      </c>
      <c r="U1760" t="s">
        <v>132</v>
      </c>
      <c r="V1760" t="s">
        <v>74</v>
      </c>
      <c r="W1760" t="s">
        <v>10</v>
      </c>
      <c r="X1760" t="s">
        <v>54</v>
      </c>
      <c r="Z1760" t="s">
        <v>88</v>
      </c>
      <c r="AA1760" t="s">
        <v>68</v>
      </c>
      <c r="AB1760" t="s">
        <v>292</v>
      </c>
      <c r="AC1760" t="s">
        <v>70</v>
      </c>
      <c r="AD1760" t="s">
        <v>59</v>
      </c>
    </row>
    <row r="1761" spans="1:30">
      <c r="A1761">
        <f t="shared" si="85"/>
        <v>1517</v>
      </c>
      <c r="B1761">
        <f t="shared" si="83"/>
        <v>0</v>
      </c>
      <c r="C1761" s="8">
        <f t="shared" si="84"/>
        <v>89.333333333333329</v>
      </c>
      <c r="D1761">
        <v>89</v>
      </c>
      <c r="E1761">
        <v>4</v>
      </c>
      <c r="G1761" s="21">
        <v>0</v>
      </c>
      <c r="H1761">
        <v>8906884</v>
      </c>
      <c r="I1761" s="1">
        <v>44210.097222222219</v>
      </c>
      <c r="J1761" s="3" t="s">
        <v>90</v>
      </c>
      <c r="K1761" t="s">
        <v>49</v>
      </c>
      <c r="M1761">
        <v>202101141206</v>
      </c>
      <c r="N1761" s="1">
        <v>44210.097222222219</v>
      </c>
      <c r="O1761" s="3" t="s">
        <v>90</v>
      </c>
      <c r="P1761">
        <v>8906884</v>
      </c>
      <c r="Q1761" s="2">
        <v>11560</v>
      </c>
      <c r="R1761" t="s">
        <v>3213</v>
      </c>
      <c r="S1761" t="s">
        <v>3214</v>
      </c>
      <c r="U1761" t="s">
        <v>170</v>
      </c>
      <c r="V1761" t="s">
        <v>220</v>
      </c>
      <c r="W1761" t="s">
        <v>10</v>
      </c>
      <c r="X1761" t="s">
        <v>54</v>
      </c>
      <c r="Z1761" t="s">
        <v>88</v>
      </c>
      <c r="AA1761" t="s">
        <v>94</v>
      </c>
      <c r="AB1761" t="s">
        <v>100</v>
      </c>
      <c r="AC1761" t="s">
        <v>70</v>
      </c>
      <c r="AD1761" t="s">
        <v>59</v>
      </c>
    </row>
    <row r="1762" spans="1:30">
      <c r="A1762">
        <f t="shared" si="85"/>
        <v>1518</v>
      </c>
      <c r="B1762">
        <f t="shared" si="83"/>
        <v>0</v>
      </c>
      <c r="C1762" s="8">
        <f t="shared" si="84"/>
        <v>77.333333333333329</v>
      </c>
      <c r="D1762">
        <v>77</v>
      </c>
      <c r="E1762">
        <v>4</v>
      </c>
      <c r="G1762" s="21">
        <v>0</v>
      </c>
      <c r="H1762">
        <v>8909959</v>
      </c>
      <c r="I1762" s="1">
        <v>44279.512800925928</v>
      </c>
      <c r="J1762" s="3" t="s">
        <v>90</v>
      </c>
      <c r="K1762" t="s">
        <v>49</v>
      </c>
      <c r="M1762">
        <v>202103190111</v>
      </c>
      <c r="N1762" s="1">
        <v>44279.512800925928</v>
      </c>
      <c r="O1762" s="3" t="s">
        <v>90</v>
      </c>
      <c r="P1762">
        <v>8909959</v>
      </c>
      <c r="Q1762" s="2">
        <v>16021</v>
      </c>
      <c r="R1762" t="s">
        <v>3215</v>
      </c>
      <c r="S1762" t="s">
        <v>1865</v>
      </c>
      <c r="U1762" t="s">
        <v>52</v>
      </c>
      <c r="V1762" t="s">
        <v>507</v>
      </c>
      <c r="W1762" t="s">
        <v>10</v>
      </c>
      <c r="X1762" t="s">
        <v>54</v>
      </c>
      <c r="Z1762" t="s">
        <v>55</v>
      </c>
      <c r="AA1762" t="s">
        <v>94</v>
      </c>
      <c r="AB1762" t="s">
        <v>1848</v>
      </c>
      <c r="AC1762" t="s">
        <v>70</v>
      </c>
      <c r="AD1762" t="s">
        <v>59</v>
      </c>
    </row>
    <row r="1763" spans="1:30">
      <c r="A1763">
        <f t="shared" si="85"/>
        <v>1519</v>
      </c>
      <c r="B1763">
        <f t="shared" si="83"/>
        <v>0</v>
      </c>
      <c r="C1763" s="8">
        <f t="shared" si="84"/>
        <v>77.5</v>
      </c>
      <c r="D1763">
        <v>77</v>
      </c>
      <c r="E1763">
        <v>6</v>
      </c>
      <c r="G1763" s="21">
        <v>0</v>
      </c>
      <c r="H1763">
        <v>8912147</v>
      </c>
      <c r="I1763" s="1">
        <v>44294.614259259259</v>
      </c>
      <c r="J1763" s="3" t="s">
        <v>76</v>
      </c>
      <c r="K1763" t="s">
        <v>49</v>
      </c>
      <c r="M1763">
        <v>202104080491</v>
      </c>
      <c r="N1763" s="1">
        <v>44294.614259259259</v>
      </c>
      <c r="O1763" s="3" t="s">
        <v>76</v>
      </c>
      <c r="P1763">
        <v>8912147</v>
      </c>
      <c r="Q1763" s="2">
        <v>15959</v>
      </c>
      <c r="R1763" t="s">
        <v>3216</v>
      </c>
      <c r="S1763" t="s">
        <v>3217</v>
      </c>
      <c r="U1763" t="s">
        <v>381</v>
      </c>
      <c r="V1763" t="s">
        <v>738</v>
      </c>
      <c r="W1763" t="s">
        <v>10</v>
      </c>
      <c r="X1763" t="s">
        <v>54</v>
      </c>
      <c r="Z1763" t="s">
        <v>55</v>
      </c>
      <c r="AA1763" t="s">
        <v>78</v>
      </c>
      <c r="AB1763" t="s">
        <v>3218</v>
      </c>
      <c r="AC1763" t="s">
        <v>390</v>
      </c>
      <c r="AD1763" t="s">
        <v>59</v>
      </c>
    </row>
    <row r="1764" spans="1:30">
      <c r="A1764">
        <f t="shared" si="85"/>
        <v>1520</v>
      </c>
      <c r="B1764">
        <f t="shared" si="83"/>
        <v>0</v>
      </c>
      <c r="C1764" s="8">
        <f t="shared" si="84"/>
        <v>62.25</v>
      </c>
      <c r="D1764">
        <v>62</v>
      </c>
      <c r="E1764">
        <v>3</v>
      </c>
      <c r="G1764" s="21">
        <v>0</v>
      </c>
      <c r="H1764">
        <v>8912455</v>
      </c>
      <c r="I1764" s="1">
        <v>44152.537951388891</v>
      </c>
      <c r="J1764" s="3" t="s">
        <v>63</v>
      </c>
      <c r="K1764" t="s">
        <v>49</v>
      </c>
      <c r="M1764">
        <v>202011171772</v>
      </c>
      <c r="N1764" s="1">
        <v>44152.537951388891</v>
      </c>
      <c r="O1764" s="3" t="s">
        <v>63</v>
      </c>
      <c r="P1764">
        <v>8912455</v>
      </c>
      <c r="Q1764" s="2">
        <v>21414</v>
      </c>
      <c r="R1764" t="s">
        <v>3219</v>
      </c>
      <c r="S1764" t="s">
        <v>394</v>
      </c>
      <c r="U1764" t="s">
        <v>52</v>
      </c>
      <c r="V1764" t="s">
        <v>228</v>
      </c>
      <c r="W1764" t="s">
        <v>2</v>
      </c>
      <c r="X1764" t="s">
        <v>54</v>
      </c>
      <c r="Z1764" t="s">
        <v>88</v>
      </c>
      <c r="AA1764" t="s">
        <v>68</v>
      </c>
      <c r="AB1764" t="s">
        <v>3220</v>
      </c>
      <c r="AC1764" t="s">
        <v>129</v>
      </c>
      <c r="AD1764" t="s">
        <v>59</v>
      </c>
    </row>
    <row r="1765" spans="1:30">
      <c r="A1765">
        <f t="shared" si="85"/>
        <v>1521</v>
      </c>
      <c r="B1765">
        <f t="shared" si="83"/>
        <v>0</v>
      </c>
      <c r="C1765" s="8">
        <f t="shared" si="84"/>
        <v>39.416666666666664</v>
      </c>
      <c r="D1765">
        <v>39</v>
      </c>
      <c r="E1765">
        <v>5</v>
      </c>
      <c r="G1765" s="21">
        <v>0</v>
      </c>
      <c r="H1765">
        <v>8913534</v>
      </c>
      <c r="I1765" s="1">
        <v>44163.68472222222</v>
      </c>
      <c r="J1765" s="3" t="s">
        <v>90</v>
      </c>
      <c r="K1765" t="s">
        <v>49</v>
      </c>
      <c r="M1765">
        <v>202011280414</v>
      </c>
      <c r="N1765" s="1">
        <v>44163.68472222222</v>
      </c>
      <c r="O1765" s="3" t="s">
        <v>90</v>
      </c>
      <c r="P1765">
        <v>8913534</v>
      </c>
      <c r="Q1765" s="2">
        <v>29738</v>
      </c>
      <c r="R1765" t="s">
        <v>3221</v>
      </c>
      <c r="S1765" t="s">
        <v>1141</v>
      </c>
      <c r="U1765" t="s">
        <v>110</v>
      </c>
      <c r="V1765" t="s">
        <v>87</v>
      </c>
      <c r="W1765" t="s">
        <v>2</v>
      </c>
      <c r="X1765" t="s">
        <v>54</v>
      </c>
      <c r="Z1765" t="s">
        <v>88</v>
      </c>
      <c r="AA1765" t="s">
        <v>94</v>
      </c>
      <c r="AB1765" t="s">
        <v>116</v>
      </c>
      <c r="AC1765" t="s">
        <v>70</v>
      </c>
      <c r="AD1765" t="s">
        <v>59</v>
      </c>
    </row>
    <row r="1766" spans="1:30">
      <c r="A1766">
        <f t="shared" si="85"/>
        <v>1522</v>
      </c>
      <c r="B1766">
        <f t="shared" si="83"/>
        <v>0</v>
      </c>
      <c r="C1766" s="8">
        <f t="shared" si="84"/>
        <v>44.083333333333336</v>
      </c>
      <c r="D1766">
        <v>44</v>
      </c>
      <c r="E1766">
        <v>1</v>
      </c>
      <c r="G1766" s="21">
        <v>0</v>
      </c>
      <c r="H1766">
        <v>8916874</v>
      </c>
      <c r="I1766" s="1">
        <v>44272.039583333331</v>
      </c>
      <c r="J1766" s="3" t="s">
        <v>90</v>
      </c>
      <c r="K1766" t="s">
        <v>49</v>
      </c>
      <c r="M1766">
        <v>202103171116</v>
      </c>
      <c r="N1766" s="1">
        <v>44272.039583333331</v>
      </c>
      <c r="O1766" s="3" t="s">
        <v>90</v>
      </c>
      <c r="P1766">
        <v>8916874</v>
      </c>
      <c r="Q1766" s="2">
        <v>28145</v>
      </c>
      <c r="R1766" t="s">
        <v>3222</v>
      </c>
      <c r="S1766" t="s">
        <v>2189</v>
      </c>
      <c r="U1766" t="s">
        <v>288</v>
      </c>
      <c r="V1766" t="s">
        <v>74</v>
      </c>
      <c r="W1766" t="s">
        <v>2</v>
      </c>
      <c r="X1766" t="s">
        <v>54</v>
      </c>
      <c r="Z1766" t="s">
        <v>88</v>
      </c>
      <c r="AA1766" t="s">
        <v>94</v>
      </c>
      <c r="AB1766" t="s">
        <v>173</v>
      </c>
      <c r="AC1766" t="s">
        <v>70</v>
      </c>
      <c r="AD1766" t="s">
        <v>59</v>
      </c>
    </row>
    <row r="1767" spans="1:30">
      <c r="A1767">
        <f t="shared" si="85"/>
        <v>1523</v>
      </c>
      <c r="B1767">
        <f t="shared" si="83"/>
        <v>0</v>
      </c>
      <c r="C1767" s="8">
        <f t="shared" si="84"/>
        <v>44</v>
      </c>
      <c r="D1767">
        <v>44</v>
      </c>
      <c r="E1767">
        <v>0</v>
      </c>
      <c r="G1767" s="21">
        <v>0</v>
      </c>
      <c r="H1767">
        <v>8917213</v>
      </c>
      <c r="I1767" s="1">
        <v>44183.712500000001</v>
      </c>
      <c r="J1767" s="3" t="s">
        <v>90</v>
      </c>
      <c r="K1767" t="s">
        <v>49</v>
      </c>
      <c r="M1767">
        <v>202012182096</v>
      </c>
      <c r="N1767" s="1">
        <v>44183.712500000001</v>
      </c>
      <c r="O1767" s="3" t="s">
        <v>90</v>
      </c>
      <c r="P1767">
        <v>8917213</v>
      </c>
      <c r="Q1767" s="2">
        <v>28090</v>
      </c>
      <c r="R1767" t="s">
        <v>3223</v>
      </c>
      <c r="S1767" t="s">
        <v>435</v>
      </c>
      <c r="U1767" t="s">
        <v>149</v>
      </c>
      <c r="V1767" t="s">
        <v>145</v>
      </c>
      <c r="W1767" t="s">
        <v>2</v>
      </c>
      <c r="X1767" t="s">
        <v>54</v>
      </c>
      <c r="Z1767" t="s">
        <v>88</v>
      </c>
      <c r="AA1767" t="s">
        <v>94</v>
      </c>
      <c r="AB1767" t="s">
        <v>100</v>
      </c>
      <c r="AC1767" t="s">
        <v>70</v>
      </c>
      <c r="AD1767" t="s">
        <v>59</v>
      </c>
    </row>
    <row r="1768" spans="1:30">
      <c r="A1768">
        <f t="shared" si="85"/>
        <v>1524</v>
      </c>
      <c r="B1768">
        <f t="shared" si="83"/>
        <v>0</v>
      </c>
      <c r="C1768" s="8">
        <f t="shared" si="84"/>
        <v>61</v>
      </c>
      <c r="D1768">
        <v>61</v>
      </c>
      <c r="E1768">
        <v>0</v>
      </c>
      <c r="G1768" s="21">
        <v>0</v>
      </c>
      <c r="H1768">
        <v>8919655</v>
      </c>
      <c r="I1768" s="1">
        <v>44237.652777777781</v>
      </c>
      <c r="J1768" s="3" t="s">
        <v>76</v>
      </c>
      <c r="K1768" t="s">
        <v>49</v>
      </c>
      <c r="M1768">
        <v>202102100215</v>
      </c>
      <c r="N1768" s="1">
        <v>44237.652777777781</v>
      </c>
      <c r="O1768" s="3" t="s">
        <v>76</v>
      </c>
      <c r="P1768">
        <v>8919655</v>
      </c>
      <c r="Q1768" s="2">
        <v>21932</v>
      </c>
      <c r="R1768" t="s">
        <v>3224</v>
      </c>
      <c r="S1768" t="s">
        <v>479</v>
      </c>
      <c r="U1768" t="s">
        <v>73</v>
      </c>
      <c r="V1768" t="s">
        <v>228</v>
      </c>
      <c r="W1768" t="s">
        <v>10</v>
      </c>
      <c r="X1768" t="s">
        <v>54</v>
      </c>
      <c r="Z1768" t="s">
        <v>55</v>
      </c>
      <c r="AA1768" t="s">
        <v>78</v>
      </c>
      <c r="AB1768" t="s">
        <v>3225</v>
      </c>
      <c r="AC1768" t="s">
        <v>129</v>
      </c>
      <c r="AD1768" t="s">
        <v>59</v>
      </c>
    </row>
    <row r="1769" spans="1:30">
      <c r="A1769">
        <f t="shared" si="85"/>
        <v>1525</v>
      </c>
      <c r="B1769">
        <f t="shared" si="83"/>
        <v>0</v>
      </c>
      <c r="C1769" s="8">
        <f t="shared" si="84"/>
        <v>68.333333333333329</v>
      </c>
      <c r="D1769">
        <v>68</v>
      </c>
      <c r="E1769">
        <v>4</v>
      </c>
      <c r="G1769" s="21">
        <v>0</v>
      </c>
      <c r="H1769">
        <v>8922429</v>
      </c>
      <c r="I1769" s="1">
        <v>44042.461111111108</v>
      </c>
      <c r="J1769" s="3" t="s">
        <v>63</v>
      </c>
      <c r="K1769" t="s">
        <v>49</v>
      </c>
      <c r="M1769">
        <v>202007301463</v>
      </c>
      <c r="N1769" s="1">
        <v>44042.461111111108</v>
      </c>
      <c r="O1769" s="3" t="s">
        <v>63</v>
      </c>
      <c r="P1769">
        <v>8922429</v>
      </c>
      <c r="Q1769" s="2">
        <v>19072</v>
      </c>
      <c r="R1769" t="s">
        <v>3226</v>
      </c>
      <c r="S1769" t="s">
        <v>2678</v>
      </c>
      <c r="U1769" t="s">
        <v>73</v>
      </c>
      <c r="V1769" t="s">
        <v>178</v>
      </c>
      <c r="W1769" t="s">
        <v>10</v>
      </c>
      <c r="X1769" t="s">
        <v>54</v>
      </c>
      <c r="Z1769" t="s">
        <v>88</v>
      </c>
      <c r="AA1769" t="s">
        <v>68</v>
      </c>
      <c r="AB1769" t="s">
        <v>3227</v>
      </c>
      <c r="AC1769" t="s">
        <v>70</v>
      </c>
      <c r="AD1769" t="s">
        <v>59</v>
      </c>
    </row>
    <row r="1770" spans="1:30">
      <c r="A1770">
        <f t="shared" si="85"/>
        <v>1526</v>
      </c>
      <c r="B1770">
        <f t="shared" si="83"/>
        <v>0</v>
      </c>
      <c r="C1770" s="8">
        <f t="shared" si="84"/>
        <v>31.5</v>
      </c>
      <c r="D1770">
        <v>31</v>
      </c>
      <c r="E1770">
        <v>6</v>
      </c>
      <c r="G1770" s="21">
        <v>0</v>
      </c>
      <c r="H1770">
        <v>8980633</v>
      </c>
      <c r="I1770" s="1">
        <v>44115.788506944446</v>
      </c>
      <c r="J1770" s="3" t="s">
        <v>90</v>
      </c>
      <c r="K1770" t="s">
        <v>49</v>
      </c>
      <c r="M1770">
        <v>202010110505</v>
      </c>
      <c r="N1770" s="1">
        <v>44115.788506944446</v>
      </c>
      <c r="O1770" s="3" t="s">
        <v>90</v>
      </c>
      <c r="P1770">
        <v>8980633</v>
      </c>
      <c r="Q1770" s="2">
        <v>32592</v>
      </c>
      <c r="R1770" t="s">
        <v>3228</v>
      </c>
      <c r="S1770" t="s">
        <v>3229</v>
      </c>
      <c r="U1770" t="s">
        <v>170</v>
      </c>
      <c r="V1770" t="s">
        <v>87</v>
      </c>
      <c r="W1770" t="s">
        <v>10</v>
      </c>
      <c r="X1770" t="s">
        <v>54</v>
      </c>
      <c r="Z1770" t="s">
        <v>88</v>
      </c>
      <c r="AA1770" t="s">
        <v>94</v>
      </c>
      <c r="AB1770" t="s">
        <v>116</v>
      </c>
      <c r="AC1770" t="s">
        <v>70</v>
      </c>
      <c r="AD1770" t="s">
        <v>59</v>
      </c>
    </row>
    <row r="1771" spans="1:30">
      <c r="A1771">
        <f t="shared" si="85"/>
        <v>1527</v>
      </c>
      <c r="B1771">
        <f t="shared" si="83"/>
        <v>0</v>
      </c>
      <c r="C1771" s="8">
        <f t="shared" si="84"/>
        <v>34.25</v>
      </c>
      <c r="D1771">
        <v>34</v>
      </c>
      <c r="E1771">
        <v>3</v>
      </c>
      <c r="G1771" s="21">
        <v>0</v>
      </c>
      <c r="H1771">
        <v>9000107</v>
      </c>
      <c r="I1771" s="1">
        <v>44051.618750000001</v>
      </c>
      <c r="J1771" s="3" t="s">
        <v>90</v>
      </c>
      <c r="K1771" t="s">
        <v>49</v>
      </c>
      <c r="M1771">
        <v>202008080442</v>
      </c>
      <c r="N1771" s="1">
        <v>44051.618750000001</v>
      </c>
      <c r="O1771" s="3" t="s">
        <v>90</v>
      </c>
      <c r="P1771">
        <v>9000107</v>
      </c>
      <c r="Q1771" s="2">
        <v>31523</v>
      </c>
      <c r="R1771" t="s">
        <v>3230</v>
      </c>
      <c r="S1771" t="s">
        <v>1121</v>
      </c>
      <c r="U1771" t="s">
        <v>110</v>
      </c>
      <c r="V1771" t="s">
        <v>316</v>
      </c>
      <c r="W1771" t="s">
        <v>10</v>
      </c>
      <c r="X1771" t="s">
        <v>54</v>
      </c>
      <c r="Z1771" t="s">
        <v>88</v>
      </c>
      <c r="AA1771" t="s">
        <v>94</v>
      </c>
      <c r="AB1771" t="s">
        <v>100</v>
      </c>
      <c r="AC1771" t="s">
        <v>70</v>
      </c>
      <c r="AD1771" t="s">
        <v>59</v>
      </c>
    </row>
    <row r="1772" spans="1:30">
      <c r="A1772">
        <f t="shared" si="85"/>
        <v>1528</v>
      </c>
      <c r="B1772">
        <f t="shared" si="83"/>
        <v>0</v>
      </c>
      <c r="C1772" s="8">
        <f t="shared" si="84"/>
        <v>47.25</v>
      </c>
      <c r="D1772">
        <v>47</v>
      </c>
      <c r="E1772">
        <v>3</v>
      </c>
      <c r="G1772" s="21">
        <v>0</v>
      </c>
      <c r="H1772">
        <v>9003569</v>
      </c>
      <c r="I1772" s="1">
        <v>44161.423611111109</v>
      </c>
      <c r="J1772" s="3" t="s">
        <v>90</v>
      </c>
      <c r="K1772" t="s">
        <v>49</v>
      </c>
      <c r="M1772">
        <v>202011260152</v>
      </c>
      <c r="N1772" s="1">
        <v>44161.423611111109</v>
      </c>
      <c r="O1772" s="3" t="s">
        <v>90</v>
      </c>
      <c r="P1772">
        <v>9003569</v>
      </c>
      <c r="Q1772" s="2">
        <v>26885</v>
      </c>
      <c r="R1772" t="s">
        <v>3231</v>
      </c>
      <c r="S1772" t="s">
        <v>2755</v>
      </c>
      <c r="U1772" t="s">
        <v>250</v>
      </c>
      <c r="V1772" t="s">
        <v>67</v>
      </c>
      <c r="W1772" t="s">
        <v>10</v>
      </c>
      <c r="X1772" t="s">
        <v>54</v>
      </c>
      <c r="Z1772" t="s">
        <v>88</v>
      </c>
      <c r="AA1772" t="s">
        <v>94</v>
      </c>
      <c r="AB1772" t="s">
        <v>292</v>
      </c>
      <c r="AC1772" t="s">
        <v>70</v>
      </c>
      <c r="AD1772" t="s">
        <v>59</v>
      </c>
    </row>
    <row r="1773" spans="1:30">
      <c r="A1773">
        <f t="shared" si="85"/>
        <v>1529</v>
      </c>
      <c r="B1773">
        <f t="shared" si="83"/>
        <v>0</v>
      </c>
      <c r="C1773" s="8">
        <f t="shared" si="84"/>
        <v>65.166666666666671</v>
      </c>
      <c r="D1773">
        <v>65</v>
      </c>
      <c r="E1773">
        <v>2</v>
      </c>
      <c r="G1773" s="21">
        <v>0</v>
      </c>
      <c r="H1773">
        <v>9007492</v>
      </c>
      <c r="I1773" s="1">
        <v>44055.625243055554</v>
      </c>
      <c r="J1773" s="3" t="s">
        <v>63</v>
      </c>
      <c r="K1773" t="s">
        <v>49</v>
      </c>
      <c r="M1773">
        <v>202008120955</v>
      </c>
      <c r="N1773" s="1">
        <v>44055.625243055554</v>
      </c>
      <c r="O1773" s="3" t="s">
        <v>63</v>
      </c>
      <c r="P1773">
        <v>9007492</v>
      </c>
      <c r="Q1773" s="2">
        <v>20236</v>
      </c>
      <c r="R1773" t="s">
        <v>3232</v>
      </c>
      <c r="S1773" t="s">
        <v>1155</v>
      </c>
      <c r="U1773" t="s">
        <v>61</v>
      </c>
      <c r="V1773" t="s">
        <v>349</v>
      </c>
      <c r="W1773" t="s">
        <v>2</v>
      </c>
      <c r="X1773" t="s">
        <v>54</v>
      </c>
      <c r="Z1773" t="s">
        <v>55</v>
      </c>
      <c r="AA1773" t="s">
        <v>68</v>
      </c>
      <c r="AB1773" t="s">
        <v>104</v>
      </c>
      <c r="AC1773" t="s">
        <v>58</v>
      </c>
      <c r="AD1773" t="s">
        <v>59</v>
      </c>
    </row>
    <row r="1774" spans="1:30">
      <c r="A1774">
        <f t="shared" si="85"/>
        <v>1530</v>
      </c>
      <c r="B1774">
        <f t="shared" si="83"/>
        <v>0</v>
      </c>
      <c r="C1774" s="8">
        <f t="shared" si="84"/>
        <v>53.833333333333336</v>
      </c>
      <c r="D1774">
        <v>53</v>
      </c>
      <c r="E1774">
        <v>10</v>
      </c>
      <c r="G1774" s="21">
        <v>0</v>
      </c>
      <c r="H1774">
        <v>9009777</v>
      </c>
      <c r="I1774" s="1">
        <v>43956.708333333336</v>
      </c>
      <c r="J1774" s="3" t="s">
        <v>63</v>
      </c>
      <c r="K1774" t="s">
        <v>49</v>
      </c>
      <c r="M1774">
        <v>202005051336</v>
      </c>
      <c r="N1774" s="1">
        <v>43956.708333333336</v>
      </c>
      <c r="O1774" s="3" t="s">
        <v>63</v>
      </c>
      <c r="P1774">
        <v>9009777</v>
      </c>
      <c r="Q1774" s="2">
        <v>24278</v>
      </c>
      <c r="R1774" t="s">
        <v>3233</v>
      </c>
      <c r="S1774" t="s">
        <v>2134</v>
      </c>
      <c r="U1774" t="s">
        <v>61</v>
      </c>
      <c r="V1774" t="s">
        <v>240</v>
      </c>
      <c r="W1774" t="s">
        <v>2</v>
      </c>
      <c r="X1774" t="s">
        <v>54</v>
      </c>
      <c r="Z1774" t="s">
        <v>55</v>
      </c>
      <c r="AA1774" t="s">
        <v>68</v>
      </c>
      <c r="AB1774" t="s">
        <v>907</v>
      </c>
      <c r="AC1774" t="s">
        <v>70</v>
      </c>
      <c r="AD1774" t="s">
        <v>59</v>
      </c>
    </row>
    <row r="1775" spans="1:30">
      <c r="A1775">
        <f t="shared" si="85"/>
        <v>1531</v>
      </c>
      <c r="B1775">
        <f t="shared" si="83"/>
        <v>0</v>
      </c>
      <c r="C1775" s="8">
        <f t="shared" si="84"/>
        <v>69.666666666666671</v>
      </c>
      <c r="D1775">
        <v>69</v>
      </c>
      <c r="E1775">
        <v>8</v>
      </c>
      <c r="G1775" s="21">
        <v>0</v>
      </c>
      <c r="H1775">
        <v>9011584</v>
      </c>
      <c r="I1775" s="1">
        <v>44222.606944444444</v>
      </c>
      <c r="J1775" s="3" t="s">
        <v>63</v>
      </c>
      <c r="K1775" t="s">
        <v>49</v>
      </c>
      <c r="M1775">
        <v>202101260759</v>
      </c>
      <c r="N1775" s="1">
        <v>44222.606944444444</v>
      </c>
      <c r="O1775" s="3" t="s">
        <v>63</v>
      </c>
      <c r="P1775">
        <v>9011584</v>
      </c>
      <c r="Q1775" s="2">
        <v>18745</v>
      </c>
      <c r="R1775" t="s">
        <v>3234</v>
      </c>
      <c r="S1775" t="s">
        <v>164</v>
      </c>
      <c r="U1775" t="s">
        <v>140</v>
      </c>
      <c r="V1775" t="s">
        <v>145</v>
      </c>
      <c r="W1775" t="s">
        <v>2</v>
      </c>
      <c r="X1775" t="s">
        <v>54</v>
      </c>
      <c r="Z1775" t="s">
        <v>55</v>
      </c>
      <c r="AA1775" t="s">
        <v>68</v>
      </c>
      <c r="AB1775" t="s">
        <v>3235</v>
      </c>
      <c r="AC1775" t="s">
        <v>70</v>
      </c>
      <c r="AD1775" t="s">
        <v>59</v>
      </c>
    </row>
    <row r="1776" spans="1:30">
      <c r="A1776">
        <f t="shared" si="85"/>
        <v>1532</v>
      </c>
      <c r="B1776">
        <f t="shared" si="83"/>
        <v>0</v>
      </c>
      <c r="C1776" s="8">
        <f t="shared" si="84"/>
        <v>60.583333333333336</v>
      </c>
      <c r="D1776">
        <v>60</v>
      </c>
      <c r="E1776">
        <v>7</v>
      </c>
      <c r="G1776" s="21">
        <v>0</v>
      </c>
      <c r="H1776">
        <v>9011828</v>
      </c>
      <c r="I1776" s="1">
        <v>44034.513101851851</v>
      </c>
      <c r="J1776" s="3" t="s">
        <v>90</v>
      </c>
      <c r="K1776" t="s">
        <v>49</v>
      </c>
      <c r="M1776">
        <v>202007221574</v>
      </c>
      <c r="N1776" s="1">
        <v>44034.513101851851</v>
      </c>
      <c r="O1776" s="3" t="s">
        <v>90</v>
      </c>
      <c r="P1776">
        <v>9011828</v>
      </c>
      <c r="Q1776" s="2">
        <v>21898</v>
      </c>
      <c r="R1776" t="s">
        <v>3236</v>
      </c>
      <c r="S1776" t="s">
        <v>2116</v>
      </c>
      <c r="U1776" t="s">
        <v>61</v>
      </c>
      <c r="V1776" t="s">
        <v>93</v>
      </c>
      <c r="W1776" t="s">
        <v>10</v>
      </c>
      <c r="X1776" t="s">
        <v>54</v>
      </c>
      <c r="Z1776" t="s">
        <v>88</v>
      </c>
      <c r="AA1776" t="s">
        <v>94</v>
      </c>
      <c r="AB1776" t="s">
        <v>100</v>
      </c>
      <c r="AC1776" t="s">
        <v>70</v>
      </c>
      <c r="AD1776" t="s">
        <v>59</v>
      </c>
    </row>
    <row r="1777" spans="1:30">
      <c r="A1777">
        <f t="shared" si="85"/>
        <v>1533</v>
      </c>
      <c r="B1777">
        <f t="shared" si="83"/>
        <v>0</v>
      </c>
      <c r="C1777" s="8">
        <f t="shared" si="84"/>
        <v>53.75</v>
      </c>
      <c r="D1777">
        <v>53</v>
      </c>
      <c r="E1777">
        <v>9</v>
      </c>
      <c r="G1777" s="21">
        <v>0</v>
      </c>
      <c r="H1777">
        <v>9012395</v>
      </c>
      <c r="I1777" s="1">
        <v>44138.114583333336</v>
      </c>
      <c r="J1777" s="3" t="s">
        <v>90</v>
      </c>
      <c r="K1777" t="s">
        <v>49</v>
      </c>
      <c r="M1777">
        <v>202011031223</v>
      </c>
      <c r="N1777" s="1">
        <v>44138.114583333336</v>
      </c>
      <c r="O1777" s="3" t="s">
        <v>90</v>
      </c>
      <c r="P1777">
        <v>9012395</v>
      </c>
      <c r="Q1777" s="2">
        <v>24493</v>
      </c>
      <c r="R1777" t="s">
        <v>3237</v>
      </c>
      <c r="S1777" t="s">
        <v>1453</v>
      </c>
      <c r="U1777" t="s">
        <v>98</v>
      </c>
      <c r="V1777" t="s">
        <v>281</v>
      </c>
      <c r="W1777" t="s">
        <v>10</v>
      </c>
      <c r="X1777" t="s">
        <v>54</v>
      </c>
      <c r="Z1777" t="s">
        <v>88</v>
      </c>
      <c r="AA1777" t="s">
        <v>94</v>
      </c>
      <c r="AB1777" t="s">
        <v>116</v>
      </c>
      <c r="AC1777" t="s">
        <v>70</v>
      </c>
      <c r="AD1777" t="s">
        <v>59</v>
      </c>
    </row>
    <row r="1778" spans="1:30">
      <c r="A1778">
        <f t="shared" si="85"/>
        <v>1534</v>
      </c>
      <c r="B1778">
        <f t="shared" si="83"/>
        <v>0</v>
      </c>
      <c r="C1778" s="8">
        <f t="shared" si="84"/>
        <v>58.666666666666664</v>
      </c>
      <c r="D1778">
        <v>58</v>
      </c>
      <c r="E1778">
        <v>8</v>
      </c>
      <c r="G1778" s="21">
        <v>0</v>
      </c>
      <c r="H1778">
        <v>9014224</v>
      </c>
      <c r="I1778" s="1">
        <v>44233.011759259258</v>
      </c>
      <c r="J1778" s="3" t="s">
        <v>90</v>
      </c>
      <c r="K1778" t="s">
        <v>49</v>
      </c>
      <c r="M1778">
        <v>202102052207</v>
      </c>
      <c r="N1778" s="1">
        <v>44233.011759259258</v>
      </c>
      <c r="O1778" s="3" t="s">
        <v>90</v>
      </c>
      <c r="P1778">
        <v>9014224</v>
      </c>
      <c r="Q1778" s="2">
        <v>22782</v>
      </c>
      <c r="R1778" t="s">
        <v>3238</v>
      </c>
      <c r="S1778" t="s">
        <v>603</v>
      </c>
      <c r="U1778" t="s">
        <v>132</v>
      </c>
      <c r="V1778" t="s">
        <v>171</v>
      </c>
      <c r="W1778" t="s">
        <v>2</v>
      </c>
      <c r="X1778" t="s">
        <v>54</v>
      </c>
      <c r="Z1778" t="s">
        <v>88</v>
      </c>
      <c r="AA1778" t="s">
        <v>94</v>
      </c>
      <c r="AB1778" t="s">
        <v>100</v>
      </c>
      <c r="AC1778" t="s">
        <v>70</v>
      </c>
      <c r="AD1778" t="s">
        <v>59</v>
      </c>
    </row>
    <row r="1779" spans="1:30">
      <c r="A1779">
        <f t="shared" si="85"/>
        <v>1535</v>
      </c>
      <c r="B1779">
        <f t="shared" si="83"/>
        <v>0</v>
      </c>
      <c r="C1779" s="8">
        <f t="shared" si="84"/>
        <v>67.333333333333329</v>
      </c>
      <c r="D1779">
        <v>67</v>
      </c>
      <c r="E1779">
        <v>4</v>
      </c>
      <c r="G1779" s="21">
        <v>0</v>
      </c>
      <c r="H1779">
        <v>9018798</v>
      </c>
      <c r="I1779" s="1">
        <v>44119.042939814812</v>
      </c>
      <c r="J1779" s="3" t="s">
        <v>90</v>
      </c>
      <c r="K1779" t="s">
        <v>49</v>
      </c>
      <c r="M1779">
        <v>202010151180</v>
      </c>
      <c r="N1779" s="1">
        <v>44119.042939814812</v>
      </c>
      <c r="O1779" s="3" t="s">
        <v>90</v>
      </c>
      <c r="P1779">
        <v>9018798</v>
      </c>
      <c r="Q1779" s="2">
        <v>19499</v>
      </c>
      <c r="R1779" t="s">
        <v>3239</v>
      </c>
      <c r="S1779" t="s">
        <v>264</v>
      </c>
      <c r="U1779" t="s">
        <v>170</v>
      </c>
      <c r="V1779" t="s">
        <v>416</v>
      </c>
      <c r="W1779" t="s">
        <v>10</v>
      </c>
      <c r="X1779" t="s">
        <v>54</v>
      </c>
      <c r="Z1779" t="s">
        <v>88</v>
      </c>
      <c r="AA1779" t="s">
        <v>94</v>
      </c>
      <c r="AB1779" t="s">
        <v>100</v>
      </c>
      <c r="AC1779" t="s">
        <v>70</v>
      </c>
      <c r="AD1779" t="s">
        <v>59</v>
      </c>
    </row>
    <row r="1780" spans="1:30">
      <c r="A1780">
        <f t="shared" si="85"/>
        <v>1536</v>
      </c>
      <c r="B1780">
        <f t="shared" si="83"/>
        <v>0</v>
      </c>
      <c r="C1780" s="8">
        <f t="shared" si="84"/>
        <v>34.333333333333336</v>
      </c>
      <c r="D1780">
        <v>34</v>
      </c>
      <c r="E1780">
        <v>4</v>
      </c>
      <c r="G1780" s="21">
        <v>0</v>
      </c>
      <c r="H1780">
        <v>9021113</v>
      </c>
      <c r="I1780" s="1">
        <v>44301.753472222219</v>
      </c>
      <c r="J1780" s="3" t="s">
        <v>90</v>
      </c>
      <c r="K1780" t="s">
        <v>49</v>
      </c>
      <c r="M1780">
        <v>202104152125</v>
      </c>
      <c r="N1780" s="1">
        <v>44301.753472222219</v>
      </c>
      <c r="O1780" s="3" t="s">
        <v>90</v>
      </c>
      <c r="P1780">
        <v>9021113</v>
      </c>
      <c r="Q1780" s="2">
        <v>31758</v>
      </c>
      <c r="R1780" t="s">
        <v>3240</v>
      </c>
      <c r="S1780" t="s">
        <v>1785</v>
      </c>
      <c r="U1780" t="s">
        <v>149</v>
      </c>
      <c r="V1780" t="s">
        <v>367</v>
      </c>
      <c r="W1780" t="s">
        <v>2</v>
      </c>
      <c r="X1780" t="s">
        <v>54</v>
      </c>
      <c r="Z1780" t="s">
        <v>88</v>
      </c>
      <c r="AA1780" t="s">
        <v>94</v>
      </c>
      <c r="AB1780" t="s">
        <v>100</v>
      </c>
      <c r="AC1780" t="s">
        <v>70</v>
      </c>
      <c r="AD1780" t="s">
        <v>59</v>
      </c>
    </row>
    <row r="1781" spans="1:30">
      <c r="A1781">
        <f t="shared" si="85"/>
        <v>1537</v>
      </c>
      <c r="B1781">
        <f t="shared" ref="B1781:B1844" si="86">IF(H1781&lt;&gt;H1780,0,IF(H1781&lt;&gt;H1779,1,IF(H1781&lt;&gt;H1778,2,IF(H1781&lt;&gt;H1777,3,IF(H1781&lt;&gt;H1776,4,IF(H1781&lt;&gt;H1775,5,IF(H1781&lt;&gt;H1774,6,"7+")))))))</f>
        <v>0</v>
      </c>
      <c r="C1781" s="8">
        <f t="shared" si="84"/>
        <v>51.416666666666664</v>
      </c>
      <c r="D1781">
        <v>51</v>
      </c>
      <c r="E1781">
        <v>5</v>
      </c>
      <c r="G1781" s="21">
        <v>0</v>
      </c>
      <c r="H1781">
        <v>9022360</v>
      </c>
      <c r="I1781" s="1">
        <v>44175.525787037041</v>
      </c>
      <c r="J1781" s="3" t="s">
        <v>90</v>
      </c>
      <c r="K1781" t="s">
        <v>49</v>
      </c>
      <c r="M1781">
        <v>202012101745</v>
      </c>
      <c r="N1781" s="1">
        <v>44175.525787037041</v>
      </c>
      <c r="O1781" s="3" t="s">
        <v>90</v>
      </c>
      <c r="P1781">
        <v>9022360</v>
      </c>
      <c r="Q1781" s="2">
        <v>25390</v>
      </c>
      <c r="R1781" t="s">
        <v>3241</v>
      </c>
      <c r="S1781" t="s">
        <v>563</v>
      </c>
      <c r="U1781" t="s">
        <v>52</v>
      </c>
      <c r="V1781" t="s">
        <v>193</v>
      </c>
      <c r="W1781" t="s">
        <v>10</v>
      </c>
      <c r="X1781" t="s">
        <v>54</v>
      </c>
      <c r="Z1781" t="s">
        <v>88</v>
      </c>
      <c r="AA1781" t="s">
        <v>94</v>
      </c>
      <c r="AB1781" t="s">
        <v>116</v>
      </c>
      <c r="AC1781" t="s">
        <v>70</v>
      </c>
      <c r="AD1781" t="s">
        <v>59</v>
      </c>
    </row>
    <row r="1782" spans="1:30">
      <c r="A1782">
        <f t="shared" si="85"/>
        <v>1538</v>
      </c>
      <c r="B1782">
        <f t="shared" si="86"/>
        <v>0</v>
      </c>
      <c r="C1782" s="8">
        <f t="shared" si="84"/>
        <v>46.75</v>
      </c>
      <c r="D1782">
        <v>46</v>
      </c>
      <c r="E1782">
        <v>9</v>
      </c>
      <c r="G1782" s="21">
        <v>0</v>
      </c>
      <c r="H1782">
        <v>9024481</v>
      </c>
      <c r="I1782" s="1">
        <v>44232.427083333336</v>
      </c>
      <c r="J1782" s="3" t="s">
        <v>63</v>
      </c>
      <c r="K1782" t="s">
        <v>49</v>
      </c>
      <c r="M1782">
        <v>202102050510</v>
      </c>
      <c r="N1782" s="1">
        <v>44232.427083333336</v>
      </c>
      <c r="O1782" s="3" t="s">
        <v>63</v>
      </c>
      <c r="P1782">
        <v>9024481</v>
      </c>
      <c r="Q1782" s="2">
        <v>27147</v>
      </c>
      <c r="R1782" t="s">
        <v>3242</v>
      </c>
      <c r="S1782" t="s">
        <v>305</v>
      </c>
      <c r="U1782" t="s">
        <v>52</v>
      </c>
      <c r="V1782" t="s">
        <v>119</v>
      </c>
      <c r="W1782" t="s">
        <v>10</v>
      </c>
      <c r="X1782" t="s">
        <v>54</v>
      </c>
      <c r="Z1782" t="s">
        <v>55</v>
      </c>
      <c r="AA1782" t="s">
        <v>68</v>
      </c>
      <c r="AB1782" t="s">
        <v>3243</v>
      </c>
      <c r="AC1782" t="s">
        <v>58</v>
      </c>
      <c r="AD1782" t="s">
        <v>59</v>
      </c>
    </row>
    <row r="1783" spans="1:30">
      <c r="A1783">
        <f t="shared" si="85"/>
        <v>1539</v>
      </c>
      <c r="B1783">
        <f t="shared" si="86"/>
        <v>0</v>
      </c>
      <c r="C1783" s="8">
        <f t="shared" si="84"/>
        <v>30.5</v>
      </c>
      <c r="D1783">
        <v>30</v>
      </c>
      <c r="E1783">
        <v>6</v>
      </c>
      <c r="G1783" s="21">
        <v>0</v>
      </c>
      <c r="H1783">
        <v>9081301</v>
      </c>
      <c r="I1783" s="1">
        <v>44168.28197916667</v>
      </c>
      <c r="J1783" s="3" t="s">
        <v>90</v>
      </c>
      <c r="K1783" t="s">
        <v>49</v>
      </c>
      <c r="M1783">
        <v>202012031301</v>
      </c>
      <c r="N1783" s="1">
        <v>44168.28197916667</v>
      </c>
      <c r="O1783" s="3" t="s">
        <v>90</v>
      </c>
      <c r="P1783">
        <v>9081301</v>
      </c>
      <c r="Q1783" s="2">
        <v>33021</v>
      </c>
      <c r="R1783" t="s">
        <v>3244</v>
      </c>
      <c r="S1783" t="s">
        <v>3245</v>
      </c>
      <c r="U1783" t="s">
        <v>98</v>
      </c>
      <c r="V1783" t="s">
        <v>93</v>
      </c>
      <c r="W1783" t="s">
        <v>2</v>
      </c>
      <c r="X1783" t="s">
        <v>54</v>
      </c>
      <c r="Z1783" t="s">
        <v>88</v>
      </c>
      <c r="AA1783" t="s">
        <v>94</v>
      </c>
      <c r="AB1783" t="s">
        <v>259</v>
      </c>
      <c r="AC1783" t="s">
        <v>70</v>
      </c>
      <c r="AD1783" t="s">
        <v>59</v>
      </c>
    </row>
    <row r="1784" spans="1:30">
      <c r="A1784">
        <f t="shared" si="85"/>
        <v>1540</v>
      </c>
      <c r="B1784">
        <f t="shared" si="86"/>
        <v>0</v>
      </c>
      <c r="C1784" s="8">
        <f t="shared" si="84"/>
        <v>62.083333333333336</v>
      </c>
      <c r="D1784">
        <v>62</v>
      </c>
      <c r="E1784">
        <v>1</v>
      </c>
      <c r="G1784" s="21">
        <v>0</v>
      </c>
      <c r="H1784">
        <v>9107045</v>
      </c>
      <c r="I1784" s="1">
        <v>44265.640277777777</v>
      </c>
      <c r="J1784" s="3" t="s">
        <v>76</v>
      </c>
      <c r="K1784" t="s">
        <v>49</v>
      </c>
      <c r="M1784">
        <v>202103101970</v>
      </c>
      <c r="N1784" s="1">
        <v>44265.640277777777</v>
      </c>
      <c r="O1784" s="3" t="s">
        <v>76</v>
      </c>
      <c r="P1784">
        <v>9107045</v>
      </c>
      <c r="Q1784" s="2">
        <v>21564</v>
      </c>
      <c r="R1784" t="s">
        <v>3246</v>
      </c>
      <c r="S1784" t="s">
        <v>1746</v>
      </c>
      <c r="U1784" t="s">
        <v>61</v>
      </c>
      <c r="V1784" t="s">
        <v>103</v>
      </c>
      <c r="W1784" t="s">
        <v>2</v>
      </c>
      <c r="X1784" t="s">
        <v>54</v>
      </c>
      <c r="Z1784" t="s">
        <v>88</v>
      </c>
      <c r="AA1784" t="s">
        <v>78</v>
      </c>
      <c r="AB1784" t="s">
        <v>116</v>
      </c>
      <c r="AC1784" t="s">
        <v>70</v>
      </c>
      <c r="AD1784" t="s">
        <v>59</v>
      </c>
    </row>
    <row r="1785" spans="1:30">
      <c r="A1785">
        <f t="shared" si="85"/>
        <v>1541</v>
      </c>
      <c r="B1785">
        <f t="shared" si="86"/>
        <v>0</v>
      </c>
      <c r="C1785" s="8">
        <f t="shared" si="84"/>
        <v>58.333333333333336</v>
      </c>
      <c r="D1785">
        <v>58</v>
      </c>
      <c r="E1785">
        <v>4</v>
      </c>
      <c r="G1785" s="21">
        <v>0</v>
      </c>
      <c r="H1785">
        <v>9108345</v>
      </c>
      <c r="I1785" s="1">
        <v>44088.550034722219</v>
      </c>
      <c r="J1785" s="3" t="s">
        <v>90</v>
      </c>
      <c r="K1785" t="s">
        <v>49</v>
      </c>
      <c r="M1785">
        <v>202009141806</v>
      </c>
      <c r="N1785" s="1">
        <v>44088.550034722219</v>
      </c>
      <c r="O1785" s="3" t="s">
        <v>90</v>
      </c>
      <c r="P1785">
        <v>9108345</v>
      </c>
      <c r="Q1785" s="2">
        <v>22760</v>
      </c>
      <c r="R1785" t="s">
        <v>3247</v>
      </c>
      <c r="S1785" t="s">
        <v>896</v>
      </c>
      <c r="U1785" t="s">
        <v>140</v>
      </c>
      <c r="V1785" t="s">
        <v>115</v>
      </c>
      <c r="W1785" t="s">
        <v>10</v>
      </c>
      <c r="X1785" t="s">
        <v>54</v>
      </c>
      <c r="Z1785" t="s">
        <v>88</v>
      </c>
      <c r="AA1785" t="s">
        <v>94</v>
      </c>
      <c r="AB1785" t="s">
        <v>100</v>
      </c>
      <c r="AC1785" t="s">
        <v>70</v>
      </c>
      <c r="AD1785" t="s">
        <v>59</v>
      </c>
    </row>
    <row r="1786" spans="1:30">
      <c r="A1786">
        <f t="shared" si="85"/>
        <v>1542</v>
      </c>
      <c r="B1786">
        <f t="shared" si="86"/>
        <v>0</v>
      </c>
      <c r="C1786" s="8">
        <f t="shared" si="84"/>
        <v>47</v>
      </c>
      <c r="D1786">
        <v>47</v>
      </c>
      <c r="E1786">
        <v>0</v>
      </c>
      <c r="G1786" s="21">
        <v>0</v>
      </c>
      <c r="H1786">
        <v>9108506</v>
      </c>
      <c r="I1786" s="1">
        <v>44163.930555555555</v>
      </c>
      <c r="J1786" s="3" t="s">
        <v>90</v>
      </c>
      <c r="K1786" t="s">
        <v>49</v>
      </c>
      <c r="M1786">
        <v>202011280567</v>
      </c>
      <c r="N1786" s="1">
        <v>44163.930555555555</v>
      </c>
      <c r="O1786" s="3" t="s">
        <v>90</v>
      </c>
      <c r="P1786">
        <v>9108506</v>
      </c>
      <c r="Q1786" s="2">
        <v>26987</v>
      </c>
      <c r="R1786" t="s">
        <v>3248</v>
      </c>
      <c r="S1786" t="s">
        <v>2509</v>
      </c>
      <c r="U1786" t="s">
        <v>98</v>
      </c>
      <c r="V1786" t="s">
        <v>289</v>
      </c>
      <c r="W1786" t="s">
        <v>10</v>
      </c>
      <c r="X1786" t="s">
        <v>54</v>
      </c>
      <c r="Z1786" t="s">
        <v>88</v>
      </c>
      <c r="AA1786" t="s">
        <v>94</v>
      </c>
      <c r="AB1786" t="s">
        <v>100</v>
      </c>
      <c r="AC1786" t="s">
        <v>70</v>
      </c>
      <c r="AD1786" t="s">
        <v>59</v>
      </c>
    </row>
    <row r="1787" spans="1:30">
      <c r="A1787">
        <f t="shared" si="85"/>
        <v>1543</v>
      </c>
      <c r="B1787">
        <f t="shared" si="86"/>
        <v>0</v>
      </c>
      <c r="C1787" s="8">
        <f t="shared" si="84"/>
        <v>74.083333333333329</v>
      </c>
      <c r="D1787">
        <v>74</v>
      </c>
      <c r="E1787">
        <v>1</v>
      </c>
      <c r="G1787" s="21">
        <v>2</v>
      </c>
      <c r="H1787" s="4">
        <v>9112420</v>
      </c>
      <c r="I1787" s="1">
        <v>44110.547465277778</v>
      </c>
      <c r="J1787" s="3" t="s">
        <v>76</v>
      </c>
      <c r="K1787" t="s">
        <v>49</v>
      </c>
      <c r="M1787">
        <v>202010060863</v>
      </c>
      <c r="N1787" s="1">
        <v>44110.547465277778</v>
      </c>
      <c r="O1787" s="3" t="s">
        <v>76</v>
      </c>
      <c r="P1787">
        <v>9112420</v>
      </c>
      <c r="Q1787" s="2">
        <v>17051</v>
      </c>
      <c r="R1787" t="s">
        <v>3249</v>
      </c>
      <c r="S1787" t="s">
        <v>122</v>
      </c>
      <c r="U1787" t="s">
        <v>52</v>
      </c>
      <c r="V1787" t="s">
        <v>123</v>
      </c>
      <c r="W1787" t="s">
        <v>2</v>
      </c>
      <c r="X1787" t="s">
        <v>54</v>
      </c>
      <c r="Z1787" t="s">
        <v>55</v>
      </c>
      <c r="AA1787" t="s">
        <v>78</v>
      </c>
      <c r="AB1787" t="s">
        <v>1880</v>
      </c>
      <c r="AC1787" t="s">
        <v>70</v>
      </c>
      <c r="AD1787" t="s">
        <v>59</v>
      </c>
    </row>
    <row r="1788" spans="1:30">
      <c r="A1788">
        <f t="shared" si="85"/>
        <v>1543</v>
      </c>
      <c r="B1788">
        <f t="shared" si="86"/>
        <v>1</v>
      </c>
      <c r="C1788" s="8">
        <f t="shared" si="84"/>
        <v>74.5</v>
      </c>
      <c r="D1788">
        <v>74</v>
      </c>
      <c r="E1788">
        <v>6</v>
      </c>
      <c r="G1788" s="21">
        <v>2</v>
      </c>
      <c r="H1788" s="4">
        <v>9112420</v>
      </c>
      <c r="I1788" s="1">
        <v>44265.62740740741</v>
      </c>
      <c r="J1788" s="3" t="s">
        <v>63</v>
      </c>
      <c r="K1788" t="s">
        <v>49</v>
      </c>
      <c r="M1788">
        <v>202103100200</v>
      </c>
      <c r="N1788" s="1">
        <v>44265.62740740741</v>
      </c>
      <c r="O1788" s="3" t="s">
        <v>63</v>
      </c>
      <c r="P1788">
        <v>9112420</v>
      </c>
      <c r="Q1788" s="2">
        <v>17051</v>
      </c>
      <c r="R1788" t="s">
        <v>3249</v>
      </c>
      <c r="S1788" t="s">
        <v>521</v>
      </c>
      <c r="U1788" t="s">
        <v>61</v>
      </c>
      <c r="V1788" t="s">
        <v>261</v>
      </c>
      <c r="W1788" t="s">
        <v>2</v>
      </c>
      <c r="X1788" t="s">
        <v>54</v>
      </c>
      <c r="Z1788" t="s">
        <v>55</v>
      </c>
      <c r="AA1788" t="s">
        <v>68</v>
      </c>
      <c r="AB1788" t="s">
        <v>3250</v>
      </c>
      <c r="AC1788" t="s">
        <v>70</v>
      </c>
      <c r="AD1788" t="s">
        <v>59</v>
      </c>
    </row>
    <row r="1789" spans="1:30">
      <c r="A1789">
        <f t="shared" si="85"/>
        <v>1544</v>
      </c>
      <c r="B1789">
        <f t="shared" si="86"/>
        <v>0</v>
      </c>
      <c r="C1789" s="8">
        <f t="shared" si="84"/>
        <v>52.166666666666664</v>
      </c>
      <c r="D1789">
        <v>52</v>
      </c>
      <c r="E1789">
        <v>2</v>
      </c>
      <c r="G1789" s="21">
        <v>2</v>
      </c>
      <c r="H1789" s="4">
        <v>9117264</v>
      </c>
      <c r="I1789" s="1">
        <v>44149.663194444445</v>
      </c>
      <c r="J1789" s="3" t="s">
        <v>90</v>
      </c>
      <c r="K1789" t="s">
        <v>49</v>
      </c>
      <c r="M1789">
        <v>202011140477</v>
      </c>
      <c r="N1789" s="1">
        <v>44149.663194444445</v>
      </c>
      <c r="O1789" s="3" t="s">
        <v>90</v>
      </c>
      <c r="P1789">
        <v>9117264</v>
      </c>
      <c r="Q1789" s="2">
        <v>25070</v>
      </c>
      <c r="R1789" t="s">
        <v>3251</v>
      </c>
      <c r="S1789" t="s">
        <v>1507</v>
      </c>
      <c r="U1789" t="s">
        <v>98</v>
      </c>
      <c r="V1789" t="s">
        <v>74</v>
      </c>
      <c r="W1789" t="s">
        <v>10</v>
      </c>
      <c r="X1789" t="s">
        <v>54</v>
      </c>
      <c r="Z1789" t="s">
        <v>88</v>
      </c>
      <c r="AA1789" t="s">
        <v>94</v>
      </c>
      <c r="AB1789" t="s">
        <v>116</v>
      </c>
      <c r="AC1789" t="s">
        <v>70</v>
      </c>
      <c r="AD1789" t="s">
        <v>59</v>
      </c>
    </row>
    <row r="1790" spans="1:30">
      <c r="A1790">
        <f t="shared" si="85"/>
        <v>1544</v>
      </c>
      <c r="B1790">
        <f t="shared" si="86"/>
        <v>1</v>
      </c>
      <c r="C1790" s="8">
        <f t="shared" si="84"/>
        <v>52.25</v>
      </c>
      <c r="D1790">
        <v>52</v>
      </c>
      <c r="E1790">
        <v>3</v>
      </c>
      <c r="G1790" s="21">
        <v>2</v>
      </c>
      <c r="H1790" s="4">
        <v>9117264</v>
      </c>
      <c r="I1790" s="1">
        <v>44164.318749999999</v>
      </c>
      <c r="J1790" s="3" t="s">
        <v>63</v>
      </c>
      <c r="K1790" t="s">
        <v>49</v>
      </c>
      <c r="M1790">
        <v>202011290162</v>
      </c>
      <c r="N1790" s="1">
        <v>44164.318749999999</v>
      </c>
      <c r="O1790" s="3" t="s">
        <v>63</v>
      </c>
      <c r="P1790">
        <v>9117264</v>
      </c>
      <c r="Q1790" s="2">
        <v>25070</v>
      </c>
      <c r="R1790" t="s">
        <v>3251</v>
      </c>
      <c r="S1790" t="s">
        <v>3252</v>
      </c>
      <c r="U1790" t="s">
        <v>73</v>
      </c>
      <c r="V1790" t="s">
        <v>67</v>
      </c>
      <c r="W1790" t="s">
        <v>10</v>
      </c>
      <c r="X1790" t="s">
        <v>54</v>
      </c>
      <c r="Z1790" t="s">
        <v>55</v>
      </c>
      <c r="AA1790" t="s">
        <v>68</v>
      </c>
      <c r="AB1790" t="s">
        <v>3253</v>
      </c>
      <c r="AC1790" t="s">
        <v>70</v>
      </c>
      <c r="AD1790" t="s">
        <v>59</v>
      </c>
    </row>
    <row r="1791" spans="1:30">
      <c r="A1791">
        <f t="shared" si="85"/>
        <v>1544</v>
      </c>
      <c r="B1791">
        <f t="shared" si="86"/>
        <v>2</v>
      </c>
      <c r="C1791" s="8">
        <f t="shared" si="84"/>
        <v>52.333333333333336</v>
      </c>
      <c r="D1791">
        <v>52</v>
      </c>
      <c r="E1791">
        <v>4</v>
      </c>
      <c r="G1791" s="21">
        <v>2</v>
      </c>
      <c r="H1791" s="4">
        <v>9117264</v>
      </c>
      <c r="I1791" s="1">
        <v>44189.462500000001</v>
      </c>
      <c r="J1791" s="3" t="s">
        <v>63</v>
      </c>
      <c r="K1791" t="s">
        <v>49</v>
      </c>
      <c r="M1791">
        <v>202012240188</v>
      </c>
      <c r="N1791" s="1">
        <v>44189.462500000001</v>
      </c>
      <c r="O1791" s="3" t="s">
        <v>63</v>
      </c>
      <c r="P1791">
        <v>9117264</v>
      </c>
      <c r="Q1791" s="2">
        <v>25070</v>
      </c>
      <c r="R1791" t="s">
        <v>3251</v>
      </c>
      <c r="S1791" t="s">
        <v>1469</v>
      </c>
      <c r="U1791" t="s">
        <v>140</v>
      </c>
      <c r="V1791" t="s">
        <v>349</v>
      </c>
      <c r="W1791" t="s">
        <v>10</v>
      </c>
      <c r="X1791" t="s">
        <v>54</v>
      </c>
      <c r="Z1791" t="s">
        <v>55</v>
      </c>
      <c r="AA1791" t="s">
        <v>68</v>
      </c>
      <c r="AB1791" t="s">
        <v>522</v>
      </c>
      <c r="AC1791" t="s">
        <v>58</v>
      </c>
      <c r="AD1791" t="s">
        <v>59</v>
      </c>
    </row>
    <row r="1792" spans="1:30">
      <c r="A1792">
        <f t="shared" si="85"/>
        <v>1544</v>
      </c>
      <c r="B1792">
        <f t="shared" si="86"/>
        <v>3</v>
      </c>
      <c r="C1792" s="8">
        <f t="shared" si="84"/>
        <v>52.416666666666664</v>
      </c>
      <c r="D1792">
        <v>52</v>
      </c>
      <c r="E1792">
        <v>5</v>
      </c>
      <c r="G1792" s="21">
        <v>2</v>
      </c>
      <c r="H1792" s="4">
        <v>9117264</v>
      </c>
      <c r="I1792" s="1">
        <v>44216.430555555555</v>
      </c>
      <c r="J1792" s="3" t="s">
        <v>63</v>
      </c>
      <c r="K1792" t="s">
        <v>49</v>
      </c>
      <c r="M1792">
        <v>202101201036</v>
      </c>
      <c r="N1792" s="1">
        <v>44216.430555555555</v>
      </c>
      <c r="O1792" s="3" t="s">
        <v>63</v>
      </c>
      <c r="P1792">
        <v>9117264</v>
      </c>
      <c r="Q1792" s="2">
        <v>25070</v>
      </c>
      <c r="R1792" t="s">
        <v>3251</v>
      </c>
      <c r="S1792" t="s">
        <v>1470</v>
      </c>
      <c r="U1792" t="s">
        <v>61</v>
      </c>
      <c r="V1792" t="s">
        <v>119</v>
      </c>
      <c r="W1792" t="s">
        <v>10</v>
      </c>
      <c r="X1792" t="s">
        <v>54</v>
      </c>
      <c r="Z1792" t="s">
        <v>55</v>
      </c>
      <c r="AA1792" t="s">
        <v>68</v>
      </c>
      <c r="AB1792" t="s">
        <v>3254</v>
      </c>
      <c r="AC1792" t="s">
        <v>58</v>
      </c>
      <c r="AD1792" t="s">
        <v>59</v>
      </c>
    </row>
    <row r="1793" spans="1:30">
      <c r="A1793">
        <f t="shared" si="85"/>
        <v>1545</v>
      </c>
      <c r="B1793">
        <f t="shared" si="86"/>
        <v>0</v>
      </c>
      <c r="C1793" s="8">
        <f t="shared" si="84"/>
        <v>59.833333333333336</v>
      </c>
      <c r="D1793">
        <v>59</v>
      </c>
      <c r="E1793">
        <v>10</v>
      </c>
      <c r="G1793" s="21">
        <v>0</v>
      </c>
      <c r="H1793">
        <v>9125166</v>
      </c>
      <c r="I1793" s="1">
        <v>44306.479166666664</v>
      </c>
      <c r="J1793" s="3" t="s">
        <v>76</v>
      </c>
      <c r="K1793" t="s">
        <v>49</v>
      </c>
      <c r="M1793">
        <v>202104201594</v>
      </c>
      <c r="N1793" s="1">
        <v>44306.479166666664</v>
      </c>
      <c r="O1793" s="3" t="s">
        <v>76</v>
      </c>
      <c r="P1793">
        <v>9125166</v>
      </c>
      <c r="Q1793" s="2">
        <v>22450</v>
      </c>
      <c r="R1793" t="s">
        <v>3255</v>
      </c>
      <c r="S1793" t="s">
        <v>1195</v>
      </c>
      <c r="U1793" t="s">
        <v>61</v>
      </c>
      <c r="V1793" t="s">
        <v>123</v>
      </c>
      <c r="W1793" t="s">
        <v>10</v>
      </c>
      <c r="X1793" t="s">
        <v>54</v>
      </c>
      <c r="Z1793" t="s">
        <v>55</v>
      </c>
      <c r="AA1793" t="s">
        <v>78</v>
      </c>
      <c r="AB1793" t="s">
        <v>3256</v>
      </c>
      <c r="AC1793" t="s">
        <v>70</v>
      </c>
      <c r="AD1793" t="s">
        <v>59</v>
      </c>
    </row>
    <row r="1794" spans="1:30">
      <c r="A1794">
        <f t="shared" si="85"/>
        <v>1546</v>
      </c>
      <c r="B1794">
        <f t="shared" si="86"/>
        <v>0</v>
      </c>
      <c r="C1794" s="8">
        <f t="shared" si="84"/>
        <v>28.833333333333332</v>
      </c>
      <c r="D1794">
        <v>28</v>
      </c>
      <c r="E1794">
        <v>10</v>
      </c>
      <c r="G1794" s="21">
        <v>0</v>
      </c>
      <c r="H1794">
        <v>9202028</v>
      </c>
      <c r="I1794" s="1">
        <v>44169.547222222223</v>
      </c>
      <c r="J1794" s="3" t="s">
        <v>90</v>
      </c>
      <c r="K1794" t="s">
        <v>49</v>
      </c>
      <c r="M1794">
        <v>202012041779</v>
      </c>
      <c r="N1794" s="1">
        <v>44169.547222222223</v>
      </c>
      <c r="O1794" s="3" t="s">
        <v>90</v>
      </c>
      <c r="P1794">
        <v>9202028</v>
      </c>
      <c r="Q1794" s="2">
        <v>33630</v>
      </c>
      <c r="R1794" t="s">
        <v>3257</v>
      </c>
      <c r="S1794" t="s">
        <v>3258</v>
      </c>
      <c r="U1794" t="s">
        <v>140</v>
      </c>
      <c r="V1794" t="s">
        <v>153</v>
      </c>
      <c r="W1794" t="s">
        <v>2</v>
      </c>
      <c r="X1794" t="s">
        <v>54</v>
      </c>
      <c r="Z1794" t="s">
        <v>88</v>
      </c>
      <c r="AA1794" t="s">
        <v>94</v>
      </c>
      <c r="AB1794" t="s">
        <v>116</v>
      </c>
      <c r="AC1794" t="s">
        <v>70</v>
      </c>
      <c r="AD1794" t="s">
        <v>59</v>
      </c>
    </row>
    <row r="1795" spans="1:30">
      <c r="A1795">
        <f t="shared" si="85"/>
        <v>1547</v>
      </c>
      <c r="B1795">
        <f t="shared" si="86"/>
        <v>0</v>
      </c>
      <c r="C1795" s="8">
        <f t="shared" si="84"/>
        <v>60.833333333333336</v>
      </c>
      <c r="D1795">
        <v>60</v>
      </c>
      <c r="E1795">
        <v>10</v>
      </c>
      <c r="G1795" s="21">
        <v>0</v>
      </c>
      <c r="H1795">
        <v>9213319</v>
      </c>
      <c r="I1795" s="1">
        <v>44104.859722222223</v>
      </c>
      <c r="J1795" s="3" t="s">
        <v>90</v>
      </c>
      <c r="K1795" t="s">
        <v>49</v>
      </c>
      <c r="M1795">
        <v>202009302162</v>
      </c>
      <c r="N1795" s="1">
        <v>44104.859722222223</v>
      </c>
      <c r="O1795" s="3" t="s">
        <v>90</v>
      </c>
      <c r="P1795">
        <v>9213319</v>
      </c>
      <c r="Q1795" s="2">
        <v>21881</v>
      </c>
      <c r="R1795" t="s">
        <v>3259</v>
      </c>
      <c r="S1795" t="s">
        <v>1501</v>
      </c>
      <c r="U1795" t="s">
        <v>98</v>
      </c>
      <c r="V1795" t="s">
        <v>281</v>
      </c>
      <c r="W1795" t="s">
        <v>2</v>
      </c>
      <c r="X1795" t="s">
        <v>54</v>
      </c>
      <c r="Z1795" t="s">
        <v>88</v>
      </c>
      <c r="AA1795" t="s">
        <v>94</v>
      </c>
      <c r="AB1795" t="s">
        <v>116</v>
      </c>
      <c r="AC1795" t="s">
        <v>70</v>
      </c>
      <c r="AD1795" t="s">
        <v>59</v>
      </c>
    </row>
    <row r="1796" spans="1:30">
      <c r="A1796">
        <f t="shared" si="85"/>
        <v>1548</v>
      </c>
      <c r="B1796">
        <f t="shared" si="86"/>
        <v>0</v>
      </c>
      <c r="C1796" s="8">
        <f t="shared" si="84"/>
        <v>28.333333333333332</v>
      </c>
      <c r="D1796">
        <v>28</v>
      </c>
      <c r="E1796">
        <v>4</v>
      </c>
      <c r="G1796" s="21">
        <v>0</v>
      </c>
      <c r="H1796">
        <v>9225294</v>
      </c>
      <c r="I1796" s="1">
        <v>44311.82545138889</v>
      </c>
      <c r="J1796" s="3" t="s">
        <v>134</v>
      </c>
      <c r="K1796" t="s">
        <v>49</v>
      </c>
      <c r="M1796">
        <v>202104250482</v>
      </c>
      <c r="N1796" s="1">
        <v>44311.82545138889</v>
      </c>
      <c r="O1796" s="3" t="s">
        <v>134</v>
      </c>
      <c r="P1796">
        <v>9225294</v>
      </c>
      <c r="Q1796" s="2">
        <v>33952</v>
      </c>
      <c r="R1796" t="s">
        <v>3260</v>
      </c>
      <c r="S1796" t="s">
        <v>177</v>
      </c>
      <c r="U1796" t="s">
        <v>288</v>
      </c>
      <c r="V1796" t="s">
        <v>171</v>
      </c>
      <c r="W1796" t="s">
        <v>10</v>
      </c>
      <c r="X1796" t="s">
        <v>54</v>
      </c>
      <c r="Z1796" t="s">
        <v>88</v>
      </c>
      <c r="AA1796" t="s">
        <v>94</v>
      </c>
      <c r="AB1796" t="s">
        <v>116</v>
      </c>
      <c r="AC1796" t="s">
        <v>70</v>
      </c>
      <c r="AD1796" t="s">
        <v>59</v>
      </c>
    </row>
    <row r="1797" spans="1:30">
      <c r="A1797">
        <f t="shared" si="85"/>
        <v>1549</v>
      </c>
      <c r="B1797">
        <f t="shared" si="86"/>
        <v>0</v>
      </c>
      <c r="C1797" s="8">
        <f t="shared" si="84"/>
        <v>29.166666666666668</v>
      </c>
      <c r="D1797">
        <v>29</v>
      </c>
      <c r="E1797">
        <v>2</v>
      </c>
      <c r="G1797" s="21">
        <v>2</v>
      </c>
      <c r="H1797" s="4">
        <v>9226277</v>
      </c>
      <c r="I1797" s="1">
        <v>44135.611805555556</v>
      </c>
      <c r="J1797" s="3" t="s">
        <v>63</v>
      </c>
      <c r="K1797" t="s">
        <v>49</v>
      </c>
      <c r="M1797">
        <v>202010310434</v>
      </c>
      <c r="N1797" s="1">
        <v>44135.611805555556</v>
      </c>
      <c r="O1797" s="3" t="s">
        <v>63</v>
      </c>
      <c r="P1797">
        <v>9226277</v>
      </c>
      <c r="Q1797" s="2">
        <v>33478</v>
      </c>
      <c r="R1797" t="s">
        <v>3261</v>
      </c>
      <c r="S1797" t="s">
        <v>3262</v>
      </c>
      <c r="U1797" t="s">
        <v>73</v>
      </c>
      <c r="V1797" t="s">
        <v>87</v>
      </c>
      <c r="W1797" t="s">
        <v>10</v>
      </c>
      <c r="X1797" t="s">
        <v>54</v>
      </c>
      <c r="Z1797" t="s">
        <v>55</v>
      </c>
      <c r="AA1797" t="s">
        <v>68</v>
      </c>
      <c r="AB1797" t="s">
        <v>3263</v>
      </c>
      <c r="AC1797" t="s">
        <v>70</v>
      </c>
      <c r="AD1797" t="s">
        <v>59</v>
      </c>
    </row>
    <row r="1798" spans="1:30">
      <c r="A1798">
        <f t="shared" si="85"/>
        <v>1549</v>
      </c>
      <c r="B1798">
        <f t="shared" si="86"/>
        <v>1</v>
      </c>
      <c r="C1798" s="8">
        <f t="shared" si="84"/>
        <v>29.166666666666668</v>
      </c>
      <c r="D1798">
        <v>29</v>
      </c>
      <c r="E1798">
        <v>2</v>
      </c>
      <c r="G1798" s="21">
        <v>2</v>
      </c>
      <c r="H1798" s="4">
        <v>9226277</v>
      </c>
      <c r="I1798" s="1">
        <v>44139.481944444444</v>
      </c>
      <c r="J1798" s="3" t="s">
        <v>63</v>
      </c>
      <c r="K1798" t="s">
        <v>49</v>
      </c>
      <c r="M1798">
        <v>202011041553</v>
      </c>
      <c r="N1798" s="1">
        <v>44139.481944444444</v>
      </c>
      <c r="O1798" s="3" t="s">
        <v>63</v>
      </c>
      <c r="P1798">
        <v>9226277</v>
      </c>
      <c r="Q1798" s="2">
        <v>33478</v>
      </c>
      <c r="R1798" t="s">
        <v>3261</v>
      </c>
      <c r="S1798" t="s">
        <v>3262</v>
      </c>
      <c r="U1798" t="s">
        <v>52</v>
      </c>
      <c r="V1798" t="s">
        <v>228</v>
      </c>
      <c r="W1798" t="s">
        <v>10</v>
      </c>
      <c r="X1798" t="s">
        <v>54</v>
      </c>
      <c r="Z1798" t="s">
        <v>55</v>
      </c>
      <c r="AA1798" t="s">
        <v>68</v>
      </c>
      <c r="AB1798" t="s">
        <v>3264</v>
      </c>
      <c r="AC1798" t="s">
        <v>129</v>
      </c>
      <c r="AD1798" t="s">
        <v>59</v>
      </c>
    </row>
    <row r="1799" spans="1:30">
      <c r="A1799">
        <f t="shared" si="85"/>
        <v>1550</v>
      </c>
      <c r="B1799">
        <f t="shared" si="86"/>
        <v>0</v>
      </c>
      <c r="C1799" s="8">
        <f t="shared" si="84"/>
        <v>61.5</v>
      </c>
      <c r="D1799">
        <v>61</v>
      </c>
      <c r="E1799">
        <v>6</v>
      </c>
      <c r="G1799" s="21">
        <v>0</v>
      </c>
      <c r="H1799">
        <v>9302141</v>
      </c>
      <c r="I1799" s="1">
        <v>44236.146793981483</v>
      </c>
      <c r="J1799" s="3" t="s">
        <v>90</v>
      </c>
      <c r="K1799" t="s">
        <v>49</v>
      </c>
      <c r="M1799">
        <v>202102091188</v>
      </c>
      <c r="N1799" s="1">
        <v>44236.146793981483</v>
      </c>
      <c r="O1799" s="3" t="s">
        <v>90</v>
      </c>
      <c r="P1799">
        <v>9302141</v>
      </c>
      <c r="Q1799" s="2">
        <v>21758</v>
      </c>
      <c r="R1799" t="s">
        <v>3265</v>
      </c>
      <c r="S1799" t="s">
        <v>1439</v>
      </c>
      <c r="U1799" t="s">
        <v>149</v>
      </c>
      <c r="V1799" t="s">
        <v>507</v>
      </c>
      <c r="W1799" t="s">
        <v>2</v>
      </c>
      <c r="X1799" t="s">
        <v>54</v>
      </c>
      <c r="Z1799" t="s">
        <v>88</v>
      </c>
      <c r="AA1799" t="s">
        <v>94</v>
      </c>
      <c r="AB1799" t="s">
        <v>116</v>
      </c>
      <c r="AC1799" t="s">
        <v>70</v>
      </c>
      <c r="AD1799" t="s">
        <v>59</v>
      </c>
    </row>
    <row r="1800" spans="1:30">
      <c r="A1800">
        <f t="shared" si="85"/>
        <v>1551</v>
      </c>
      <c r="B1800">
        <f t="shared" si="86"/>
        <v>0</v>
      </c>
      <c r="C1800" s="8">
        <f t="shared" si="84"/>
        <v>27.5</v>
      </c>
      <c r="D1800">
        <v>27</v>
      </c>
      <c r="E1800">
        <v>6</v>
      </c>
      <c r="G1800" s="21">
        <v>0</v>
      </c>
      <c r="H1800">
        <v>9309463</v>
      </c>
      <c r="I1800" s="1">
        <v>44151.545995370368</v>
      </c>
      <c r="J1800" s="3" t="s">
        <v>90</v>
      </c>
      <c r="K1800" t="s">
        <v>49</v>
      </c>
      <c r="M1800">
        <v>202011161400</v>
      </c>
      <c r="N1800" s="1">
        <v>44151.545995370368</v>
      </c>
      <c r="O1800" s="3" t="s">
        <v>90</v>
      </c>
      <c r="P1800">
        <v>9309463</v>
      </c>
      <c r="Q1800" s="2">
        <v>34102</v>
      </c>
      <c r="R1800" t="s">
        <v>3266</v>
      </c>
      <c r="S1800" t="s">
        <v>3267</v>
      </c>
      <c r="U1800" t="s">
        <v>61</v>
      </c>
      <c r="V1800" t="s">
        <v>153</v>
      </c>
      <c r="W1800" t="s">
        <v>10</v>
      </c>
      <c r="X1800" t="s">
        <v>54</v>
      </c>
      <c r="Z1800" t="s">
        <v>88</v>
      </c>
      <c r="AA1800" t="s">
        <v>94</v>
      </c>
      <c r="AB1800" t="s">
        <v>1150</v>
      </c>
      <c r="AC1800" t="s">
        <v>70</v>
      </c>
      <c r="AD1800" t="s">
        <v>59</v>
      </c>
    </row>
    <row r="1801" spans="1:30">
      <c r="A1801">
        <f t="shared" si="85"/>
        <v>1552</v>
      </c>
      <c r="B1801">
        <f t="shared" si="86"/>
        <v>0</v>
      </c>
      <c r="C1801" s="8">
        <f t="shared" si="84"/>
        <v>75.166666666666671</v>
      </c>
      <c r="D1801">
        <v>75</v>
      </c>
      <c r="E1801">
        <v>2</v>
      </c>
      <c r="G1801" s="21">
        <v>0</v>
      </c>
      <c r="H1801">
        <v>9311386</v>
      </c>
      <c r="I1801" s="1">
        <v>44110.944444444445</v>
      </c>
      <c r="J1801" s="3" t="s">
        <v>90</v>
      </c>
      <c r="K1801" t="s">
        <v>49</v>
      </c>
      <c r="M1801">
        <v>202010062355</v>
      </c>
      <c r="N1801" s="1">
        <v>44110.944444444445</v>
      </c>
      <c r="O1801" s="3" t="s">
        <v>90</v>
      </c>
      <c r="P1801">
        <v>9311386</v>
      </c>
      <c r="Q1801" s="2">
        <v>16640</v>
      </c>
      <c r="R1801" t="s">
        <v>3268</v>
      </c>
      <c r="S1801" t="s">
        <v>2776</v>
      </c>
      <c r="U1801" t="s">
        <v>149</v>
      </c>
      <c r="V1801" t="s">
        <v>133</v>
      </c>
      <c r="W1801" t="s">
        <v>2</v>
      </c>
      <c r="X1801" t="s">
        <v>54</v>
      </c>
      <c r="Z1801" t="s">
        <v>88</v>
      </c>
      <c r="AA1801" t="s">
        <v>94</v>
      </c>
      <c r="AB1801" t="s">
        <v>100</v>
      </c>
      <c r="AC1801" t="s">
        <v>70</v>
      </c>
      <c r="AD1801" t="s">
        <v>59</v>
      </c>
    </row>
    <row r="1802" spans="1:30">
      <c r="A1802">
        <f t="shared" si="85"/>
        <v>1553</v>
      </c>
      <c r="B1802">
        <f t="shared" si="86"/>
        <v>0</v>
      </c>
      <c r="C1802" s="8">
        <f t="shared" si="84"/>
        <v>60</v>
      </c>
      <c r="D1802">
        <v>60</v>
      </c>
      <c r="E1802">
        <v>0</v>
      </c>
      <c r="G1802" s="21">
        <v>0</v>
      </c>
      <c r="H1802">
        <v>9319835</v>
      </c>
      <c r="I1802" s="1">
        <v>44239.597696759258</v>
      </c>
      <c r="J1802" s="3" t="s">
        <v>63</v>
      </c>
      <c r="K1802" t="s">
        <v>49</v>
      </c>
      <c r="M1802">
        <v>202102120744</v>
      </c>
      <c r="N1802" s="1">
        <v>44239.597696759258</v>
      </c>
      <c r="O1802" s="3" t="s">
        <v>63</v>
      </c>
      <c r="P1802">
        <v>9319835</v>
      </c>
      <c r="Q1802" s="2">
        <v>22309</v>
      </c>
      <c r="R1802" t="s">
        <v>3269</v>
      </c>
      <c r="S1802" t="s">
        <v>2168</v>
      </c>
      <c r="U1802" t="s">
        <v>52</v>
      </c>
      <c r="V1802" t="s">
        <v>324</v>
      </c>
      <c r="W1802" t="s">
        <v>10</v>
      </c>
      <c r="X1802" t="s">
        <v>54</v>
      </c>
      <c r="Z1802" t="s">
        <v>55</v>
      </c>
      <c r="AA1802" t="s">
        <v>68</v>
      </c>
      <c r="AB1802" t="s">
        <v>3270</v>
      </c>
      <c r="AC1802" t="s">
        <v>180</v>
      </c>
      <c r="AD1802" t="s">
        <v>59</v>
      </c>
    </row>
    <row r="1803" spans="1:30">
      <c r="A1803">
        <f t="shared" si="85"/>
        <v>1554</v>
      </c>
      <c r="B1803">
        <f t="shared" si="86"/>
        <v>0</v>
      </c>
      <c r="C1803" s="8">
        <f t="shared" si="84"/>
        <v>64.416666666666671</v>
      </c>
      <c r="D1803">
        <v>64</v>
      </c>
      <c r="E1803">
        <v>5</v>
      </c>
      <c r="G1803" s="21">
        <v>0</v>
      </c>
      <c r="H1803">
        <v>9321736</v>
      </c>
      <c r="I1803" s="1">
        <v>44008.687291666669</v>
      </c>
      <c r="J1803" s="3" t="s">
        <v>63</v>
      </c>
      <c r="K1803" t="s">
        <v>49</v>
      </c>
      <c r="M1803">
        <v>202006261800</v>
      </c>
      <c r="N1803" s="1">
        <v>44008.687291666669</v>
      </c>
      <c r="O1803" s="3" t="s">
        <v>63</v>
      </c>
      <c r="P1803">
        <v>9321736</v>
      </c>
      <c r="Q1803" s="2">
        <v>20466</v>
      </c>
      <c r="R1803" t="s">
        <v>3271</v>
      </c>
      <c r="S1803" t="s">
        <v>1708</v>
      </c>
      <c r="U1803" t="s">
        <v>98</v>
      </c>
      <c r="V1803" t="s">
        <v>306</v>
      </c>
      <c r="W1803" t="s">
        <v>2</v>
      </c>
      <c r="X1803" t="s">
        <v>54</v>
      </c>
      <c r="Z1803" t="s">
        <v>88</v>
      </c>
      <c r="AA1803" t="s">
        <v>68</v>
      </c>
      <c r="AB1803" t="s">
        <v>3272</v>
      </c>
      <c r="AC1803" t="s">
        <v>70</v>
      </c>
      <c r="AD1803" t="s">
        <v>59</v>
      </c>
    </row>
    <row r="1804" spans="1:30">
      <c r="A1804">
        <f t="shared" si="85"/>
        <v>1555</v>
      </c>
      <c r="B1804">
        <f t="shared" si="86"/>
        <v>0</v>
      </c>
      <c r="C1804" s="8">
        <f t="shared" ref="C1804:C1867" si="87">D1804+E1804/12</f>
        <v>29.5</v>
      </c>
      <c r="D1804">
        <v>29</v>
      </c>
      <c r="E1804">
        <v>6</v>
      </c>
      <c r="G1804" s="21">
        <v>0</v>
      </c>
      <c r="H1804">
        <v>9321915</v>
      </c>
      <c r="I1804" s="1">
        <v>44167.391724537039</v>
      </c>
      <c r="J1804" s="3" t="s">
        <v>76</v>
      </c>
      <c r="K1804" t="s">
        <v>49</v>
      </c>
      <c r="M1804">
        <v>202012020418</v>
      </c>
      <c r="N1804" s="1">
        <v>44167.391724537039</v>
      </c>
      <c r="O1804" s="3" t="s">
        <v>76</v>
      </c>
      <c r="P1804">
        <v>9321915</v>
      </c>
      <c r="Q1804" s="2">
        <v>33384</v>
      </c>
      <c r="R1804" t="s">
        <v>3273</v>
      </c>
      <c r="S1804" t="s">
        <v>1904</v>
      </c>
      <c r="U1804" t="s">
        <v>61</v>
      </c>
      <c r="V1804" t="s">
        <v>324</v>
      </c>
      <c r="W1804" t="s">
        <v>10</v>
      </c>
      <c r="X1804" t="s">
        <v>54</v>
      </c>
      <c r="Z1804" t="s">
        <v>55</v>
      </c>
      <c r="AA1804" t="s">
        <v>78</v>
      </c>
      <c r="AB1804" t="s">
        <v>3274</v>
      </c>
      <c r="AC1804" t="s">
        <v>180</v>
      </c>
      <c r="AD1804" t="s">
        <v>59</v>
      </c>
    </row>
    <row r="1805" spans="1:30">
      <c r="A1805">
        <f t="shared" si="85"/>
        <v>1556</v>
      </c>
      <c r="B1805">
        <f t="shared" si="86"/>
        <v>0</v>
      </c>
      <c r="C1805" s="8">
        <f t="shared" si="87"/>
        <v>48.333333333333336</v>
      </c>
      <c r="D1805">
        <v>48</v>
      </c>
      <c r="E1805">
        <v>4</v>
      </c>
      <c r="G1805" s="21">
        <v>0</v>
      </c>
      <c r="H1805">
        <v>9322415</v>
      </c>
      <c r="I1805" s="1">
        <v>44024.799305555556</v>
      </c>
      <c r="J1805" s="3" t="s">
        <v>90</v>
      </c>
      <c r="K1805" t="s">
        <v>49</v>
      </c>
      <c r="M1805">
        <v>202007120460</v>
      </c>
      <c r="N1805" s="1">
        <v>44024.799305555556</v>
      </c>
      <c r="O1805" s="3" t="s">
        <v>90</v>
      </c>
      <c r="P1805">
        <v>9322415</v>
      </c>
      <c r="Q1805" s="2">
        <v>26354</v>
      </c>
      <c r="R1805" t="s">
        <v>3275</v>
      </c>
      <c r="S1805" t="s">
        <v>3276</v>
      </c>
      <c r="U1805" t="s">
        <v>170</v>
      </c>
      <c r="V1805" t="s">
        <v>178</v>
      </c>
      <c r="W1805" t="s">
        <v>10</v>
      </c>
      <c r="X1805" t="s">
        <v>54</v>
      </c>
      <c r="Z1805" t="s">
        <v>88</v>
      </c>
      <c r="AA1805" t="s">
        <v>94</v>
      </c>
      <c r="AB1805" t="s">
        <v>100</v>
      </c>
      <c r="AC1805" t="s">
        <v>70</v>
      </c>
      <c r="AD1805" t="s">
        <v>59</v>
      </c>
    </row>
    <row r="1806" spans="1:30">
      <c r="A1806">
        <f t="shared" si="85"/>
        <v>1557</v>
      </c>
      <c r="B1806">
        <f t="shared" si="86"/>
        <v>0</v>
      </c>
      <c r="C1806" s="8">
        <f t="shared" si="87"/>
        <v>32.75</v>
      </c>
      <c r="D1806">
        <v>32</v>
      </c>
      <c r="E1806">
        <v>9</v>
      </c>
      <c r="G1806" s="21">
        <v>0</v>
      </c>
      <c r="H1806">
        <v>9322731</v>
      </c>
      <c r="I1806" s="1">
        <v>44280.359351851854</v>
      </c>
      <c r="J1806" s="3" t="s">
        <v>76</v>
      </c>
      <c r="K1806" t="s">
        <v>49</v>
      </c>
      <c r="M1806">
        <v>202103250067</v>
      </c>
      <c r="N1806" s="1">
        <v>44280.359351851854</v>
      </c>
      <c r="O1806" s="3" t="s">
        <v>76</v>
      </c>
      <c r="P1806">
        <v>9322731</v>
      </c>
      <c r="Q1806" s="2">
        <v>32295</v>
      </c>
      <c r="R1806" t="s">
        <v>3277</v>
      </c>
      <c r="S1806" t="s">
        <v>3278</v>
      </c>
      <c r="U1806" t="s">
        <v>61</v>
      </c>
      <c r="V1806" t="s">
        <v>1798</v>
      </c>
      <c r="W1806" t="s">
        <v>10</v>
      </c>
      <c r="X1806" t="s">
        <v>54</v>
      </c>
      <c r="Z1806" t="s">
        <v>55</v>
      </c>
      <c r="AA1806" t="s">
        <v>78</v>
      </c>
      <c r="AB1806" t="s">
        <v>3279</v>
      </c>
      <c r="AC1806" t="s">
        <v>913</v>
      </c>
      <c r="AD1806" t="s">
        <v>59</v>
      </c>
    </row>
    <row r="1807" spans="1:30">
      <c r="A1807">
        <f t="shared" ref="A1807:A1870" si="88">IF(B1807=0,A1806+1,A1806)</f>
        <v>1558</v>
      </c>
      <c r="B1807">
        <f t="shared" si="86"/>
        <v>0</v>
      </c>
      <c r="C1807" s="8">
        <f t="shared" si="87"/>
        <v>74.333333333333329</v>
      </c>
      <c r="D1807">
        <v>74</v>
      </c>
      <c r="E1807">
        <v>4</v>
      </c>
      <c r="G1807" s="21">
        <v>0</v>
      </c>
      <c r="H1807">
        <v>9404892</v>
      </c>
      <c r="I1807" s="1">
        <v>44042.350416666668</v>
      </c>
      <c r="J1807" s="3" t="s">
        <v>63</v>
      </c>
      <c r="K1807" t="s">
        <v>49</v>
      </c>
      <c r="M1807">
        <v>202007300151</v>
      </c>
      <c r="N1807" s="1">
        <v>44042.350416666668</v>
      </c>
      <c r="O1807" s="3" t="s">
        <v>63</v>
      </c>
      <c r="P1807">
        <v>9404892</v>
      </c>
      <c r="Q1807" s="2">
        <v>16868</v>
      </c>
      <c r="R1807" t="s">
        <v>3280</v>
      </c>
      <c r="S1807" t="s">
        <v>1323</v>
      </c>
      <c r="U1807" t="s">
        <v>52</v>
      </c>
      <c r="V1807" t="s">
        <v>261</v>
      </c>
      <c r="W1807" t="s">
        <v>2</v>
      </c>
      <c r="X1807" t="s">
        <v>54</v>
      </c>
      <c r="Z1807" t="s">
        <v>55</v>
      </c>
      <c r="AA1807" t="s">
        <v>68</v>
      </c>
      <c r="AB1807" t="s">
        <v>3281</v>
      </c>
      <c r="AC1807" t="s">
        <v>70</v>
      </c>
      <c r="AD1807" t="s">
        <v>59</v>
      </c>
    </row>
    <row r="1808" spans="1:30">
      <c r="A1808">
        <f t="shared" si="88"/>
        <v>1559</v>
      </c>
      <c r="B1808">
        <f t="shared" si="86"/>
        <v>0</v>
      </c>
      <c r="C1808" s="8">
        <f t="shared" si="87"/>
        <v>80.083333333333329</v>
      </c>
      <c r="D1808">
        <v>80</v>
      </c>
      <c r="E1808">
        <v>1</v>
      </c>
      <c r="G1808" s="21">
        <v>0</v>
      </c>
      <c r="H1808">
        <v>9409345</v>
      </c>
      <c r="I1808" s="1">
        <v>44214.913958333331</v>
      </c>
      <c r="J1808" s="3" t="s">
        <v>90</v>
      </c>
      <c r="K1808" t="s">
        <v>49</v>
      </c>
      <c r="M1808">
        <v>202101180486</v>
      </c>
      <c r="N1808" s="1">
        <v>44214.913958333331</v>
      </c>
      <c r="O1808" s="3" t="s">
        <v>90</v>
      </c>
      <c r="P1808">
        <v>9409345</v>
      </c>
      <c r="Q1808" s="2">
        <v>14944</v>
      </c>
      <c r="R1808" t="s">
        <v>3282</v>
      </c>
      <c r="S1808" t="s">
        <v>2622</v>
      </c>
      <c r="U1808" t="s">
        <v>110</v>
      </c>
      <c r="V1808" t="s">
        <v>281</v>
      </c>
      <c r="W1808" t="s">
        <v>2</v>
      </c>
      <c r="X1808" t="s">
        <v>54</v>
      </c>
      <c r="Z1808" t="s">
        <v>88</v>
      </c>
      <c r="AA1808" t="s">
        <v>94</v>
      </c>
      <c r="AB1808" t="s">
        <v>3283</v>
      </c>
      <c r="AC1808" t="s">
        <v>70</v>
      </c>
      <c r="AD1808" t="s">
        <v>59</v>
      </c>
    </row>
    <row r="1809" spans="1:30">
      <c r="A1809">
        <f t="shared" si="88"/>
        <v>1560</v>
      </c>
      <c r="B1809">
        <f t="shared" si="86"/>
        <v>0</v>
      </c>
      <c r="C1809" s="8">
        <f t="shared" si="87"/>
        <v>55</v>
      </c>
      <c r="D1809">
        <v>55</v>
      </c>
      <c r="E1809">
        <v>0</v>
      </c>
      <c r="G1809" s="21">
        <v>0</v>
      </c>
      <c r="H1809">
        <v>9415218</v>
      </c>
      <c r="I1809" s="1">
        <v>44210.824305555558</v>
      </c>
      <c r="J1809" s="3" t="s">
        <v>90</v>
      </c>
      <c r="K1809" t="s">
        <v>49</v>
      </c>
      <c r="M1809">
        <v>202101142219</v>
      </c>
      <c r="N1809" s="1">
        <v>44210.824305555558</v>
      </c>
      <c r="O1809" s="3" t="s">
        <v>90</v>
      </c>
      <c r="P1809">
        <v>9415218</v>
      </c>
      <c r="Q1809" s="2">
        <v>24108</v>
      </c>
      <c r="R1809" t="s">
        <v>3284</v>
      </c>
      <c r="S1809" t="s">
        <v>2215</v>
      </c>
      <c r="U1809" t="s">
        <v>288</v>
      </c>
      <c r="V1809" t="s">
        <v>367</v>
      </c>
      <c r="W1809" t="s">
        <v>10</v>
      </c>
      <c r="X1809" t="s">
        <v>54</v>
      </c>
      <c r="Z1809" t="s">
        <v>88</v>
      </c>
      <c r="AA1809" t="s">
        <v>94</v>
      </c>
      <c r="AB1809" t="s">
        <v>116</v>
      </c>
      <c r="AC1809" t="s">
        <v>70</v>
      </c>
      <c r="AD1809" t="s">
        <v>59</v>
      </c>
    </row>
    <row r="1810" spans="1:30">
      <c r="A1810">
        <f t="shared" si="88"/>
        <v>1561</v>
      </c>
      <c r="B1810">
        <f t="shared" si="86"/>
        <v>0</v>
      </c>
      <c r="C1810" s="8">
        <f t="shared" si="87"/>
        <v>64.666666666666671</v>
      </c>
      <c r="D1810">
        <v>64</v>
      </c>
      <c r="E1810">
        <v>8</v>
      </c>
      <c r="G1810" s="21">
        <v>0</v>
      </c>
      <c r="H1810">
        <v>9415432</v>
      </c>
      <c r="I1810" s="1">
        <v>44306.462500000001</v>
      </c>
      <c r="J1810" s="3" t="s">
        <v>63</v>
      </c>
      <c r="K1810" t="s">
        <v>49</v>
      </c>
      <c r="M1810">
        <v>202104201607</v>
      </c>
      <c r="N1810" s="1">
        <v>44306.462500000001</v>
      </c>
      <c r="O1810" s="3" t="s">
        <v>63</v>
      </c>
      <c r="P1810">
        <v>9415432</v>
      </c>
      <c r="Q1810" s="2">
        <v>20669</v>
      </c>
      <c r="R1810" t="s">
        <v>3285</v>
      </c>
      <c r="S1810" t="s">
        <v>1075</v>
      </c>
      <c r="U1810" t="s">
        <v>61</v>
      </c>
      <c r="V1810" t="s">
        <v>153</v>
      </c>
      <c r="W1810" t="s">
        <v>10</v>
      </c>
      <c r="X1810" t="s">
        <v>54</v>
      </c>
      <c r="Z1810" t="s">
        <v>55</v>
      </c>
      <c r="AA1810" t="s">
        <v>68</v>
      </c>
      <c r="AB1810" t="s">
        <v>79</v>
      </c>
      <c r="AC1810" t="s">
        <v>70</v>
      </c>
      <c r="AD1810" t="s">
        <v>59</v>
      </c>
    </row>
    <row r="1811" spans="1:30">
      <c r="A1811">
        <f t="shared" si="88"/>
        <v>1562</v>
      </c>
      <c r="B1811">
        <f t="shared" si="86"/>
        <v>0</v>
      </c>
      <c r="C1811" s="8">
        <f t="shared" si="87"/>
        <v>51.25</v>
      </c>
      <c r="D1811">
        <v>51</v>
      </c>
      <c r="E1811">
        <v>3</v>
      </c>
      <c r="G1811" s="21">
        <v>0</v>
      </c>
      <c r="H1811">
        <v>9417839</v>
      </c>
      <c r="I1811" s="1">
        <v>44170.770138888889</v>
      </c>
      <c r="J1811" s="3" t="s">
        <v>90</v>
      </c>
      <c r="K1811" t="s">
        <v>49</v>
      </c>
      <c r="M1811">
        <v>202012050616</v>
      </c>
      <c r="N1811" s="1">
        <v>44170.770138888889</v>
      </c>
      <c r="O1811" s="3" t="s">
        <v>90</v>
      </c>
      <c r="P1811">
        <v>9417839</v>
      </c>
      <c r="Q1811" s="2">
        <v>25434</v>
      </c>
      <c r="R1811" t="s">
        <v>3286</v>
      </c>
      <c r="S1811" t="s">
        <v>2480</v>
      </c>
      <c r="U1811" t="s">
        <v>170</v>
      </c>
      <c r="V1811" t="s">
        <v>67</v>
      </c>
      <c r="W1811" t="s">
        <v>2</v>
      </c>
      <c r="X1811" t="s">
        <v>54</v>
      </c>
      <c r="Z1811" t="s">
        <v>88</v>
      </c>
      <c r="AA1811" t="s">
        <v>94</v>
      </c>
      <c r="AB1811" t="s">
        <v>259</v>
      </c>
      <c r="AC1811" t="s">
        <v>70</v>
      </c>
      <c r="AD1811" t="s">
        <v>59</v>
      </c>
    </row>
    <row r="1812" spans="1:30">
      <c r="A1812">
        <f t="shared" si="88"/>
        <v>1563</v>
      </c>
      <c r="B1812">
        <f t="shared" si="86"/>
        <v>0</v>
      </c>
      <c r="C1812" s="8">
        <f t="shared" si="87"/>
        <v>46.333333333333336</v>
      </c>
      <c r="D1812">
        <v>46</v>
      </c>
      <c r="E1812">
        <v>4</v>
      </c>
      <c r="G1812" s="21">
        <v>0</v>
      </c>
      <c r="H1812">
        <v>9420836</v>
      </c>
      <c r="I1812" s="1">
        <v>44216.470462962963</v>
      </c>
      <c r="J1812" s="3" t="s">
        <v>63</v>
      </c>
      <c r="K1812" t="s">
        <v>49</v>
      </c>
      <c r="M1812">
        <v>202101200740</v>
      </c>
      <c r="N1812" s="1">
        <v>44216.470462962963</v>
      </c>
      <c r="O1812" s="3" t="s">
        <v>63</v>
      </c>
      <c r="P1812">
        <v>9420836</v>
      </c>
      <c r="Q1812" s="2">
        <v>27264</v>
      </c>
      <c r="R1812" t="s">
        <v>3287</v>
      </c>
      <c r="S1812" t="s">
        <v>3288</v>
      </c>
      <c r="U1812" t="s">
        <v>61</v>
      </c>
      <c r="V1812" t="s">
        <v>324</v>
      </c>
      <c r="W1812" t="s">
        <v>2</v>
      </c>
      <c r="X1812" t="s">
        <v>54</v>
      </c>
      <c r="Z1812" t="s">
        <v>55</v>
      </c>
      <c r="AA1812" t="s">
        <v>68</v>
      </c>
      <c r="AB1812" t="s">
        <v>546</v>
      </c>
      <c r="AC1812" t="s">
        <v>180</v>
      </c>
      <c r="AD1812" t="s">
        <v>59</v>
      </c>
    </row>
    <row r="1813" spans="1:30">
      <c r="A1813">
        <f t="shared" si="88"/>
        <v>1564</v>
      </c>
      <c r="B1813">
        <f t="shared" si="86"/>
        <v>0</v>
      </c>
      <c r="C1813" s="8">
        <f t="shared" si="87"/>
        <v>73.25</v>
      </c>
      <c r="D1813">
        <v>73</v>
      </c>
      <c r="E1813">
        <v>3</v>
      </c>
      <c r="G1813" s="21">
        <v>0</v>
      </c>
      <c r="H1813">
        <v>9422071</v>
      </c>
      <c r="I1813" s="1">
        <v>44159.494444444441</v>
      </c>
      <c r="J1813" s="3" t="s">
        <v>90</v>
      </c>
      <c r="K1813" t="s">
        <v>49</v>
      </c>
      <c r="M1813">
        <v>202011241690</v>
      </c>
      <c r="N1813" s="1">
        <v>44159.494444444441</v>
      </c>
      <c r="O1813" s="3" t="s">
        <v>90</v>
      </c>
      <c r="P1813">
        <v>9422071</v>
      </c>
      <c r="Q1813" s="2">
        <v>17391</v>
      </c>
      <c r="R1813" t="s">
        <v>3289</v>
      </c>
      <c r="S1813" t="s">
        <v>2292</v>
      </c>
      <c r="U1813" t="s">
        <v>140</v>
      </c>
      <c r="V1813" t="s">
        <v>193</v>
      </c>
      <c r="W1813" t="s">
        <v>2</v>
      </c>
      <c r="X1813" t="s">
        <v>54</v>
      </c>
      <c r="Z1813" t="s">
        <v>88</v>
      </c>
      <c r="AA1813" t="s">
        <v>94</v>
      </c>
      <c r="AB1813" t="s">
        <v>116</v>
      </c>
      <c r="AC1813" t="s">
        <v>70</v>
      </c>
      <c r="AD1813" t="s">
        <v>59</v>
      </c>
    </row>
    <row r="1814" spans="1:30">
      <c r="A1814">
        <f t="shared" si="88"/>
        <v>1565</v>
      </c>
      <c r="B1814">
        <f t="shared" si="86"/>
        <v>0</v>
      </c>
      <c r="C1814" s="8">
        <f t="shared" si="87"/>
        <v>92.833333333333329</v>
      </c>
      <c r="D1814">
        <v>92</v>
      </c>
      <c r="E1814">
        <v>10</v>
      </c>
      <c r="G1814" s="21">
        <v>0</v>
      </c>
      <c r="H1814">
        <v>9424426</v>
      </c>
      <c r="I1814" s="1">
        <v>44220.668749999997</v>
      </c>
      <c r="J1814" s="3" t="s">
        <v>63</v>
      </c>
      <c r="K1814" t="s">
        <v>49</v>
      </c>
      <c r="M1814">
        <v>202101240400</v>
      </c>
      <c r="N1814" s="1">
        <v>44220.668749999997</v>
      </c>
      <c r="O1814" s="3" t="s">
        <v>63</v>
      </c>
      <c r="P1814">
        <v>9424426</v>
      </c>
      <c r="Q1814" s="2">
        <v>10295</v>
      </c>
      <c r="R1814" t="s">
        <v>3290</v>
      </c>
      <c r="S1814" t="s">
        <v>3291</v>
      </c>
      <c r="U1814" t="s">
        <v>288</v>
      </c>
      <c r="V1814" t="s">
        <v>67</v>
      </c>
      <c r="W1814" t="s">
        <v>10</v>
      </c>
      <c r="X1814" t="s">
        <v>54</v>
      </c>
      <c r="Z1814" t="s">
        <v>88</v>
      </c>
      <c r="AA1814" t="s">
        <v>68</v>
      </c>
      <c r="AB1814" t="s">
        <v>3292</v>
      </c>
      <c r="AC1814" t="s">
        <v>70</v>
      </c>
      <c r="AD1814" t="s">
        <v>59</v>
      </c>
    </row>
    <row r="1815" spans="1:30">
      <c r="A1815">
        <f t="shared" si="88"/>
        <v>1566</v>
      </c>
      <c r="B1815">
        <f t="shared" si="86"/>
        <v>0</v>
      </c>
      <c r="C1815" s="8">
        <f t="shared" si="87"/>
        <v>47.25</v>
      </c>
      <c r="D1815">
        <v>47</v>
      </c>
      <c r="E1815">
        <v>3</v>
      </c>
      <c r="G1815" s="21">
        <v>0</v>
      </c>
      <c r="H1815">
        <v>9500237</v>
      </c>
      <c r="I1815" s="1">
        <v>44160.841666666667</v>
      </c>
      <c r="J1815" s="3" t="s">
        <v>90</v>
      </c>
      <c r="K1815" t="s">
        <v>49</v>
      </c>
      <c r="M1815">
        <v>202011252054</v>
      </c>
      <c r="N1815" s="1">
        <v>44160.841666666667</v>
      </c>
      <c r="O1815" s="3" t="s">
        <v>90</v>
      </c>
      <c r="P1815">
        <v>9500237</v>
      </c>
      <c r="Q1815" s="2">
        <v>26875</v>
      </c>
      <c r="R1815" t="s">
        <v>3293</v>
      </c>
      <c r="S1815" t="s">
        <v>2755</v>
      </c>
      <c r="U1815" t="s">
        <v>110</v>
      </c>
      <c r="V1815" t="s">
        <v>367</v>
      </c>
      <c r="W1815" t="s">
        <v>10</v>
      </c>
      <c r="X1815" t="s">
        <v>54</v>
      </c>
      <c r="Z1815" t="s">
        <v>88</v>
      </c>
      <c r="AA1815" t="s">
        <v>94</v>
      </c>
      <c r="AB1815" t="s">
        <v>116</v>
      </c>
      <c r="AC1815" t="s">
        <v>70</v>
      </c>
      <c r="AD1815" t="s">
        <v>59</v>
      </c>
    </row>
    <row r="1816" spans="1:30">
      <c r="A1816">
        <f t="shared" si="88"/>
        <v>1567</v>
      </c>
      <c r="B1816">
        <f t="shared" si="86"/>
        <v>0</v>
      </c>
      <c r="C1816" s="8">
        <f t="shared" si="87"/>
        <v>65.083333333333329</v>
      </c>
      <c r="D1816">
        <v>65</v>
      </c>
      <c r="E1816">
        <v>1</v>
      </c>
      <c r="G1816" s="21">
        <v>0</v>
      </c>
      <c r="H1816">
        <v>9500396</v>
      </c>
      <c r="I1816" s="1">
        <v>44033.441111111111</v>
      </c>
      <c r="J1816" s="3" t="s">
        <v>162</v>
      </c>
      <c r="K1816" t="s">
        <v>49</v>
      </c>
      <c r="M1816">
        <v>202007220470</v>
      </c>
      <c r="N1816" s="1">
        <v>44033.441111111111</v>
      </c>
      <c r="O1816" s="3" t="s">
        <v>162</v>
      </c>
      <c r="P1816">
        <v>9500396</v>
      </c>
      <c r="Q1816" s="2">
        <v>20257</v>
      </c>
      <c r="R1816" t="s">
        <v>3294</v>
      </c>
      <c r="S1816" t="s">
        <v>102</v>
      </c>
      <c r="U1816" t="s">
        <v>52</v>
      </c>
      <c r="V1816" t="s">
        <v>240</v>
      </c>
      <c r="W1816" t="s">
        <v>2</v>
      </c>
      <c r="X1816" t="s">
        <v>54</v>
      </c>
      <c r="Z1816" t="s">
        <v>55</v>
      </c>
      <c r="AA1816" t="s">
        <v>166</v>
      </c>
      <c r="AB1816" t="s">
        <v>458</v>
      </c>
      <c r="AC1816" t="s">
        <v>70</v>
      </c>
      <c r="AD1816" t="s">
        <v>59</v>
      </c>
    </row>
    <row r="1817" spans="1:30">
      <c r="A1817">
        <f t="shared" si="88"/>
        <v>1568</v>
      </c>
      <c r="B1817">
        <f t="shared" si="86"/>
        <v>0</v>
      </c>
      <c r="C1817" s="8">
        <f t="shared" si="87"/>
        <v>77.416666666666671</v>
      </c>
      <c r="D1817">
        <v>77</v>
      </c>
      <c r="E1817">
        <v>5</v>
      </c>
      <c r="G1817" s="21">
        <v>0</v>
      </c>
      <c r="H1817">
        <v>9501106</v>
      </c>
      <c r="I1817" s="1">
        <v>44236.780833333331</v>
      </c>
      <c r="J1817" s="3" t="s">
        <v>90</v>
      </c>
      <c r="K1817" t="s">
        <v>49</v>
      </c>
      <c r="M1817">
        <v>202102092154</v>
      </c>
      <c r="N1817" s="1">
        <v>44236.780833333331</v>
      </c>
      <c r="O1817" s="3" t="s">
        <v>90</v>
      </c>
      <c r="P1817">
        <v>9501106</v>
      </c>
      <c r="Q1817" s="2">
        <v>15951</v>
      </c>
      <c r="R1817" t="s">
        <v>3295</v>
      </c>
      <c r="S1817" t="s">
        <v>366</v>
      </c>
      <c r="U1817" t="s">
        <v>149</v>
      </c>
      <c r="V1817" t="s">
        <v>133</v>
      </c>
      <c r="W1817" t="s">
        <v>10</v>
      </c>
      <c r="X1817" t="s">
        <v>54</v>
      </c>
      <c r="Z1817" t="s">
        <v>88</v>
      </c>
      <c r="AA1817" t="s">
        <v>94</v>
      </c>
      <c r="AB1817" t="s">
        <v>100</v>
      </c>
      <c r="AC1817" t="s">
        <v>70</v>
      </c>
      <c r="AD1817" t="s">
        <v>59</v>
      </c>
    </row>
    <row r="1818" spans="1:30">
      <c r="A1818">
        <f t="shared" si="88"/>
        <v>1569</v>
      </c>
      <c r="B1818">
        <f t="shared" si="86"/>
        <v>0</v>
      </c>
      <c r="C1818" s="8">
        <f t="shared" si="87"/>
        <v>46.5</v>
      </c>
      <c r="D1818">
        <v>46</v>
      </c>
      <c r="E1818">
        <v>6</v>
      </c>
      <c r="G1818" s="21">
        <v>0</v>
      </c>
      <c r="H1818">
        <v>9501555</v>
      </c>
      <c r="I1818" s="1">
        <v>44115.203888888886</v>
      </c>
      <c r="J1818" s="3" t="s">
        <v>90</v>
      </c>
      <c r="K1818" t="s">
        <v>49</v>
      </c>
      <c r="M1818">
        <v>202010110157</v>
      </c>
      <c r="N1818" s="1">
        <v>44115.203888888886</v>
      </c>
      <c r="O1818" s="3" t="s">
        <v>90</v>
      </c>
      <c r="P1818">
        <v>9501555</v>
      </c>
      <c r="Q1818" s="2">
        <v>27109</v>
      </c>
      <c r="R1818" t="s">
        <v>3296</v>
      </c>
      <c r="S1818" t="s">
        <v>3297</v>
      </c>
      <c r="U1818" t="s">
        <v>170</v>
      </c>
      <c r="V1818" t="s">
        <v>289</v>
      </c>
      <c r="W1818" t="s">
        <v>2</v>
      </c>
      <c r="X1818" t="s">
        <v>54</v>
      </c>
      <c r="Z1818" t="s">
        <v>88</v>
      </c>
      <c r="AA1818" t="s">
        <v>94</v>
      </c>
      <c r="AB1818" t="s">
        <v>3298</v>
      </c>
      <c r="AC1818" t="s">
        <v>70</v>
      </c>
      <c r="AD1818" t="s">
        <v>59</v>
      </c>
    </row>
    <row r="1819" spans="1:30">
      <c r="A1819">
        <f t="shared" si="88"/>
        <v>1570</v>
      </c>
      <c r="B1819">
        <f t="shared" si="86"/>
        <v>0</v>
      </c>
      <c r="C1819" s="8">
        <f t="shared" si="87"/>
        <v>55.666666666666664</v>
      </c>
      <c r="D1819">
        <v>55</v>
      </c>
      <c r="E1819">
        <v>8</v>
      </c>
      <c r="G1819" s="21">
        <v>0</v>
      </c>
      <c r="H1819">
        <v>9502727</v>
      </c>
      <c r="I1819" s="1">
        <v>44006.544062499997</v>
      </c>
      <c r="J1819" s="3" t="s">
        <v>63</v>
      </c>
      <c r="K1819" t="s">
        <v>49</v>
      </c>
      <c r="M1819">
        <v>202006241542</v>
      </c>
      <c r="N1819" s="1">
        <v>44006.544062499997</v>
      </c>
      <c r="O1819" s="3" t="s">
        <v>63</v>
      </c>
      <c r="P1819">
        <v>9502727</v>
      </c>
      <c r="Q1819" s="2">
        <v>23645</v>
      </c>
      <c r="R1819" t="s">
        <v>3299</v>
      </c>
      <c r="S1819" t="s">
        <v>837</v>
      </c>
      <c r="U1819" t="s">
        <v>73</v>
      </c>
      <c r="V1819" t="s">
        <v>99</v>
      </c>
      <c r="W1819" t="s">
        <v>2</v>
      </c>
      <c r="X1819" t="s">
        <v>54</v>
      </c>
      <c r="Z1819" t="s">
        <v>55</v>
      </c>
      <c r="AA1819" t="s">
        <v>68</v>
      </c>
      <c r="AB1819" t="s">
        <v>3300</v>
      </c>
      <c r="AC1819" t="s">
        <v>70</v>
      </c>
      <c r="AD1819" t="s">
        <v>59</v>
      </c>
    </row>
    <row r="1820" spans="1:30">
      <c r="A1820">
        <f t="shared" si="88"/>
        <v>1571</v>
      </c>
      <c r="B1820">
        <f t="shared" si="86"/>
        <v>0</v>
      </c>
      <c r="C1820" s="8">
        <f t="shared" si="87"/>
        <v>86.416666666666671</v>
      </c>
      <c r="D1820">
        <v>86</v>
      </c>
      <c r="E1820">
        <v>5</v>
      </c>
      <c r="G1820" s="21">
        <v>2</v>
      </c>
      <c r="H1820" s="4">
        <v>9506473</v>
      </c>
      <c r="I1820" s="1">
        <v>44230.331273148149</v>
      </c>
      <c r="J1820" s="3" t="s">
        <v>90</v>
      </c>
      <c r="K1820" t="s">
        <v>49</v>
      </c>
      <c r="M1820">
        <v>202102031233</v>
      </c>
      <c r="N1820" s="1">
        <v>44230.331273148149</v>
      </c>
      <c r="O1820" s="3" t="s">
        <v>90</v>
      </c>
      <c r="P1820">
        <v>9506473</v>
      </c>
      <c r="Q1820" s="2">
        <v>12665</v>
      </c>
      <c r="R1820" t="s">
        <v>3301</v>
      </c>
      <c r="S1820" t="s">
        <v>2602</v>
      </c>
      <c r="U1820" t="s">
        <v>61</v>
      </c>
      <c r="V1820" t="s">
        <v>93</v>
      </c>
      <c r="W1820" t="s">
        <v>2</v>
      </c>
      <c r="X1820" t="s">
        <v>54</v>
      </c>
      <c r="Z1820" t="s">
        <v>88</v>
      </c>
      <c r="AA1820" t="s">
        <v>94</v>
      </c>
      <c r="AB1820" t="s">
        <v>116</v>
      </c>
      <c r="AC1820" t="s">
        <v>70</v>
      </c>
      <c r="AD1820" t="s">
        <v>59</v>
      </c>
    </row>
    <row r="1821" spans="1:30">
      <c r="A1821">
        <f t="shared" si="88"/>
        <v>1571</v>
      </c>
      <c r="B1821">
        <f t="shared" si="86"/>
        <v>1</v>
      </c>
      <c r="C1821" s="8">
        <f t="shared" si="87"/>
        <v>86.416666666666671</v>
      </c>
      <c r="D1821">
        <v>86</v>
      </c>
      <c r="E1821">
        <v>5</v>
      </c>
      <c r="G1821" s="21">
        <v>2</v>
      </c>
      <c r="H1821" s="4">
        <v>9506473</v>
      </c>
      <c r="I1821" s="1">
        <v>44254.683333333334</v>
      </c>
      <c r="J1821" s="3" t="s">
        <v>90</v>
      </c>
      <c r="K1821" t="s">
        <v>49</v>
      </c>
      <c r="M1821">
        <v>202102270432</v>
      </c>
      <c r="N1821" s="1">
        <v>44254.683333333334</v>
      </c>
      <c r="O1821" s="3" t="s">
        <v>90</v>
      </c>
      <c r="P1821">
        <v>9506473</v>
      </c>
      <c r="Q1821" s="2">
        <v>12665</v>
      </c>
      <c r="R1821" t="s">
        <v>3301</v>
      </c>
      <c r="S1821" t="s">
        <v>2602</v>
      </c>
      <c r="U1821" t="s">
        <v>170</v>
      </c>
      <c r="V1821" t="s">
        <v>74</v>
      </c>
      <c r="W1821" t="s">
        <v>2</v>
      </c>
      <c r="X1821" t="s">
        <v>54</v>
      </c>
      <c r="Z1821" t="s">
        <v>88</v>
      </c>
      <c r="AA1821" t="s">
        <v>94</v>
      </c>
      <c r="AB1821" t="s">
        <v>100</v>
      </c>
      <c r="AC1821" t="s">
        <v>70</v>
      </c>
      <c r="AD1821" t="s">
        <v>59</v>
      </c>
    </row>
    <row r="1822" spans="1:30">
      <c r="A1822">
        <f t="shared" si="88"/>
        <v>1572</v>
      </c>
      <c r="B1822">
        <f t="shared" si="86"/>
        <v>0</v>
      </c>
      <c r="C1822" s="8">
        <f t="shared" si="87"/>
        <v>57.583333333333336</v>
      </c>
      <c r="D1822">
        <v>57</v>
      </c>
      <c r="E1822">
        <v>7</v>
      </c>
      <c r="G1822" s="21">
        <v>0</v>
      </c>
      <c r="H1822">
        <v>9506634</v>
      </c>
      <c r="I1822" s="1">
        <v>44187.188391203701</v>
      </c>
      <c r="J1822" s="3" t="s">
        <v>90</v>
      </c>
      <c r="K1822" t="s">
        <v>49</v>
      </c>
      <c r="M1822">
        <v>202012221281</v>
      </c>
      <c r="N1822" s="1">
        <v>44187.188391203701</v>
      </c>
      <c r="O1822" s="3" t="s">
        <v>90</v>
      </c>
      <c r="P1822">
        <v>9506634</v>
      </c>
      <c r="Q1822" s="2">
        <v>23144</v>
      </c>
      <c r="R1822" t="s">
        <v>3302</v>
      </c>
      <c r="S1822" t="s">
        <v>2050</v>
      </c>
      <c r="U1822" t="s">
        <v>149</v>
      </c>
      <c r="V1822" t="s">
        <v>202</v>
      </c>
      <c r="W1822" t="s">
        <v>2</v>
      </c>
      <c r="X1822" t="s">
        <v>54</v>
      </c>
      <c r="Z1822" t="s">
        <v>88</v>
      </c>
      <c r="AA1822" t="s">
        <v>94</v>
      </c>
      <c r="AB1822" t="s">
        <v>100</v>
      </c>
      <c r="AC1822" t="s">
        <v>70</v>
      </c>
      <c r="AD1822" t="s">
        <v>59</v>
      </c>
    </row>
    <row r="1823" spans="1:30">
      <c r="A1823">
        <f t="shared" si="88"/>
        <v>1573</v>
      </c>
      <c r="B1823">
        <f t="shared" si="86"/>
        <v>0</v>
      </c>
      <c r="C1823" s="8">
        <f t="shared" si="87"/>
        <v>63.416666666666664</v>
      </c>
      <c r="D1823">
        <v>63</v>
      </c>
      <c r="E1823">
        <v>5</v>
      </c>
      <c r="G1823" s="21">
        <v>0</v>
      </c>
      <c r="H1823">
        <v>9508420</v>
      </c>
      <c r="I1823" s="1">
        <v>44193.982638888891</v>
      </c>
      <c r="J1823" s="3" t="s">
        <v>90</v>
      </c>
      <c r="K1823" t="s">
        <v>49</v>
      </c>
      <c r="M1823">
        <v>202012282254</v>
      </c>
      <c r="N1823" s="1">
        <v>44193.982638888891</v>
      </c>
      <c r="O1823" s="3" t="s">
        <v>90</v>
      </c>
      <c r="P1823">
        <v>9508420</v>
      </c>
      <c r="Q1823" s="2">
        <v>21003</v>
      </c>
      <c r="R1823" t="s">
        <v>3303</v>
      </c>
      <c r="S1823" t="s">
        <v>152</v>
      </c>
      <c r="U1823" t="s">
        <v>132</v>
      </c>
      <c r="V1823" t="s">
        <v>3304</v>
      </c>
      <c r="W1823" t="s">
        <v>2</v>
      </c>
      <c r="X1823" t="s">
        <v>54</v>
      </c>
      <c r="Z1823" t="s">
        <v>88</v>
      </c>
      <c r="AA1823" t="s">
        <v>94</v>
      </c>
      <c r="AB1823" t="s">
        <v>116</v>
      </c>
      <c r="AC1823" t="s">
        <v>70</v>
      </c>
      <c r="AD1823" t="s">
        <v>59</v>
      </c>
    </row>
    <row r="1824" spans="1:30">
      <c r="A1824">
        <f t="shared" si="88"/>
        <v>1574</v>
      </c>
      <c r="B1824">
        <f t="shared" si="86"/>
        <v>0</v>
      </c>
      <c r="C1824" s="8">
        <f t="shared" si="87"/>
        <v>47.333333333333336</v>
      </c>
      <c r="D1824">
        <v>47</v>
      </c>
      <c r="E1824">
        <v>4</v>
      </c>
      <c r="G1824" s="21">
        <v>0</v>
      </c>
      <c r="H1824">
        <v>9509226</v>
      </c>
      <c r="I1824" s="1">
        <v>44326.738194444442</v>
      </c>
      <c r="J1824" s="3" t="s">
        <v>134</v>
      </c>
      <c r="K1824" t="s">
        <v>49</v>
      </c>
      <c r="M1824">
        <v>202105100838</v>
      </c>
      <c r="N1824" s="1">
        <v>44326.738194444442</v>
      </c>
      <c r="O1824" s="3" t="s">
        <v>134</v>
      </c>
      <c r="P1824">
        <v>9509226</v>
      </c>
      <c r="Q1824" s="2">
        <v>27019</v>
      </c>
      <c r="R1824" t="s">
        <v>3305</v>
      </c>
      <c r="S1824" t="s">
        <v>439</v>
      </c>
      <c r="U1824" t="s">
        <v>140</v>
      </c>
      <c r="V1824" t="s">
        <v>74</v>
      </c>
      <c r="W1824" t="s">
        <v>10</v>
      </c>
      <c r="X1824" t="s">
        <v>54</v>
      </c>
      <c r="Z1824" t="s">
        <v>55</v>
      </c>
      <c r="AA1824" t="s">
        <v>94</v>
      </c>
      <c r="AB1824" t="s">
        <v>3306</v>
      </c>
      <c r="AC1824" t="s">
        <v>70</v>
      </c>
      <c r="AD1824" t="s">
        <v>59</v>
      </c>
    </row>
    <row r="1825" spans="1:30">
      <c r="A1825">
        <f t="shared" si="88"/>
        <v>1575</v>
      </c>
      <c r="B1825">
        <f t="shared" si="86"/>
        <v>0</v>
      </c>
      <c r="C1825" s="8">
        <f t="shared" si="87"/>
        <v>66.083333333333329</v>
      </c>
      <c r="D1825">
        <v>66</v>
      </c>
      <c r="E1825">
        <v>1</v>
      </c>
      <c r="G1825" s="21">
        <v>0</v>
      </c>
      <c r="H1825">
        <v>9511255</v>
      </c>
      <c r="I1825" s="1">
        <v>44039.042361111111</v>
      </c>
      <c r="J1825" s="3" t="s">
        <v>63</v>
      </c>
      <c r="K1825" t="s">
        <v>49</v>
      </c>
      <c r="M1825">
        <v>202007260533</v>
      </c>
      <c r="N1825" s="1">
        <v>44039.042361111111</v>
      </c>
      <c r="O1825" s="3" t="s">
        <v>63</v>
      </c>
      <c r="P1825">
        <v>9511255</v>
      </c>
      <c r="Q1825" s="2">
        <v>19900</v>
      </c>
      <c r="R1825" t="s">
        <v>3307</v>
      </c>
      <c r="S1825" t="s">
        <v>199</v>
      </c>
      <c r="U1825" t="s">
        <v>140</v>
      </c>
      <c r="V1825" t="s">
        <v>364</v>
      </c>
      <c r="W1825" t="s">
        <v>10</v>
      </c>
      <c r="X1825" t="s">
        <v>54</v>
      </c>
      <c r="Z1825" t="s">
        <v>55</v>
      </c>
      <c r="AA1825" t="s">
        <v>68</v>
      </c>
      <c r="AB1825" t="s">
        <v>3308</v>
      </c>
      <c r="AC1825" t="s">
        <v>70</v>
      </c>
      <c r="AD1825" t="s">
        <v>59</v>
      </c>
    </row>
    <row r="1826" spans="1:30">
      <c r="A1826">
        <f t="shared" si="88"/>
        <v>1576</v>
      </c>
      <c r="B1826">
        <f t="shared" si="86"/>
        <v>0</v>
      </c>
      <c r="C1826" s="8">
        <f t="shared" si="87"/>
        <v>60.5</v>
      </c>
      <c r="D1826">
        <v>60</v>
      </c>
      <c r="E1826">
        <v>6</v>
      </c>
      <c r="G1826" s="21">
        <v>2</v>
      </c>
      <c r="H1826" s="4">
        <v>9515262</v>
      </c>
      <c r="I1826" s="1">
        <v>44228.557638888888</v>
      </c>
      <c r="J1826" s="3" t="s">
        <v>90</v>
      </c>
      <c r="K1826" t="s">
        <v>49</v>
      </c>
      <c r="M1826">
        <v>202102011821</v>
      </c>
      <c r="N1826" s="1">
        <v>44228.557638888888</v>
      </c>
      <c r="O1826" s="3" t="s">
        <v>90</v>
      </c>
      <c r="P1826">
        <v>9515262</v>
      </c>
      <c r="Q1826" s="2">
        <v>22117</v>
      </c>
      <c r="R1826" t="s">
        <v>3309</v>
      </c>
      <c r="S1826" t="s">
        <v>1364</v>
      </c>
      <c r="U1826" t="s">
        <v>140</v>
      </c>
      <c r="V1826" t="s">
        <v>417</v>
      </c>
      <c r="W1826" t="s">
        <v>2</v>
      </c>
      <c r="X1826" t="s">
        <v>54</v>
      </c>
      <c r="Z1826" t="s">
        <v>88</v>
      </c>
      <c r="AA1826" t="s">
        <v>94</v>
      </c>
      <c r="AB1826" t="s">
        <v>100</v>
      </c>
      <c r="AC1826" t="s">
        <v>70</v>
      </c>
      <c r="AD1826" t="s">
        <v>59</v>
      </c>
    </row>
    <row r="1827" spans="1:30">
      <c r="A1827">
        <f t="shared" si="88"/>
        <v>1576</v>
      </c>
      <c r="B1827">
        <f t="shared" si="86"/>
        <v>1</v>
      </c>
      <c r="C1827" s="8">
        <f t="shared" si="87"/>
        <v>60.5</v>
      </c>
      <c r="D1827">
        <v>60</v>
      </c>
      <c r="E1827">
        <v>6</v>
      </c>
      <c r="G1827" s="21">
        <v>2</v>
      </c>
      <c r="H1827" s="4">
        <v>9515262</v>
      </c>
      <c r="I1827" s="1">
        <v>44238.573587962965</v>
      </c>
      <c r="J1827" s="3" t="s">
        <v>90</v>
      </c>
      <c r="K1827" t="s">
        <v>49</v>
      </c>
      <c r="M1827">
        <v>202102111500</v>
      </c>
      <c r="N1827" s="1">
        <v>44238.573587962965</v>
      </c>
      <c r="O1827" s="3" t="s">
        <v>90</v>
      </c>
      <c r="P1827">
        <v>9515262</v>
      </c>
      <c r="Q1827" s="2">
        <v>22117</v>
      </c>
      <c r="R1827" t="s">
        <v>3309</v>
      </c>
      <c r="S1827" t="s">
        <v>1364</v>
      </c>
      <c r="U1827" t="s">
        <v>52</v>
      </c>
      <c r="V1827" t="s">
        <v>507</v>
      </c>
      <c r="W1827" t="s">
        <v>2</v>
      </c>
      <c r="X1827" t="s">
        <v>54</v>
      </c>
      <c r="Z1827" t="s">
        <v>88</v>
      </c>
      <c r="AA1827" t="s">
        <v>94</v>
      </c>
      <c r="AB1827" t="s">
        <v>1287</v>
      </c>
      <c r="AC1827" t="s">
        <v>70</v>
      </c>
      <c r="AD1827" t="s">
        <v>59</v>
      </c>
    </row>
    <row r="1828" spans="1:30">
      <c r="A1828">
        <f t="shared" si="88"/>
        <v>1576</v>
      </c>
      <c r="B1828">
        <f t="shared" si="86"/>
        <v>2</v>
      </c>
      <c r="C1828" s="8">
        <f t="shared" si="87"/>
        <v>60.583333333333336</v>
      </c>
      <c r="D1828">
        <v>60</v>
      </c>
      <c r="E1828">
        <v>7</v>
      </c>
      <c r="G1828" s="21">
        <v>2</v>
      </c>
      <c r="H1828" s="4">
        <v>9515262</v>
      </c>
      <c r="I1828" s="1">
        <v>44257.45484953704</v>
      </c>
      <c r="J1828" s="3" t="s">
        <v>63</v>
      </c>
      <c r="K1828" t="s">
        <v>49</v>
      </c>
      <c r="M1828">
        <v>202103021473</v>
      </c>
      <c r="N1828" s="1">
        <v>44257.45484953704</v>
      </c>
      <c r="O1828" s="3" t="s">
        <v>63</v>
      </c>
      <c r="P1828">
        <v>9515262</v>
      </c>
      <c r="Q1828" s="2">
        <v>22117</v>
      </c>
      <c r="R1828" t="s">
        <v>3309</v>
      </c>
      <c r="S1828" t="s">
        <v>2116</v>
      </c>
      <c r="U1828" t="s">
        <v>277</v>
      </c>
      <c r="V1828" t="s">
        <v>137</v>
      </c>
      <c r="W1828" t="s">
        <v>2</v>
      </c>
      <c r="X1828" t="s">
        <v>54</v>
      </c>
      <c r="Z1828" t="s">
        <v>55</v>
      </c>
      <c r="AA1828" t="s">
        <v>68</v>
      </c>
      <c r="AB1828" t="s">
        <v>3310</v>
      </c>
      <c r="AC1828" t="s">
        <v>70</v>
      </c>
      <c r="AD1828" t="s">
        <v>59</v>
      </c>
    </row>
    <row r="1829" spans="1:30">
      <c r="A1829">
        <f t="shared" si="88"/>
        <v>1577</v>
      </c>
      <c r="B1829">
        <f t="shared" si="86"/>
        <v>0</v>
      </c>
      <c r="C1829" s="8">
        <f t="shared" si="87"/>
        <v>46</v>
      </c>
      <c r="D1829">
        <v>46</v>
      </c>
      <c r="E1829">
        <v>0</v>
      </c>
      <c r="G1829" s="21">
        <v>0</v>
      </c>
      <c r="H1829">
        <v>9517197</v>
      </c>
      <c r="I1829" s="1">
        <v>44054.067893518521</v>
      </c>
      <c r="J1829" s="3" t="s">
        <v>90</v>
      </c>
      <c r="K1829" t="s">
        <v>49</v>
      </c>
      <c r="M1829">
        <v>202008111044</v>
      </c>
      <c r="N1829" s="1">
        <v>44054.067893518521</v>
      </c>
      <c r="O1829" s="3" t="s">
        <v>90</v>
      </c>
      <c r="P1829">
        <v>9517197</v>
      </c>
      <c r="Q1829" s="2">
        <v>27239</v>
      </c>
      <c r="R1829" t="s">
        <v>3311</v>
      </c>
      <c r="S1829" t="s">
        <v>1540</v>
      </c>
      <c r="U1829" t="s">
        <v>149</v>
      </c>
      <c r="V1829" t="s">
        <v>202</v>
      </c>
      <c r="W1829" t="s">
        <v>10</v>
      </c>
      <c r="X1829" t="s">
        <v>54</v>
      </c>
      <c r="Z1829" t="s">
        <v>88</v>
      </c>
      <c r="AA1829" t="s">
        <v>94</v>
      </c>
      <c r="AB1829" t="s">
        <v>100</v>
      </c>
      <c r="AC1829" t="s">
        <v>70</v>
      </c>
      <c r="AD1829" t="s">
        <v>59</v>
      </c>
    </row>
    <row r="1830" spans="1:30">
      <c r="A1830">
        <f t="shared" si="88"/>
        <v>1578</v>
      </c>
      <c r="B1830">
        <f t="shared" si="86"/>
        <v>0</v>
      </c>
      <c r="C1830" s="8">
        <f t="shared" si="87"/>
        <v>25.25</v>
      </c>
      <c r="D1830">
        <v>25</v>
      </c>
      <c r="E1830">
        <v>3</v>
      </c>
      <c r="G1830" s="21">
        <v>0</v>
      </c>
      <c r="H1830">
        <v>9523794</v>
      </c>
      <c r="I1830" s="1">
        <v>44277.169016203705</v>
      </c>
      <c r="J1830" s="3" t="s">
        <v>90</v>
      </c>
      <c r="K1830" t="s">
        <v>49</v>
      </c>
      <c r="M1830">
        <v>202103221171</v>
      </c>
      <c r="N1830" s="1">
        <v>44277.169016203705</v>
      </c>
      <c r="O1830" s="3" t="s">
        <v>90</v>
      </c>
      <c r="P1830">
        <v>9523794</v>
      </c>
      <c r="Q1830" s="2">
        <v>35036</v>
      </c>
      <c r="R1830" t="s">
        <v>3312</v>
      </c>
      <c r="S1830" t="s">
        <v>1624</v>
      </c>
      <c r="U1830" t="s">
        <v>149</v>
      </c>
      <c r="V1830" t="s">
        <v>416</v>
      </c>
      <c r="W1830" t="s">
        <v>10</v>
      </c>
      <c r="X1830" t="s">
        <v>54</v>
      </c>
      <c r="Z1830" t="s">
        <v>88</v>
      </c>
      <c r="AA1830" t="s">
        <v>94</v>
      </c>
      <c r="AB1830" t="s">
        <v>3313</v>
      </c>
      <c r="AC1830" t="s">
        <v>70</v>
      </c>
      <c r="AD1830" t="s">
        <v>59</v>
      </c>
    </row>
    <row r="1831" spans="1:30">
      <c r="A1831">
        <f t="shared" si="88"/>
        <v>1579</v>
      </c>
      <c r="B1831">
        <f t="shared" si="86"/>
        <v>0</v>
      </c>
      <c r="C1831" s="8">
        <f t="shared" si="87"/>
        <v>57</v>
      </c>
      <c r="D1831">
        <v>57</v>
      </c>
      <c r="E1831">
        <v>0</v>
      </c>
      <c r="G1831" s="21">
        <v>0</v>
      </c>
      <c r="H1831">
        <v>9523916</v>
      </c>
      <c r="I1831" s="1">
        <v>44070.627268518518</v>
      </c>
      <c r="J1831" s="3" t="s">
        <v>90</v>
      </c>
      <c r="K1831" t="s">
        <v>49</v>
      </c>
      <c r="M1831">
        <v>202008271530</v>
      </c>
      <c r="N1831" s="1">
        <v>44070.627268518518</v>
      </c>
      <c r="O1831" s="3" t="s">
        <v>90</v>
      </c>
      <c r="P1831">
        <v>9523916</v>
      </c>
      <c r="Q1831" s="2">
        <v>23248</v>
      </c>
      <c r="R1831" t="s">
        <v>3314</v>
      </c>
      <c r="S1831" t="s">
        <v>160</v>
      </c>
      <c r="U1831" t="s">
        <v>73</v>
      </c>
      <c r="V1831" t="s">
        <v>145</v>
      </c>
      <c r="W1831" t="s">
        <v>10</v>
      </c>
      <c r="X1831" t="s">
        <v>54</v>
      </c>
      <c r="Z1831" t="s">
        <v>88</v>
      </c>
      <c r="AA1831" t="s">
        <v>94</v>
      </c>
      <c r="AB1831" t="s">
        <v>116</v>
      </c>
      <c r="AC1831" t="s">
        <v>70</v>
      </c>
      <c r="AD1831" t="s">
        <v>59</v>
      </c>
    </row>
    <row r="1832" spans="1:30">
      <c r="A1832">
        <f t="shared" si="88"/>
        <v>1580</v>
      </c>
      <c r="B1832">
        <f t="shared" si="86"/>
        <v>0</v>
      </c>
      <c r="C1832" s="8">
        <f t="shared" si="87"/>
        <v>41.916666666666664</v>
      </c>
      <c r="D1832">
        <v>41</v>
      </c>
      <c r="E1832">
        <v>11</v>
      </c>
      <c r="G1832" s="21">
        <v>0</v>
      </c>
      <c r="H1832">
        <v>9524406</v>
      </c>
      <c r="I1832" s="1">
        <v>44034.269444444442</v>
      </c>
      <c r="J1832" s="3" t="s">
        <v>90</v>
      </c>
      <c r="K1832" t="s">
        <v>49</v>
      </c>
      <c r="M1832">
        <v>202007221102</v>
      </c>
      <c r="N1832" s="1">
        <v>44034.269444444442</v>
      </c>
      <c r="O1832" s="3" t="s">
        <v>90</v>
      </c>
      <c r="P1832">
        <v>9524406</v>
      </c>
      <c r="Q1832" s="2">
        <v>28712</v>
      </c>
      <c r="R1832" t="s">
        <v>3315</v>
      </c>
      <c r="S1832" t="s">
        <v>1754</v>
      </c>
      <c r="U1832" t="s">
        <v>98</v>
      </c>
      <c r="V1832" t="s">
        <v>133</v>
      </c>
      <c r="W1832" t="s">
        <v>2</v>
      </c>
      <c r="X1832" t="s">
        <v>54</v>
      </c>
      <c r="Z1832" t="s">
        <v>88</v>
      </c>
      <c r="AA1832" t="s">
        <v>94</v>
      </c>
      <c r="AB1832" t="s">
        <v>116</v>
      </c>
      <c r="AC1832" t="s">
        <v>70</v>
      </c>
      <c r="AD1832" t="s">
        <v>59</v>
      </c>
    </row>
    <row r="1833" spans="1:30">
      <c r="A1833">
        <f t="shared" si="88"/>
        <v>1581</v>
      </c>
      <c r="B1833">
        <f t="shared" si="86"/>
        <v>0</v>
      </c>
      <c r="C1833" s="8">
        <f t="shared" si="87"/>
        <v>30.916666666666668</v>
      </c>
      <c r="D1833">
        <v>30</v>
      </c>
      <c r="E1833">
        <v>11</v>
      </c>
      <c r="G1833" s="21">
        <v>2</v>
      </c>
      <c r="H1833" s="4">
        <v>9609505</v>
      </c>
      <c r="I1833" s="1">
        <v>44178.43472222222</v>
      </c>
      <c r="J1833" s="3" t="s">
        <v>90</v>
      </c>
      <c r="K1833" t="s">
        <v>49</v>
      </c>
      <c r="M1833">
        <v>202012130225</v>
      </c>
      <c r="N1833" s="1">
        <v>44178.43472222222</v>
      </c>
      <c r="O1833" s="3" t="s">
        <v>90</v>
      </c>
      <c r="P1833">
        <v>9609505</v>
      </c>
      <c r="Q1833" s="2">
        <v>32857</v>
      </c>
      <c r="R1833" t="s">
        <v>3316</v>
      </c>
      <c r="S1833" t="s">
        <v>2735</v>
      </c>
      <c r="U1833" t="s">
        <v>107</v>
      </c>
      <c r="V1833" t="s">
        <v>87</v>
      </c>
      <c r="W1833" t="s">
        <v>2</v>
      </c>
      <c r="X1833" t="s">
        <v>54</v>
      </c>
      <c r="Z1833" t="s">
        <v>88</v>
      </c>
      <c r="AA1833" t="s">
        <v>94</v>
      </c>
      <c r="AB1833" t="s">
        <v>116</v>
      </c>
      <c r="AC1833" t="s">
        <v>70</v>
      </c>
      <c r="AD1833" t="s">
        <v>59</v>
      </c>
    </row>
    <row r="1834" spans="1:30">
      <c r="A1834">
        <f t="shared" si="88"/>
        <v>1581</v>
      </c>
      <c r="B1834">
        <f t="shared" si="86"/>
        <v>1</v>
      </c>
      <c r="C1834" s="8">
        <f t="shared" si="87"/>
        <v>31</v>
      </c>
      <c r="D1834">
        <v>31</v>
      </c>
      <c r="E1834">
        <v>0</v>
      </c>
      <c r="G1834" s="21">
        <v>2</v>
      </c>
      <c r="H1834" s="4">
        <v>9609505</v>
      </c>
      <c r="I1834" s="1">
        <v>44192.601469907408</v>
      </c>
      <c r="J1834" s="3" t="s">
        <v>90</v>
      </c>
      <c r="K1834" t="s">
        <v>49</v>
      </c>
      <c r="M1834">
        <v>202012270319</v>
      </c>
      <c r="N1834" s="1">
        <v>44192.601469907408</v>
      </c>
      <c r="O1834" s="3" t="s">
        <v>90</v>
      </c>
      <c r="P1834">
        <v>9609505</v>
      </c>
      <c r="Q1834" s="2">
        <v>32857</v>
      </c>
      <c r="R1834" t="s">
        <v>3316</v>
      </c>
      <c r="S1834" t="s">
        <v>3317</v>
      </c>
      <c r="U1834" t="s">
        <v>98</v>
      </c>
      <c r="V1834" t="s">
        <v>87</v>
      </c>
      <c r="W1834" t="s">
        <v>2</v>
      </c>
      <c r="X1834" t="s">
        <v>54</v>
      </c>
      <c r="Z1834" t="s">
        <v>88</v>
      </c>
      <c r="AA1834" t="s">
        <v>94</v>
      </c>
      <c r="AB1834" t="s">
        <v>3318</v>
      </c>
      <c r="AC1834" t="s">
        <v>70</v>
      </c>
      <c r="AD1834" t="s">
        <v>59</v>
      </c>
    </row>
    <row r="1835" spans="1:30">
      <c r="A1835">
        <f t="shared" si="88"/>
        <v>1582</v>
      </c>
      <c r="B1835">
        <f t="shared" si="86"/>
        <v>0</v>
      </c>
      <c r="C1835" s="8">
        <f t="shared" si="87"/>
        <v>71.166666666666671</v>
      </c>
      <c r="D1835">
        <v>71</v>
      </c>
      <c r="E1835">
        <v>2</v>
      </c>
      <c r="G1835" s="21">
        <v>0</v>
      </c>
      <c r="H1835">
        <v>9613862</v>
      </c>
      <c r="I1835" s="1">
        <v>44159.645833333336</v>
      </c>
      <c r="J1835" s="3" t="s">
        <v>90</v>
      </c>
      <c r="K1835" t="s">
        <v>49</v>
      </c>
      <c r="M1835">
        <v>202011241905</v>
      </c>
      <c r="N1835" s="1">
        <v>44159.645833333336</v>
      </c>
      <c r="O1835" s="3" t="s">
        <v>90</v>
      </c>
      <c r="P1835">
        <v>9613862</v>
      </c>
      <c r="Q1835" s="2">
        <v>18140</v>
      </c>
      <c r="R1835" t="s">
        <v>3319</v>
      </c>
      <c r="S1835" t="s">
        <v>1413</v>
      </c>
      <c r="U1835" t="s">
        <v>140</v>
      </c>
      <c r="V1835" t="s">
        <v>157</v>
      </c>
      <c r="W1835" t="s">
        <v>10</v>
      </c>
      <c r="X1835" t="s">
        <v>54</v>
      </c>
      <c r="Z1835" t="s">
        <v>88</v>
      </c>
      <c r="AA1835" t="s">
        <v>94</v>
      </c>
      <c r="AB1835" t="s">
        <v>116</v>
      </c>
      <c r="AC1835" t="s">
        <v>70</v>
      </c>
      <c r="AD1835" t="s">
        <v>59</v>
      </c>
    </row>
    <row r="1836" spans="1:30">
      <c r="A1836">
        <f t="shared" si="88"/>
        <v>1583</v>
      </c>
      <c r="B1836">
        <f t="shared" si="86"/>
        <v>0</v>
      </c>
      <c r="C1836" s="8">
        <f t="shared" si="87"/>
        <v>39.666666666666664</v>
      </c>
      <c r="D1836">
        <v>39</v>
      </c>
      <c r="E1836">
        <v>8</v>
      </c>
      <c r="G1836" s="21">
        <v>0</v>
      </c>
      <c r="H1836">
        <v>9615664</v>
      </c>
      <c r="I1836" s="1">
        <v>44201.899305555555</v>
      </c>
      <c r="J1836" s="3" t="s">
        <v>90</v>
      </c>
      <c r="K1836" t="s">
        <v>49</v>
      </c>
      <c r="M1836">
        <v>202101052494</v>
      </c>
      <c r="N1836" s="1">
        <v>44201.899305555555</v>
      </c>
      <c r="O1836" s="3" t="s">
        <v>90</v>
      </c>
      <c r="P1836">
        <v>9615664</v>
      </c>
      <c r="Q1836" s="2">
        <v>29683</v>
      </c>
      <c r="R1836" t="s">
        <v>3320</v>
      </c>
      <c r="S1836" t="s">
        <v>1351</v>
      </c>
      <c r="U1836" t="s">
        <v>170</v>
      </c>
      <c r="V1836" t="s">
        <v>202</v>
      </c>
      <c r="W1836" t="s">
        <v>10</v>
      </c>
      <c r="X1836" t="s">
        <v>54</v>
      </c>
      <c r="Z1836" t="s">
        <v>88</v>
      </c>
      <c r="AA1836" t="s">
        <v>94</v>
      </c>
      <c r="AB1836" t="s">
        <v>100</v>
      </c>
      <c r="AC1836" t="s">
        <v>70</v>
      </c>
      <c r="AD1836" t="s">
        <v>59</v>
      </c>
    </row>
    <row r="1837" spans="1:30">
      <c r="A1837">
        <f t="shared" si="88"/>
        <v>1584</v>
      </c>
      <c r="B1837">
        <f t="shared" si="86"/>
        <v>0</v>
      </c>
      <c r="C1837" s="8">
        <f t="shared" si="87"/>
        <v>65.5</v>
      </c>
      <c r="D1837">
        <v>65</v>
      </c>
      <c r="E1837">
        <v>6</v>
      </c>
      <c r="G1837" s="21">
        <v>0</v>
      </c>
      <c r="H1837">
        <v>9616431</v>
      </c>
      <c r="I1837" s="1">
        <v>44229.896527777775</v>
      </c>
      <c r="J1837" s="3" t="s">
        <v>90</v>
      </c>
      <c r="K1837" t="s">
        <v>49</v>
      </c>
      <c r="M1837">
        <v>202102022297</v>
      </c>
      <c r="N1837" s="1">
        <v>44229.896527777775</v>
      </c>
      <c r="O1837" s="3" t="s">
        <v>90</v>
      </c>
      <c r="P1837">
        <v>9616431</v>
      </c>
      <c r="Q1837" s="2">
        <v>20285</v>
      </c>
      <c r="R1837" t="s">
        <v>3321</v>
      </c>
      <c r="S1837" t="s">
        <v>60</v>
      </c>
      <c r="U1837" t="s">
        <v>110</v>
      </c>
      <c r="V1837" t="s">
        <v>133</v>
      </c>
      <c r="W1837" t="s">
        <v>2</v>
      </c>
      <c r="X1837" t="s">
        <v>54</v>
      </c>
      <c r="Z1837" t="s">
        <v>88</v>
      </c>
      <c r="AA1837" t="s">
        <v>94</v>
      </c>
      <c r="AB1837" t="s">
        <v>100</v>
      </c>
      <c r="AC1837" t="s">
        <v>70</v>
      </c>
      <c r="AD1837" t="s">
        <v>59</v>
      </c>
    </row>
    <row r="1838" spans="1:30">
      <c r="A1838">
        <f t="shared" si="88"/>
        <v>1585</v>
      </c>
      <c r="B1838">
        <f t="shared" si="86"/>
        <v>0</v>
      </c>
      <c r="C1838" s="8">
        <f t="shared" si="87"/>
        <v>38.916666666666664</v>
      </c>
      <c r="D1838">
        <v>38</v>
      </c>
      <c r="E1838">
        <v>11</v>
      </c>
      <c r="G1838" s="21">
        <v>0</v>
      </c>
      <c r="H1838">
        <v>9619587</v>
      </c>
      <c r="I1838" s="1">
        <v>44175.783333333333</v>
      </c>
      <c r="J1838" s="3" t="s">
        <v>90</v>
      </c>
      <c r="K1838" t="s">
        <v>49</v>
      </c>
      <c r="M1838">
        <v>202012102331</v>
      </c>
      <c r="N1838" s="1">
        <v>44175.783333333333</v>
      </c>
      <c r="O1838" s="3" t="s">
        <v>90</v>
      </c>
      <c r="P1838">
        <v>9619587</v>
      </c>
      <c r="Q1838" s="2">
        <v>29940</v>
      </c>
      <c r="R1838" t="s">
        <v>3322</v>
      </c>
      <c r="S1838" t="s">
        <v>1631</v>
      </c>
      <c r="U1838" t="s">
        <v>98</v>
      </c>
      <c r="V1838" t="s">
        <v>157</v>
      </c>
      <c r="W1838" t="s">
        <v>2</v>
      </c>
      <c r="X1838" t="s">
        <v>54</v>
      </c>
      <c r="Z1838" t="s">
        <v>88</v>
      </c>
      <c r="AA1838" t="s">
        <v>94</v>
      </c>
      <c r="AB1838" t="s">
        <v>1150</v>
      </c>
      <c r="AC1838" t="s">
        <v>70</v>
      </c>
      <c r="AD1838" t="s">
        <v>59</v>
      </c>
    </row>
    <row r="1839" spans="1:30">
      <c r="A1839">
        <f t="shared" si="88"/>
        <v>1586</v>
      </c>
      <c r="B1839">
        <f t="shared" si="86"/>
        <v>0</v>
      </c>
      <c r="C1839" s="8">
        <f t="shared" si="87"/>
        <v>23.583333333333332</v>
      </c>
      <c r="D1839">
        <v>23</v>
      </c>
      <c r="E1839">
        <v>7</v>
      </c>
      <c r="G1839" s="21">
        <v>0</v>
      </c>
      <c r="H1839">
        <v>9622869</v>
      </c>
      <c r="I1839" s="1">
        <v>43952.564409722225</v>
      </c>
      <c r="J1839" s="3" t="s">
        <v>63</v>
      </c>
      <c r="K1839" t="s">
        <v>49</v>
      </c>
      <c r="M1839">
        <v>202005010936</v>
      </c>
      <c r="N1839" s="1">
        <v>43952.564409722225</v>
      </c>
      <c r="O1839" s="3" t="s">
        <v>63</v>
      </c>
      <c r="P1839">
        <v>9622869</v>
      </c>
      <c r="Q1839" s="2">
        <v>35312</v>
      </c>
      <c r="R1839" t="s">
        <v>3323</v>
      </c>
      <c r="S1839" t="s">
        <v>2515</v>
      </c>
      <c r="U1839" t="s">
        <v>52</v>
      </c>
      <c r="V1839" t="s">
        <v>153</v>
      </c>
      <c r="W1839" t="s">
        <v>2</v>
      </c>
      <c r="X1839" t="s">
        <v>54</v>
      </c>
      <c r="Z1839" t="s">
        <v>55</v>
      </c>
      <c r="AA1839" t="s">
        <v>68</v>
      </c>
      <c r="AB1839" t="s">
        <v>3324</v>
      </c>
      <c r="AC1839" t="s">
        <v>70</v>
      </c>
      <c r="AD1839" t="s">
        <v>59</v>
      </c>
    </row>
    <row r="1840" spans="1:30">
      <c r="A1840">
        <f t="shared" si="88"/>
        <v>1587</v>
      </c>
      <c r="B1840">
        <f t="shared" si="86"/>
        <v>0</v>
      </c>
      <c r="C1840" s="8">
        <f t="shared" si="87"/>
        <v>82.25</v>
      </c>
      <c r="D1840">
        <v>82</v>
      </c>
      <c r="E1840">
        <v>3</v>
      </c>
      <c r="G1840" s="21">
        <v>0</v>
      </c>
      <c r="H1840">
        <v>9623865</v>
      </c>
      <c r="I1840" s="1">
        <v>44080.506249999999</v>
      </c>
      <c r="J1840" s="3" t="s">
        <v>90</v>
      </c>
      <c r="K1840" t="s">
        <v>49</v>
      </c>
      <c r="M1840">
        <v>202009060218</v>
      </c>
      <c r="N1840" s="1">
        <v>44080.506249999999</v>
      </c>
      <c r="O1840" s="3" t="s">
        <v>90</v>
      </c>
      <c r="P1840">
        <v>9623865</v>
      </c>
      <c r="Q1840" s="2">
        <v>14032</v>
      </c>
      <c r="R1840" t="s">
        <v>3325</v>
      </c>
      <c r="S1840" t="s">
        <v>3326</v>
      </c>
      <c r="U1840" t="s">
        <v>170</v>
      </c>
      <c r="V1840" t="s">
        <v>74</v>
      </c>
      <c r="W1840" t="s">
        <v>10</v>
      </c>
      <c r="X1840" t="s">
        <v>54</v>
      </c>
      <c r="Z1840" t="s">
        <v>88</v>
      </c>
      <c r="AA1840" t="s">
        <v>94</v>
      </c>
      <c r="AB1840" t="s">
        <v>116</v>
      </c>
      <c r="AC1840" t="s">
        <v>70</v>
      </c>
      <c r="AD1840" t="s">
        <v>59</v>
      </c>
    </row>
    <row r="1841" spans="1:30">
      <c r="A1841">
        <f t="shared" si="88"/>
        <v>1588</v>
      </c>
      <c r="B1841">
        <f t="shared" si="86"/>
        <v>0</v>
      </c>
      <c r="C1841" s="8">
        <f t="shared" si="87"/>
        <v>71.083333333333329</v>
      </c>
      <c r="D1841">
        <v>71</v>
      </c>
      <c r="E1841">
        <v>1</v>
      </c>
      <c r="G1841" s="21">
        <v>0</v>
      </c>
      <c r="H1841">
        <v>9625376</v>
      </c>
      <c r="I1841" s="1">
        <v>43930.454039351855</v>
      </c>
      <c r="J1841" s="3" t="s">
        <v>63</v>
      </c>
      <c r="K1841" t="s">
        <v>49</v>
      </c>
      <c r="M1841">
        <v>202004090748</v>
      </c>
      <c r="N1841" s="1">
        <v>43930.454039351855</v>
      </c>
      <c r="O1841" s="3" t="s">
        <v>63</v>
      </c>
      <c r="P1841">
        <v>9625376</v>
      </c>
      <c r="Q1841" s="2">
        <v>17939</v>
      </c>
      <c r="R1841" t="s">
        <v>3327</v>
      </c>
      <c r="S1841" t="s">
        <v>704</v>
      </c>
      <c r="U1841" t="s">
        <v>61</v>
      </c>
      <c r="V1841" t="s">
        <v>265</v>
      </c>
      <c r="W1841" t="s">
        <v>2</v>
      </c>
      <c r="X1841" t="s">
        <v>54</v>
      </c>
      <c r="Z1841" t="s">
        <v>88</v>
      </c>
      <c r="AA1841" t="s">
        <v>68</v>
      </c>
      <c r="AB1841" t="s">
        <v>3328</v>
      </c>
      <c r="AC1841" t="s">
        <v>70</v>
      </c>
      <c r="AD1841" t="s">
        <v>59</v>
      </c>
    </row>
    <row r="1842" spans="1:30">
      <c r="A1842">
        <f t="shared" si="88"/>
        <v>1589</v>
      </c>
      <c r="B1842">
        <f t="shared" si="86"/>
        <v>0</v>
      </c>
      <c r="C1842" s="8">
        <f t="shared" si="87"/>
        <v>69.583333333333329</v>
      </c>
      <c r="D1842">
        <v>69</v>
      </c>
      <c r="E1842">
        <v>7</v>
      </c>
      <c r="G1842" s="21">
        <v>0</v>
      </c>
      <c r="H1842">
        <v>9700249</v>
      </c>
      <c r="I1842" s="1">
        <v>44169.61886574074</v>
      </c>
      <c r="J1842" s="3" t="s">
        <v>90</v>
      </c>
      <c r="K1842" t="s">
        <v>49</v>
      </c>
      <c r="M1842">
        <v>202012041845</v>
      </c>
      <c r="N1842" s="1">
        <v>44169.61886574074</v>
      </c>
      <c r="O1842" s="3" t="s">
        <v>90</v>
      </c>
      <c r="P1842">
        <v>9700249</v>
      </c>
      <c r="Q1842" s="2">
        <v>18752</v>
      </c>
      <c r="R1842" t="s">
        <v>3329</v>
      </c>
      <c r="S1842" t="s">
        <v>2765</v>
      </c>
      <c r="U1842" t="s">
        <v>140</v>
      </c>
      <c r="V1842" t="s">
        <v>228</v>
      </c>
      <c r="W1842" t="s">
        <v>10</v>
      </c>
      <c r="X1842" t="s">
        <v>54</v>
      </c>
      <c r="Z1842" t="s">
        <v>88</v>
      </c>
      <c r="AA1842" t="s">
        <v>94</v>
      </c>
      <c r="AB1842" t="s">
        <v>116</v>
      </c>
      <c r="AC1842" t="s">
        <v>129</v>
      </c>
      <c r="AD1842" t="s">
        <v>59</v>
      </c>
    </row>
    <row r="1843" spans="1:30">
      <c r="A1843">
        <f t="shared" si="88"/>
        <v>1590</v>
      </c>
      <c r="B1843">
        <f t="shared" si="86"/>
        <v>0</v>
      </c>
      <c r="C1843" s="8">
        <f t="shared" si="87"/>
        <v>79.75</v>
      </c>
      <c r="D1843">
        <v>79</v>
      </c>
      <c r="E1843">
        <v>9</v>
      </c>
      <c r="G1843" s="21">
        <v>0</v>
      </c>
      <c r="H1843">
        <v>9703323</v>
      </c>
      <c r="I1843" s="1">
        <v>44210.601770833331</v>
      </c>
      <c r="J1843" s="3" t="s">
        <v>90</v>
      </c>
      <c r="K1843" t="s">
        <v>49</v>
      </c>
      <c r="M1843">
        <v>202101141902</v>
      </c>
      <c r="N1843" s="1">
        <v>44210.601770833331</v>
      </c>
      <c r="O1843" s="3" t="s">
        <v>90</v>
      </c>
      <c r="P1843">
        <v>9703323</v>
      </c>
      <c r="Q1843" s="2">
        <v>15080</v>
      </c>
      <c r="R1843" t="s">
        <v>3330</v>
      </c>
      <c r="S1843" t="s">
        <v>2858</v>
      </c>
      <c r="U1843" t="s">
        <v>61</v>
      </c>
      <c r="V1843" t="s">
        <v>93</v>
      </c>
      <c r="W1843" t="s">
        <v>2</v>
      </c>
      <c r="X1843" t="s">
        <v>54</v>
      </c>
      <c r="Z1843" t="s">
        <v>88</v>
      </c>
      <c r="AA1843" t="s">
        <v>94</v>
      </c>
      <c r="AB1843" t="s">
        <v>100</v>
      </c>
      <c r="AC1843" t="s">
        <v>70</v>
      </c>
      <c r="AD1843" t="s">
        <v>59</v>
      </c>
    </row>
    <row r="1844" spans="1:30">
      <c r="A1844">
        <f t="shared" si="88"/>
        <v>1591</v>
      </c>
      <c r="B1844">
        <f t="shared" si="86"/>
        <v>0</v>
      </c>
      <c r="C1844" s="8">
        <f t="shared" si="87"/>
        <v>35.75</v>
      </c>
      <c r="D1844">
        <v>35</v>
      </c>
      <c r="E1844">
        <v>9</v>
      </c>
      <c r="G1844" s="21">
        <v>0</v>
      </c>
      <c r="H1844">
        <v>9705667</v>
      </c>
      <c r="I1844" s="1">
        <v>44041.223576388889</v>
      </c>
      <c r="J1844" s="3" t="s">
        <v>553</v>
      </c>
      <c r="K1844" t="s">
        <v>49</v>
      </c>
      <c r="M1844">
        <v>202007291088</v>
      </c>
      <c r="N1844" s="1">
        <v>44041.223576388889</v>
      </c>
      <c r="O1844" s="3" t="s">
        <v>553</v>
      </c>
      <c r="P1844">
        <v>9705667</v>
      </c>
      <c r="Q1844" s="2">
        <v>30958</v>
      </c>
      <c r="R1844" t="s">
        <v>3331</v>
      </c>
      <c r="S1844" t="s">
        <v>3332</v>
      </c>
      <c r="U1844" t="s">
        <v>110</v>
      </c>
      <c r="V1844" t="s">
        <v>111</v>
      </c>
      <c r="W1844" t="s">
        <v>2</v>
      </c>
      <c r="X1844" t="s">
        <v>54</v>
      </c>
      <c r="Z1844" t="s">
        <v>88</v>
      </c>
      <c r="AA1844" t="s">
        <v>556</v>
      </c>
      <c r="AB1844" t="s">
        <v>3333</v>
      </c>
      <c r="AC1844" t="s">
        <v>70</v>
      </c>
      <c r="AD1844" t="s">
        <v>59</v>
      </c>
    </row>
    <row r="1845" spans="1:30">
      <c r="A1845">
        <f t="shared" si="88"/>
        <v>1592</v>
      </c>
      <c r="B1845">
        <f t="shared" ref="B1845:B1879" si="89">IF(H1845&lt;&gt;H1844,0,IF(H1845&lt;&gt;H1843,1,IF(H1845&lt;&gt;H1842,2,IF(H1845&lt;&gt;H1841,3,IF(H1845&lt;&gt;H1840,4,IF(H1845&lt;&gt;H1839,5,IF(H1845&lt;&gt;H1838,6,"7+")))))))</f>
        <v>0</v>
      </c>
      <c r="C1845" s="8">
        <f t="shared" si="87"/>
        <v>28.25</v>
      </c>
      <c r="D1845">
        <v>28</v>
      </c>
      <c r="E1845">
        <v>3</v>
      </c>
      <c r="G1845" s="21">
        <v>0</v>
      </c>
      <c r="H1845">
        <v>9707310</v>
      </c>
      <c r="I1845" s="1">
        <v>44139.462500000001</v>
      </c>
      <c r="J1845" s="3" t="s">
        <v>63</v>
      </c>
      <c r="K1845" t="s">
        <v>49</v>
      </c>
      <c r="M1845">
        <v>202011040840</v>
      </c>
      <c r="N1845" s="1">
        <v>44139.462500000001</v>
      </c>
      <c r="O1845" s="3" t="s">
        <v>63</v>
      </c>
      <c r="P1845">
        <v>9707310</v>
      </c>
      <c r="Q1845" s="2">
        <v>33806</v>
      </c>
      <c r="R1845" t="s">
        <v>3334</v>
      </c>
      <c r="S1845" t="s">
        <v>3335</v>
      </c>
      <c r="U1845" t="s">
        <v>52</v>
      </c>
      <c r="V1845" t="s">
        <v>349</v>
      </c>
      <c r="W1845" t="s">
        <v>10</v>
      </c>
      <c r="X1845" t="s">
        <v>54</v>
      </c>
      <c r="Z1845" t="s">
        <v>55</v>
      </c>
      <c r="AA1845" t="s">
        <v>68</v>
      </c>
      <c r="AB1845" t="s">
        <v>2138</v>
      </c>
      <c r="AC1845" t="s">
        <v>58</v>
      </c>
      <c r="AD1845" t="s">
        <v>59</v>
      </c>
    </row>
    <row r="1846" spans="1:30">
      <c r="A1846">
        <f t="shared" si="88"/>
        <v>1593</v>
      </c>
      <c r="B1846">
        <f t="shared" si="89"/>
        <v>0</v>
      </c>
      <c r="C1846" s="8">
        <f t="shared" si="87"/>
        <v>71.666666666666671</v>
      </c>
      <c r="D1846">
        <v>71</v>
      </c>
      <c r="E1846">
        <v>8</v>
      </c>
      <c r="G1846" s="21">
        <v>0</v>
      </c>
      <c r="H1846">
        <v>9708207</v>
      </c>
      <c r="I1846" s="1">
        <v>44257.531851851854</v>
      </c>
      <c r="J1846" s="3" t="s">
        <v>63</v>
      </c>
      <c r="K1846" t="s">
        <v>49</v>
      </c>
      <c r="M1846">
        <v>202103021614</v>
      </c>
      <c r="N1846" s="1">
        <v>44257.531851851854</v>
      </c>
      <c r="O1846" s="3" t="s">
        <v>63</v>
      </c>
      <c r="P1846">
        <v>9708207</v>
      </c>
      <c r="Q1846" s="2">
        <v>18071</v>
      </c>
      <c r="R1846" t="s">
        <v>3336</v>
      </c>
      <c r="S1846" t="s">
        <v>763</v>
      </c>
      <c r="U1846" t="s">
        <v>381</v>
      </c>
      <c r="V1846" t="s">
        <v>127</v>
      </c>
      <c r="W1846" t="s">
        <v>10</v>
      </c>
      <c r="X1846" t="s">
        <v>54</v>
      </c>
      <c r="Z1846" t="s">
        <v>55</v>
      </c>
      <c r="AA1846" t="s">
        <v>68</v>
      </c>
      <c r="AB1846" t="s">
        <v>3337</v>
      </c>
      <c r="AC1846" t="s">
        <v>129</v>
      </c>
      <c r="AD1846" t="s">
        <v>59</v>
      </c>
    </row>
    <row r="1847" spans="1:30">
      <c r="A1847">
        <f t="shared" si="88"/>
        <v>1594</v>
      </c>
      <c r="B1847">
        <f t="shared" si="89"/>
        <v>0</v>
      </c>
      <c r="C1847" s="8">
        <f t="shared" si="87"/>
        <v>47.75</v>
      </c>
      <c r="D1847">
        <v>47</v>
      </c>
      <c r="E1847">
        <v>9</v>
      </c>
      <c r="G1847" s="21">
        <v>0</v>
      </c>
      <c r="H1847">
        <v>9716156</v>
      </c>
      <c r="I1847" s="1">
        <v>44175.611111111109</v>
      </c>
      <c r="J1847" s="3" t="s">
        <v>90</v>
      </c>
      <c r="K1847" t="s">
        <v>49</v>
      </c>
      <c r="M1847">
        <v>202012101713</v>
      </c>
      <c r="N1847" s="1">
        <v>44175.611111111109</v>
      </c>
      <c r="O1847" s="3" t="s">
        <v>90</v>
      </c>
      <c r="P1847">
        <v>9716156</v>
      </c>
      <c r="Q1847" s="2">
        <v>26725</v>
      </c>
      <c r="R1847" t="s">
        <v>3338</v>
      </c>
      <c r="S1847" t="s">
        <v>1574</v>
      </c>
      <c r="U1847" t="s">
        <v>140</v>
      </c>
      <c r="V1847" t="s">
        <v>82</v>
      </c>
      <c r="W1847" t="s">
        <v>10</v>
      </c>
      <c r="X1847" t="s">
        <v>54</v>
      </c>
      <c r="Z1847" t="s">
        <v>88</v>
      </c>
      <c r="AA1847" t="s">
        <v>94</v>
      </c>
      <c r="AB1847" t="s">
        <v>116</v>
      </c>
      <c r="AC1847" t="s">
        <v>70</v>
      </c>
      <c r="AD1847" t="s">
        <v>59</v>
      </c>
    </row>
    <row r="1848" spans="1:30">
      <c r="A1848">
        <f t="shared" si="88"/>
        <v>1595</v>
      </c>
      <c r="B1848">
        <f t="shared" si="89"/>
        <v>0</v>
      </c>
      <c r="C1848" s="8">
        <f t="shared" si="87"/>
        <v>68.583333333333329</v>
      </c>
      <c r="D1848">
        <v>68</v>
      </c>
      <c r="E1848">
        <v>7</v>
      </c>
      <c r="G1848" s="21">
        <v>2</v>
      </c>
      <c r="H1848" s="4">
        <v>9721252</v>
      </c>
      <c r="I1848" s="1">
        <v>44225.462256944447</v>
      </c>
      <c r="J1848" s="3" t="s">
        <v>90</v>
      </c>
      <c r="K1848" t="s">
        <v>49</v>
      </c>
      <c r="M1848">
        <v>202101291538</v>
      </c>
      <c r="N1848" s="1">
        <v>44225.462256944447</v>
      </c>
      <c r="O1848" s="3" t="s">
        <v>90</v>
      </c>
      <c r="P1848">
        <v>9721252</v>
      </c>
      <c r="Q1848" s="2">
        <v>19157</v>
      </c>
      <c r="R1848" t="s">
        <v>3339</v>
      </c>
      <c r="S1848" t="s">
        <v>928</v>
      </c>
      <c r="U1848" t="s">
        <v>61</v>
      </c>
      <c r="V1848" t="s">
        <v>193</v>
      </c>
      <c r="W1848" t="s">
        <v>2</v>
      </c>
      <c r="X1848" t="s">
        <v>54</v>
      </c>
      <c r="Z1848" t="s">
        <v>88</v>
      </c>
      <c r="AA1848" t="s">
        <v>94</v>
      </c>
      <c r="AB1848" t="s">
        <v>100</v>
      </c>
      <c r="AC1848" t="s">
        <v>70</v>
      </c>
      <c r="AD1848" t="s">
        <v>59</v>
      </c>
    </row>
    <row r="1849" spans="1:30">
      <c r="A1849">
        <f t="shared" si="88"/>
        <v>1595</v>
      </c>
      <c r="B1849">
        <f t="shared" si="89"/>
        <v>1</v>
      </c>
      <c r="C1849" s="8">
        <f t="shared" si="87"/>
        <v>68.666666666666671</v>
      </c>
      <c r="D1849">
        <v>68</v>
      </c>
      <c r="E1849">
        <v>8</v>
      </c>
      <c r="G1849" s="21">
        <v>2</v>
      </c>
      <c r="H1849" s="4">
        <v>9721252</v>
      </c>
      <c r="I1849" s="1">
        <v>44239.465381944443</v>
      </c>
      <c r="J1849" s="3" t="s">
        <v>90</v>
      </c>
      <c r="K1849" t="s">
        <v>49</v>
      </c>
      <c r="M1849">
        <v>202102121505</v>
      </c>
      <c r="N1849" s="1">
        <v>44239.465381944443</v>
      </c>
      <c r="O1849" s="3" t="s">
        <v>90</v>
      </c>
      <c r="P1849">
        <v>9721252</v>
      </c>
      <c r="Q1849" s="2">
        <v>19157</v>
      </c>
      <c r="R1849" t="s">
        <v>3339</v>
      </c>
      <c r="S1849" t="s">
        <v>626</v>
      </c>
      <c r="U1849" t="s">
        <v>52</v>
      </c>
      <c r="V1849" t="s">
        <v>145</v>
      </c>
      <c r="W1849" t="s">
        <v>2</v>
      </c>
      <c r="X1849" t="s">
        <v>54</v>
      </c>
      <c r="Z1849" t="s">
        <v>88</v>
      </c>
      <c r="AA1849" t="s">
        <v>94</v>
      </c>
      <c r="AB1849" t="s">
        <v>100</v>
      </c>
      <c r="AC1849" t="s">
        <v>70</v>
      </c>
      <c r="AD1849" t="s">
        <v>59</v>
      </c>
    </row>
    <row r="1850" spans="1:30">
      <c r="A1850">
        <f t="shared" si="88"/>
        <v>1595</v>
      </c>
      <c r="B1850">
        <f t="shared" si="89"/>
        <v>2</v>
      </c>
      <c r="C1850" s="8">
        <f t="shared" si="87"/>
        <v>68.666666666666671</v>
      </c>
      <c r="D1850">
        <v>68</v>
      </c>
      <c r="E1850">
        <v>8</v>
      </c>
      <c r="G1850" s="21">
        <v>2</v>
      </c>
      <c r="H1850" s="4">
        <v>9721252</v>
      </c>
      <c r="I1850" s="1">
        <v>44247.482638888891</v>
      </c>
      <c r="J1850" s="3" t="s">
        <v>90</v>
      </c>
      <c r="K1850" t="s">
        <v>49</v>
      </c>
      <c r="M1850">
        <v>202102200342</v>
      </c>
      <c r="N1850" s="1">
        <v>44247.482638888891</v>
      </c>
      <c r="O1850" s="3" t="s">
        <v>90</v>
      </c>
      <c r="P1850">
        <v>9721252</v>
      </c>
      <c r="Q1850" s="2">
        <v>19157</v>
      </c>
      <c r="R1850" t="s">
        <v>3339</v>
      </c>
      <c r="S1850" t="s">
        <v>626</v>
      </c>
      <c r="U1850" t="s">
        <v>318</v>
      </c>
      <c r="V1850" t="s">
        <v>67</v>
      </c>
      <c r="W1850" t="s">
        <v>2</v>
      </c>
      <c r="X1850" t="s">
        <v>54</v>
      </c>
      <c r="Z1850" t="s">
        <v>88</v>
      </c>
      <c r="AA1850" t="s">
        <v>94</v>
      </c>
      <c r="AB1850" t="s">
        <v>100</v>
      </c>
      <c r="AC1850" t="s">
        <v>70</v>
      </c>
      <c r="AD1850" t="s">
        <v>59</v>
      </c>
    </row>
    <row r="1851" spans="1:30">
      <c r="A1851">
        <f t="shared" si="88"/>
        <v>1596</v>
      </c>
      <c r="B1851">
        <f t="shared" si="89"/>
        <v>0</v>
      </c>
      <c r="C1851" s="8">
        <f t="shared" si="87"/>
        <v>59.25</v>
      </c>
      <c r="D1851">
        <v>59</v>
      </c>
      <c r="E1851">
        <v>3</v>
      </c>
      <c r="G1851" s="21">
        <v>0</v>
      </c>
      <c r="H1851">
        <v>9724895</v>
      </c>
      <c r="I1851" s="1">
        <v>44195.133333333331</v>
      </c>
      <c r="J1851" s="3" t="s">
        <v>90</v>
      </c>
      <c r="K1851" t="s">
        <v>49</v>
      </c>
      <c r="M1851">
        <v>202012301103</v>
      </c>
      <c r="N1851" s="1">
        <v>44195.133333333331</v>
      </c>
      <c r="O1851" s="3" t="s">
        <v>90</v>
      </c>
      <c r="P1851">
        <v>9724895</v>
      </c>
      <c r="Q1851" s="2">
        <v>22553</v>
      </c>
      <c r="R1851" t="s">
        <v>3340</v>
      </c>
      <c r="S1851" t="s">
        <v>118</v>
      </c>
      <c r="U1851" t="s">
        <v>132</v>
      </c>
      <c r="V1851" t="s">
        <v>133</v>
      </c>
      <c r="W1851" t="s">
        <v>10</v>
      </c>
      <c r="X1851" t="s">
        <v>54</v>
      </c>
      <c r="Z1851" t="s">
        <v>88</v>
      </c>
      <c r="AA1851" t="s">
        <v>94</v>
      </c>
      <c r="AB1851" t="s">
        <v>100</v>
      </c>
      <c r="AC1851" t="s">
        <v>70</v>
      </c>
      <c r="AD1851" t="s">
        <v>59</v>
      </c>
    </row>
    <row r="1852" spans="1:30">
      <c r="A1852">
        <f t="shared" si="88"/>
        <v>1597</v>
      </c>
      <c r="B1852">
        <f t="shared" si="89"/>
        <v>0</v>
      </c>
      <c r="C1852" s="8">
        <f t="shared" si="87"/>
        <v>57.416666666666664</v>
      </c>
      <c r="D1852">
        <v>57</v>
      </c>
      <c r="E1852">
        <v>5</v>
      </c>
      <c r="G1852" s="21">
        <v>2</v>
      </c>
      <c r="H1852" s="4">
        <v>9780377</v>
      </c>
      <c r="I1852" s="1">
        <v>44241.050694444442</v>
      </c>
      <c r="J1852" s="3" t="s">
        <v>90</v>
      </c>
      <c r="K1852" t="s">
        <v>49</v>
      </c>
      <c r="M1852">
        <v>202102140080</v>
      </c>
      <c r="N1852" s="1">
        <v>44241.050694444442</v>
      </c>
      <c r="O1852" s="3" t="s">
        <v>90</v>
      </c>
      <c r="P1852">
        <v>9780377</v>
      </c>
      <c r="Q1852" s="2">
        <v>23257</v>
      </c>
      <c r="R1852" t="s">
        <v>3341</v>
      </c>
      <c r="S1852" t="s">
        <v>1860</v>
      </c>
      <c r="U1852" t="s">
        <v>110</v>
      </c>
      <c r="V1852" t="s">
        <v>171</v>
      </c>
      <c r="W1852" t="s">
        <v>2</v>
      </c>
      <c r="X1852" t="s">
        <v>54</v>
      </c>
      <c r="Z1852" t="s">
        <v>88</v>
      </c>
      <c r="AA1852" t="s">
        <v>94</v>
      </c>
      <c r="AB1852" t="s">
        <v>100</v>
      </c>
      <c r="AC1852" t="s">
        <v>70</v>
      </c>
      <c r="AD1852" t="s">
        <v>59</v>
      </c>
    </row>
    <row r="1853" spans="1:30">
      <c r="A1853">
        <f t="shared" si="88"/>
        <v>1597</v>
      </c>
      <c r="B1853">
        <f t="shared" si="89"/>
        <v>1</v>
      </c>
      <c r="C1853" s="8">
        <f t="shared" si="87"/>
        <v>57.5</v>
      </c>
      <c r="D1853">
        <v>57</v>
      </c>
      <c r="E1853">
        <v>6</v>
      </c>
      <c r="G1853" s="21">
        <v>2</v>
      </c>
      <c r="H1853" s="4">
        <v>9780377</v>
      </c>
      <c r="I1853" s="1">
        <v>44261.526388888888</v>
      </c>
      <c r="J1853" s="3" t="s">
        <v>63</v>
      </c>
      <c r="K1853" t="s">
        <v>49</v>
      </c>
      <c r="M1853">
        <v>202103060381</v>
      </c>
      <c r="N1853" s="1">
        <v>44261.526388888888</v>
      </c>
      <c r="O1853" s="3" t="s">
        <v>63</v>
      </c>
      <c r="P1853">
        <v>9780377</v>
      </c>
      <c r="Q1853" s="2">
        <v>23257</v>
      </c>
      <c r="R1853" t="s">
        <v>3341</v>
      </c>
      <c r="S1853" t="s">
        <v>902</v>
      </c>
      <c r="U1853" t="s">
        <v>132</v>
      </c>
      <c r="V1853" t="s">
        <v>67</v>
      </c>
      <c r="W1853" t="s">
        <v>2</v>
      </c>
      <c r="X1853" t="s">
        <v>54</v>
      </c>
      <c r="Z1853" t="s">
        <v>88</v>
      </c>
      <c r="AA1853" t="s">
        <v>68</v>
      </c>
      <c r="AB1853" t="s">
        <v>3342</v>
      </c>
      <c r="AC1853" t="s">
        <v>70</v>
      </c>
      <c r="AD1853" t="s">
        <v>59</v>
      </c>
    </row>
    <row r="1854" spans="1:30">
      <c r="A1854">
        <f t="shared" si="88"/>
        <v>1598</v>
      </c>
      <c r="B1854">
        <f t="shared" si="89"/>
        <v>0</v>
      </c>
      <c r="C1854" s="8">
        <f t="shared" si="87"/>
        <v>70.75</v>
      </c>
      <c r="D1854">
        <v>70</v>
      </c>
      <c r="E1854">
        <v>9</v>
      </c>
      <c r="G1854" s="21">
        <v>0</v>
      </c>
      <c r="H1854">
        <v>9802357</v>
      </c>
      <c r="I1854" s="1">
        <v>44288.489583333336</v>
      </c>
      <c r="J1854" s="3" t="s">
        <v>76</v>
      </c>
      <c r="K1854" t="s">
        <v>49</v>
      </c>
      <c r="M1854">
        <v>202104020690</v>
      </c>
      <c r="N1854" s="1">
        <v>44288.489583333336</v>
      </c>
      <c r="O1854" s="3" t="s">
        <v>76</v>
      </c>
      <c r="P1854">
        <v>9802357</v>
      </c>
      <c r="Q1854" s="2">
        <v>18437</v>
      </c>
      <c r="R1854" t="s">
        <v>3343</v>
      </c>
      <c r="S1854" t="s">
        <v>800</v>
      </c>
      <c r="U1854" t="s">
        <v>73</v>
      </c>
      <c r="V1854" t="s">
        <v>53</v>
      </c>
      <c r="W1854" t="s">
        <v>10</v>
      </c>
      <c r="X1854" t="s">
        <v>54</v>
      </c>
      <c r="Z1854" t="s">
        <v>55</v>
      </c>
      <c r="AA1854" t="s">
        <v>78</v>
      </c>
      <c r="AB1854" t="s">
        <v>3344</v>
      </c>
      <c r="AC1854" t="s">
        <v>58</v>
      </c>
      <c r="AD1854" t="s">
        <v>59</v>
      </c>
    </row>
    <row r="1855" spans="1:30">
      <c r="A1855">
        <f t="shared" si="88"/>
        <v>1599</v>
      </c>
      <c r="B1855">
        <f t="shared" si="89"/>
        <v>0</v>
      </c>
      <c r="C1855" s="8">
        <f t="shared" si="87"/>
        <v>76.666666666666671</v>
      </c>
      <c r="D1855">
        <v>76</v>
      </c>
      <c r="E1855">
        <v>8</v>
      </c>
      <c r="G1855" s="21">
        <v>0</v>
      </c>
      <c r="H1855">
        <v>9813071</v>
      </c>
      <c r="I1855" s="1">
        <v>43933.07708333333</v>
      </c>
      <c r="J1855" s="3" t="s">
        <v>90</v>
      </c>
      <c r="K1855" t="s">
        <v>49</v>
      </c>
      <c r="M1855">
        <v>202004120025</v>
      </c>
      <c r="N1855" s="1">
        <v>43933.07708333333</v>
      </c>
      <c r="O1855" s="3" t="s">
        <v>90</v>
      </c>
      <c r="P1855">
        <v>9813071</v>
      </c>
      <c r="Q1855" s="2">
        <v>15922</v>
      </c>
      <c r="R1855" t="s">
        <v>3345</v>
      </c>
      <c r="S1855" t="s">
        <v>3346</v>
      </c>
      <c r="U1855" t="s">
        <v>149</v>
      </c>
      <c r="V1855" t="s">
        <v>289</v>
      </c>
      <c r="W1855" t="s">
        <v>10</v>
      </c>
      <c r="X1855" t="s">
        <v>54</v>
      </c>
      <c r="Z1855" t="s">
        <v>88</v>
      </c>
      <c r="AA1855" t="s">
        <v>94</v>
      </c>
      <c r="AB1855" t="s">
        <v>116</v>
      </c>
      <c r="AC1855" t="s">
        <v>70</v>
      </c>
      <c r="AD1855" t="s">
        <v>59</v>
      </c>
    </row>
    <row r="1856" spans="1:30">
      <c r="A1856">
        <f t="shared" si="88"/>
        <v>1600</v>
      </c>
      <c r="B1856">
        <f t="shared" si="89"/>
        <v>0</v>
      </c>
      <c r="C1856" s="8">
        <f t="shared" si="87"/>
        <v>54.5</v>
      </c>
      <c r="D1856">
        <v>54</v>
      </c>
      <c r="E1856">
        <v>6</v>
      </c>
      <c r="G1856" s="21">
        <v>0</v>
      </c>
      <c r="H1856">
        <v>9814898</v>
      </c>
      <c r="I1856" s="1">
        <v>44203.120023148149</v>
      </c>
      <c r="J1856" s="3" t="s">
        <v>63</v>
      </c>
      <c r="K1856" t="s">
        <v>49</v>
      </c>
      <c r="M1856">
        <v>202101062223</v>
      </c>
      <c r="N1856" s="1">
        <v>44203.120023148149</v>
      </c>
      <c r="O1856" s="3" t="s">
        <v>63</v>
      </c>
      <c r="P1856">
        <v>9814898</v>
      </c>
      <c r="Q1856" s="2">
        <v>24273</v>
      </c>
      <c r="R1856" t="s">
        <v>3347</v>
      </c>
      <c r="S1856" t="s">
        <v>620</v>
      </c>
      <c r="U1856" t="s">
        <v>170</v>
      </c>
      <c r="V1856" t="s">
        <v>281</v>
      </c>
      <c r="W1856" t="s">
        <v>10</v>
      </c>
      <c r="X1856" t="s">
        <v>54</v>
      </c>
      <c r="Z1856" t="s">
        <v>88</v>
      </c>
      <c r="AA1856" t="s">
        <v>68</v>
      </c>
      <c r="AB1856" t="s">
        <v>3348</v>
      </c>
      <c r="AC1856" t="s">
        <v>70</v>
      </c>
      <c r="AD1856" t="s">
        <v>59</v>
      </c>
    </row>
    <row r="1857" spans="1:30">
      <c r="A1857">
        <f t="shared" si="88"/>
        <v>1601</v>
      </c>
      <c r="B1857">
        <f t="shared" si="89"/>
        <v>0</v>
      </c>
      <c r="C1857" s="8">
        <f t="shared" si="87"/>
        <v>65.333333333333329</v>
      </c>
      <c r="D1857">
        <v>65</v>
      </c>
      <c r="E1857">
        <v>4</v>
      </c>
      <c r="G1857" s="21">
        <v>0</v>
      </c>
      <c r="H1857">
        <v>9821614</v>
      </c>
      <c r="I1857" s="1">
        <v>44216.397222222222</v>
      </c>
      <c r="J1857" s="3" t="s">
        <v>76</v>
      </c>
      <c r="K1857" t="s">
        <v>49</v>
      </c>
      <c r="M1857">
        <v>202101200358</v>
      </c>
      <c r="N1857" s="1">
        <v>44216.397222222222</v>
      </c>
      <c r="O1857" s="3" t="s">
        <v>76</v>
      </c>
      <c r="P1857">
        <v>9821614</v>
      </c>
      <c r="Q1857" s="2">
        <v>20333</v>
      </c>
      <c r="R1857" t="s">
        <v>3349</v>
      </c>
      <c r="S1857" t="s">
        <v>1966</v>
      </c>
      <c r="U1857" t="s">
        <v>52</v>
      </c>
      <c r="V1857" t="s">
        <v>53</v>
      </c>
      <c r="W1857" t="s">
        <v>10</v>
      </c>
      <c r="X1857" t="s">
        <v>54</v>
      </c>
      <c r="Z1857" t="s">
        <v>55</v>
      </c>
      <c r="AA1857" t="s">
        <v>78</v>
      </c>
      <c r="AB1857" t="s">
        <v>2340</v>
      </c>
      <c r="AC1857" t="s">
        <v>58</v>
      </c>
      <c r="AD1857" t="s">
        <v>59</v>
      </c>
    </row>
    <row r="1858" spans="1:30">
      <c r="A1858">
        <f t="shared" si="88"/>
        <v>1602</v>
      </c>
      <c r="B1858">
        <f t="shared" si="89"/>
        <v>0</v>
      </c>
      <c r="C1858" s="8">
        <f t="shared" si="87"/>
        <v>30.833333333333332</v>
      </c>
      <c r="D1858">
        <v>30</v>
      </c>
      <c r="E1858">
        <v>10</v>
      </c>
      <c r="G1858" s="21">
        <v>0</v>
      </c>
      <c r="H1858">
        <v>9822606</v>
      </c>
      <c r="I1858" s="1">
        <v>44326.98541666667</v>
      </c>
      <c r="J1858" s="3" t="s">
        <v>134</v>
      </c>
      <c r="K1858" t="s">
        <v>49</v>
      </c>
      <c r="M1858">
        <v>202105102659</v>
      </c>
      <c r="N1858" s="1">
        <v>44326.98541666667</v>
      </c>
      <c r="O1858" s="3" t="s">
        <v>134</v>
      </c>
      <c r="P1858">
        <v>9822606</v>
      </c>
      <c r="Q1858" s="2">
        <v>33059</v>
      </c>
      <c r="R1858" t="s">
        <v>3350</v>
      </c>
      <c r="S1858" t="s">
        <v>2173</v>
      </c>
      <c r="U1858" t="s">
        <v>149</v>
      </c>
      <c r="V1858" t="s">
        <v>115</v>
      </c>
      <c r="W1858" t="s">
        <v>10</v>
      </c>
      <c r="X1858" t="s">
        <v>54</v>
      </c>
      <c r="Z1858" t="s">
        <v>88</v>
      </c>
      <c r="AA1858" t="s">
        <v>94</v>
      </c>
      <c r="AB1858" t="s">
        <v>100</v>
      </c>
      <c r="AC1858" t="s">
        <v>70</v>
      </c>
      <c r="AD1858" t="s">
        <v>59</v>
      </c>
    </row>
    <row r="1859" spans="1:30">
      <c r="A1859">
        <f t="shared" si="88"/>
        <v>1603</v>
      </c>
      <c r="B1859">
        <f t="shared" si="89"/>
        <v>0</v>
      </c>
      <c r="C1859" s="8">
        <f t="shared" si="87"/>
        <v>85.583333333333329</v>
      </c>
      <c r="D1859">
        <v>85</v>
      </c>
      <c r="E1859">
        <v>7</v>
      </c>
      <c r="G1859" s="21">
        <v>0</v>
      </c>
      <c r="H1859">
        <v>9823160</v>
      </c>
      <c r="I1859" s="1">
        <v>44301.708333333336</v>
      </c>
      <c r="J1859" s="3" t="s">
        <v>76</v>
      </c>
      <c r="K1859" t="s">
        <v>49</v>
      </c>
      <c r="M1859">
        <v>202104152055</v>
      </c>
      <c r="N1859" s="1">
        <v>44301.708333333336</v>
      </c>
      <c r="O1859" s="3" t="s">
        <v>76</v>
      </c>
      <c r="P1859">
        <v>9823160</v>
      </c>
      <c r="Q1859" s="2">
        <v>13022</v>
      </c>
      <c r="R1859" t="s">
        <v>3351</v>
      </c>
      <c r="S1859" t="s">
        <v>3352</v>
      </c>
      <c r="U1859" t="s">
        <v>149</v>
      </c>
      <c r="V1859" t="s">
        <v>367</v>
      </c>
      <c r="W1859" t="s">
        <v>10</v>
      </c>
      <c r="X1859" t="s">
        <v>54</v>
      </c>
      <c r="Z1859" t="s">
        <v>88</v>
      </c>
      <c r="AA1859" t="s">
        <v>78</v>
      </c>
      <c r="AB1859" t="s">
        <v>116</v>
      </c>
      <c r="AC1859" t="s">
        <v>70</v>
      </c>
      <c r="AD1859" t="s">
        <v>59</v>
      </c>
    </row>
    <row r="1860" spans="1:30">
      <c r="A1860">
        <f t="shared" si="88"/>
        <v>1604</v>
      </c>
      <c r="B1860">
        <f t="shared" si="89"/>
        <v>0</v>
      </c>
      <c r="C1860" s="8">
        <f t="shared" si="87"/>
        <v>35.833333333333336</v>
      </c>
      <c r="D1860">
        <v>35</v>
      </c>
      <c r="E1860">
        <v>10</v>
      </c>
      <c r="G1860" s="21">
        <v>0</v>
      </c>
      <c r="H1860">
        <v>9824380</v>
      </c>
      <c r="I1860" s="1">
        <v>44189.613854166666</v>
      </c>
      <c r="J1860" s="3" t="s">
        <v>63</v>
      </c>
      <c r="K1860" t="s">
        <v>49</v>
      </c>
      <c r="M1860">
        <v>202012240681</v>
      </c>
      <c r="N1860" s="1">
        <v>44189.613854166666</v>
      </c>
      <c r="O1860" s="3" t="s">
        <v>63</v>
      </c>
      <c r="P1860">
        <v>9824380</v>
      </c>
      <c r="Q1860" s="2">
        <v>31075</v>
      </c>
      <c r="R1860" t="s">
        <v>3353</v>
      </c>
      <c r="S1860" t="s">
        <v>719</v>
      </c>
      <c r="U1860" t="s">
        <v>140</v>
      </c>
      <c r="V1860" t="s">
        <v>324</v>
      </c>
      <c r="W1860" t="s">
        <v>2</v>
      </c>
      <c r="X1860" t="s">
        <v>54</v>
      </c>
      <c r="Z1860" t="s">
        <v>55</v>
      </c>
      <c r="AA1860" t="s">
        <v>68</v>
      </c>
      <c r="AB1860" t="s">
        <v>3354</v>
      </c>
      <c r="AC1860" t="s">
        <v>180</v>
      </c>
      <c r="AD1860" t="s">
        <v>59</v>
      </c>
    </row>
    <row r="1861" spans="1:30">
      <c r="A1861">
        <f t="shared" si="88"/>
        <v>1605</v>
      </c>
      <c r="B1861">
        <f t="shared" si="89"/>
        <v>0</v>
      </c>
      <c r="C1861" s="8">
        <f t="shared" si="87"/>
        <v>51.416666666666664</v>
      </c>
      <c r="D1861">
        <v>51</v>
      </c>
      <c r="E1861">
        <v>5</v>
      </c>
      <c r="G1861" s="21">
        <v>0</v>
      </c>
      <c r="H1861">
        <v>9824783</v>
      </c>
      <c r="I1861" s="1">
        <v>44172.916666666664</v>
      </c>
      <c r="J1861" s="3" t="s">
        <v>90</v>
      </c>
      <c r="K1861" t="s">
        <v>49</v>
      </c>
      <c r="M1861">
        <v>202012072446</v>
      </c>
      <c r="N1861" s="1">
        <v>44172.916666666664</v>
      </c>
      <c r="O1861" s="3" t="s">
        <v>90</v>
      </c>
      <c r="P1861">
        <v>9824783</v>
      </c>
      <c r="Q1861" s="2">
        <v>25367</v>
      </c>
      <c r="R1861" t="s">
        <v>3355</v>
      </c>
      <c r="S1861" t="s">
        <v>563</v>
      </c>
      <c r="U1861" t="s">
        <v>170</v>
      </c>
      <c r="V1861" t="s">
        <v>281</v>
      </c>
      <c r="W1861" t="s">
        <v>10</v>
      </c>
      <c r="X1861" t="s">
        <v>54</v>
      </c>
      <c r="Z1861" t="s">
        <v>88</v>
      </c>
      <c r="AA1861" t="s">
        <v>94</v>
      </c>
      <c r="AB1861" t="s">
        <v>100</v>
      </c>
      <c r="AC1861" t="s">
        <v>70</v>
      </c>
      <c r="AD1861" t="s">
        <v>59</v>
      </c>
    </row>
    <row r="1862" spans="1:30">
      <c r="A1862">
        <f t="shared" si="88"/>
        <v>1606</v>
      </c>
      <c r="B1862">
        <f t="shared" si="89"/>
        <v>0</v>
      </c>
      <c r="C1862" s="8">
        <f t="shared" si="87"/>
        <v>55.25</v>
      </c>
      <c r="D1862">
        <v>55</v>
      </c>
      <c r="E1862">
        <v>3</v>
      </c>
      <c r="G1862" s="21">
        <v>0</v>
      </c>
      <c r="H1862">
        <v>9825039</v>
      </c>
      <c r="I1862" s="1">
        <v>43964.798541666663</v>
      </c>
      <c r="J1862" s="3" t="s">
        <v>90</v>
      </c>
      <c r="K1862" t="s">
        <v>49</v>
      </c>
      <c r="M1862">
        <v>202005131517</v>
      </c>
      <c r="N1862" s="1">
        <v>43964.798541666663</v>
      </c>
      <c r="O1862" s="3" t="s">
        <v>90</v>
      </c>
      <c r="P1862">
        <v>9825039</v>
      </c>
      <c r="Q1862" s="2">
        <v>23769</v>
      </c>
      <c r="R1862" t="s">
        <v>3356</v>
      </c>
      <c r="S1862" t="s">
        <v>3357</v>
      </c>
      <c r="U1862" t="s">
        <v>110</v>
      </c>
      <c r="V1862" t="s">
        <v>157</v>
      </c>
      <c r="W1862" t="s">
        <v>10</v>
      </c>
      <c r="X1862" t="s">
        <v>54</v>
      </c>
      <c r="Z1862" t="s">
        <v>88</v>
      </c>
      <c r="AA1862" t="s">
        <v>94</v>
      </c>
      <c r="AB1862" t="s">
        <v>116</v>
      </c>
      <c r="AC1862" t="s">
        <v>70</v>
      </c>
      <c r="AD1862" t="s">
        <v>59</v>
      </c>
    </row>
    <row r="1863" spans="1:30">
      <c r="A1863">
        <f t="shared" si="88"/>
        <v>1607</v>
      </c>
      <c r="B1863">
        <f t="shared" si="89"/>
        <v>0</v>
      </c>
      <c r="C1863" s="8">
        <f t="shared" si="87"/>
        <v>41.583333333333336</v>
      </c>
      <c r="D1863">
        <v>41</v>
      </c>
      <c r="E1863">
        <v>7</v>
      </c>
      <c r="G1863" s="21">
        <v>0</v>
      </c>
      <c r="H1863">
        <v>9826726</v>
      </c>
      <c r="I1863" s="1">
        <v>44069.232569444444</v>
      </c>
      <c r="J1863" s="3" t="s">
        <v>63</v>
      </c>
      <c r="K1863" t="s">
        <v>49</v>
      </c>
      <c r="M1863">
        <v>202008261130</v>
      </c>
      <c r="N1863" s="1">
        <v>44069.232569444444</v>
      </c>
      <c r="O1863" s="3" t="s">
        <v>63</v>
      </c>
      <c r="P1863">
        <v>9826726</v>
      </c>
      <c r="Q1863" s="2">
        <v>28859</v>
      </c>
      <c r="R1863" t="s">
        <v>3358</v>
      </c>
      <c r="S1863" t="s">
        <v>2227</v>
      </c>
      <c r="U1863" t="s">
        <v>98</v>
      </c>
      <c r="V1863" t="s">
        <v>202</v>
      </c>
      <c r="W1863" t="s">
        <v>2</v>
      </c>
      <c r="X1863" t="s">
        <v>54</v>
      </c>
      <c r="Z1863" t="s">
        <v>88</v>
      </c>
      <c r="AA1863" t="s">
        <v>68</v>
      </c>
      <c r="AB1863" t="s">
        <v>2371</v>
      </c>
      <c r="AC1863" t="s">
        <v>70</v>
      </c>
      <c r="AD1863" t="s">
        <v>59</v>
      </c>
    </row>
    <row r="1864" spans="1:30">
      <c r="A1864">
        <f t="shared" si="88"/>
        <v>1608</v>
      </c>
      <c r="B1864">
        <f t="shared" si="89"/>
        <v>0</v>
      </c>
      <c r="C1864" s="8">
        <f t="shared" si="87"/>
        <v>76.083333333333329</v>
      </c>
      <c r="D1864">
        <v>76</v>
      </c>
      <c r="E1864">
        <v>1</v>
      </c>
      <c r="G1864" s="21">
        <v>0</v>
      </c>
      <c r="H1864">
        <v>9890631</v>
      </c>
      <c r="I1864" s="1">
        <v>44309.407824074071</v>
      </c>
      <c r="J1864" s="3" t="s">
        <v>76</v>
      </c>
      <c r="K1864" t="s">
        <v>49</v>
      </c>
      <c r="M1864">
        <v>202104230044</v>
      </c>
      <c r="N1864" s="1">
        <v>44309.407824074071</v>
      </c>
      <c r="O1864" s="3" t="s">
        <v>76</v>
      </c>
      <c r="P1864">
        <v>9890631</v>
      </c>
      <c r="Q1864" s="2">
        <v>16506</v>
      </c>
      <c r="R1864" t="s">
        <v>3359</v>
      </c>
      <c r="S1864" t="s">
        <v>3360</v>
      </c>
      <c r="U1864" t="s">
        <v>73</v>
      </c>
      <c r="V1864" t="s">
        <v>1161</v>
      </c>
      <c r="W1864" t="s">
        <v>10</v>
      </c>
      <c r="X1864" t="s">
        <v>54</v>
      </c>
      <c r="Z1864" t="s">
        <v>55</v>
      </c>
      <c r="AA1864" t="s">
        <v>78</v>
      </c>
      <c r="AB1864" t="s">
        <v>3361</v>
      </c>
      <c r="AC1864" t="s">
        <v>253</v>
      </c>
      <c r="AD1864" t="s">
        <v>59</v>
      </c>
    </row>
    <row r="1865" spans="1:30">
      <c r="A1865">
        <f t="shared" si="88"/>
        <v>1609</v>
      </c>
      <c r="B1865">
        <f t="shared" si="89"/>
        <v>0</v>
      </c>
      <c r="C1865" s="8">
        <f t="shared" si="87"/>
        <v>62.75</v>
      </c>
      <c r="D1865">
        <v>62</v>
      </c>
      <c r="E1865">
        <v>9</v>
      </c>
      <c r="G1865" s="21">
        <v>0</v>
      </c>
      <c r="H1865">
        <v>9891780</v>
      </c>
      <c r="I1865" s="1">
        <v>44308.581250000003</v>
      </c>
      <c r="J1865" s="3" t="s">
        <v>76</v>
      </c>
      <c r="K1865" t="s">
        <v>49</v>
      </c>
      <c r="M1865">
        <v>202104220230</v>
      </c>
      <c r="N1865" s="1">
        <v>44308.581250000003</v>
      </c>
      <c r="O1865" s="3" t="s">
        <v>76</v>
      </c>
      <c r="P1865">
        <v>9891780</v>
      </c>
      <c r="Q1865" s="2">
        <v>21382</v>
      </c>
      <c r="R1865" t="s">
        <v>3362</v>
      </c>
      <c r="S1865" t="s">
        <v>472</v>
      </c>
      <c r="U1865" t="s">
        <v>61</v>
      </c>
      <c r="V1865" t="s">
        <v>53</v>
      </c>
      <c r="W1865" t="s">
        <v>10</v>
      </c>
      <c r="X1865" t="s">
        <v>54</v>
      </c>
      <c r="Z1865" t="s">
        <v>55</v>
      </c>
      <c r="AA1865" t="s">
        <v>78</v>
      </c>
      <c r="AB1865" t="s">
        <v>3363</v>
      </c>
      <c r="AC1865" t="s">
        <v>58</v>
      </c>
      <c r="AD1865" t="s">
        <v>59</v>
      </c>
    </row>
    <row r="1866" spans="1:30">
      <c r="A1866">
        <f t="shared" si="88"/>
        <v>1610</v>
      </c>
      <c r="B1866">
        <f t="shared" si="89"/>
        <v>0</v>
      </c>
      <c r="C1866" s="8">
        <f t="shared" si="87"/>
        <v>74.916666666666671</v>
      </c>
      <c r="D1866">
        <v>74</v>
      </c>
      <c r="E1866">
        <v>11</v>
      </c>
      <c r="G1866" s="21">
        <v>0</v>
      </c>
      <c r="H1866">
        <v>9900407</v>
      </c>
      <c r="I1866" s="1">
        <v>44295.546111111114</v>
      </c>
      <c r="J1866" s="3" t="s">
        <v>48</v>
      </c>
      <c r="K1866" t="s">
        <v>49</v>
      </c>
      <c r="M1866">
        <v>202101080320</v>
      </c>
      <c r="N1866" s="1">
        <v>44295.546111111114</v>
      </c>
      <c r="O1866" s="3" t="s">
        <v>48</v>
      </c>
      <c r="P1866">
        <v>9900407</v>
      </c>
      <c r="Q1866" s="2">
        <v>16931</v>
      </c>
      <c r="R1866" t="s">
        <v>3364</v>
      </c>
      <c r="S1866" t="s">
        <v>454</v>
      </c>
      <c r="U1866" t="s">
        <v>140</v>
      </c>
      <c r="V1866" t="s">
        <v>53</v>
      </c>
      <c r="W1866" t="s">
        <v>10</v>
      </c>
      <c r="X1866" t="s">
        <v>54</v>
      </c>
      <c r="Z1866" t="s">
        <v>55</v>
      </c>
      <c r="AA1866" t="s">
        <v>56</v>
      </c>
      <c r="AB1866" t="s">
        <v>3365</v>
      </c>
      <c r="AC1866" t="s">
        <v>58</v>
      </c>
      <c r="AD1866" t="s">
        <v>59</v>
      </c>
    </row>
    <row r="1867" spans="1:30">
      <c r="A1867">
        <f t="shared" si="88"/>
        <v>1611</v>
      </c>
      <c r="B1867">
        <f t="shared" si="89"/>
        <v>0</v>
      </c>
      <c r="C1867" s="8">
        <f t="shared" si="87"/>
        <v>21.333333333333332</v>
      </c>
      <c r="D1867">
        <v>21</v>
      </c>
      <c r="E1867">
        <v>4</v>
      </c>
      <c r="G1867" s="21">
        <v>2</v>
      </c>
      <c r="H1867" s="4">
        <v>9905428</v>
      </c>
      <c r="I1867" s="1">
        <v>44015.246180555558</v>
      </c>
      <c r="J1867" s="3" t="s">
        <v>90</v>
      </c>
      <c r="K1867" t="s">
        <v>49</v>
      </c>
      <c r="M1867">
        <v>202007030116</v>
      </c>
      <c r="N1867" s="1">
        <v>44015.246180555558</v>
      </c>
      <c r="O1867" s="3" t="s">
        <v>90</v>
      </c>
      <c r="P1867">
        <v>9905428</v>
      </c>
      <c r="Q1867" s="2">
        <v>36219</v>
      </c>
      <c r="R1867" t="s">
        <v>3366</v>
      </c>
      <c r="S1867" t="s">
        <v>3367</v>
      </c>
      <c r="U1867" t="s">
        <v>149</v>
      </c>
      <c r="V1867" t="s">
        <v>93</v>
      </c>
      <c r="W1867" t="s">
        <v>10</v>
      </c>
      <c r="X1867" t="s">
        <v>54</v>
      </c>
      <c r="Z1867" t="s">
        <v>88</v>
      </c>
      <c r="AA1867" t="s">
        <v>94</v>
      </c>
      <c r="AB1867" t="s">
        <v>116</v>
      </c>
      <c r="AC1867" t="s">
        <v>70</v>
      </c>
      <c r="AD1867" t="s">
        <v>59</v>
      </c>
    </row>
    <row r="1868" spans="1:30">
      <c r="A1868">
        <f t="shared" si="88"/>
        <v>1611</v>
      </c>
      <c r="B1868">
        <f t="shared" si="89"/>
        <v>1</v>
      </c>
      <c r="C1868" s="8">
        <f t="shared" ref="C1868:C1879" si="90">D1868+E1868/12</f>
        <v>21.333333333333332</v>
      </c>
      <c r="D1868">
        <v>21</v>
      </c>
      <c r="E1868">
        <v>4</v>
      </c>
      <c r="G1868" s="21">
        <v>2</v>
      </c>
      <c r="H1868" s="4">
        <v>9905428</v>
      </c>
      <c r="I1868" s="23">
        <v>44025.014120370368</v>
      </c>
      <c r="J1868" s="3" t="s">
        <v>63</v>
      </c>
      <c r="K1868" t="s">
        <v>49</v>
      </c>
      <c r="M1868">
        <v>202007120538</v>
      </c>
      <c r="N1868" s="1">
        <v>44025.014120370368</v>
      </c>
      <c r="O1868" s="3" t="s">
        <v>63</v>
      </c>
      <c r="P1868">
        <v>9905428</v>
      </c>
      <c r="Q1868" s="2">
        <v>36219</v>
      </c>
      <c r="R1868" t="s">
        <v>3366</v>
      </c>
      <c r="S1868" t="s">
        <v>3367</v>
      </c>
      <c r="U1868" t="s">
        <v>52</v>
      </c>
      <c r="V1868" t="s">
        <v>289</v>
      </c>
      <c r="W1868" t="s">
        <v>10</v>
      </c>
      <c r="X1868" t="s">
        <v>54</v>
      </c>
      <c r="Z1868" t="s">
        <v>55</v>
      </c>
      <c r="AA1868" t="s">
        <v>68</v>
      </c>
      <c r="AB1868" t="s">
        <v>3368</v>
      </c>
      <c r="AC1868" t="s">
        <v>70</v>
      </c>
      <c r="AD1868" t="s">
        <v>59</v>
      </c>
    </row>
    <row r="1869" spans="1:30">
      <c r="A1869">
        <f t="shared" si="88"/>
        <v>1611</v>
      </c>
      <c r="B1869">
        <f t="shared" si="89"/>
        <v>2</v>
      </c>
      <c r="C1869" s="8">
        <f t="shared" si="90"/>
        <v>22.166666666666668</v>
      </c>
      <c r="D1869">
        <v>22</v>
      </c>
      <c r="E1869">
        <v>2</v>
      </c>
      <c r="G1869" s="21">
        <v>2</v>
      </c>
      <c r="H1869" s="4">
        <v>9905428</v>
      </c>
      <c r="I1869" s="1">
        <v>44315.758333333331</v>
      </c>
      <c r="J1869" s="3" t="s">
        <v>63</v>
      </c>
      <c r="K1869" t="s">
        <v>49</v>
      </c>
      <c r="M1869">
        <v>202104231825</v>
      </c>
      <c r="N1869" s="1">
        <v>44315.758333333331</v>
      </c>
      <c r="O1869" s="3" t="s">
        <v>63</v>
      </c>
      <c r="P1869">
        <v>9905428</v>
      </c>
      <c r="Q1869" s="2">
        <v>36219</v>
      </c>
      <c r="R1869" t="s">
        <v>3366</v>
      </c>
      <c r="S1869" t="s">
        <v>3369</v>
      </c>
      <c r="U1869" t="s">
        <v>61</v>
      </c>
      <c r="V1869" t="s">
        <v>127</v>
      </c>
      <c r="W1869" t="s">
        <v>10</v>
      </c>
      <c r="X1869" t="s">
        <v>54</v>
      </c>
      <c r="Z1869" t="s">
        <v>55</v>
      </c>
      <c r="AA1869" t="s">
        <v>68</v>
      </c>
      <c r="AB1869" t="s">
        <v>3370</v>
      </c>
      <c r="AC1869" t="s">
        <v>129</v>
      </c>
      <c r="AD1869" t="s">
        <v>59</v>
      </c>
    </row>
    <row r="1870" spans="1:30">
      <c r="A1870">
        <f t="shared" si="88"/>
        <v>1612</v>
      </c>
      <c r="B1870">
        <f t="shared" si="89"/>
        <v>0</v>
      </c>
      <c r="C1870" s="8">
        <f t="shared" si="90"/>
        <v>67.333333333333329</v>
      </c>
      <c r="D1870">
        <v>67</v>
      </c>
      <c r="E1870">
        <v>4</v>
      </c>
      <c r="G1870" s="21">
        <v>0</v>
      </c>
      <c r="H1870">
        <v>9905861</v>
      </c>
      <c r="I1870" s="1">
        <v>44219.309027777781</v>
      </c>
      <c r="J1870" s="3" t="s">
        <v>90</v>
      </c>
      <c r="K1870" t="s">
        <v>49</v>
      </c>
      <c r="M1870">
        <v>202101230233</v>
      </c>
      <c r="N1870" s="1">
        <v>44219.309027777781</v>
      </c>
      <c r="O1870" s="3" t="s">
        <v>90</v>
      </c>
      <c r="P1870">
        <v>9905861</v>
      </c>
      <c r="Q1870" s="2">
        <v>19608</v>
      </c>
      <c r="R1870" t="s">
        <v>3371</v>
      </c>
      <c r="S1870" t="s">
        <v>264</v>
      </c>
      <c r="U1870" t="s">
        <v>250</v>
      </c>
      <c r="V1870" t="s">
        <v>316</v>
      </c>
      <c r="W1870" t="s">
        <v>10</v>
      </c>
      <c r="X1870" t="s">
        <v>54</v>
      </c>
      <c r="Z1870" t="s">
        <v>88</v>
      </c>
      <c r="AA1870" t="s">
        <v>94</v>
      </c>
      <c r="AB1870" t="s">
        <v>116</v>
      </c>
      <c r="AC1870" t="s">
        <v>70</v>
      </c>
      <c r="AD1870" t="s">
        <v>59</v>
      </c>
    </row>
    <row r="1871" spans="1:30">
      <c r="A1871">
        <f t="shared" ref="A1871:A1879" si="91">IF(B1871=0,A1870+1,A1870)</f>
        <v>1613</v>
      </c>
      <c r="B1871">
        <f t="shared" si="89"/>
        <v>0</v>
      </c>
      <c r="C1871" s="8">
        <f t="shared" si="90"/>
        <v>73.5</v>
      </c>
      <c r="D1871">
        <v>73</v>
      </c>
      <c r="E1871">
        <v>6</v>
      </c>
      <c r="G1871" s="21">
        <v>0</v>
      </c>
      <c r="H1871">
        <v>9905993</v>
      </c>
      <c r="I1871" s="1">
        <v>43949.911111111112</v>
      </c>
      <c r="J1871" s="3" t="s">
        <v>90</v>
      </c>
      <c r="K1871" t="s">
        <v>49</v>
      </c>
      <c r="M1871">
        <v>202004281204</v>
      </c>
      <c r="N1871" s="1">
        <v>43949.911111111112</v>
      </c>
      <c r="O1871" s="3" t="s">
        <v>90</v>
      </c>
      <c r="P1871">
        <v>9905993</v>
      </c>
      <c r="Q1871" s="2">
        <v>17093</v>
      </c>
      <c r="R1871" t="s">
        <v>3372</v>
      </c>
      <c r="S1871" t="s">
        <v>255</v>
      </c>
      <c r="U1871" t="s">
        <v>98</v>
      </c>
      <c r="V1871" t="s">
        <v>281</v>
      </c>
      <c r="W1871" t="s">
        <v>2</v>
      </c>
      <c r="X1871" t="s">
        <v>54</v>
      </c>
      <c r="Z1871" t="s">
        <v>88</v>
      </c>
      <c r="AA1871" t="s">
        <v>94</v>
      </c>
      <c r="AB1871" t="s">
        <v>100</v>
      </c>
      <c r="AC1871" t="s">
        <v>70</v>
      </c>
      <c r="AD1871" t="s">
        <v>59</v>
      </c>
    </row>
    <row r="1872" spans="1:30">
      <c r="A1872">
        <f t="shared" si="91"/>
        <v>1614</v>
      </c>
      <c r="B1872">
        <f t="shared" si="89"/>
        <v>0</v>
      </c>
      <c r="C1872" s="8">
        <f t="shared" si="90"/>
        <v>71.416666666666671</v>
      </c>
      <c r="D1872">
        <v>71</v>
      </c>
      <c r="E1872">
        <v>5</v>
      </c>
      <c r="G1872" s="21">
        <v>0</v>
      </c>
      <c r="H1872">
        <v>9907132</v>
      </c>
      <c r="I1872" s="1">
        <v>43938.358576388891</v>
      </c>
      <c r="J1872" s="3" t="s">
        <v>63</v>
      </c>
      <c r="K1872" t="s">
        <v>49</v>
      </c>
      <c r="M1872">
        <v>202004170627</v>
      </c>
      <c r="N1872" s="1">
        <v>43938.358576388891</v>
      </c>
      <c r="O1872" s="3" t="s">
        <v>63</v>
      </c>
      <c r="P1872">
        <v>9907132</v>
      </c>
      <c r="Q1872" s="2">
        <v>17835</v>
      </c>
      <c r="R1872" t="s">
        <v>3373</v>
      </c>
      <c r="S1872" t="s">
        <v>833</v>
      </c>
      <c r="U1872" t="s">
        <v>250</v>
      </c>
      <c r="V1872" t="s">
        <v>153</v>
      </c>
      <c r="W1872" t="s">
        <v>2</v>
      </c>
      <c r="X1872" t="s">
        <v>54</v>
      </c>
      <c r="Z1872" t="s">
        <v>88</v>
      </c>
      <c r="AA1872" t="s">
        <v>68</v>
      </c>
      <c r="AB1872" t="s">
        <v>3374</v>
      </c>
      <c r="AC1872" t="s">
        <v>70</v>
      </c>
      <c r="AD1872" t="s">
        <v>59</v>
      </c>
    </row>
    <row r="1873" spans="1:30">
      <c r="A1873">
        <f t="shared" si="91"/>
        <v>1615</v>
      </c>
      <c r="B1873">
        <f t="shared" si="89"/>
        <v>0</v>
      </c>
      <c r="C1873" s="8">
        <f t="shared" si="90"/>
        <v>59.333333333333336</v>
      </c>
      <c r="D1873">
        <v>59</v>
      </c>
      <c r="E1873">
        <v>4</v>
      </c>
      <c r="G1873" s="21">
        <v>0</v>
      </c>
      <c r="H1873">
        <v>9907223</v>
      </c>
      <c r="I1873" s="1">
        <v>44158.947928240741</v>
      </c>
      <c r="J1873" s="3" t="s">
        <v>90</v>
      </c>
      <c r="K1873" t="s">
        <v>49</v>
      </c>
      <c r="M1873">
        <v>202011232308</v>
      </c>
      <c r="N1873" s="1">
        <v>44158.947928240741</v>
      </c>
      <c r="O1873" s="3" t="s">
        <v>90</v>
      </c>
      <c r="P1873">
        <v>9907223</v>
      </c>
      <c r="Q1873" s="2">
        <v>22483</v>
      </c>
      <c r="R1873" t="s">
        <v>3375</v>
      </c>
      <c r="S1873" t="s">
        <v>1015</v>
      </c>
      <c r="U1873" t="s">
        <v>110</v>
      </c>
      <c r="V1873" t="s">
        <v>111</v>
      </c>
      <c r="W1873" t="s">
        <v>2</v>
      </c>
      <c r="X1873" t="s">
        <v>54</v>
      </c>
      <c r="Z1873" t="s">
        <v>55</v>
      </c>
      <c r="AA1873" t="s">
        <v>94</v>
      </c>
      <c r="AB1873" t="s">
        <v>907</v>
      </c>
      <c r="AC1873" t="s">
        <v>70</v>
      </c>
      <c r="AD1873" t="s">
        <v>59</v>
      </c>
    </row>
    <row r="1874" spans="1:30">
      <c r="A1874">
        <f t="shared" si="91"/>
        <v>1616</v>
      </c>
      <c r="B1874">
        <f t="shared" si="89"/>
        <v>0</v>
      </c>
      <c r="C1874" s="8">
        <f t="shared" si="90"/>
        <v>83.75</v>
      </c>
      <c r="D1874">
        <v>83</v>
      </c>
      <c r="E1874">
        <v>9</v>
      </c>
      <c r="G1874" s="21">
        <v>0</v>
      </c>
      <c r="H1874">
        <v>9908710</v>
      </c>
      <c r="I1874" s="1">
        <v>43962.951168981483</v>
      </c>
      <c r="J1874" s="3" t="s">
        <v>76</v>
      </c>
      <c r="K1874" t="s">
        <v>49</v>
      </c>
      <c r="M1874">
        <v>202005111608</v>
      </c>
      <c r="N1874" s="1">
        <v>43962.951168981483</v>
      </c>
      <c r="O1874" s="3" t="s">
        <v>76</v>
      </c>
      <c r="P1874">
        <v>9908710</v>
      </c>
      <c r="Q1874" s="2">
        <v>13356</v>
      </c>
      <c r="R1874" t="s">
        <v>3376</v>
      </c>
      <c r="S1874" t="s">
        <v>3377</v>
      </c>
      <c r="U1874" t="s">
        <v>110</v>
      </c>
      <c r="V1874" t="s">
        <v>281</v>
      </c>
      <c r="W1874" t="s">
        <v>2</v>
      </c>
      <c r="X1874" t="s">
        <v>54</v>
      </c>
      <c r="Z1874" t="s">
        <v>88</v>
      </c>
      <c r="AA1874" t="s">
        <v>78</v>
      </c>
      <c r="AB1874" t="s">
        <v>3378</v>
      </c>
      <c r="AC1874" t="s">
        <v>70</v>
      </c>
      <c r="AD1874" t="s">
        <v>59</v>
      </c>
    </row>
    <row r="1875" spans="1:30">
      <c r="A1875">
        <f t="shared" si="91"/>
        <v>1617</v>
      </c>
      <c r="B1875">
        <f t="shared" si="89"/>
        <v>0</v>
      </c>
      <c r="C1875" s="8">
        <f t="shared" si="90"/>
        <v>50.75</v>
      </c>
      <c r="D1875">
        <v>50</v>
      </c>
      <c r="E1875">
        <v>9</v>
      </c>
      <c r="G1875" s="21">
        <v>0</v>
      </c>
      <c r="H1875">
        <v>9916953</v>
      </c>
      <c r="I1875" s="1">
        <v>44043.597916666666</v>
      </c>
      <c r="J1875" s="3" t="s">
        <v>90</v>
      </c>
      <c r="K1875" t="s">
        <v>49</v>
      </c>
      <c r="M1875">
        <v>202007311590</v>
      </c>
      <c r="N1875" s="1">
        <v>44043.597916666666</v>
      </c>
      <c r="O1875" s="3" t="s">
        <v>90</v>
      </c>
      <c r="P1875">
        <v>9916953</v>
      </c>
      <c r="Q1875" s="2">
        <v>25495</v>
      </c>
      <c r="R1875" t="s">
        <v>3379</v>
      </c>
      <c r="S1875" t="s">
        <v>363</v>
      </c>
      <c r="U1875" t="s">
        <v>140</v>
      </c>
      <c r="V1875" t="s">
        <v>157</v>
      </c>
      <c r="W1875" t="s">
        <v>10</v>
      </c>
      <c r="X1875" t="s">
        <v>54</v>
      </c>
      <c r="Z1875" t="s">
        <v>88</v>
      </c>
      <c r="AA1875" t="s">
        <v>94</v>
      </c>
      <c r="AB1875" t="s">
        <v>3380</v>
      </c>
      <c r="AC1875" t="s">
        <v>70</v>
      </c>
      <c r="AD1875" t="s">
        <v>59</v>
      </c>
    </row>
    <row r="1876" spans="1:30">
      <c r="A1876">
        <f t="shared" si="91"/>
        <v>1618</v>
      </c>
      <c r="B1876">
        <f t="shared" si="89"/>
        <v>0</v>
      </c>
      <c r="C1876" s="8">
        <f t="shared" si="90"/>
        <v>61.833333333333336</v>
      </c>
      <c r="D1876">
        <v>61</v>
      </c>
      <c r="E1876">
        <v>10</v>
      </c>
      <c r="G1876" s="21">
        <v>0</v>
      </c>
      <c r="H1876">
        <v>9926238</v>
      </c>
      <c r="I1876" s="1">
        <v>44202.504166666666</v>
      </c>
      <c r="J1876" s="3" t="s">
        <v>63</v>
      </c>
      <c r="K1876" t="s">
        <v>49</v>
      </c>
      <c r="M1876">
        <v>202101061575</v>
      </c>
      <c r="N1876" s="1">
        <v>44202.504166666666</v>
      </c>
      <c r="O1876" s="3" t="s">
        <v>63</v>
      </c>
      <c r="P1876">
        <v>9926238</v>
      </c>
      <c r="Q1876" s="2">
        <v>21604</v>
      </c>
      <c r="R1876" t="s">
        <v>3381</v>
      </c>
      <c r="S1876" t="s">
        <v>672</v>
      </c>
      <c r="U1876" t="s">
        <v>52</v>
      </c>
      <c r="V1876" t="s">
        <v>127</v>
      </c>
      <c r="W1876" t="s">
        <v>2</v>
      </c>
      <c r="X1876" t="s">
        <v>54</v>
      </c>
      <c r="Z1876" t="s">
        <v>55</v>
      </c>
      <c r="AA1876" t="s">
        <v>68</v>
      </c>
      <c r="AB1876" t="s">
        <v>2085</v>
      </c>
      <c r="AC1876" t="s">
        <v>129</v>
      </c>
      <c r="AD1876" t="s">
        <v>59</v>
      </c>
    </row>
    <row r="1877" spans="1:30">
      <c r="A1877">
        <f t="shared" si="91"/>
        <v>1619</v>
      </c>
      <c r="B1877">
        <f t="shared" si="89"/>
        <v>0</v>
      </c>
      <c r="C1877" s="8">
        <f t="shared" si="90"/>
        <v>44.083333333333336</v>
      </c>
      <c r="D1877">
        <v>44</v>
      </c>
      <c r="E1877">
        <v>1</v>
      </c>
      <c r="G1877" s="21">
        <v>2</v>
      </c>
      <c r="H1877" s="4">
        <v>9929815</v>
      </c>
      <c r="I1877" s="1">
        <v>44164.615972222222</v>
      </c>
      <c r="J1877" s="3" t="s">
        <v>90</v>
      </c>
      <c r="K1877" t="s">
        <v>49</v>
      </c>
      <c r="M1877">
        <v>202011290268</v>
      </c>
      <c r="N1877" s="1">
        <v>44164.615972222222</v>
      </c>
      <c r="O1877" s="3" t="s">
        <v>90</v>
      </c>
      <c r="P1877">
        <v>9929815</v>
      </c>
      <c r="Q1877" s="2">
        <v>28044</v>
      </c>
      <c r="R1877" t="s">
        <v>3382</v>
      </c>
      <c r="S1877" t="s">
        <v>2189</v>
      </c>
      <c r="U1877" t="s">
        <v>98</v>
      </c>
      <c r="V1877" t="s">
        <v>306</v>
      </c>
      <c r="W1877" t="s">
        <v>10</v>
      </c>
      <c r="X1877" t="s">
        <v>54</v>
      </c>
      <c r="Z1877" t="s">
        <v>88</v>
      </c>
      <c r="AA1877" t="s">
        <v>94</v>
      </c>
      <c r="AB1877" t="s">
        <v>116</v>
      </c>
      <c r="AC1877" t="s">
        <v>70</v>
      </c>
      <c r="AD1877" t="s">
        <v>59</v>
      </c>
    </row>
    <row r="1878" spans="1:30">
      <c r="A1878">
        <f t="shared" si="91"/>
        <v>1619</v>
      </c>
      <c r="B1878">
        <f t="shared" si="89"/>
        <v>1</v>
      </c>
      <c r="C1878" s="8">
        <f t="shared" si="90"/>
        <v>44.083333333333336</v>
      </c>
      <c r="D1878">
        <v>44</v>
      </c>
      <c r="E1878">
        <v>1</v>
      </c>
      <c r="G1878" s="21">
        <v>2</v>
      </c>
      <c r="H1878" s="4">
        <v>9929815</v>
      </c>
      <c r="I1878" s="1">
        <v>44169.632638888892</v>
      </c>
      <c r="J1878" s="3" t="s">
        <v>63</v>
      </c>
      <c r="K1878" t="s">
        <v>49</v>
      </c>
      <c r="M1878">
        <v>202012041343</v>
      </c>
      <c r="N1878" s="1">
        <v>44169.632638888892</v>
      </c>
      <c r="O1878" s="3" t="s">
        <v>63</v>
      </c>
      <c r="P1878">
        <v>9929815</v>
      </c>
      <c r="Q1878" s="2">
        <v>28044</v>
      </c>
      <c r="R1878" t="s">
        <v>3382</v>
      </c>
      <c r="S1878" t="s">
        <v>2189</v>
      </c>
      <c r="U1878" t="s">
        <v>52</v>
      </c>
      <c r="V1878" t="s">
        <v>193</v>
      </c>
      <c r="W1878" t="s">
        <v>10</v>
      </c>
      <c r="X1878" t="s">
        <v>54</v>
      </c>
      <c r="Z1878" t="s">
        <v>55</v>
      </c>
      <c r="AA1878" t="s">
        <v>68</v>
      </c>
      <c r="AB1878" t="s">
        <v>161</v>
      </c>
      <c r="AC1878" t="s">
        <v>70</v>
      </c>
      <c r="AD1878" t="s">
        <v>59</v>
      </c>
    </row>
    <row r="1879" spans="1:30">
      <c r="A1879">
        <f t="shared" si="91"/>
        <v>1620</v>
      </c>
      <c r="B1879">
        <f t="shared" si="89"/>
        <v>0</v>
      </c>
      <c r="C1879" s="8">
        <f t="shared" si="90"/>
        <v>65.5</v>
      </c>
      <c r="D1879">
        <v>65</v>
      </c>
      <c r="E1879">
        <v>6</v>
      </c>
      <c r="G1879" s="21">
        <v>0</v>
      </c>
      <c r="H1879">
        <v>9990616</v>
      </c>
      <c r="I1879" s="1">
        <v>44178.002083333333</v>
      </c>
      <c r="J1879" s="3" t="s">
        <v>76</v>
      </c>
      <c r="K1879" t="s">
        <v>49</v>
      </c>
      <c r="M1879">
        <v>202012120775</v>
      </c>
      <c r="N1879" s="1">
        <v>44178.002083333333</v>
      </c>
      <c r="O1879" s="3" t="s">
        <v>76</v>
      </c>
      <c r="P1879">
        <v>9990616</v>
      </c>
      <c r="Q1879" s="2">
        <v>20233</v>
      </c>
      <c r="R1879" t="s">
        <v>3383</v>
      </c>
      <c r="S1879" t="s">
        <v>60</v>
      </c>
      <c r="U1879" t="s">
        <v>110</v>
      </c>
      <c r="V1879" t="s">
        <v>364</v>
      </c>
      <c r="W1879" t="s">
        <v>10</v>
      </c>
      <c r="X1879" t="s">
        <v>54</v>
      </c>
      <c r="Z1879" t="s">
        <v>88</v>
      </c>
      <c r="AA1879" t="s">
        <v>78</v>
      </c>
      <c r="AB1879" t="s">
        <v>3384</v>
      </c>
      <c r="AC1879" t="s">
        <v>70</v>
      </c>
      <c r="AD1879" t="s">
        <v>59</v>
      </c>
    </row>
  </sheetData>
  <sortState xmlns:xlrd2="http://schemas.microsoft.com/office/spreadsheetml/2017/richdata2" ref="A10:AD1879">
    <sortCondition ref="H10:H1879"/>
    <sortCondition ref="I10:I1879"/>
  </sortState>
  <conditionalFormatting sqref="G1:G1048576">
    <cfRule type="cellIs" dxfId="6" priority="1" operator="equal">
      <formula>2</formula>
    </cfRule>
    <cfRule type="cellIs" dxfId="5" priority="3" operator="equal">
      <formula>1</formula>
    </cfRule>
  </conditionalFormatting>
  <conditionalFormatting sqref="H1:H1048576">
    <cfRule type="duplicateValues" dxfId="4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CD08-BE80-1C44-B6D4-2C344CA20346}">
  <dimension ref="B9:B1879"/>
  <sheetViews>
    <sheetView topLeftCell="A24" workbookViewId="0">
      <selection activeCell="B1879" sqref="B1879"/>
    </sheetView>
  </sheetViews>
  <sheetFormatPr defaultColWidth="11.42578125" defaultRowHeight="15"/>
  <cols>
    <col min="2" max="2" width="8.85546875"/>
  </cols>
  <sheetData>
    <row r="9" spans="2:2">
      <c r="B9" t="s">
        <v>40</v>
      </c>
    </row>
    <row r="10" spans="2:2">
      <c r="B10" t="s">
        <v>10</v>
      </c>
    </row>
    <row r="11" spans="2:2">
      <c r="B11" t="s">
        <v>10</v>
      </c>
    </row>
    <row r="12" spans="2:2">
      <c r="B12" t="s">
        <v>10</v>
      </c>
    </row>
    <row r="13" spans="2:2">
      <c r="B13" t="s">
        <v>10</v>
      </c>
    </row>
    <row r="14" spans="2:2">
      <c r="B14" t="s">
        <v>10</v>
      </c>
    </row>
    <row r="15" spans="2:2">
      <c r="B15" t="s">
        <v>10</v>
      </c>
    </row>
    <row r="16" spans="2:2">
      <c r="B16" t="s">
        <v>10</v>
      </c>
    </row>
    <row r="17" spans="2:2">
      <c r="B17" t="s">
        <v>10</v>
      </c>
    </row>
    <row r="18" spans="2:2">
      <c r="B18" t="s">
        <v>10</v>
      </c>
    </row>
    <row r="19" spans="2:2">
      <c r="B19" t="s">
        <v>10</v>
      </c>
    </row>
    <row r="20" spans="2:2">
      <c r="B20" t="s">
        <v>10</v>
      </c>
    </row>
    <row r="21" spans="2:2">
      <c r="B21" t="s">
        <v>10</v>
      </c>
    </row>
    <row r="22" spans="2:2">
      <c r="B22" t="s">
        <v>10</v>
      </c>
    </row>
    <row r="23" spans="2:2">
      <c r="B23" t="s">
        <v>10</v>
      </c>
    </row>
    <row r="24" spans="2:2">
      <c r="B24" t="s">
        <v>10</v>
      </c>
    </row>
    <row r="25" spans="2:2">
      <c r="B25" t="s">
        <v>10</v>
      </c>
    </row>
    <row r="26" spans="2:2">
      <c r="B26" t="s">
        <v>10</v>
      </c>
    </row>
    <row r="27" spans="2:2">
      <c r="B27" t="s">
        <v>10</v>
      </c>
    </row>
    <row r="28" spans="2:2">
      <c r="B28" t="s">
        <v>10</v>
      </c>
    </row>
    <row r="29" spans="2:2">
      <c r="B29" t="s">
        <v>10</v>
      </c>
    </row>
    <row r="30" spans="2:2">
      <c r="B30" t="s">
        <v>10</v>
      </c>
    </row>
    <row r="31" spans="2:2">
      <c r="B31" t="s">
        <v>10</v>
      </c>
    </row>
    <row r="32" spans="2:2">
      <c r="B32" t="s">
        <v>10</v>
      </c>
    </row>
    <row r="33" spans="2:2">
      <c r="B33" t="s">
        <v>10</v>
      </c>
    </row>
    <row r="34" spans="2:2">
      <c r="B34" t="s">
        <v>10</v>
      </c>
    </row>
    <row r="35" spans="2:2">
      <c r="B35" t="s">
        <v>10</v>
      </c>
    </row>
    <row r="36" spans="2:2">
      <c r="B36" t="s">
        <v>10</v>
      </c>
    </row>
    <row r="37" spans="2:2">
      <c r="B37" t="s">
        <v>10</v>
      </c>
    </row>
    <row r="38" spans="2:2">
      <c r="B38" t="s">
        <v>10</v>
      </c>
    </row>
    <row r="39" spans="2:2">
      <c r="B39" t="s">
        <v>10</v>
      </c>
    </row>
    <row r="40" spans="2:2">
      <c r="B40" t="s">
        <v>10</v>
      </c>
    </row>
    <row r="41" spans="2:2">
      <c r="B41" t="s">
        <v>10</v>
      </c>
    </row>
    <row r="42" spans="2:2">
      <c r="B42" t="s">
        <v>10</v>
      </c>
    </row>
    <row r="43" spans="2:2">
      <c r="B43" t="s">
        <v>10</v>
      </c>
    </row>
    <row r="44" spans="2:2">
      <c r="B44" t="s">
        <v>10</v>
      </c>
    </row>
    <row r="45" spans="2:2">
      <c r="B45" t="s">
        <v>10</v>
      </c>
    </row>
    <row r="46" spans="2:2">
      <c r="B46" t="s">
        <v>10</v>
      </c>
    </row>
    <row r="47" spans="2:2">
      <c r="B47" t="s">
        <v>10</v>
      </c>
    </row>
    <row r="48" spans="2:2">
      <c r="B48" t="s">
        <v>10</v>
      </c>
    </row>
    <row r="49" spans="2:2">
      <c r="B49" t="s">
        <v>10</v>
      </c>
    </row>
    <row r="50" spans="2:2">
      <c r="B50" t="s">
        <v>10</v>
      </c>
    </row>
    <row r="51" spans="2:2">
      <c r="B51" t="s">
        <v>10</v>
      </c>
    </row>
    <row r="52" spans="2:2">
      <c r="B52" t="s">
        <v>10</v>
      </c>
    </row>
    <row r="53" spans="2:2">
      <c r="B53" t="s">
        <v>10</v>
      </c>
    </row>
    <row r="54" spans="2:2">
      <c r="B54" t="s">
        <v>10</v>
      </c>
    </row>
    <row r="55" spans="2:2">
      <c r="B55" t="s">
        <v>10</v>
      </c>
    </row>
    <row r="56" spans="2:2">
      <c r="B56" t="s">
        <v>10</v>
      </c>
    </row>
    <row r="57" spans="2:2">
      <c r="B57" t="s">
        <v>10</v>
      </c>
    </row>
    <row r="58" spans="2:2">
      <c r="B58" t="s">
        <v>10</v>
      </c>
    </row>
    <row r="59" spans="2:2">
      <c r="B59" t="s">
        <v>10</v>
      </c>
    </row>
    <row r="60" spans="2:2">
      <c r="B60" t="s">
        <v>10</v>
      </c>
    </row>
    <row r="61" spans="2:2">
      <c r="B61" t="s">
        <v>10</v>
      </c>
    </row>
    <row r="62" spans="2:2">
      <c r="B62" t="s">
        <v>10</v>
      </c>
    </row>
    <row r="63" spans="2:2">
      <c r="B63" t="s">
        <v>10</v>
      </c>
    </row>
    <row r="64" spans="2:2">
      <c r="B64" t="s">
        <v>10</v>
      </c>
    </row>
    <row r="65" spans="2:2">
      <c r="B65" t="s">
        <v>10</v>
      </c>
    </row>
    <row r="66" spans="2:2">
      <c r="B66" t="s">
        <v>10</v>
      </c>
    </row>
    <row r="67" spans="2:2">
      <c r="B67" t="s">
        <v>10</v>
      </c>
    </row>
    <row r="68" spans="2:2">
      <c r="B68" t="s">
        <v>10</v>
      </c>
    </row>
    <row r="69" spans="2:2">
      <c r="B69" t="s">
        <v>10</v>
      </c>
    </row>
    <row r="70" spans="2:2">
      <c r="B70" t="s">
        <v>10</v>
      </c>
    </row>
    <row r="71" spans="2:2">
      <c r="B71" t="s">
        <v>10</v>
      </c>
    </row>
    <row r="72" spans="2:2">
      <c r="B72" t="s">
        <v>10</v>
      </c>
    </row>
    <row r="73" spans="2:2">
      <c r="B73" t="s">
        <v>10</v>
      </c>
    </row>
    <row r="74" spans="2:2">
      <c r="B74" t="s">
        <v>10</v>
      </c>
    </row>
    <row r="75" spans="2:2">
      <c r="B75" t="s">
        <v>10</v>
      </c>
    </row>
    <row r="76" spans="2:2">
      <c r="B76" t="s">
        <v>10</v>
      </c>
    </row>
    <row r="77" spans="2:2">
      <c r="B77" t="s">
        <v>10</v>
      </c>
    </row>
    <row r="78" spans="2:2">
      <c r="B78" t="s">
        <v>10</v>
      </c>
    </row>
    <row r="79" spans="2:2">
      <c r="B79" t="s">
        <v>10</v>
      </c>
    </row>
    <row r="80" spans="2:2">
      <c r="B80" t="s">
        <v>10</v>
      </c>
    </row>
    <row r="81" spans="2:2">
      <c r="B81" t="s">
        <v>10</v>
      </c>
    </row>
    <row r="82" spans="2:2">
      <c r="B82" t="s">
        <v>10</v>
      </c>
    </row>
    <row r="83" spans="2:2">
      <c r="B83" t="s">
        <v>10</v>
      </c>
    </row>
    <row r="84" spans="2:2">
      <c r="B84" t="s">
        <v>10</v>
      </c>
    </row>
    <row r="85" spans="2:2">
      <c r="B85" t="s">
        <v>10</v>
      </c>
    </row>
    <row r="86" spans="2:2">
      <c r="B86" t="s">
        <v>10</v>
      </c>
    </row>
    <row r="87" spans="2:2">
      <c r="B87" t="s">
        <v>10</v>
      </c>
    </row>
    <row r="88" spans="2:2">
      <c r="B88" t="s">
        <v>10</v>
      </c>
    </row>
    <row r="89" spans="2:2">
      <c r="B89" t="s">
        <v>10</v>
      </c>
    </row>
    <row r="90" spans="2:2">
      <c r="B90" t="s">
        <v>10</v>
      </c>
    </row>
    <row r="91" spans="2:2">
      <c r="B91" t="s">
        <v>10</v>
      </c>
    </row>
    <row r="92" spans="2:2">
      <c r="B92" t="s">
        <v>10</v>
      </c>
    </row>
    <row r="93" spans="2:2">
      <c r="B93" t="s">
        <v>10</v>
      </c>
    </row>
    <row r="94" spans="2:2">
      <c r="B94" t="s">
        <v>10</v>
      </c>
    </row>
    <row r="95" spans="2:2">
      <c r="B95" t="s">
        <v>10</v>
      </c>
    </row>
    <row r="96" spans="2:2">
      <c r="B96" t="s">
        <v>10</v>
      </c>
    </row>
    <row r="97" spans="2:2">
      <c r="B97" t="s">
        <v>10</v>
      </c>
    </row>
    <row r="98" spans="2:2">
      <c r="B98" t="s">
        <v>10</v>
      </c>
    </row>
    <row r="99" spans="2:2">
      <c r="B99" t="s">
        <v>10</v>
      </c>
    </row>
    <row r="100" spans="2:2">
      <c r="B100" t="s">
        <v>10</v>
      </c>
    </row>
    <row r="101" spans="2:2">
      <c r="B101" t="s">
        <v>10</v>
      </c>
    </row>
    <row r="102" spans="2:2">
      <c r="B102" t="s">
        <v>10</v>
      </c>
    </row>
    <row r="103" spans="2:2">
      <c r="B103" t="s">
        <v>10</v>
      </c>
    </row>
    <row r="104" spans="2:2">
      <c r="B104" t="s">
        <v>10</v>
      </c>
    </row>
    <row r="105" spans="2:2">
      <c r="B105" t="s">
        <v>10</v>
      </c>
    </row>
    <row r="106" spans="2:2">
      <c r="B106" t="s">
        <v>10</v>
      </c>
    </row>
    <row r="107" spans="2:2">
      <c r="B107" t="s">
        <v>10</v>
      </c>
    </row>
    <row r="108" spans="2:2">
      <c r="B108" t="s">
        <v>10</v>
      </c>
    </row>
    <row r="109" spans="2:2">
      <c r="B109" t="s">
        <v>10</v>
      </c>
    </row>
    <row r="110" spans="2:2">
      <c r="B110" t="s">
        <v>10</v>
      </c>
    </row>
    <row r="111" spans="2:2">
      <c r="B111" t="s">
        <v>10</v>
      </c>
    </row>
    <row r="112" spans="2:2">
      <c r="B112" t="s">
        <v>10</v>
      </c>
    </row>
    <row r="113" spans="2:2">
      <c r="B113" t="s">
        <v>10</v>
      </c>
    </row>
    <row r="114" spans="2:2">
      <c r="B114" t="s">
        <v>10</v>
      </c>
    </row>
    <row r="115" spans="2:2">
      <c r="B115" t="s">
        <v>10</v>
      </c>
    </row>
    <row r="116" spans="2:2">
      <c r="B116" t="s">
        <v>10</v>
      </c>
    </row>
    <row r="117" spans="2:2">
      <c r="B117" t="s">
        <v>10</v>
      </c>
    </row>
    <row r="118" spans="2:2">
      <c r="B118" t="s">
        <v>10</v>
      </c>
    </row>
    <row r="119" spans="2:2">
      <c r="B119" t="s">
        <v>10</v>
      </c>
    </row>
    <row r="120" spans="2:2">
      <c r="B120" t="s">
        <v>10</v>
      </c>
    </row>
    <row r="121" spans="2:2">
      <c r="B121" t="s">
        <v>10</v>
      </c>
    </row>
    <row r="122" spans="2:2">
      <c r="B122" t="s">
        <v>10</v>
      </c>
    </row>
    <row r="123" spans="2:2">
      <c r="B123" t="s">
        <v>10</v>
      </c>
    </row>
    <row r="124" spans="2:2">
      <c r="B124" t="s">
        <v>10</v>
      </c>
    </row>
    <row r="125" spans="2:2">
      <c r="B125" t="s">
        <v>10</v>
      </c>
    </row>
    <row r="126" spans="2:2">
      <c r="B126" t="s">
        <v>10</v>
      </c>
    </row>
    <row r="127" spans="2:2">
      <c r="B127" t="s">
        <v>10</v>
      </c>
    </row>
    <row r="128" spans="2:2">
      <c r="B128" t="s">
        <v>10</v>
      </c>
    </row>
    <row r="129" spans="2:2">
      <c r="B129" t="s">
        <v>10</v>
      </c>
    </row>
    <row r="130" spans="2:2">
      <c r="B130" t="s">
        <v>10</v>
      </c>
    </row>
    <row r="131" spans="2:2">
      <c r="B131" t="s">
        <v>10</v>
      </c>
    </row>
    <row r="132" spans="2:2">
      <c r="B132" t="s">
        <v>10</v>
      </c>
    </row>
    <row r="133" spans="2:2">
      <c r="B133" t="s">
        <v>10</v>
      </c>
    </row>
    <row r="134" spans="2:2">
      <c r="B134" t="s">
        <v>10</v>
      </c>
    </row>
    <row r="135" spans="2:2">
      <c r="B135" t="s">
        <v>10</v>
      </c>
    </row>
    <row r="136" spans="2:2">
      <c r="B136" t="s">
        <v>10</v>
      </c>
    </row>
    <row r="137" spans="2:2">
      <c r="B137" t="s">
        <v>10</v>
      </c>
    </row>
    <row r="138" spans="2:2">
      <c r="B138" t="s">
        <v>10</v>
      </c>
    </row>
    <row r="139" spans="2:2">
      <c r="B139" t="s">
        <v>10</v>
      </c>
    </row>
    <row r="140" spans="2:2">
      <c r="B140" t="s">
        <v>10</v>
      </c>
    </row>
    <row r="141" spans="2:2">
      <c r="B141" t="s">
        <v>10</v>
      </c>
    </row>
    <row r="142" spans="2:2">
      <c r="B142" t="s">
        <v>10</v>
      </c>
    </row>
    <row r="143" spans="2:2">
      <c r="B143" t="s">
        <v>10</v>
      </c>
    </row>
    <row r="144" spans="2:2">
      <c r="B144" t="s">
        <v>10</v>
      </c>
    </row>
    <row r="145" spans="2:2">
      <c r="B145" t="s">
        <v>10</v>
      </c>
    </row>
    <row r="146" spans="2:2">
      <c r="B146" t="s">
        <v>10</v>
      </c>
    </row>
    <row r="147" spans="2:2">
      <c r="B147" t="s">
        <v>10</v>
      </c>
    </row>
    <row r="148" spans="2:2">
      <c r="B148" t="s">
        <v>10</v>
      </c>
    </row>
    <row r="149" spans="2:2">
      <c r="B149" t="s">
        <v>10</v>
      </c>
    </row>
    <row r="150" spans="2:2">
      <c r="B150" t="s">
        <v>10</v>
      </c>
    </row>
    <row r="151" spans="2:2">
      <c r="B151" t="s">
        <v>10</v>
      </c>
    </row>
    <row r="152" spans="2:2">
      <c r="B152" t="s">
        <v>10</v>
      </c>
    </row>
    <row r="153" spans="2:2">
      <c r="B153" t="s">
        <v>10</v>
      </c>
    </row>
    <row r="154" spans="2:2">
      <c r="B154" t="s">
        <v>10</v>
      </c>
    </row>
    <row r="155" spans="2:2">
      <c r="B155" t="s">
        <v>10</v>
      </c>
    </row>
    <row r="156" spans="2:2">
      <c r="B156" t="s">
        <v>10</v>
      </c>
    </row>
    <row r="157" spans="2:2">
      <c r="B157" t="s">
        <v>10</v>
      </c>
    </row>
    <row r="158" spans="2:2">
      <c r="B158" t="s">
        <v>10</v>
      </c>
    </row>
    <row r="159" spans="2:2">
      <c r="B159" t="s">
        <v>10</v>
      </c>
    </row>
    <row r="160" spans="2:2">
      <c r="B160" t="s">
        <v>10</v>
      </c>
    </row>
    <row r="161" spans="2:2">
      <c r="B161" t="s">
        <v>10</v>
      </c>
    </row>
    <row r="162" spans="2:2">
      <c r="B162" t="s">
        <v>10</v>
      </c>
    </row>
    <row r="163" spans="2:2">
      <c r="B163" t="s">
        <v>10</v>
      </c>
    </row>
    <row r="164" spans="2:2">
      <c r="B164" t="s">
        <v>10</v>
      </c>
    </row>
    <row r="165" spans="2:2">
      <c r="B165" t="s">
        <v>10</v>
      </c>
    </row>
    <row r="166" spans="2:2">
      <c r="B166" t="s">
        <v>10</v>
      </c>
    </row>
    <row r="167" spans="2:2">
      <c r="B167" t="s">
        <v>10</v>
      </c>
    </row>
    <row r="168" spans="2:2">
      <c r="B168" t="s">
        <v>10</v>
      </c>
    </row>
    <row r="169" spans="2:2">
      <c r="B169" t="s">
        <v>10</v>
      </c>
    </row>
    <row r="170" spans="2:2">
      <c r="B170" t="s">
        <v>10</v>
      </c>
    </row>
    <row r="171" spans="2:2">
      <c r="B171" t="s">
        <v>10</v>
      </c>
    </row>
    <row r="172" spans="2:2">
      <c r="B172" t="s">
        <v>10</v>
      </c>
    </row>
    <row r="173" spans="2:2">
      <c r="B173" t="s">
        <v>10</v>
      </c>
    </row>
    <row r="174" spans="2:2">
      <c r="B174" t="s">
        <v>10</v>
      </c>
    </row>
    <row r="175" spans="2:2">
      <c r="B175" t="s">
        <v>10</v>
      </c>
    </row>
    <row r="176" spans="2:2">
      <c r="B176" t="s">
        <v>10</v>
      </c>
    </row>
    <row r="177" spans="2:2">
      <c r="B177" t="s">
        <v>10</v>
      </c>
    </row>
    <row r="178" spans="2:2">
      <c r="B178" t="s">
        <v>10</v>
      </c>
    </row>
    <row r="179" spans="2:2">
      <c r="B179" t="s">
        <v>10</v>
      </c>
    </row>
    <row r="180" spans="2:2">
      <c r="B180" t="s">
        <v>10</v>
      </c>
    </row>
    <row r="181" spans="2:2">
      <c r="B181" t="s">
        <v>10</v>
      </c>
    </row>
    <row r="182" spans="2:2">
      <c r="B182" t="s">
        <v>10</v>
      </c>
    </row>
    <row r="183" spans="2:2">
      <c r="B183" t="s">
        <v>10</v>
      </c>
    </row>
    <row r="184" spans="2:2">
      <c r="B184" t="s">
        <v>10</v>
      </c>
    </row>
    <row r="185" spans="2:2">
      <c r="B185" t="s">
        <v>10</v>
      </c>
    </row>
    <row r="186" spans="2:2">
      <c r="B186" t="s">
        <v>10</v>
      </c>
    </row>
    <row r="187" spans="2:2">
      <c r="B187" t="s">
        <v>10</v>
      </c>
    </row>
    <row r="188" spans="2:2">
      <c r="B188" t="s">
        <v>10</v>
      </c>
    </row>
    <row r="189" spans="2:2">
      <c r="B189" t="s">
        <v>10</v>
      </c>
    </row>
    <row r="190" spans="2:2">
      <c r="B190" t="s">
        <v>10</v>
      </c>
    </row>
    <row r="191" spans="2:2">
      <c r="B191" t="s">
        <v>10</v>
      </c>
    </row>
    <row r="192" spans="2:2">
      <c r="B192" t="s">
        <v>10</v>
      </c>
    </row>
    <row r="193" spans="2:2">
      <c r="B193" t="s">
        <v>10</v>
      </c>
    </row>
    <row r="194" spans="2:2">
      <c r="B194" t="s">
        <v>10</v>
      </c>
    </row>
    <row r="195" spans="2:2">
      <c r="B195" t="s">
        <v>10</v>
      </c>
    </row>
    <row r="196" spans="2:2">
      <c r="B196" t="s">
        <v>10</v>
      </c>
    </row>
    <row r="197" spans="2:2">
      <c r="B197" t="s">
        <v>10</v>
      </c>
    </row>
    <row r="198" spans="2:2">
      <c r="B198" t="s">
        <v>10</v>
      </c>
    </row>
    <row r="199" spans="2:2">
      <c r="B199" t="s">
        <v>10</v>
      </c>
    </row>
    <row r="200" spans="2:2">
      <c r="B200" t="s">
        <v>10</v>
      </c>
    </row>
    <row r="201" spans="2:2">
      <c r="B201" t="s">
        <v>10</v>
      </c>
    </row>
    <row r="202" spans="2:2">
      <c r="B202" t="s">
        <v>10</v>
      </c>
    </row>
    <row r="203" spans="2:2">
      <c r="B203" t="s">
        <v>10</v>
      </c>
    </row>
    <row r="204" spans="2:2">
      <c r="B204" t="s">
        <v>10</v>
      </c>
    </row>
    <row r="205" spans="2:2">
      <c r="B205" t="s">
        <v>10</v>
      </c>
    </row>
    <row r="206" spans="2:2">
      <c r="B206" t="s">
        <v>10</v>
      </c>
    </row>
    <row r="207" spans="2:2">
      <c r="B207" t="s">
        <v>10</v>
      </c>
    </row>
    <row r="208" spans="2:2">
      <c r="B208" t="s">
        <v>10</v>
      </c>
    </row>
    <row r="209" spans="2:2">
      <c r="B209" t="s">
        <v>10</v>
      </c>
    </row>
    <row r="210" spans="2:2">
      <c r="B210" t="s">
        <v>10</v>
      </c>
    </row>
    <row r="211" spans="2:2">
      <c r="B211" t="s">
        <v>10</v>
      </c>
    </row>
    <row r="212" spans="2:2">
      <c r="B212" t="s">
        <v>10</v>
      </c>
    </row>
    <row r="213" spans="2:2">
      <c r="B213" t="s">
        <v>10</v>
      </c>
    </row>
    <row r="214" spans="2:2">
      <c r="B214" t="s">
        <v>10</v>
      </c>
    </row>
    <row r="215" spans="2:2">
      <c r="B215" t="s">
        <v>10</v>
      </c>
    </row>
    <row r="216" spans="2:2">
      <c r="B216" t="s">
        <v>10</v>
      </c>
    </row>
    <row r="217" spans="2:2">
      <c r="B217" t="s">
        <v>10</v>
      </c>
    </row>
    <row r="218" spans="2:2">
      <c r="B218" t="s">
        <v>10</v>
      </c>
    </row>
    <row r="219" spans="2:2">
      <c r="B219" t="s">
        <v>10</v>
      </c>
    </row>
    <row r="220" spans="2:2">
      <c r="B220" t="s">
        <v>10</v>
      </c>
    </row>
    <row r="221" spans="2:2">
      <c r="B221" t="s">
        <v>10</v>
      </c>
    </row>
    <row r="222" spans="2:2">
      <c r="B222" t="s">
        <v>10</v>
      </c>
    </row>
    <row r="223" spans="2:2">
      <c r="B223" t="s">
        <v>10</v>
      </c>
    </row>
    <row r="224" spans="2:2">
      <c r="B224" t="s">
        <v>10</v>
      </c>
    </row>
    <row r="225" spans="2:2">
      <c r="B225" t="s">
        <v>10</v>
      </c>
    </row>
    <row r="226" spans="2:2">
      <c r="B226" t="s">
        <v>10</v>
      </c>
    </row>
    <row r="227" spans="2:2">
      <c r="B227" t="s">
        <v>10</v>
      </c>
    </row>
    <row r="228" spans="2:2">
      <c r="B228" t="s">
        <v>10</v>
      </c>
    </row>
    <row r="229" spans="2:2">
      <c r="B229" t="s">
        <v>10</v>
      </c>
    </row>
    <row r="230" spans="2:2">
      <c r="B230" t="s">
        <v>10</v>
      </c>
    </row>
    <row r="231" spans="2:2">
      <c r="B231" t="s">
        <v>10</v>
      </c>
    </row>
    <row r="232" spans="2:2">
      <c r="B232" t="s">
        <v>10</v>
      </c>
    </row>
    <row r="233" spans="2:2">
      <c r="B233" t="s">
        <v>10</v>
      </c>
    </row>
    <row r="234" spans="2:2">
      <c r="B234" t="s">
        <v>10</v>
      </c>
    </row>
    <row r="235" spans="2:2">
      <c r="B235" t="s">
        <v>10</v>
      </c>
    </row>
    <row r="236" spans="2:2">
      <c r="B236" t="s">
        <v>10</v>
      </c>
    </row>
    <row r="237" spans="2:2">
      <c r="B237" t="s">
        <v>10</v>
      </c>
    </row>
    <row r="238" spans="2:2">
      <c r="B238" t="s">
        <v>10</v>
      </c>
    </row>
    <row r="239" spans="2:2">
      <c r="B239" t="s">
        <v>10</v>
      </c>
    </row>
    <row r="240" spans="2:2">
      <c r="B240" t="s">
        <v>10</v>
      </c>
    </row>
    <row r="241" spans="2:2">
      <c r="B241" t="s">
        <v>10</v>
      </c>
    </row>
    <row r="242" spans="2:2">
      <c r="B242" t="s">
        <v>10</v>
      </c>
    </row>
    <row r="243" spans="2:2">
      <c r="B243" t="s">
        <v>10</v>
      </c>
    </row>
    <row r="244" spans="2:2">
      <c r="B244" t="s">
        <v>10</v>
      </c>
    </row>
    <row r="245" spans="2:2">
      <c r="B245" t="s">
        <v>10</v>
      </c>
    </row>
    <row r="246" spans="2:2">
      <c r="B246" t="s">
        <v>10</v>
      </c>
    </row>
    <row r="247" spans="2:2">
      <c r="B247" t="s">
        <v>10</v>
      </c>
    </row>
    <row r="248" spans="2:2">
      <c r="B248" t="s">
        <v>10</v>
      </c>
    </row>
    <row r="249" spans="2:2">
      <c r="B249" t="s">
        <v>10</v>
      </c>
    </row>
    <row r="250" spans="2:2">
      <c r="B250" t="s">
        <v>10</v>
      </c>
    </row>
    <row r="251" spans="2:2">
      <c r="B251" t="s">
        <v>10</v>
      </c>
    </row>
    <row r="252" spans="2:2">
      <c r="B252" t="s">
        <v>10</v>
      </c>
    </row>
    <row r="253" spans="2:2">
      <c r="B253" t="s">
        <v>10</v>
      </c>
    </row>
    <row r="254" spans="2:2">
      <c r="B254" t="s">
        <v>10</v>
      </c>
    </row>
    <row r="255" spans="2:2">
      <c r="B255" t="s">
        <v>10</v>
      </c>
    </row>
    <row r="256" spans="2:2">
      <c r="B256" t="s">
        <v>10</v>
      </c>
    </row>
    <row r="257" spans="2:2">
      <c r="B257" t="s">
        <v>10</v>
      </c>
    </row>
    <row r="258" spans="2:2">
      <c r="B258" t="s">
        <v>10</v>
      </c>
    </row>
    <row r="259" spans="2:2">
      <c r="B259" t="s">
        <v>10</v>
      </c>
    </row>
    <row r="260" spans="2:2">
      <c r="B260" t="s">
        <v>10</v>
      </c>
    </row>
    <row r="261" spans="2:2">
      <c r="B261" t="s">
        <v>10</v>
      </c>
    </row>
    <row r="262" spans="2:2">
      <c r="B262" t="s">
        <v>10</v>
      </c>
    </row>
    <row r="263" spans="2:2">
      <c r="B263" t="s">
        <v>10</v>
      </c>
    </row>
    <row r="264" spans="2:2">
      <c r="B264" t="s">
        <v>10</v>
      </c>
    </row>
    <row r="265" spans="2:2">
      <c r="B265" t="s">
        <v>10</v>
      </c>
    </row>
    <row r="266" spans="2:2">
      <c r="B266" t="s">
        <v>10</v>
      </c>
    </row>
    <row r="267" spans="2:2">
      <c r="B267" t="s">
        <v>10</v>
      </c>
    </row>
    <row r="268" spans="2:2">
      <c r="B268" t="s">
        <v>10</v>
      </c>
    </row>
    <row r="269" spans="2:2">
      <c r="B269" t="s">
        <v>10</v>
      </c>
    </row>
    <row r="270" spans="2:2">
      <c r="B270" t="s">
        <v>10</v>
      </c>
    </row>
    <row r="271" spans="2:2">
      <c r="B271" t="s">
        <v>10</v>
      </c>
    </row>
    <row r="272" spans="2:2">
      <c r="B272" t="s">
        <v>10</v>
      </c>
    </row>
    <row r="273" spans="2:2">
      <c r="B273" t="s">
        <v>10</v>
      </c>
    </row>
    <row r="274" spans="2:2">
      <c r="B274" t="s">
        <v>10</v>
      </c>
    </row>
    <row r="275" spans="2:2">
      <c r="B275" t="s">
        <v>10</v>
      </c>
    </row>
    <row r="276" spans="2:2">
      <c r="B276" t="s">
        <v>10</v>
      </c>
    </row>
    <row r="277" spans="2:2">
      <c r="B277" t="s">
        <v>10</v>
      </c>
    </row>
    <row r="278" spans="2:2">
      <c r="B278" t="s">
        <v>10</v>
      </c>
    </row>
    <row r="279" spans="2:2">
      <c r="B279" t="s">
        <v>10</v>
      </c>
    </row>
    <row r="280" spans="2:2">
      <c r="B280" t="s">
        <v>10</v>
      </c>
    </row>
    <row r="281" spans="2:2">
      <c r="B281" t="s">
        <v>10</v>
      </c>
    </row>
    <row r="282" spans="2:2">
      <c r="B282" t="s">
        <v>10</v>
      </c>
    </row>
    <row r="283" spans="2:2">
      <c r="B283" t="s">
        <v>10</v>
      </c>
    </row>
    <row r="284" spans="2:2">
      <c r="B284" t="s">
        <v>10</v>
      </c>
    </row>
    <row r="285" spans="2:2">
      <c r="B285" t="s">
        <v>10</v>
      </c>
    </row>
    <row r="286" spans="2:2">
      <c r="B286" t="s">
        <v>10</v>
      </c>
    </row>
    <row r="287" spans="2:2">
      <c r="B287" t="s">
        <v>10</v>
      </c>
    </row>
    <row r="288" spans="2:2">
      <c r="B288" t="s">
        <v>10</v>
      </c>
    </row>
    <row r="289" spans="2:2">
      <c r="B289" t="s">
        <v>10</v>
      </c>
    </row>
    <row r="290" spans="2:2">
      <c r="B290" t="s">
        <v>10</v>
      </c>
    </row>
    <row r="291" spans="2:2">
      <c r="B291" t="s">
        <v>10</v>
      </c>
    </row>
    <row r="292" spans="2:2">
      <c r="B292" t="s">
        <v>10</v>
      </c>
    </row>
    <row r="293" spans="2:2">
      <c r="B293" t="s">
        <v>10</v>
      </c>
    </row>
    <row r="294" spans="2:2">
      <c r="B294" t="s">
        <v>10</v>
      </c>
    </row>
    <row r="295" spans="2:2">
      <c r="B295" t="s">
        <v>10</v>
      </c>
    </row>
    <row r="296" spans="2:2">
      <c r="B296" t="s">
        <v>10</v>
      </c>
    </row>
    <row r="297" spans="2:2">
      <c r="B297" t="s">
        <v>10</v>
      </c>
    </row>
    <row r="298" spans="2:2">
      <c r="B298" t="s">
        <v>10</v>
      </c>
    </row>
    <row r="299" spans="2:2">
      <c r="B299" t="s">
        <v>10</v>
      </c>
    </row>
    <row r="300" spans="2:2">
      <c r="B300" t="s">
        <v>10</v>
      </c>
    </row>
    <row r="301" spans="2:2">
      <c r="B301" t="s">
        <v>10</v>
      </c>
    </row>
    <row r="302" spans="2:2">
      <c r="B302" t="s">
        <v>10</v>
      </c>
    </row>
    <row r="303" spans="2:2">
      <c r="B303" t="s">
        <v>10</v>
      </c>
    </row>
    <row r="304" spans="2:2">
      <c r="B304" t="s">
        <v>10</v>
      </c>
    </row>
    <row r="305" spans="2:2">
      <c r="B305" t="s">
        <v>10</v>
      </c>
    </row>
    <row r="306" spans="2:2">
      <c r="B306" t="s">
        <v>10</v>
      </c>
    </row>
    <row r="307" spans="2:2">
      <c r="B307" t="s">
        <v>10</v>
      </c>
    </row>
    <row r="308" spans="2:2">
      <c r="B308" t="s">
        <v>10</v>
      </c>
    </row>
    <row r="309" spans="2:2">
      <c r="B309" t="s">
        <v>10</v>
      </c>
    </row>
    <row r="310" spans="2:2">
      <c r="B310" t="s">
        <v>10</v>
      </c>
    </row>
    <row r="311" spans="2:2">
      <c r="B311" t="s">
        <v>10</v>
      </c>
    </row>
    <row r="312" spans="2:2">
      <c r="B312" t="s">
        <v>10</v>
      </c>
    </row>
    <row r="313" spans="2:2">
      <c r="B313" t="s">
        <v>10</v>
      </c>
    </row>
    <row r="314" spans="2:2">
      <c r="B314" t="s">
        <v>10</v>
      </c>
    </row>
    <row r="315" spans="2:2">
      <c r="B315" t="s">
        <v>10</v>
      </c>
    </row>
    <row r="316" spans="2:2">
      <c r="B316" t="s">
        <v>10</v>
      </c>
    </row>
    <row r="317" spans="2:2">
      <c r="B317" t="s">
        <v>10</v>
      </c>
    </row>
    <row r="318" spans="2:2">
      <c r="B318" t="s">
        <v>10</v>
      </c>
    </row>
    <row r="319" spans="2:2">
      <c r="B319" t="s">
        <v>10</v>
      </c>
    </row>
    <row r="320" spans="2:2">
      <c r="B320" t="s">
        <v>10</v>
      </c>
    </row>
    <row r="321" spans="2:2">
      <c r="B321" t="s">
        <v>10</v>
      </c>
    </row>
    <row r="322" spans="2:2">
      <c r="B322" t="s">
        <v>10</v>
      </c>
    </row>
    <row r="323" spans="2:2">
      <c r="B323" t="s">
        <v>10</v>
      </c>
    </row>
    <row r="324" spans="2:2">
      <c r="B324" t="s">
        <v>10</v>
      </c>
    </row>
    <row r="325" spans="2:2">
      <c r="B325" t="s">
        <v>10</v>
      </c>
    </row>
    <row r="326" spans="2:2">
      <c r="B326" t="s">
        <v>10</v>
      </c>
    </row>
    <row r="327" spans="2:2">
      <c r="B327" t="s">
        <v>10</v>
      </c>
    </row>
    <row r="328" spans="2:2">
      <c r="B328" t="s">
        <v>10</v>
      </c>
    </row>
    <row r="329" spans="2:2">
      <c r="B329" t="s">
        <v>10</v>
      </c>
    </row>
    <row r="330" spans="2:2">
      <c r="B330" t="s">
        <v>10</v>
      </c>
    </row>
    <row r="331" spans="2:2">
      <c r="B331" t="s">
        <v>10</v>
      </c>
    </row>
    <row r="332" spans="2:2">
      <c r="B332" t="s">
        <v>10</v>
      </c>
    </row>
    <row r="333" spans="2:2">
      <c r="B333" t="s">
        <v>10</v>
      </c>
    </row>
    <row r="334" spans="2:2">
      <c r="B334" t="s">
        <v>10</v>
      </c>
    </row>
    <row r="335" spans="2:2">
      <c r="B335" t="s">
        <v>10</v>
      </c>
    </row>
    <row r="336" spans="2:2">
      <c r="B336" t="s">
        <v>10</v>
      </c>
    </row>
    <row r="337" spans="2:2">
      <c r="B337" t="s">
        <v>10</v>
      </c>
    </row>
    <row r="338" spans="2:2">
      <c r="B338" t="s">
        <v>10</v>
      </c>
    </row>
    <row r="339" spans="2:2">
      <c r="B339" t="s">
        <v>10</v>
      </c>
    </row>
    <row r="340" spans="2:2">
      <c r="B340" t="s">
        <v>10</v>
      </c>
    </row>
    <row r="341" spans="2:2">
      <c r="B341" t="s">
        <v>10</v>
      </c>
    </row>
    <row r="342" spans="2:2">
      <c r="B342" t="s">
        <v>10</v>
      </c>
    </row>
    <row r="343" spans="2:2">
      <c r="B343" t="s">
        <v>10</v>
      </c>
    </row>
    <row r="344" spans="2:2">
      <c r="B344" t="s">
        <v>10</v>
      </c>
    </row>
    <row r="345" spans="2:2">
      <c r="B345" t="s">
        <v>10</v>
      </c>
    </row>
    <row r="346" spans="2:2">
      <c r="B346" t="s">
        <v>10</v>
      </c>
    </row>
    <row r="347" spans="2:2">
      <c r="B347" t="s">
        <v>10</v>
      </c>
    </row>
    <row r="348" spans="2:2">
      <c r="B348" t="s">
        <v>10</v>
      </c>
    </row>
    <row r="349" spans="2:2">
      <c r="B349" t="s">
        <v>10</v>
      </c>
    </row>
    <row r="350" spans="2:2">
      <c r="B350" t="s">
        <v>10</v>
      </c>
    </row>
    <row r="351" spans="2:2">
      <c r="B351" t="s">
        <v>10</v>
      </c>
    </row>
    <row r="352" spans="2:2">
      <c r="B352" t="s">
        <v>10</v>
      </c>
    </row>
    <row r="353" spans="2:2">
      <c r="B353" t="s">
        <v>10</v>
      </c>
    </row>
    <row r="354" spans="2:2">
      <c r="B354" t="s">
        <v>10</v>
      </c>
    </row>
    <row r="355" spans="2:2">
      <c r="B355" t="s">
        <v>10</v>
      </c>
    </row>
    <row r="356" spans="2:2">
      <c r="B356" t="s">
        <v>10</v>
      </c>
    </row>
    <row r="357" spans="2:2">
      <c r="B357" t="s">
        <v>10</v>
      </c>
    </row>
    <row r="358" spans="2:2">
      <c r="B358" t="s">
        <v>10</v>
      </c>
    </row>
    <row r="359" spans="2:2">
      <c r="B359" t="s">
        <v>10</v>
      </c>
    </row>
    <row r="360" spans="2:2">
      <c r="B360" t="s">
        <v>10</v>
      </c>
    </row>
    <row r="361" spans="2:2">
      <c r="B361" t="s">
        <v>10</v>
      </c>
    </row>
    <row r="362" spans="2:2">
      <c r="B362" t="s">
        <v>10</v>
      </c>
    </row>
    <row r="363" spans="2:2">
      <c r="B363" t="s">
        <v>10</v>
      </c>
    </row>
    <row r="364" spans="2:2">
      <c r="B364" t="s">
        <v>10</v>
      </c>
    </row>
    <row r="365" spans="2:2">
      <c r="B365" t="s">
        <v>10</v>
      </c>
    </row>
    <row r="366" spans="2:2">
      <c r="B366" t="s">
        <v>10</v>
      </c>
    </row>
    <row r="367" spans="2:2">
      <c r="B367" t="s">
        <v>10</v>
      </c>
    </row>
    <row r="368" spans="2:2">
      <c r="B368" t="s">
        <v>10</v>
      </c>
    </row>
    <row r="369" spans="2:2">
      <c r="B369" t="s">
        <v>10</v>
      </c>
    </row>
    <row r="370" spans="2:2">
      <c r="B370" t="s">
        <v>10</v>
      </c>
    </row>
    <row r="371" spans="2:2">
      <c r="B371" t="s">
        <v>10</v>
      </c>
    </row>
    <row r="372" spans="2:2">
      <c r="B372" t="s">
        <v>10</v>
      </c>
    </row>
    <row r="373" spans="2:2">
      <c r="B373" t="s">
        <v>10</v>
      </c>
    </row>
    <row r="374" spans="2:2">
      <c r="B374" t="s">
        <v>10</v>
      </c>
    </row>
    <row r="375" spans="2:2">
      <c r="B375" t="s">
        <v>10</v>
      </c>
    </row>
    <row r="376" spans="2:2">
      <c r="B376" t="s">
        <v>10</v>
      </c>
    </row>
    <row r="377" spans="2:2">
      <c r="B377" t="s">
        <v>10</v>
      </c>
    </row>
    <row r="378" spans="2:2">
      <c r="B378" t="s">
        <v>10</v>
      </c>
    </row>
    <row r="379" spans="2:2">
      <c r="B379" t="s">
        <v>10</v>
      </c>
    </row>
    <row r="380" spans="2:2">
      <c r="B380" t="s">
        <v>10</v>
      </c>
    </row>
    <row r="381" spans="2:2">
      <c r="B381" t="s">
        <v>10</v>
      </c>
    </row>
    <row r="382" spans="2:2">
      <c r="B382" t="s">
        <v>10</v>
      </c>
    </row>
    <row r="383" spans="2:2">
      <c r="B383" t="s">
        <v>10</v>
      </c>
    </row>
    <row r="384" spans="2:2">
      <c r="B384" t="s">
        <v>10</v>
      </c>
    </row>
    <row r="385" spans="2:2">
      <c r="B385" t="s">
        <v>10</v>
      </c>
    </row>
    <row r="386" spans="2:2">
      <c r="B386" t="s">
        <v>10</v>
      </c>
    </row>
    <row r="387" spans="2:2">
      <c r="B387" t="s">
        <v>10</v>
      </c>
    </row>
    <row r="388" spans="2:2">
      <c r="B388" t="s">
        <v>10</v>
      </c>
    </row>
    <row r="389" spans="2:2">
      <c r="B389" t="s">
        <v>10</v>
      </c>
    </row>
    <row r="390" spans="2:2">
      <c r="B390" t="s">
        <v>10</v>
      </c>
    </row>
    <row r="391" spans="2:2">
      <c r="B391" t="s">
        <v>10</v>
      </c>
    </row>
    <row r="392" spans="2:2">
      <c r="B392" t="s">
        <v>10</v>
      </c>
    </row>
    <row r="393" spans="2:2">
      <c r="B393" t="s">
        <v>10</v>
      </c>
    </row>
    <row r="394" spans="2:2">
      <c r="B394" t="s">
        <v>10</v>
      </c>
    </row>
    <row r="395" spans="2:2">
      <c r="B395" t="s">
        <v>10</v>
      </c>
    </row>
    <row r="396" spans="2:2">
      <c r="B396" t="s">
        <v>10</v>
      </c>
    </row>
    <row r="397" spans="2:2">
      <c r="B397" t="s">
        <v>10</v>
      </c>
    </row>
    <row r="398" spans="2:2">
      <c r="B398" t="s">
        <v>10</v>
      </c>
    </row>
    <row r="399" spans="2:2">
      <c r="B399" t="s">
        <v>10</v>
      </c>
    </row>
    <row r="400" spans="2:2">
      <c r="B400" t="s">
        <v>10</v>
      </c>
    </row>
    <row r="401" spans="2:2">
      <c r="B401" t="s">
        <v>10</v>
      </c>
    </row>
    <row r="402" spans="2:2">
      <c r="B402" t="s">
        <v>10</v>
      </c>
    </row>
    <row r="403" spans="2:2">
      <c r="B403" t="s">
        <v>10</v>
      </c>
    </row>
    <row r="404" spans="2:2">
      <c r="B404" t="s">
        <v>10</v>
      </c>
    </row>
    <row r="405" spans="2:2">
      <c r="B405" t="s">
        <v>10</v>
      </c>
    </row>
    <row r="406" spans="2:2">
      <c r="B406" t="s">
        <v>10</v>
      </c>
    </row>
    <row r="407" spans="2:2">
      <c r="B407" t="s">
        <v>10</v>
      </c>
    </row>
    <row r="408" spans="2:2">
      <c r="B408" t="s">
        <v>10</v>
      </c>
    </row>
    <row r="409" spans="2:2">
      <c r="B409" t="s">
        <v>10</v>
      </c>
    </row>
    <row r="410" spans="2:2">
      <c r="B410" t="s">
        <v>10</v>
      </c>
    </row>
    <row r="411" spans="2:2">
      <c r="B411" t="s">
        <v>10</v>
      </c>
    </row>
    <row r="412" spans="2:2">
      <c r="B412" t="s">
        <v>10</v>
      </c>
    </row>
    <row r="413" spans="2:2">
      <c r="B413" t="s">
        <v>10</v>
      </c>
    </row>
    <row r="414" spans="2:2">
      <c r="B414" t="s">
        <v>10</v>
      </c>
    </row>
    <row r="415" spans="2:2">
      <c r="B415" t="s">
        <v>10</v>
      </c>
    </row>
    <row r="416" spans="2:2">
      <c r="B416" t="s">
        <v>10</v>
      </c>
    </row>
    <row r="417" spans="2:2">
      <c r="B417" t="s">
        <v>10</v>
      </c>
    </row>
    <row r="418" spans="2:2">
      <c r="B418" t="s">
        <v>10</v>
      </c>
    </row>
    <row r="419" spans="2:2">
      <c r="B419" t="s">
        <v>10</v>
      </c>
    </row>
    <row r="420" spans="2:2">
      <c r="B420" t="s">
        <v>10</v>
      </c>
    </row>
    <row r="421" spans="2:2">
      <c r="B421" t="s">
        <v>10</v>
      </c>
    </row>
    <row r="422" spans="2:2">
      <c r="B422" t="s">
        <v>10</v>
      </c>
    </row>
    <row r="423" spans="2:2">
      <c r="B423" t="s">
        <v>10</v>
      </c>
    </row>
    <row r="424" spans="2:2">
      <c r="B424" t="s">
        <v>10</v>
      </c>
    </row>
    <row r="425" spans="2:2">
      <c r="B425" t="s">
        <v>10</v>
      </c>
    </row>
    <row r="426" spans="2:2">
      <c r="B426" t="s">
        <v>10</v>
      </c>
    </row>
    <row r="427" spans="2:2">
      <c r="B427" t="s">
        <v>10</v>
      </c>
    </row>
    <row r="428" spans="2:2">
      <c r="B428" t="s">
        <v>10</v>
      </c>
    </row>
    <row r="429" spans="2:2">
      <c r="B429" t="s">
        <v>10</v>
      </c>
    </row>
    <row r="430" spans="2:2">
      <c r="B430" t="s">
        <v>10</v>
      </c>
    </row>
    <row r="431" spans="2:2">
      <c r="B431" t="s">
        <v>10</v>
      </c>
    </row>
    <row r="432" spans="2:2">
      <c r="B432" t="s">
        <v>10</v>
      </c>
    </row>
    <row r="433" spans="2:2">
      <c r="B433" t="s">
        <v>10</v>
      </c>
    </row>
    <row r="434" spans="2:2">
      <c r="B434" t="s">
        <v>10</v>
      </c>
    </row>
    <row r="435" spans="2:2">
      <c r="B435" t="s">
        <v>10</v>
      </c>
    </row>
    <row r="436" spans="2:2">
      <c r="B436" t="s">
        <v>10</v>
      </c>
    </row>
    <row r="437" spans="2:2">
      <c r="B437" t="s">
        <v>10</v>
      </c>
    </row>
    <row r="438" spans="2:2">
      <c r="B438" t="s">
        <v>10</v>
      </c>
    </row>
    <row r="439" spans="2:2">
      <c r="B439" t="s">
        <v>10</v>
      </c>
    </row>
    <row r="440" spans="2:2">
      <c r="B440" t="s">
        <v>10</v>
      </c>
    </row>
    <row r="441" spans="2:2">
      <c r="B441" t="s">
        <v>10</v>
      </c>
    </row>
    <row r="442" spans="2:2">
      <c r="B442" t="s">
        <v>10</v>
      </c>
    </row>
    <row r="443" spans="2:2">
      <c r="B443" t="s">
        <v>10</v>
      </c>
    </row>
    <row r="444" spans="2:2">
      <c r="B444" t="s">
        <v>10</v>
      </c>
    </row>
    <row r="445" spans="2:2">
      <c r="B445" t="s">
        <v>10</v>
      </c>
    </row>
    <row r="446" spans="2:2">
      <c r="B446" t="s">
        <v>10</v>
      </c>
    </row>
    <row r="447" spans="2:2">
      <c r="B447" t="s">
        <v>10</v>
      </c>
    </row>
    <row r="448" spans="2:2">
      <c r="B448" t="s">
        <v>10</v>
      </c>
    </row>
    <row r="449" spans="2:2">
      <c r="B449" t="s">
        <v>10</v>
      </c>
    </row>
    <row r="450" spans="2:2">
      <c r="B450" t="s">
        <v>10</v>
      </c>
    </row>
    <row r="451" spans="2:2">
      <c r="B451" t="s">
        <v>10</v>
      </c>
    </row>
    <row r="452" spans="2:2">
      <c r="B452" t="s">
        <v>10</v>
      </c>
    </row>
    <row r="453" spans="2:2">
      <c r="B453" t="s">
        <v>10</v>
      </c>
    </row>
    <row r="454" spans="2:2">
      <c r="B454" t="s">
        <v>10</v>
      </c>
    </row>
    <row r="455" spans="2:2">
      <c r="B455" t="s">
        <v>10</v>
      </c>
    </row>
    <row r="456" spans="2:2">
      <c r="B456" t="s">
        <v>10</v>
      </c>
    </row>
    <row r="457" spans="2:2">
      <c r="B457" t="s">
        <v>10</v>
      </c>
    </row>
    <row r="458" spans="2:2">
      <c r="B458" t="s">
        <v>10</v>
      </c>
    </row>
    <row r="459" spans="2:2">
      <c r="B459" t="s">
        <v>10</v>
      </c>
    </row>
    <row r="460" spans="2:2">
      <c r="B460" t="s">
        <v>10</v>
      </c>
    </row>
    <row r="461" spans="2:2">
      <c r="B461" t="s">
        <v>10</v>
      </c>
    </row>
    <row r="462" spans="2:2">
      <c r="B462" t="s">
        <v>10</v>
      </c>
    </row>
    <row r="463" spans="2:2">
      <c r="B463" t="s">
        <v>10</v>
      </c>
    </row>
    <row r="464" spans="2:2">
      <c r="B464" t="s">
        <v>10</v>
      </c>
    </row>
    <row r="465" spans="2:2">
      <c r="B465" t="s">
        <v>10</v>
      </c>
    </row>
    <row r="466" spans="2:2">
      <c r="B466" t="s">
        <v>10</v>
      </c>
    </row>
    <row r="467" spans="2:2">
      <c r="B467" t="s">
        <v>10</v>
      </c>
    </row>
    <row r="468" spans="2:2">
      <c r="B468" t="s">
        <v>10</v>
      </c>
    </row>
    <row r="469" spans="2:2">
      <c r="B469" t="s">
        <v>10</v>
      </c>
    </row>
    <row r="470" spans="2:2">
      <c r="B470" t="s">
        <v>10</v>
      </c>
    </row>
    <row r="471" spans="2:2">
      <c r="B471" t="s">
        <v>10</v>
      </c>
    </row>
    <row r="472" spans="2:2">
      <c r="B472" t="s">
        <v>10</v>
      </c>
    </row>
    <row r="473" spans="2:2">
      <c r="B473" t="s">
        <v>10</v>
      </c>
    </row>
    <row r="474" spans="2:2">
      <c r="B474" t="s">
        <v>10</v>
      </c>
    </row>
    <row r="475" spans="2:2">
      <c r="B475" t="s">
        <v>10</v>
      </c>
    </row>
    <row r="476" spans="2:2">
      <c r="B476" t="s">
        <v>10</v>
      </c>
    </row>
    <row r="477" spans="2:2">
      <c r="B477" t="s">
        <v>10</v>
      </c>
    </row>
    <row r="478" spans="2:2">
      <c r="B478" t="s">
        <v>10</v>
      </c>
    </row>
    <row r="479" spans="2:2">
      <c r="B479" t="s">
        <v>10</v>
      </c>
    </row>
    <row r="480" spans="2:2">
      <c r="B480" t="s">
        <v>10</v>
      </c>
    </row>
    <row r="481" spans="2:2">
      <c r="B481" t="s">
        <v>10</v>
      </c>
    </row>
    <row r="482" spans="2:2">
      <c r="B482" t="s">
        <v>10</v>
      </c>
    </row>
    <row r="483" spans="2:2">
      <c r="B483" t="s">
        <v>10</v>
      </c>
    </row>
    <row r="484" spans="2:2">
      <c r="B484" t="s">
        <v>10</v>
      </c>
    </row>
    <row r="485" spans="2:2">
      <c r="B485" t="s">
        <v>10</v>
      </c>
    </row>
    <row r="486" spans="2:2">
      <c r="B486" t="s">
        <v>10</v>
      </c>
    </row>
    <row r="487" spans="2:2">
      <c r="B487" t="s">
        <v>10</v>
      </c>
    </row>
    <row r="488" spans="2:2">
      <c r="B488" t="s">
        <v>10</v>
      </c>
    </row>
    <row r="489" spans="2:2">
      <c r="B489" t="s">
        <v>10</v>
      </c>
    </row>
    <row r="490" spans="2:2">
      <c r="B490" t="s">
        <v>10</v>
      </c>
    </row>
    <row r="491" spans="2:2">
      <c r="B491" t="s">
        <v>10</v>
      </c>
    </row>
    <row r="492" spans="2:2">
      <c r="B492" t="s">
        <v>10</v>
      </c>
    </row>
    <row r="493" spans="2:2">
      <c r="B493" t="s">
        <v>10</v>
      </c>
    </row>
    <row r="494" spans="2:2">
      <c r="B494" t="s">
        <v>10</v>
      </c>
    </row>
    <row r="495" spans="2:2">
      <c r="B495" t="s">
        <v>10</v>
      </c>
    </row>
    <row r="496" spans="2:2">
      <c r="B496" t="s">
        <v>10</v>
      </c>
    </row>
    <row r="497" spans="2:2">
      <c r="B497" t="s">
        <v>10</v>
      </c>
    </row>
    <row r="498" spans="2:2">
      <c r="B498" t="s">
        <v>10</v>
      </c>
    </row>
    <row r="499" spans="2:2">
      <c r="B499" t="s">
        <v>10</v>
      </c>
    </row>
    <row r="500" spans="2:2">
      <c r="B500" t="s">
        <v>10</v>
      </c>
    </row>
    <row r="501" spans="2:2">
      <c r="B501" t="s">
        <v>10</v>
      </c>
    </row>
    <row r="502" spans="2:2">
      <c r="B502" t="s">
        <v>10</v>
      </c>
    </row>
    <row r="503" spans="2:2">
      <c r="B503" t="s">
        <v>10</v>
      </c>
    </row>
    <row r="504" spans="2:2">
      <c r="B504" t="s">
        <v>10</v>
      </c>
    </row>
    <row r="505" spans="2:2">
      <c r="B505" t="s">
        <v>10</v>
      </c>
    </row>
    <row r="506" spans="2:2">
      <c r="B506" t="s">
        <v>10</v>
      </c>
    </row>
    <row r="507" spans="2:2">
      <c r="B507" t="s">
        <v>10</v>
      </c>
    </row>
    <row r="508" spans="2:2">
      <c r="B508" t="s">
        <v>10</v>
      </c>
    </row>
    <row r="509" spans="2:2">
      <c r="B509" t="s">
        <v>10</v>
      </c>
    </row>
    <row r="510" spans="2:2">
      <c r="B510" t="s">
        <v>10</v>
      </c>
    </row>
    <row r="511" spans="2:2">
      <c r="B511" t="s">
        <v>10</v>
      </c>
    </row>
    <row r="512" spans="2:2">
      <c r="B512" t="s">
        <v>10</v>
      </c>
    </row>
    <row r="513" spans="2:2">
      <c r="B513" t="s">
        <v>10</v>
      </c>
    </row>
    <row r="514" spans="2:2">
      <c r="B514" t="s">
        <v>10</v>
      </c>
    </row>
    <row r="515" spans="2:2">
      <c r="B515" t="s">
        <v>10</v>
      </c>
    </row>
    <row r="516" spans="2:2">
      <c r="B516" t="s">
        <v>10</v>
      </c>
    </row>
    <row r="517" spans="2:2">
      <c r="B517" t="s">
        <v>10</v>
      </c>
    </row>
    <row r="518" spans="2:2">
      <c r="B518" t="s">
        <v>10</v>
      </c>
    </row>
    <row r="519" spans="2:2">
      <c r="B519" t="s">
        <v>10</v>
      </c>
    </row>
    <row r="520" spans="2:2">
      <c r="B520" t="s">
        <v>10</v>
      </c>
    </row>
    <row r="521" spans="2:2">
      <c r="B521" t="s">
        <v>10</v>
      </c>
    </row>
    <row r="522" spans="2:2">
      <c r="B522" t="s">
        <v>10</v>
      </c>
    </row>
    <row r="523" spans="2:2">
      <c r="B523" t="s">
        <v>10</v>
      </c>
    </row>
    <row r="524" spans="2:2">
      <c r="B524" t="s">
        <v>10</v>
      </c>
    </row>
    <row r="525" spans="2:2">
      <c r="B525" t="s">
        <v>10</v>
      </c>
    </row>
    <row r="526" spans="2:2">
      <c r="B526" t="s">
        <v>10</v>
      </c>
    </row>
    <row r="527" spans="2:2">
      <c r="B527" t="s">
        <v>10</v>
      </c>
    </row>
    <row r="528" spans="2:2">
      <c r="B528" t="s">
        <v>10</v>
      </c>
    </row>
    <row r="529" spans="2:2">
      <c r="B529" t="s">
        <v>10</v>
      </c>
    </row>
    <row r="530" spans="2:2">
      <c r="B530" t="s">
        <v>10</v>
      </c>
    </row>
    <row r="531" spans="2:2">
      <c r="B531" t="s">
        <v>10</v>
      </c>
    </row>
    <row r="532" spans="2:2">
      <c r="B532" t="s">
        <v>10</v>
      </c>
    </row>
    <row r="533" spans="2:2">
      <c r="B533" t="s">
        <v>10</v>
      </c>
    </row>
    <row r="534" spans="2:2">
      <c r="B534" t="s">
        <v>10</v>
      </c>
    </row>
    <row r="535" spans="2:2">
      <c r="B535" t="s">
        <v>10</v>
      </c>
    </row>
    <row r="536" spans="2:2">
      <c r="B536" t="s">
        <v>10</v>
      </c>
    </row>
    <row r="537" spans="2:2">
      <c r="B537" t="s">
        <v>10</v>
      </c>
    </row>
    <row r="538" spans="2:2">
      <c r="B538" t="s">
        <v>10</v>
      </c>
    </row>
    <row r="539" spans="2:2">
      <c r="B539" t="s">
        <v>10</v>
      </c>
    </row>
    <row r="540" spans="2:2">
      <c r="B540" t="s">
        <v>10</v>
      </c>
    </row>
    <row r="541" spans="2:2">
      <c r="B541" t="s">
        <v>10</v>
      </c>
    </row>
    <row r="542" spans="2:2">
      <c r="B542" t="s">
        <v>10</v>
      </c>
    </row>
    <row r="543" spans="2:2">
      <c r="B543" t="s">
        <v>10</v>
      </c>
    </row>
    <row r="544" spans="2:2">
      <c r="B544" t="s">
        <v>10</v>
      </c>
    </row>
    <row r="545" spans="2:2">
      <c r="B545" t="s">
        <v>10</v>
      </c>
    </row>
    <row r="546" spans="2:2">
      <c r="B546" t="s">
        <v>10</v>
      </c>
    </row>
    <row r="547" spans="2:2">
      <c r="B547" t="s">
        <v>10</v>
      </c>
    </row>
    <row r="548" spans="2:2">
      <c r="B548" t="s">
        <v>10</v>
      </c>
    </row>
    <row r="549" spans="2:2">
      <c r="B549" t="s">
        <v>10</v>
      </c>
    </row>
    <row r="550" spans="2:2">
      <c r="B550" t="s">
        <v>10</v>
      </c>
    </row>
    <row r="551" spans="2:2">
      <c r="B551" t="s">
        <v>10</v>
      </c>
    </row>
    <row r="552" spans="2:2">
      <c r="B552" t="s">
        <v>10</v>
      </c>
    </row>
    <row r="553" spans="2:2">
      <c r="B553" t="s">
        <v>10</v>
      </c>
    </row>
    <row r="554" spans="2:2">
      <c r="B554" t="s">
        <v>10</v>
      </c>
    </row>
    <row r="555" spans="2:2">
      <c r="B555" t="s">
        <v>10</v>
      </c>
    </row>
    <row r="556" spans="2:2">
      <c r="B556" t="s">
        <v>10</v>
      </c>
    </row>
    <row r="557" spans="2:2">
      <c r="B557" t="s">
        <v>10</v>
      </c>
    </row>
    <row r="558" spans="2:2">
      <c r="B558" t="s">
        <v>10</v>
      </c>
    </row>
    <row r="559" spans="2:2">
      <c r="B559" t="s">
        <v>10</v>
      </c>
    </row>
    <row r="560" spans="2:2">
      <c r="B560" t="s">
        <v>10</v>
      </c>
    </row>
    <row r="561" spans="2:2">
      <c r="B561" t="s">
        <v>10</v>
      </c>
    </row>
    <row r="562" spans="2:2">
      <c r="B562" t="s">
        <v>10</v>
      </c>
    </row>
    <row r="563" spans="2:2">
      <c r="B563" t="s">
        <v>10</v>
      </c>
    </row>
    <row r="564" spans="2:2">
      <c r="B564" t="s">
        <v>10</v>
      </c>
    </row>
    <row r="565" spans="2:2">
      <c r="B565" t="s">
        <v>10</v>
      </c>
    </row>
    <row r="566" spans="2:2">
      <c r="B566" t="s">
        <v>10</v>
      </c>
    </row>
    <row r="567" spans="2:2">
      <c r="B567" t="s">
        <v>10</v>
      </c>
    </row>
    <row r="568" spans="2:2">
      <c r="B568" t="s">
        <v>10</v>
      </c>
    </row>
    <row r="569" spans="2:2">
      <c r="B569" t="s">
        <v>10</v>
      </c>
    </row>
    <row r="570" spans="2:2">
      <c r="B570" t="s">
        <v>10</v>
      </c>
    </row>
    <row r="571" spans="2:2">
      <c r="B571" t="s">
        <v>10</v>
      </c>
    </row>
    <row r="572" spans="2:2">
      <c r="B572" t="s">
        <v>10</v>
      </c>
    </row>
    <row r="573" spans="2:2">
      <c r="B573" t="s">
        <v>10</v>
      </c>
    </row>
    <row r="574" spans="2:2">
      <c r="B574" t="s">
        <v>10</v>
      </c>
    </row>
    <row r="575" spans="2:2">
      <c r="B575" t="s">
        <v>10</v>
      </c>
    </row>
    <row r="576" spans="2:2">
      <c r="B576" t="s">
        <v>10</v>
      </c>
    </row>
    <row r="577" spans="2:2">
      <c r="B577" t="s">
        <v>10</v>
      </c>
    </row>
    <row r="578" spans="2:2">
      <c r="B578" t="s">
        <v>10</v>
      </c>
    </row>
    <row r="579" spans="2:2">
      <c r="B579" t="s">
        <v>10</v>
      </c>
    </row>
    <row r="580" spans="2:2">
      <c r="B580" t="s">
        <v>10</v>
      </c>
    </row>
    <row r="581" spans="2:2">
      <c r="B581" t="s">
        <v>10</v>
      </c>
    </row>
    <row r="582" spans="2:2">
      <c r="B582" t="s">
        <v>10</v>
      </c>
    </row>
    <row r="583" spans="2:2">
      <c r="B583" t="s">
        <v>10</v>
      </c>
    </row>
    <row r="584" spans="2:2">
      <c r="B584" t="s">
        <v>10</v>
      </c>
    </row>
    <row r="585" spans="2:2">
      <c r="B585" t="s">
        <v>10</v>
      </c>
    </row>
    <row r="586" spans="2:2">
      <c r="B586" t="s">
        <v>10</v>
      </c>
    </row>
    <row r="587" spans="2:2">
      <c r="B587" t="s">
        <v>10</v>
      </c>
    </row>
    <row r="588" spans="2:2">
      <c r="B588" t="s">
        <v>10</v>
      </c>
    </row>
    <row r="589" spans="2:2">
      <c r="B589" t="s">
        <v>10</v>
      </c>
    </row>
    <row r="590" spans="2:2">
      <c r="B590" t="s">
        <v>10</v>
      </c>
    </row>
    <row r="591" spans="2:2">
      <c r="B591" t="s">
        <v>10</v>
      </c>
    </row>
    <row r="592" spans="2:2">
      <c r="B592" t="s">
        <v>10</v>
      </c>
    </row>
    <row r="593" spans="2:2">
      <c r="B593" t="s">
        <v>10</v>
      </c>
    </row>
    <row r="594" spans="2:2">
      <c r="B594" t="s">
        <v>10</v>
      </c>
    </row>
    <row r="595" spans="2:2">
      <c r="B595" t="s">
        <v>10</v>
      </c>
    </row>
    <row r="596" spans="2:2">
      <c r="B596" t="s">
        <v>10</v>
      </c>
    </row>
    <row r="597" spans="2:2">
      <c r="B597" t="s">
        <v>10</v>
      </c>
    </row>
    <row r="598" spans="2:2">
      <c r="B598" t="s">
        <v>10</v>
      </c>
    </row>
    <row r="599" spans="2:2">
      <c r="B599" t="s">
        <v>10</v>
      </c>
    </row>
    <row r="600" spans="2:2">
      <c r="B600" t="s">
        <v>10</v>
      </c>
    </row>
    <row r="601" spans="2:2">
      <c r="B601" t="s">
        <v>10</v>
      </c>
    </row>
    <row r="602" spans="2:2">
      <c r="B602" t="s">
        <v>10</v>
      </c>
    </row>
    <row r="603" spans="2:2">
      <c r="B603" t="s">
        <v>10</v>
      </c>
    </row>
    <row r="604" spans="2:2">
      <c r="B604" t="s">
        <v>10</v>
      </c>
    </row>
    <row r="605" spans="2:2">
      <c r="B605" t="s">
        <v>10</v>
      </c>
    </row>
    <row r="606" spans="2:2">
      <c r="B606" t="s">
        <v>10</v>
      </c>
    </row>
    <row r="607" spans="2:2">
      <c r="B607" t="s">
        <v>10</v>
      </c>
    </row>
    <row r="608" spans="2:2">
      <c r="B608" t="s">
        <v>10</v>
      </c>
    </row>
    <row r="609" spans="2:2">
      <c r="B609" t="s">
        <v>10</v>
      </c>
    </row>
    <row r="610" spans="2:2">
      <c r="B610" t="s">
        <v>10</v>
      </c>
    </row>
    <row r="611" spans="2:2">
      <c r="B611" t="s">
        <v>10</v>
      </c>
    </row>
    <row r="612" spans="2:2">
      <c r="B612" t="s">
        <v>10</v>
      </c>
    </row>
    <row r="613" spans="2:2">
      <c r="B613" t="s">
        <v>10</v>
      </c>
    </row>
    <row r="614" spans="2:2">
      <c r="B614" t="s">
        <v>10</v>
      </c>
    </row>
    <row r="615" spans="2:2">
      <c r="B615" t="s">
        <v>10</v>
      </c>
    </row>
    <row r="616" spans="2:2">
      <c r="B616" t="s">
        <v>10</v>
      </c>
    </row>
    <row r="617" spans="2:2">
      <c r="B617" t="s">
        <v>10</v>
      </c>
    </row>
    <row r="618" spans="2:2">
      <c r="B618" t="s">
        <v>10</v>
      </c>
    </row>
    <row r="619" spans="2:2">
      <c r="B619" t="s">
        <v>10</v>
      </c>
    </row>
    <row r="620" spans="2:2">
      <c r="B620" t="s">
        <v>10</v>
      </c>
    </row>
    <row r="621" spans="2:2">
      <c r="B621" t="s">
        <v>10</v>
      </c>
    </row>
    <row r="622" spans="2:2">
      <c r="B622" t="s">
        <v>10</v>
      </c>
    </row>
    <row r="623" spans="2:2">
      <c r="B623" t="s">
        <v>10</v>
      </c>
    </row>
    <row r="624" spans="2:2">
      <c r="B624" t="s">
        <v>10</v>
      </c>
    </row>
    <row r="625" spans="2:2">
      <c r="B625" t="s">
        <v>10</v>
      </c>
    </row>
    <row r="626" spans="2:2">
      <c r="B626" t="s">
        <v>10</v>
      </c>
    </row>
    <row r="627" spans="2:2">
      <c r="B627" t="s">
        <v>10</v>
      </c>
    </row>
    <row r="628" spans="2:2">
      <c r="B628" t="s">
        <v>10</v>
      </c>
    </row>
    <row r="629" spans="2:2">
      <c r="B629" t="s">
        <v>10</v>
      </c>
    </row>
    <row r="630" spans="2:2">
      <c r="B630" t="s">
        <v>10</v>
      </c>
    </row>
    <row r="631" spans="2:2">
      <c r="B631" t="s">
        <v>10</v>
      </c>
    </row>
    <row r="632" spans="2:2">
      <c r="B632" t="s">
        <v>10</v>
      </c>
    </row>
    <row r="633" spans="2:2">
      <c r="B633" t="s">
        <v>10</v>
      </c>
    </row>
    <row r="634" spans="2:2">
      <c r="B634" t="s">
        <v>10</v>
      </c>
    </row>
    <row r="635" spans="2:2">
      <c r="B635" t="s">
        <v>10</v>
      </c>
    </row>
    <row r="636" spans="2:2">
      <c r="B636" t="s">
        <v>10</v>
      </c>
    </row>
    <row r="637" spans="2:2">
      <c r="B637" t="s">
        <v>10</v>
      </c>
    </row>
    <row r="638" spans="2:2">
      <c r="B638" t="s">
        <v>10</v>
      </c>
    </row>
    <row r="639" spans="2:2">
      <c r="B639" t="s">
        <v>10</v>
      </c>
    </row>
    <row r="640" spans="2:2">
      <c r="B640" t="s">
        <v>10</v>
      </c>
    </row>
    <row r="641" spans="2:2">
      <c r="B641" t="s">
        <v>10</v>
      </c>
    </row>
    <row r="642" spans="2:2">
      <c r="B642" t="s">
        <v>10</v>
      </c>
    </row>
    <row r="643" spans="2:2">
      <c r="B643" t="s">
        <v>10</v>
      </c>
    </row>
    <row r="644" spans="2:2">
      <c r="B644" t="s">
        <v>10</v>
      </c>
    </row>
    <row r="645" spans="2:2">
      <c r="B645" t="s">
        <v>10</v>
      </c>
    </row>
    <row r="646" spans="2:2">
      <c r="B646" t="s">
        <v>10</v>
      </c>
    </row>
    <row r="647" spans="2:2">
      <c r="B647" t="s">
        <v>10</v>
      </c>
    </row>
    <row r="648" spans="2:2">
      <c r="B648" t="s">
        <v>10</v>
      </c>
    </row>
    <row r="649" spans="2:2">
      <c r="B649" t="s">
        <v>10</v>
      </c>
    </row>
    <row r="650" spans="2:2">
      <c r="B650" t="s">
        <v>10</v>
      </c>
    </row>
    <row r="651" spans="2:2">
      <c r="B651" t="s">
        <v>10</v>
      </c>
    </row>
    <row r="652" spans="2:2">
      <c r="B652" t="s">
        <v>10</v>
      </c>
    </row>
    <row r="653" spans="2:2">
      <c r="B653" t="s">
        <v>10</v>
      </c>
    </row>
    <row r="654" spans="2:2">
      <c r="B654" t="s">
        <v>10</v>
      </c>
    </row>
    <row r="655" spans="2:2">
      <c r="B655" t="s">
        <v>10</v>
      </c>
    </row>
    <row r="656" spans="2:2">
      <c r="B656" t="s">
        <v>10</v>
      </c>
    </row>
    <row r="657" spans="2:2">
      <c r="B657" t="s">
        <v>10</v>
      </c>
    </row>
    <row r="658" spans="2:2">
      <c r="B658" t="s">
        <v>10</v>
      </c>
    </row>
    <row r="659" spans="2:2">
      <c r="B659" t="s">
        <v>10</v>
      </c>
    </row>
    <row r="660" spans="2:2">
      <c r="B660" t="s">
        <v>10</v>
      </c>
    </row>
    <row r="661" spans="2:2">
      <c r="B661" t="s">
        <v>10</v>
      </c>
    </row>
    <row r="662" spans="2:2">
      <c r="B662" t="s">
        <v>10</v>
      </c>
    </row>
    <row r="663" spans="2:2">
      <c r="B663" t="s">
        <v>10</v>
      </c>
    </row>
    <row r="664" spans="2:2">
      <c r="B664" t="s">
        <v>10</v>
      </c>
    </row>
    <row r="665" spans="2:2">
      <c r="B665" t="s">
        <v>10</v>
      </c>
    </row>
    <row r="666" spans="2:2">
      <c r="B666" t="s">
        <v>10</v>
      </c>
    </row>
    <row r="667" spans="2:2">
      <c r="B667" t="s">
        <v>10</v>
      </c>
    </row>
    <row r="668" spans="2:2">
      <c r="B668" t="s">
        <v>10</v>
      </c>
    </row>
    <row r="669" spans="2:2">
      <c r="B669" t="s">
        <v>10</v>
      </c>
    </row>
    <row r="670" spans="2:2">
      <c r="B670" t="s">
        <v>10</v>
      </c>
    </row>
    <row r="671" spans="2:2">
      <c r="B671" t="s">
        <v>10</v>
      </c>
    </row>
    <row r="672" spans="2:2">
      <c r="B672" t="s">
        <v>10</v>
      </c>
    </row>
    <row r="673" spans="2:2">
      <c r="B673" t="s">
        <v>10</v>
      </c>
    </row>
    <row r="674" spans="2:2">
      <c r="B674" t="s">
        <v>10</v>
      </c>
    </row>
    <row r="675" spans="2:2">
      <c r="B675" t="s">
        <v>10</v>
      </c>
    </row>
    <row r="676" spans="2:2">
      <c r="B676" t="s">
        <v>10</v>
      </c>
    </row>
    <row r="677" spans="2:2">
      <c r="B677" t="s">
        <v>10</v>
      </c>
    </row>
    <row r="678" spans="2:2">
      <c r="B678" t="s">
        <v>10</v>
      </c>
    </row>
    <row r="679" spans="2:2">
      <c r="B679" t="s">
        <v>10</v>
      </c>
    </row>
    <row r="680" spans="2:2">
      <c r="B680" t="s">
        <v>10</v>
      </c>
    </row>
    <row r="681" spans="2:2">
      <c r="B681" t="s">
        <v>10</v>
      </c>
    </row>
    <row r="682" spans="2:2">
      <c r="B682" t="s">
        <v>10</v>
      </c>
    </row>
    <row r="683" spans="2:2">
      <c r="B683" t="s">
        <v>10</v>
      </c>
    </row>
    <row r="684" spans="2:2">
      <c r="B684" t="s">
        <v>10</v>
      </c>
    </row>
    <row r="685" spans="2:2">
      <c r="B685" t="s">
        <v>10</v>
      </c>
    </row>
    <row r="686" spans="2:2">
      <c r="B686" t="s">
        <v>10</v>
      </c>
    </row>
    <row r="687" spans="2:2">
      <c r="B687" t="s">
        <v>10</v>
      </c>
    </row>
    <row r="688" spans="2:2">
      <c r="B688" t="s">
        <v>10</v>
      </c>
    </row>
    <row r="689" spans="2:2">
      <c r="B689" t="s">
        <v>10</v>
      </c>
    </row>
    <row r="690" spans="2:2">
      <c r="B690" t="s">
        <v>10</v>
      </c>
    </row>
    <row r="691" spans="2:2">
      <c r="B691" t="s">
        <v>10</v>
      </c>
    </row>
    <row r="692" spans="2:2">
      <c r="B692" t="s">
        <v>10</v>
      </c>
    </row>
    <row r="693" spans="2:2">
      <c r="B693" t="s">
        <v>10</v>
      </c>
    </row>
    <row r="694" spans="2:2">
      <c r="B694" t="s">
        <v>10</v>
      </c>
    </row>
    <row r="695" spans="2:2">
      <c r="B695" t="s">
        <v>10</v>
      </c>
    </row>
    <row r="696" spans="2:2">
      <c r="B696" t="s">
        <v>10</v>
      </c>
    </row>
    <row r="697" spans="2:2">
      <c r="B697" t="s">
        <v>10</v>
      </c>
    </row>
    <row r="698" spans="2:2">
      <c r="B698" t="s">
        <v>10</v>
      </c>
    </row>
    <row r="699" spans="2:2">
      <c r="B699" t="s">
        <v>10</v>
      </c>
    </row>
    <row r="700" spans="2:2">
      <c r="B700" t="s">
        <v>10</v>
      </c>
    </row>
    <row r="701" spans="2:2">
      <c r="B701" t="s">
        <v>10</v>
      </c>
    </row>
    <row r="702" spans="2:2">
      <c r="B702" t="s">
        <v>10</v>
      </c>
    </row>
    <row r="703" spans="2:2">
      <c r="B703" t="s">
        <v>10</v>
      </c>
    </row>
    <row r="704" spans="2:2">
      <c r="B704" t="s">
        <v>10</v>
      </c>
    </row>
    <row r="705" spans="2:2">
      <c r="B705" t="s">
        <v>10</v>
      </c>
    </row>
    <row r="706" spans="2:2">
      <c r="B706" t="s">
        <v>10</v>
      </c>
    </row>
    <row r="707" spans="2:2">
      <c r="B707" t="s">
        <v>10</v>
      </c>
    </row>
    <row r="708" spans="2:2">
      <c r="B708" t="s">
        <v>10</v>
      </c>
    </row>
    <row r="709" spans="2:2">
      <c r="B709" t="s">
        <v>10</v>
      </c>
    </row>
    <row r="710" spans="2:2">
      <c r="B710" t="s">
        <v>10</v>
      </c>
    </row>
    <row r="711" spans="2:2">
      <c r="B711" t="s">
        <v>10</v>
      </c>
    </row>
    <row r="712" spans="2:2">
      <c r="B712" t="s">
        <v>10</v>
      </c>
    </row>
    <row r="713" spans="2:2">
      <c r="B713" t="s">
        <v>10</v>
      </c>
    </row>
    <row r="714" spans="2:2">
      <c r="B714" t="s">
        <v>10</v>
      </c>
    </row>
    <row r="715" spans="2:2">
      <c r="B715" t="s">
        <v>10</v>
      </c>
    </row>
    <row r="716" spans="2:2">
      <c r="B716" t="s">
        <v>10</v>
      </c>
    </row>
    <row r="717" spans="2:2">
      <c r="B717" t="s">
        <v>10</v>
      </c>
    </row>
    <row r="718" spans="2:2">
      <c r="B718" t="s">
        <v>10</v>
      </c>
    </row>
    <row r="719" spans="2:2">
      <c r="B719" t="s">
        <v>10</v>
      </c>
    </row>
    <row r="720" spans="2:2">
      <c r="B720" t="s">
        <v>10</v>
      </c>
    </row>
    <row r="721" spans="2:2">
      <c r="B721" t="s">
        <v>10</v>
      </c>
    </row>
    <row r="722" spans="2:2">
      <c r="B722" t="s">
        <v>10</v>
      </c>
    </row>
    <row r="723" spans="2:2">
      <c r="B723" t="s">
        <v>10</v>
      </c>
    </row>
    <row r="724" spans="2:2">
      <c r="B724" t="s">
        <v>10</v>
      </c>
    </row>
    <row r="725" spans="2:2">
      <c r="B725" t="s">
        <v>10</v>
      </c>
    </row>
    <row r="726" spans="2:2">
      <c r="B726" t="s">
        <v>10</v>
      </c>
    </row>
    <row r="727" spans="2:2">
      <c r="B727" t="s">
        <v>10</v>
      </c>
    </row>
    <row r="728" spans="2:2">
      <c r="B728" t="s">
        <v>10</v>
      </c>
    </row>
    <row r="729" spans="2:2">
      <c r="B729" t="s">
        <v>10</v>
      </c>
    </row>
    <row r="730" spans="2:2">
      <c r="B730" t="s">
        <v>10</v>
      </c>
    </row>
    <row r="731" spans="2:2">
      <c r="B731" t="s">
        <v>10</v>
      </c>
    </row>
    <row r="732" spans="2:2">
      <c r="B732" t="s">
        <v>10</v>
      </c>
    </row>
    <row r="733" spans="2:2">
      <c r="B733" t="s">
        <v>10</v>
      </c>
    </row>
    <row r="734" spans="2:2">
      <c r="B734" t="s">
        <v>10</v>
      </c>
    </row>
    <row r="735" spans="2:2">
      <c r="B735" t="s">
        <v>10</v>
      </c>
    </row>
    <row r="736" spans="2:2">
      <c r="B736" t="s">
        <v>10</v>
      </c>
    </row>
    <row r="737" spans="2:2">
      <c r="B737" t="s">
        <v>10</v>
      </c>
    </row>
    <row r="738" spans="2:2">
      <c r="B738" t="s">
        <v>10</v>
      </c>
    </row>
    <row r="739" spans="2:2">
      <c r="B739" t="s">
        <v>10</v>
      </c>
    </row>
    <row r="740" spans="2:2">
      <c r="B740" t="s">
        <v>10</v>
      </c>
    </row>
    <row r="741" spans="2:2">
      <c r="B741" t="s">
        <v>10</v>
      </c>
    </row>
    <row r="742" spans="2:2">
      <c r="B742" t="s">
        <v>10</v>
      </c>
    </row>
    <row r="743" spans="2:2">
      <c r="B743" t="s">
        <v>10</v>
      </c>
    </row>
    <row r="744" spans="2:2">
      <c r="B744" t="s">
        <v>10</v>
      </c>
    </row>
    <row r="745" spans="2:2">
      <c r="B745" t="s">
        <v>10</v>
      </c>
    </row>
    <row r="746" spans="2:2">
      <c r="B746" t="s">
        <v>10</v>
      </c>
    </row>
    <row r="747" spans="2:2">
      <c r="B747" t="s">
        <v>10</v>
      </c>
    </row>
    <row r="748" spans="2:2">
      <c r="B748" t="s">
        <v>10</v>
      </c>
    </row>
    <row r="749" spans="2:2">
      <c r="B749" t="s">
        <v>10</v>
      </c>
    </row>
    <row r="750" spans="2:2">
      <c r="B750" t="s">
        <v>10</v>
      </c>
    </row>
    <row r="751" spans="2:2">
      <c r="B751" t="s">
        <v>10</v>
      </c>
    </row>
    <row r="752" spans="2:2">
      <c r="B752" t="s">
        <v>10</v>
      </c>
    </row>
    <row r="753" spans="2:2">
      <c r="B753" t="s">
        <v>10</v>
      </c>
    </row>
    <row r="754" spans="2:2">
      <c r="B754" t="s">
        <v>10</v>
      </c>
    </row>
    <row r="755" spans="2:2">
      <c r="B755" t="s">
        <v>10</v>
      </c>
    </row>
    <row r="756" spans="2:2">
      <c r="B756" t="s">
        <v>10</v>
      </c>
    </row>
    <row r="757" spans="2:2">
      <c r="B757" t="s">
        <v>10</v>
      </c>
    </row>
    <row r="758" spans="2:2">
      <c r="B758" t="s">
        <v>10</v>
      </c>
    </row>
    <row r="759" spans="2:2">
      <c r="B759" t="s">
        <v>10</v>
      </c>
    </row>
    <row r="760" spans="2:2">
      <c r="B760" t="s">
        <v>10</v>
      </c>
    </row>
    <row r="761" spans="2:2">
      <c r="B761" t="s">
        <v>10</v>
      </c>
    </row>
    <row r="762" spans="2:2">
      <c r="B762" t="s">
        <v>10</v>
      </c>
    </row>
    <row r="763" spans="2:2">
      <c r="B763" t="s">
        <v>10</v>
      </c>
    </row>
    <row r="764" spans="2:2">
      <c r="B764" t="s">
        <v>10</v>
      </c>
    </row>
    <row r="765" spans="2:2">
      <c r="B765" t="s">
        <v>10</v>
      </c>
    </row>
    <row r="766" spans="2:2">
      <c r="B766" t="s">
        <v>10</v>
      </c>
    </row>
    <row r="767" spans="2:2">
      <c r="B767" t="s">
        <v>10</v>
      </c>
    </row>
    <row r="768" spans="2:2">
      <c r="B768" t="s">
        <v>10</v>
      </c>
    </row>
    <row r="769" spans="2:2">
      <c r="B769" t="s">
        <v>10</v>
      </c>
    </row>
    <row r="770" spans="2:2">
      <c r="B770" t="s">
        <v>10</v>
      </c>
    </row>
    <row r="771" spans="2:2">
      <c r="B771" t="s">
        <v>10</v>
      </c>
    </row>
    <row r="772" spans="2:2">
      <c r="B772" t="s">
        <v>10</v>
      </c>
    </row>
    <row r="773" spans="2:2">
      <c r="B773" t="s">
        <v>10</v>
      </c>
    </row>
    <row r="774" spans="2:2">
      <c r="B774" t="s">
        <v>10</v>
      </c>
    </row>
    <row r="775" spans="2:2">
      <c r="B775" t="s">
        <v>10</v>
      </c>
    </row>
    <row r="776" spans="2:2">
      <c r="B776" t="s">
        <v>10</v>
      </c>
    </row>
    <row r="777" spans="2:2">
      <c r="B777" t="s">
        <v>10</v>
      </c>
    </row>
    <row r="778" spans="2:2">
      <c r="B778" t="s">
        <v>10</v>
      </c>
    </row>
    <row r="779" spans="2:2">
      <c r="B779" t="s">
        <v>10</v>
      </c>
    </row>
    <row r="780" spans="2:2">
      <c r="B780" t="s">
        <v>10</v>
      </c>
    </row>
    <row r="781" spans="2:2">
      <c r="B781" t="s">
        <v>10</v>
      </c>
    </row>
    <row r="782" spans="2:2">
      <c r="B782" t="s">
        <v>10</v>
      </c>
    </row>
    <row r="783" spans="2:2">
      <c r="B783" t="s">
        <v>10</v>
      </c>
    </row>
    <row r="784" spans="2:2">
      <c r="B784" t="s">
        <v>10</v>
      </c>
    </row>
    <row r="785" spans="2:2">
      <c r="B785" t="s">
        <v>10</v>
      </c>
    </row>
    <row r="786" spans="2:2">
      <c r="B786" t="s">
        <v>10</v>
      </c>
    </row>
    <row r="787" spans="2:2">
      <c r="B787" t="s">
        <v>10</v>
      </c>
    </row>
    <row r="788" spans="2:2">
      <c r="B788" t="s">
        <v>10</v>
      </c>
    </row>
    <row r="789" spans="2:2">
      <c r="B789" t="s">
        <v>10</v>
      </c>
    </row>
    <row r="790" spans="2:2">
      <c r="B790" t="s">
        <v>10</v>
      </c>
    </row>
    <row r="791" spans="2:2">
      <c r="B791" t="s">
        <v>10</v>
      </c>
    </row>
    <row r="792" spans="2:2">
      <c r="B792" t="s">
        <v>10</v>
      </c>
    </row>
    <row r="793" spans="2:2">
      <c r="B793" t="s">
        <v>10</v>
      </c>
    </row>
    <row r="794" spans="2:2">
      <c r="B794" t="s">
        <v>10</v>
      </c>
    </row>
    <row r="795" spans="2:2">
      <c r="B795" t="s">
        <v>10</v>
      </c>
    </row>
    <row r="796" spans="2:2">
      <c r="B796" t="s">
        <v>10</v>
      </c>
    </row>
    <row r="797" spans="2:2">
      <c r="B797" t="s">
        <v>10</v>
      </c>
    </row>
    <row r="798" spans="2:2">
      <c r="B798" t="s">
        <v>10</v>
      </c>
    </row>
    <row r="799" spans="2:2">
      <c r="B799" t="s">
        <v>10</v>
      </c>
    </row>
    <row r="800" spans="2:2">
      <c r="B800" t="s">
        <v>10</v>
      </c>
    </row>
    <row r="801" spans="2:2">
      <c r="B801" t="s">
        <v>10</v>
      </c>
    </row>
    <row r="802" spans="2:2">
      <c r="B802" t="s">
        <v>10</v>
      </c>
    </row>
    <row r="803" spans="2:2">
      <c r="B803" t="s">
        <v>10</v>
      </c>
    </row>
    <row r="804" spans="2:2">
      <c r="B804" t="s">
        <v>10</v>
      </c>
    </row>
    <row r="805" spans="2:2">
      <c r="B805" t="s">
        <v>10</v>
      </c>
    </row>
    <row r="806" spans="2:2">
      <c r="B806" t="s">
        <v>10</v>
      </c>
    </row>
    <row r="807" spans="2:2">
      <c r="B807" t="s">
        <v>10</v>
      </c>
    </row>
    <row r="808" spans="2:2">
      <c r="B808" t="s">
        <v>10</v>
      </c>
    </row>
    <row r="809" spans="2:2">
      <c r="B809" t="s">
        <v>10</v>
      </c>
    </row>
    <row r="810" spans="2:2">
      <c r="B810" t="s">
        <v>10</v>
      </c>
    </row>
    <row r="811" spans="2:2">
      <c r="B811" t="s">
        <v>10</v>
      </c>
    </row>
    <row r="812" spans="2:2">
      <c r="B812" t="s">
        <v>10</v>
      </c>
    </row>
    <row r="813" spans="2:2">
      <c r="B813" t="s">
        <v>10</v>
      </c>
    </row>
    <row r="814" spans="2:2">
      <c r="B814" t="s">
        <v>10</v>
      </c>
    </row>
    <row r="815" spans="2:2">
      <c r="B815" t="s">
        <v>10</v>
      </c>
    </row>
    <row r="816" spans="2:2">
      <c r="B816" t="s">
        <v>10</v>
      </c>
    </row>
    <row r="817" spans="2:2">
      <c r="B817" t="s">
        <v>10</v>
      </c>
    </row>
    <row r="818" spans="2:2">
      <c r="B818" t="s">
        <v>10</v>
      </c>
    </row>
    <row r="819" spans="2:2">
      <c r="B819" t="s">
        <v>10</v>
      </c>
    </row>
    <row r="820" spans="2:2">
      <c r="B820" t="s">
        <v>10</v>
      </c>
    </row>
    <row r="821" spans="2:2">
      <c r="B821" t="s">
        <v>10</v>
      </c>
    </row>
    <row r="822" spans="2:2">
      <c r="B822" t="s">
        <v>10</v>
      </c>
    </row>
    <row r="823" spans="2:2">
      <c r="B823" t="s">
        <v>10</v>
      </c>
    </row>
    <row r="824" spans="2:2">
      <c r="B824" t="s">
        <v>10</v>
      </c>
    </row>
    <row r="825" spans="2:2">
      <c r="B825" t="s">
        <v>10</v>
      </c>
    </row>
    <row r="826" spans="2:2">
      <c r="B826" t="s">
        <v>10</v>
      </c>
    </row>
    <row r="827" spans="2:2">
      <c r="B827" t="s">
        <v>10</v>
      </c>
    </row>
    <row r="828" spans="2:2">
      <c r="B828" t="s">
        <v>10</v>
      </c>
    </row>
    <row r="829" spans="2:2">
      <c r="B829" t="s">
        <v>10</v>
      </c>
    </row>
    <row r="830" spans="2:2">
      <c r="B830" t="s">
        <v>10</v>
      </c>
    </row>
    <row r="831" spans="2:2">
      <c r="B831" t="s">
        <v>10</v>
      </c>
    </row>
    <row r="832" spans="2:2">
      <c r="B832" t="s">
        <v>10</v>
      </c>
    </row>
    <row r="833" spans="2:2">
      <c r="B833" t="s">
        <v>10</v>
      </c>
    </row>
    <row r="834" spans="2:2">
      <c r="B834" t="s">
        <v>10</v>
      </c>
    </row>
    <row r="835" spans="2:2">
      <c r="B835" t="s">
        <v>10</v>
      </c>
    </row>
    <row r="836" spans="2:2">
      <c r="B836" t="s">
        <v>10</v>
      </c>
    </row>
    <row r="837" spans="2:2">
      <c r="B837" t="s">
        <v>10</v>
      </c>
    </row>
    <row r="838" spans="2:2">
      <c r="B838" t="s">
        <v>10</v>
      </c>
    </row>
    <row r="839" spans="2:2">
      <c r="B839" t="s">
        <v>10</v>
      </c>
    </row>
    <row r="840" spans="2:2">
      <c r="B840" t="s">
        <v>10</v>
      </c>
    </row>
    <row r="841" spans="2:2">
      <c r="B841" t="s">
        <v>10</v>
      </c>
    </row>
    <row r="842" spans="2:2">
      <c r="B842" t="s">
        <v>10</v>
      </c>
    </row>
    <row r="843" spans="2:2">
      <c r="B843" t="s">
        <v>10</v>
      </c>
    </row>
    <row r="844" spans="2:2">
      <c r="B844" t="s">
        <v>10</v>
      </c>
    </row>
    <row r="845" spans="2:2">
      <c r="B845" t="s">
        <v>10</v>
      </c>
    </row>
    <row r="846" spans="2:2">
      <c r="B846" t="s">
        <v>10</v>
      </c>
    </row>
    <row r="847" spans="2:2">
      <c r="B847" t="s">
        <v>10</v>
      </c>
    </row>
    <row r="848" spans="2:2">
      <c r="B848" t="s">
        <v>10</v>
      </c>
    </row>
    <row r="849" spans="2:2">
      <c r="B849" t="s">
        <v>10</v>
      </c>
    </row>
    <row r="850" spans="2:2">
      <c r="B850" t="s">
        <v>10</v>
      </c>
    </row>
    <row r="851" spans="2:2">
      <c r="B851" t="s">
        <v>10</v>
      </c>
    </row>
    <row r="852" spans="2:2">
      <c r="B852" t="s">
        <v>10</v>
      </c>
    </row>
    <row r="853" spans="2:2">
      <c r="B853" t="s">
        <v>10</v>
      </c>
    </row>
    <row r="854" spans="2:2">
      <c r="B854" t="s">
        <v>10</v>
      </c>
    </row>
    <row r="855" spans="2:2">
      <c r="B855" t="s">
        <v>10</v>
      </c>
    </row>
    <row r="856" spans="2:2">
      <c r="B856" t="s">
        <v>10</v>
      </c>
    </row>
    <row r="857" spans="2:2">
      <c r="B857" t="s">
        <v>10</v>
      </c>
    </row>
    <row r="858" spans="2:2">
      <c r="B858" t="s">
        <v>10</v>
      </c>
    </row>
    <row r="859" spans="2:2">
      <c r="B859" t="s">
        <v>10</v>
      </c>
    </row>
    <row r="860" spans="2:2">
      <c r="B860" t="s">
        <v>10</v>
      </c>
    </row>
    <row r="861" spans="2:2">
      <c r="B861" t="s">
        <v>10</v>
      </c>
    </row>
    <row r="862" spans="2:2">
      <c r="B862" t="s">
        <v>10</v>
      </c>
    </row>
    <row r="863" spans="2:2">
      <c r="B863" t="s">
        <v>10</v>
      </c>
    </row>
    <row r="864" spans="2:2">
      <c r="B864" t="s">
        <v>10</v>
      </c>
    </row>
    <row r="865" spans="2:2">
      <c r="B865" t="s">
        <v>10</v>
      </c>
    </row>
    <row r="866" spans="2:2">
      <c r="B866" t="s">
        <v>10</v>
      </c>
    </row>
    <row r="867" spans="2:2">
      <c r="B867" t="s">
        <v>10</v>
      </c>
    </row>
    <row r="868" spans="2:2">
      <c r="B868" t="s">
        <v>10</v>
      </c>
    </row>
    <row r="869" spans="2:2">
      <c r="B869" t="s">
        <v>10</v>
      </c>
    </row>
    <row r="870" spans="2:2">
      <c r="B870" t="s">
        <v>10</v>
      </c>
    </row>
    <row r="871" spans="2:2">
      <c r="B871" t="s">
        <v>10</v>
      </c>
    </row>
    <row r="872" spans="2:2">
      <c r="B872" t="s">
        <v>10</v>
      </c>
    </row>
    <row r="873" spans="2:2">
      <c r="B873" t="s">
        <v>10</v>
      </c>
    </row>
    <row r="874" spans="2:2">
      <c r="B874" t="s">
        <v>10</v>
      </c>
    </row>
    <row r="875" spans="2:2">
      <c r="B875" t="s">
        <v>10</v>
      </c>
    </row>
    <row r="876" spans="2:2">
      <c r="B876" t="s">
        <v>10</v>
      </c>
    </row>
    <row r="877" spans="2:2">
      <c r="B877" t="s">
        <v>10</v>
      </c>
    </row>
    <row r="878" spans="2:2">
      <c r="B878" t="s">
        <v>10</v>
      </c>
    </row>
    <row r="879" spans="2:2">
      <c r="B879" t="s">
        <v>10</v>
      </c>
    </row>
    <row r="880" spans="2:2">
      <c r="B880" t="s">
        <v>10</v>
      </c>
    </row>
    <row r="881" spans="2:2">
      <c r="B881" t="s">
        <v>10</v>
      </c>
    </row>
    <row r="882" spans="2:2">
      <c r="B882" t="s">
        <v>10</v>
      </c>
    </row>
    <row r="883" spans="2:2">
      <c r="B883" t="s">
        <v>10</v>
      </c>
    </row>
    <row r="884" spans="2:2">
      <c r="B884" t="s">
        <v>10</v>
      </c>
    </row>
    <row r="885" spans="2:2">
      <c r="B885" t="s">
        <v>10</v>
      </c>
    </row>
    <row r="886" spans="2:2">
      <c r="B886" t="s">
        <v>10</v>
      </c>
    </row>
    <row r="887" spans="2:2">
      <c r="B887" t="s">
        <v>10</v>
      </c>
    </row>
    <row r="888" spans="2:2">
      <c r="B888" t="s">
        <v>10</v>
      </c>
    </row>
    <row r="889" spans="2:2">
      <c r="B889" t="s">
        <v>10</v>
      </c>
    </row>
    <row r="890" spans="2:2">
      <c r="B890" t="s">
        <v>10</v>
      </c>
    </row>
    <row r="891" spans="2:2">
      <c r="B891" t="s">
        <v>10</v>
      </c>
    </row>
    <row r="892" spans="2:2">
      <c r="B892" t="s">
        <v>10</v>
      </c>
    </row>
    <row r="893" spans="2:2">
      <c r="B893" t="s">
        <v>10</v>
      </c>
    </row>
    <row r="894" spans="2:2">
      <c r="B894" t="s">
        <v>10</v>
      </c>
    </row>
    <row r="895" spans="2:2">
      <c r="B895" t="s">
        <v>10</v>
      </c>
    </row>
    <row r="896" spans="2:2">
      <c r="B896" t="s">
        <v>10</v>
      </c>
    </row>
    <row r="897" spans="2:2">
      <c r="B897" t="s">
        <v>10</v>
      </c>
    </row>
    <row r="898" spans="2:2">
      <c r="B898" t="s">
        <v>10</v>
      </c>
    </row>
    <row r="899" spans="2:2">
      <c r="B899" t="s">
        <v>10</v>
      </c>
    </row>
    <row r="900" spans="2:2">
      <c r="B900" t="s">
        <v>10</v>
      </c>
    </row>
    <row r="901" spans="2:2">
      <c r="B901" t="s">
        <v>10</v>
      </c>
    </row>
    <row r="902" spans="2:2">
      <c r="B902" t="s">
        <v>10</v>
      </c>
    </row>
    <row r="903" spans="2:2">
      <c r="B903" t="s">
        <v>10</v>
      </c>
    </row>
    <row r="904" spans="2:2">
      <c r="B904" t="s">
        <v>10</v>
      </c>
    </row>
    <row r="905" spans="2:2">
      <c r="B905" t="s">
        <v>10</v>
      </c>
    </row>
    <row r="906" spans="2:2">
      <c r="B906" t="s">
        <v>10</v>
      </c>
    </row>
    <row r="907" spans="2:2">
      <c r="B907" t="s">
        <v>10</v>
      </c>
    </row>
    <row r="908" spans="2:2">
      <c r="B908" t="s">
        <v>10</v>
      </c>
    </row>
    <row r="909" spans="2:2">
      <c r="B909" t="s">
        <v>10</v>
      </c>
    </row>
    <row r="910" spans="2:2">
      <c r="B910" t="s">
        <v>10</v>
      </c>
    </row>
    <row r="911" spans="2:2">
      <c r="B911" t="s">
        <v>10</v>
      </c>
    </row>
    <row r="912" spans="2:2">
      <c r="B912" t="s">
        <v>10</v>
      </c>
    </row>
    <row r="913" spans="2:2">
      <c r="B913" t="s">
        <v>10</v>
      </c>
    </row>
    <row r="914" spans="2:2">
      <c r="B914" t="s">
        <v>10</v>
      </c>
    </row>
    <row r="915" spans="2:2">
      <c r="B915" t="s">
        <v>10</v>
      </c>
    </row>
    <row r="916" spans="2:2">
      <c r="B916" t="s">
        <v>10</v>
      </c>
    </row>
    <row r="917" spans="2:2">
      <c r="B917" t="s">
        <v>10</v>
      </c>
    </row>
    <row r="918" spans="2:2">
      <c r="B918" t="s">
        <v>10</v>
      </c>
    </row>
    <row r="919" spans="2:2">
      <c r="B919" t="s">
        <v>10</v>
      </c>
    </row>
    <row r="920" spans="2:2">
      <c r="B920" t="s">
        <v>10</v>
      </c>
    </row>
    <row r="921" spans="2:2">
      <c r="B921" t="s">
        <v>10</v>
      </c>
    </row>
    <row r="922" spans="2:2">
      <c r="B922" t="s">
        <v>10</v>
      </c>
    </row>
    <row r="923" spans="2:2">
      <c r="B923" t="s">
        <v>10</v>
      </c>
    </row>
    <row r="924" spans="2:2">
      <c r="B924" t="s">
        <v>10</v>
      </c>
    </row>
    <row r="925" spans="2:2">
      <c r="B925" t="s">
        <v>10</v>
      </c>
    </row>
    <row r="926" spans="2:2">
      <c r="B926" t="s">
        <v>10</v>
      </c>
    </row>
    <row r="927" spans="2:2">
      <c r="B927" t="s">
        <v>2</v>
      </c>
    </row>
    <row r="928" spans="2:2">
      <c r="B928" t="s">
        <v>2</v>
      </c>
    </row>
    <row r="929" spans="2:2">
      <c r="B929" t="s">
        <v>2</v>
      </c>
    </row>
    <row r="930" spans="2:2">
      <c r="B930" t="s">
        <v>2</v>
      </c>
    </row>
    <row r="931" spans="2:2">
      <c r="B931" t="s">
        <v>2</v>
      </c>
    </row>
    <row r="932" spans="2:2">
      <c r="B932" t="s">
        <v>2</v>
      </c>
    </row>
    <row r="933" spans="2:2">
      <c r="B933" t="s">
        <v>2</v>
      </c>
    </row>
    <row r="934" spans="2:2">
      <c r="B934" t="s">
        <v>2</v>
      </c>
    </row>
    <row r="935" spans="2:2">
      <c r="B935" t="s">
        <v>2</v>
      </c>
    </row>
    <row r="936" spans="2:2">
      <c r="B936" t="s">
        <v>2</v>
      </c>
    </row>
    <row r="937" spans="2:2">
      <c r="B937" t="s">
        <v>2</v>
      </c>
    </row>
    <row r="938" spans="2:2">
      <c r="B938" t="s">
        <v>2</v>
      </c>
    </row>
    <row r="939" spans="2:2">
      <c r="B939" t="s">
        <v>2</v>
      </c>
    </row>
    <row r="940" spans="2:2">
      <c r="B940" t="s">
        <v>2</v>
      </c>
    </row>
    <row r="941" spans="2:2">
      <c r="B941" t="s">
        <v>2</v>
      </c>
    </row>
    <row r="942" spans="2:2">
      <c r="B942" t="s">
        <v>2</v>
      </c>
    </row>
    <row r="943" spans="2:2">
      <c r="B943" t="s">
        <v>2</v>
      </c>
    </row>
    <row r="944" spans="2:2">
      <c r="B944" t="s">
        <v>2</v>
      </c>
    </row>
    <row r="945" spans="2:2">
      <c r="B945" t="s">
        <v>2</v>
      </c>
    </row>
    <row r="946" spans="2:2">
      <c r="B946" t="s">
        <v>2</v>
      </c>
    </row>
    <row r="947" spans="2:2">
      <c r="B947" t="s">
        <v>2</v>
      </c>
    </row>
    <row r="948" spans="2:2">
      <c r="B948" t="s">
        <v>2</v>
      </c>
    </row>
    <row r="949" spans="2:2">
      <c r="B949" t="s">
        <v>2</v>
      </c>
    </row>
    <row r="950" spans="2:2">
      <c r="B950" t="s">
        <v>2</v>
      </c>
    </row>
    <row r="951" spans="2:2">
      <c r="B951" t="s">
        <v>2</v>
      </c>
    </row>
    <row r="952" spans="2:2">
      <c r="B952" t="s">
        <v>2</v>
      </c>
    </row>
    <row r="953" spans="2:2">
      <c r="B953" t="s">
        <v>2</v>
      </c>
    </row>
    <row r="954" spans="2:2">
      <c r="B954" t="s">
        <v>2</v>
      </c>
    </row>
    <row r="955" spans="2:2">
      <c r="B955" t="s">
        <v>2</v>
      </c>
    </row>
    <row r="956" spans="2:2">
      <c r="B956" t="s">
        <v>2</v>
      </c>
    </row>
    <row r="957" spans="2:2">
      <c r="B957" t="s">
        <v>2</v>
      </c>
    </row>
    <row r="958" spans="2:2">
      <c r="B958" t="s">
        <v>2</v>
      </c>
    </row>
    <row r="959" spans="2:2">
      <c r="B959" t="s">
        <v>2</v>
      </c>
    </row>
    <row r="960" spans="2:2">
      <c r="B960" t="s">
        <v>2</v>
      </c>
    </row>
    <row r="961" spans="2:2">
      <c r="B961" t="s">
        <v>2</v>
      </c>
    </row>
    <row r="962" spans="2:2">
      <c r="B962" t="s">
        <v>2</v>
      </c>
    </row>
    <row r="963" spans="2:2">
      <c r="B963" t="s">
        <v>2</v>
      </c>
    </row>
    <row r="964" spans="2:2">
      <c r="B964" t="s">
        <v>2</v>
      </c>
    </row>
    <row r="965" spans="2:2">
      <c r="B965" t="s">
        <v>2</v>
      </c>
    </row>
    <row r="966" spans="2:2">
      <c r="B966" t="s">
        <v>2</v>
      </c>
    </row>
    <row r="967" spans="2:2">
      <c r="B967" t="s">
        <v>2</v>
      </c>
    </row>
    <row r="968" spans="2:2">
      <c r="B968" t="s">
        <v>2</v>
      </c>
    </row>
    <row r="969" spans="2:2">
      <c r="B969" t="s">
        <v>2</v>
      </c>
    </row>
    <row r="970" spans="2:2">
      <c r="B970" t="s">
        <v>2</v>
      </c>
    </row>
    <row r="971" spans="2:2">
      <c r="B971" t="s">
        <v>2</v>
      </c>
    </row>
    <row r="972" spans="2:2">
      <c r="B972" t="s">
        <v>2</v>
      </c>
    </row>
    <row r="973" spans="2:2">
      <c r="B973" t="s">
        <v>2</v>
      </c>
    </row>
    <row r="974" spans="2:2">
      <c r="B974" t="s">
        <v>2</v>
      </c>
    </row>
    <row r="975" spans="2:2">
      <c r="B975" t="s">
        <v>2</v>
      </c>
    </row>
    <row r="976" spans="2:2">
      <c r="B976" t="s">
        <v>2</v>
      </c>
    </row>
    <row r="977" spans="2:2">
      <c r="B977" t="s">
        <v>2</v>
      </c>
    </row>
    <row r="978" spans="2:2">
      <c r="B978" t="s">
        <v>2</v>
      </c>
    </row>
    <row r="979" spans="2:2">
      <c r="B979" t="s">
        <v>2</v>
      </c>
    </row>
    <row r="980" spans="2:2">
      <c r="B980" t="s">
        <v>2</v>
      </c>
    </row>
    <row r="981" spans="2:2">
      <c r="B981" t="s">
        <v>2</v>
      </c>
    </row>
    <row r="982" spans="2:2">
      <c r="B982" t="s">
        <v>2</v>
      </c>
    </row>
    <row r="983" spans="2:2">
      <c r="B983" t="s">
        <v>2</v>
      </c>
    </row>
    <row r="984" spans="2:2">
      <c r="B984" t="s">
        <v>2</v>
      </c>
    </row>
    <row r="985" spans="2:2">
      <c r="B985" t="s">
        <v>2</v>
      </c>
    </row>
    <row r="986" spans="2:2">
      <c r="B986" t="s">
        <v>2</v>
      </c>
    </row>
    <row r="987" spans="2:2">
      <c r="B987" t="s">
        <v>2</v>
      </c>
    </row>
    <row r="988" spans="2:2">
      <c r="B988" t="s">
        <v>2</v>
      </c>
    </row>
    <row r="989" spans="2:2">
      <c r="B989" t="s">
        <v>2</v>
      </c>
    </row>
    <row r="990" spans="2:2">
      <c r="B990" t="s">
        <v>2</v>
      </c>
    </row>
    <row r="991" spans="2:2">
      <c r="B991" t="s">
        <v>2</v>
      </c>
    </row>
    <row r="992" spans="2:2">
      <c r="B992" t="s">
        <v>2</v>
      </c>
    </row>
    <row r="993" spans="2:2">
      <c r="B993" t="s">
        <v>2</v>
      </c>
    </row>
    <row r="994" spans="2:2">
      <c r="B994" t="s">
        <v>2</v>
      </c>
    </row>
    <row r="995" spans="2:2">
      <c r="B995" t="s">
        <v>2</v>
      </c>
    </row>
    <row r="996" spans="2:2">
      <c r="B996" t="s">
        <v>2</v>
      </c>
    </row>
    <row r="997" spans="2:2">
      <c r="B997" t="s">
        <v>2</v>
      </c>
    </row>
    <row r="998" spans="2:2">
      <c r="B998" t="s">
        <v>2</v>
      </c>
    </row>
    <row r="999" spans="2:2">
      <c r="B999" t="s">
        <v>2</v>
      </c>
    </row>
    <row r="1000" spans="2:2">
      <c r="B1000" t="s">
        <v>2</v>
      </c>
    </row>
    <row r="1001" spans="2:2">
      <c r="B1001" t="s">
        <v>2</v>
      </c>
    </row>
    <row r="1002" spans="2:2">
      <c r="B1002" t="s">
        <v>2</v>
      </c>
    </row>
    <row r="1003" spans="2:2">
      <c r="B1003" t="s">
        <v>2</v>
      </c>
    </row>
    <row r="1004" spans="2:2">
      <c r="B1004" t="s">
        <v>2</v>
      </c>
    </row>
    <row r="1005" spans="2:2">
      <c r="B1005" t="s">
        <v>2</v>
      </c>
    </row>
    <row r="1006" spans="2:2">
      <c r="B1006" t="s">
        <v>2</v>
      </c>
    </row>
    <row r="1007" spans="2:2">
      <c r="B1007" t="s">
        <v>2</v>
      </c>
    </row>
    <row r="1008" spans="2:2">
      <c r="B1008" t="s">
        <v>2</v>
      </c>
    </row>
    <row r="1009" spans="2:2">
      <c r="B1009" t="s">
        <v>2</v>
      </c>
    </row>
    <row r="1010" spans="2:2">
      <c r="B1010" t="s">
        <v>2</v>
      </c>
    </row>
    <row r="1011" spans="2:2">
      <c r="B1011" t="s">
        <v>2</v>
      </c>
    </row>
    <row r="1012" spans="2:2">
      <c r="B1012" t="s">
        <v>2</v>
      </c>
    </row>
    <row r="1013" spans="2:2">
      <c r="B1013" t="s">
        <v>2</v>
      </c>
    </row>
    <row r="1014" spans="2:2">
      <c r="B1014" t="s">
        <v>2</v>
      </c>
    </row>
    <row r="1015" spans="2:2">
      <c r="B1015" t="s">
        <v>2</v>
      </c>
    </row>
    <row r="1016" spans="2:2">
      <c r="B1016" t="s">
        <v>2</v>
      </c>
    </row>
    <row r="1017" spans="2:2">
      <c r="B1017" t="s">
        <v>2</v>
      </c>
    </row>
    <row r="1018" spans="2:2">
      <c r="B1018" t="s">
        <v>2</v>
      </c>
    </row>
    <row r="1019" spans="2:2">
      <c r="B1019" t="s">
        <v>2</v>
      </c>
    </row>
    <row r="1020" spans="2:2">
      <c r="B1020" t="s">
        <v>2</v>
      </c>
    </row>
    <row r="1021" spans="2:2">
      <c r="B1021" t="s">
        <v>2</v>
      </c>
    </row>
    <row r="1022" spans="2:2">
      <c r="B1022" t="s">
        <v>2</v>
      </c>
    </row>
    <row r="1023" spans="2:2">
      <c r="B1023" t="s">
        <v>2</v>
      </c>
    </row>
    <row r="1024" spans="2:2">
      <c r="B1024" t="s">
        <v>2</v>
      </c>
    </row>
    <row r="1025" spans="2:2">
      <c r="B1025" t="s">
        <v>2</v>
      </c>
    </row>
    <row r="1026" spans="2:2">
      <c r="B1026" t="s">
        <v>2</v>
      </c>
    </row>
    <row r="1027" spans="2:2">
      <c r="B1027" t="s">
        <v>2</v>
      </c>
    </row>
    <row r="1028" spans="2:2">
      <c r="B1028" t="s">
        <v>2</v>
      </c>
    </row>
    <row r="1029" spans="2:2">
      <c r="B1029" t="s">
        <v>2</v>
      </c>
    </row>
    <row r="1030" spans="2:2">
      <c r="B1030" t="s">
        <v>2</v>
      </c>
    </row>
    <row r="1031" spans="2:2">
      <c r="B1031" t="s">
        <v>2</v>
      </c>
    </row>
    <row r="1032" spans="2:2">
      <c r="B1032" t="s">
        <v>2</v>
      </c>
    </row>
    <row r="1033" spans="2:2">
      <c r="B1033" t="s">
        <v>2</v>
      </c>
    </row>
    <row r="1034" spans="2:2">
      <c r="B1034" t="s">
        <v>2</v>
      </c>
    </row>
    <row r="1035" spans="2:2">
      <c r="B1035" t="s">
        <v>2</v>
      </c>
    </row>
    <row r="1036" spans="2:2">
      <c r="B1036" t="s">
        <v>2</v>
      </c>
    </row>
    <row r="1037" spans="2:2">
      <c r="B1037" t="s">
        <v>2</v>
      </c>
    </row>
    <row r="1038" spans="2:2">
      <c r="B1038" t="s">
        <v>2</v>
      </c>
    </row>
    <row r="1039" spans="2:2">
      <c r="B1039" t="s">
        <v>2</v>
      </c>
    </row>
    <row r="1040" spans="2:2">
      <c r="B1040" t="s">
        <v>2</v>
      </c>
    </row>
    <row r="1041" spans="2:2">
      <c r="B1041" t="s">
        <v>2</v>
      </c>
    </row>
    <row r="1042" spans="2:2">
      <c r="B1042" t="s">
        <v>2</v>
      </c>
    </row>
    <row r="1043" spans="2:2">
      <c r="B1043" t="s">
        <v>2</v>
      </c>
    </row>
    <row r="1044" spans="2:2">
      <c r="B1044" t="s">
        <v>2</v>
      </c>
    </row>
    <row r="1045" spans="2:2">
      <c r="B1045" t="s">
        <v>2</v>
      </c>
    </row>
    <row r="1046" spans="2:2">
      <c r="B1046" t="s">
        <v>2</v>
      </c>
    </row>
    <row r="1047" spans="2:2">
      <c r="B1047" t="s">
        <v>2</v>
      </c>
    </row>
    <row r="1048" spans="2:2">
      <c r="B1048" t="s">
        <v>2</v>
      </c>
    </row>
    <row r="1049" spans="2:2">
      <c r="B1049" t="s">
        <v>2</v>
      </c>
    </row>
    <row r="1050" spans="2:2">
      <c r="B1050" t="s">
        <v>2</v>
      </c>
    </row>
    <row r="1051" spans="2:2">
      <c r="B1051" t="s">
        <v>2</v>
      </c>
    </row>
    <row r="1052" spans="2:2">
      <c r="B1052" t="s">
        <v>2</v>
      </c>
    </row>
    <row r="1053" spans="2:2">
      <c r="B1053" t="s">
        <v>2</v>
      </c>
    </row>
    <row r="1054" spans="2:2">
      <c r="B1054" t="s">
        <v>2</v>
      </c>
    </row>
    <row r="1055" spans="2:2">
      <c r="B1055" t="s">
        <v>2</v>
      </c>
    </row>
    <row r="1056" spans="2:2">
      <c r="B1056" t="s">
        <v>2</v>
      </c>
    </row>
    <row r="1057" spans="2:2">
      <c r="B1057" t="s">
        <v>2</v>
      </c>
    </row>
    <row r="1058" spans="2:2">
      <c r="B1058" t="s">
        <v>2</v>
      </c>
    </row>
    <row r="1059" spans="2:2">
      <c r="B1059" t="s">
        <v>2</v>
      </c>
    </row>
    <row r="1060" spans="2:2">
      <c r="B1060" t="s">
        <v>2</v>
      </c>
    </row>
    <row r="1061" spans="2:2">
      <c r="B1061" t="s">
        <v>2</v>
      </c>
    </row>
    <row r="1062" spans="2:2">
      <c r="B1062" t="s">
        <v>2</v>
      </c>
    </row>
    <row r="1063" spans="2:2">
      <c r="B1063" t="s">
        <v>2</v>
      </c>
    </row>
    <row r="1064" spans="2:2">
      <c r="B1064" t="s">
        <v>2</v>
      </c>
    </row>
    <row r="1065" spans="2:2">
      <c r="B1065" t="s">
        <v>2</v>
      </c>
    </row>
    <row r="1066" spans="2:2">
      <c r="B1066" t="s">
        <v>2</v>
      </c>
    </row>
    <row r="1067" spans="2:2">
      <c r="B1067" t="s">
        <v>2</v>
      </c>
    </row>
    <row r="1068" spans="2:2">
      <c r="B1068" t="s">
        <v>2</v>
      </c>
    </row>
    <row r="1069" spans="2:2">
      <c r="B1069" t="s">
        <v>2</v>
      </c>
    </row>
    <row r="1070" spans="2:2">
      <c r="B1070" t="s">
        <v>2</v>
      </c>
    </row>
    <row r="1071" spans="2:2">
      <c r="B1071" t="s">
        <v>2</v>
      </c>
    </row>
    <row r="1072" spans="2:2">
      <c r="B1072" t="s">
        <v>2</v>
      </c>
    </row>
    <row r="1073" spans="2:2">
      <c r="B1073" t="s">
        <v>2</v>
      </c>
    </row>
    <row r="1074" spans="2:2">
      <c r="B1074" t="s">
        <v>2</v>
      </c>
    </row>
    <row r="1075" spans="2:2">
      <c r="B1075" t="s">
        <v>2</v>
      </c>
    </row>
    <row r="1076" spans="2:2">
      <c r="B1076" t="s">
        <v>2</v>
      </c>
    </row>
    <row r="1077" spans="2:2">
      <c r="B1077" t="s">
        <v>2</v>
      </c>
    </row>
    <row r="1078" spans="2:2">
      <c r="B1078" t="s">
        <v>2</v>
      </c>
    </row>
    <row r="1079" spans="2:2">
      <c r="B1079" t="s">
        <v>2</v>
      </c>
    </row>
    <row r="1080" spans="2:2">
      <c r="B1080" t="s">
        <v>2</v>
      </c>
    </row>
    <row r="1081" spans="2:2">
      <c r="B1081" t="s">
        <v>2</v>
      </c>
    </row>
    <row r="1082" spans="2:2">
      <c r="B1082" t="s">
        <v>2</v>
      </c>
    </row>
    <row r="1083" spans="2:2">
      <c r="B1083" t="s">
        <v>2</v>
      </c>
    </row>
    <row r="1084" spans="2:2">
      <c r="B1084" t="s">
        <v>2</v>
      </c>
    </row>
    <row r="1085" spans="2:2">
      <c r="B1085" t="s">
        <v>2</v>
      </c>
    </row>
    <row r="1086" spans="2:2">
      <c r="B1086" t="s">
        <v>2</v>
      </c>
    </row>
    <row r="1087" spans="2:2">
      <c r="B1087" t="s">
        <v>2</v>
      </c>
    </row>
    <row r="1088" spans="2:2">
      <c r="B1088" t="s">
        <v>2</v>
      </c>
    </row>
    <row r="1089" spans="2:2">
      <c r="B1089" t="s">
        <v>2</v>
      </c>
    </row>
    <row r="1090" spans="2:2">
      <c r="B1090" t="s">
        <v>2</v>
      </c>
    </row>
    <row r="1091" spans="2:2">
      <c r="B1091" t="s">
        <v>2</v>
      </c>
    </row>
    <row r="1092" spans="2:2">
      <c r="B1092" t="s">
        <v>2</v>
      </c>
    </row>
    <row r="1093" spans="2:2">
      <c r="B1093" t="s">
        <v>2</v>
      </c>
    </row>
    <row r="1094" spans="2:2">
      <c r="B1094" t="s">
        <v>2</v>
      </c>
    </row>
    <row r="1095" spans="2:2">
      <c r="B1095" t="s">
        <v>2</v>
      </c>
    </row>
    <row r="1096" spans="2:2">
      <c r="B1096" t="s">
        <v>2</v>
      </c>
    </row>
    <row r="1097" spans="2:2">
      <c r="B1097" t="s">
        <v>2</v>
      </c>
    </row>
    <row r="1098" spans="2:2">
      <c r="B1098" t="s">
        <v>2</v>
      </c>
    </row>
    <row r="1099" spans="2:2">
      <c r="B1099" t="s">
        <v>2</v>
      </c>
    </row>
    <row r="1100" spans="2:2">
      <c r="B1100" t="s">
        <v>2</v>
      </c>
    </row>
    <row r="1101" spans="2:2">
      <c r="B1101" t="s">
        <v>2</v>
      </c>
    </row>
    <row r="1102" spans="2:2">
      <c r="B1102" t="s">
        <v>2</v>
      </c>
    </row>
    <row r="1103" spans="2:2">
      <c r="B1103" t="s">
        <v>2</v>
      </c>
    </row>
    <row r="1104" spans="2:2">
      <c r="B1104" t="s">
        <v>2</v>
      </c>
    </row>
    <row r="1105" spans="2:2">
      <c r="B1105" t="s">
        <v>2</v>
      </c>
    </row>
    <row r="1106" spans="2:2">
      <c r="B1106" t="s">
        <v>2</v>
      </c>
    </row>
    <row r="1107" spans="2:2">
      <c r="B1107" t="s">
        <v>2</v>
      </c>
    </row>
    <row r="1108" spans="2:2">
      <c r="B1108" t="s">
        <v>2</v>
      </c>
    </row>
    <row r="1109" spans="2:2">
      <c r="B1109" t="s">
        <v>2</v>
      </c>
    </row>
    <row r="1110" spans="2:2">
      <c r="B1110" t="s">
        <v>2</v>
      </c>
    </row>
    <row r="1111" spans="2:2">
      <c r="B1111" t="s">
        <v>2</v>
      </c>
    </row>
    <row r="1112" spans="2:2">
      <c r="B1112" t="s">
        <v>2</v>
      </c>
    </row>
    <row r="1113" spans="2:2">
      <c r="B1113" t="s">
        <v>2</v>
      </c>
    </row>
    <row r="1114" spans="2:2">
      <c r="B1114" t="s">
        <v>2</v>
      </c>
    </row>
    <row r="1115" spans="2:2">
      <c r="B1115" t="s">
        <v>2</v>
      </c>
    </row>
    <row r="1116" spans="2:2">
      <c r="B1116" t="s">
        <v>2</v>
      </c>
    </row>
    <row r="1117" spans="2:2">
      <c r="B1117" t="s">
        <v>2</v>
      </c>
    </row>
    <row r="1118" spans="2:2">
      <c r="B1118" t="s">
        <v>2</v>
      </c>
    </row>
    <row r="1119" spans="2:2">
      <c r="B1119" t="s">
        <v>2</v>
      </c>
    </row>
    <row r="1120" spans="2:2">
      <c r="B1120" t="s">
        <v>2</v>
      </c>
    </row>
    <row r="1121" spans="2:2">
      <c r="B1121" t="s">
        <v>2</v>
      </c>
    </row>
    <row r="1122" spans="2:2">
      <c r="B1122" t="s">
        <v>2</v>
      </c>
    </row>
    <row r="1123" spans="2:2">
      <c r="B1123" t="s">
        <v>2</v>
      </c>
    </row>
    <row r="1124" spans="2:2">
      <c r="B1124" t="s">
        <v>2</v>
      </c>
    </row>
    <row r="1125" spans="2:2">
      <c r="B1125" t="s">
        <v>2</v>
      </c>
    </row>
    <row r="1126" spans="2:2">
      <c r="B1126" t="s">
        <v>2</v>
      </c>
    </row>
    <row r="1127" spans="2:2">
      <c r="B1127" t="s">
        <v>2</v>
      </c>
    </row>
    <row r="1128" spans="2:2">
      <c r="B1128" t="s">
        <v>2</v>
      </c>
    </row>
    <row r="1129" spans="2:2">
      <c r="B1129" t="s">
        <v>2</v>
      </c>
    </row>
    <row r="1130" spans="2:2">
      <c r="B1130" t="s">
        <v>2</v>
      </c>
    </row>
    <row r="1131" spans="2:2">
      <c r="B1131" t="s">
        <v>2</v>
      </c>
    </row>
    <row r="1132" spans="2:2">
      <c r="B1132" t="s">
        <v>2</v>
      </c>
    </row>
    <row r="1133" spans="2:2">
      <c r="B1133" t="s">
        <v>2</v>
      </c>
    </row>
    <row r="1134" spans="2:2">
      <c r="B1134" t="s">
        <v>2</v>
      </c>
    </row>
    <row r="1135" spans="2:2">
      <c r="B1135" t="s">
        <v>2</v>
      </c>
    </row>
    <row r="1136" spans="2:2">
      <c r="B1136" t="s">
        <v>2</v>
      </c>
    </row>
    <row r="1137" spans="2:2">
      <c r="B1137" t="s">
        <v>2</v>
      </c>
    </row>
    <row r="1138" spans="2:2">
      <c r="B1138" t="s">
        <v>2</v>
      </c>
    </row>
    <row r="1139" spans="2:2">
      <c r="B1139" t="s">
        <v>2</v>
      </c>
    </row>
    <row r="1140" spans="2:2">
      <c r="B1140" t="s">
        <v>2</v>
      </c>
    </row>
    <row r="1141" spans="2:2">
      <c r="B1141" t="s">
        <v>2</v>
      </c>
    </row>
    <row r="1142" spans="2:2">
      <c r="B1142" t="s">
        <v>2</v>
      </c>
    </row>
    <row r="1143" spans="2:2">
      <c r="B1143" t="s">
        <v>2</v>
      </c>
    </row>
    <row r="1144" spans="2:2">
      <c r="B1144" t="s">
        <v>2</v>
      </c>
    </row>
    <row r="1145" spans="2:2">
      <c r="B1145" t="s">
        <v>2</v>
      </c>
    </row>
    <row r="1146" spans="2:2">
      <c r="B1146" t="s">
        <v>2</v>
      </c>
    </row>
    <row r="1147" spans="2:2">
      <c r="B1147" t="s">
        <v>2</v>
      </c>
    </row>
    <row r="1148" spans="2:2">
      <c r="B1148" t="s">
        <v>2</v>
      </c>
    </row>
    <row r="1149" spans="2:2">
      <c r="B1149" t="s">
        <v>2</v>
      </c>
    </row>
    <row r="1150" spans="2:2">
      <c r="B1150" t="s">
        <v>2</v>
      </c>
    </row>
    <row r="1151" spans="2:2">
      <c r="B1151" t="s">
        <v>2</v>
      </c>
    </row>
    <row r="1152" spans="2:2">
      <c r="B1152" t="s">
        <v>2</v>
      </c>
    </row>
    <row r="1153" spans="2:2">
      <c r="B1153" t="s">
        <v>2</v>
      </c>
    </row>
    <row r="1154" spans="2:2">
      <c r="B1154" t="s">
        <v>2</v>
      </c>
    </row>
    <row r="1155" spans="2:2">
      <c r="B1155" t="s">
        <v>2</v>
      </c>
    </row>
    <row r="1156" spans="2:2">
      <c r="B1156" t="s">
        <v>2</v>
      </c>
    </row>
    <row r="1157" spans="2:2">
      <c r="B1157" t="s">
        <v>2</v>
      </c>
    </row>
    <row r="1158" spans="2:2">
      <c r="B1158" t="s">
        <v>2</v>
      </c>
    </row>
    <row r="1159" spans="2:2">
      <c r="B1159" t="s">
        <v>2</v>
      </c>
    </row>
    <row r="1160" spans="2:2">
      <c r="B1160" t="s">
        <v>2</v>
      </c>
    </row>
    <row r="1161" spans="2:2">
      <c r="B1161" t="s">
        <v>2</v>
      </c>
    </row>
    <row r="1162" spans="2:2">
      <c r="B1162" t="s">
        <v>2</v>
      </c>
    </row>
    <row r="1163" spans="2:2">
      <c r="B1163" t="s">
        <v>2</v>
      </c>
    </row>
    <row r="1164" spans="2:2">
      <c r="B1164" t="s">
        <v>2</v>
      </c>
    </row>
    <row r="1165" spans="2:2">
      <c r="B1165" t="s">
        <v>2</v>
      </c>
    </row>
    <row r="1166" spans="2:2">
      <c r="B1166" t="s">
        <v>2</v>
      </c>
    </row>
    <row r="1167" spans="2:2">
      <c r="B1167" t="s">
        <v>2</v>
      </c>
    </row>
    <row r="1168" spans="2:2">
      <c r="B1168" t="s">
        <v>2</v>
      </c>
    </row>
    <row r="1169" spans="2:2">
      <c r="B1169" t="s">
        <v>2</v>
      </c>
    </row>
    <row r="1170" spans="2:2">
      <c r="B1170" t="s">
        <v>2</v>
      </c>
    </row>
    <row r="1171" spans="2:2">
      <c r="B1171" t="s">
        <v>2</v>
      </c>
    </row>
    <row r="1172" spans="2:2">
      <c r="B1172" t="s">
        <v>2</v>
      </c>
    </row>
    <row r="1173" spans="2:2">
      <c r="B1173" t="s">
        <v>2</v>
      </c>
    </row>
    <row r="1174" spans="2:2">
      <c r="B1174" t="s">
        <v>2</v>
      </c>
    </row>
    <row r="1175" spans="2:2">
      <c r="B1175" t="s">
        <v>2</v>
      </c>
    </row>
    <row r="1176" spans="2:2">
      <c r="B1176" t="s">
        <v>2</v>
      </c>
    </row>
    <row r="1177" spans="2:2">
      <c r="B1177" t="s">
        <v>2</v>
      </c>
    </row>
    <row r="1178" spans="2:2">
      <c r="B1178" t="s">
        <v>2</v>
      </c>
    </row>
    <row r="1179" spans="2:2">
      <c r="B1179" t="s">
        <v>2</v>
      </c>
    </row>
    <row r="1180" spans="2:2">
      <c r="B1180" t="s">
        <v>2</v>
      </c>
    </row>
    <row r="1181" spans="2:2">
      <c r="B1181" t="s">
        <v>2</v>
      </c>
    </row>
    <row r="1182" spans="2:2">
      <c r="B1182" t="s">
        <v>2</v>
      </c>
    </row>
    <row r="1183" spans="2:2">
      <c r="B1183" t="s">
        <v>2</v>
      </c>
    </row>
    <row r="1184" spans="2:2">
      <c r="B1184" t="s">
        <v>2</v>
      </c>
    </row>
    <row r="1185" spans="2:2">
      <c r="B1185" t="s">
        <v>2</v>
      </c>
    </row>
    <row r="1186" spans="2:2">
      <c r="B1186" t="s">
        <v>2</v>
      </c>
    </row>
    <row r="1187" spans="2:2">
      <c r="B1187" t="s">
        <v>2</v>
      </c>
    </row>
    <row r="1188" spans="2:2">
      <c r="B1188" t="s">
        <v>2</v>
      </c>
    </row>
    <row r="1189" spans="2:2">
      <c r="B1189" t="s">
        <v>2</v>
      </c>
    </row>
    <row r="1190" spans="2:2">
      <c r="B1190" t="s">
        <v>2</v>
      </c>
    </row>
    <row r="1191" spans="2:2">
      <c r="B1191" t="s">
        <v>2</v>
      </c>
    </row>
    <row r="1192" spans="2:2">
      <c r="B1192" t="s">
        <v>2</v>
      </c>
    </row>
    <row r="1193" spans="2:2">
      <c r="B1193" t="s">
        <v>2</v>
      </c>
    </row>
    <row r="1194" spans="2:2">
      <c r="B1194" t="s">
        <v>2</v>
      </c>
    </row>
    <row r="1195" spans="2:2">
      <c r="B1195" t="s">
        <v>2</v>
      </c>
    </row>
    <row r="1196" spans="2:2">
      <c r="B1196" t="s">
        <v>2</v>
      </c>
    </row>
    <row r="1197" spans="2:2">
      <c r="B1197" t="s">
        <v>2</v>
      </c>
    </row>
    <row r="1198" spans="2:2">
      <c r="B1198" t="s">
        <v>2</v>
      </c>
    </row>
    <row r="1199" spans="2:2">
      <c r="B1199" t="s">
        <v>2</v>
      </c>
    </row>
    <row r="1200" spans="2:2">
      <c r="B1200" t="s">
        <v>2</v>
      </c>
    </row>
    <row r="1201" spans="2:2">
      <c r="B1201" t="s">
        <v>2</v>
      </c>
    </row>
    <row r="1202" spans="2:2">
      <c r="B1202" t="s">
        <v>2</v>
      </c>
    </row>
    <row r="1203" spans="2:2">
      <c r="B1203" t="s">
        <v>2</v>
      </c>
    </row>
    <row r="1204" spans="2:2">
      <c r="B1204" t="s">
        <v>2</v>
      </c>
    </row>
    <row r="1205" spans="2:2">
      <c r="B1205" t="s">
        <v>2</v>
      </c>
    </row>
    <row r="1206" spans="2:2">
      <c r="B1206" t="s">
        <v>2</v>
      </c>
    </row>
    <row r="1207" spans="2:2">
      <c r="B1207" t="s">
        <v>2</v>
      </c>
    </row>
    <row r="1208" spans="2:2">
      <c r="B1208" t="s">
        <v>2</v>
      </c>
    </row>
    <row r="1209" spans="2:2">
      <c r="B1209" t="s">
        <v>2</v>
      </c>
    </row>
    <row r="1210" spans="2:2">
      <c r="B1210" t="s">
        <v>2</v>
      </c>
    </row>
    <row r="1211" spans="2:2">
      <c r="B1211" t="s">
        <v>2</v>
      </c>
    </row>
    <row r="1212" spans="2:2">
      <c r="B1212" t="s">
        <v>2</v>
      </c>
    </row>
    <row r="1213" spans="2:2">
      <c r="B1213" t="s">
        <v>2</v>
      </c>
    </row>
    <row r="1214" spans="2:2">
      <c r="B1214" t="s">
        <v>2</v>
      </c>
    </row>
    <row r="1215" spans="2:2">
      <c r="B1215" t="s">
        <v>2</v>
      </c>
    </row>
    <row r="1216" spans="2:2">
      <c r="B1216" t="s">
        <v>2</v>
      </c>
    </row>
    <row r="1217" spans="2:2">
      <c r="B1217" t="s">
        <v>2</v>
      </c>
    </row>
    <row r="1218" spans="2:2">
      <c r="B1218" t="s">
        <v>2</v>
      </c>
    </row>
    <row r="1219" spans="2:2">
      <c r="B1219" t="s">
        <v>2</v>
      </c>
    </row>
    <row r="1220" spans="2:2">
      <c r="B1220" t="s">
        <v>2</v>
      </c>
    </row>
    <row r="1221" spans="2:2">
      <c r="B1221" t="s">
        <v>2</v>
      </c>
    </row>
    <row r="1222" spans="2:2">
      <c r="B1222" t="s">
        <v>2</v>
      </c>
    </row>
    <row r="1223" spans="2:2">
      <c r="B1223" t="s">
        <v>2</v>
      </c>
    </row>
    <row r="1224" spans="2:2">
      <c r="B1224" t="s">
        <v>2</v>
      </c>
    </row>
    <row r="1225" spans="2:2">
      <c r="B1225" t="s">
        <v>2</v>
      </c>
    </row>
    <row r="1226" spans="2:2">
      <c r="B1226" t="s">
        <v>2</v>
      </c>
    </row>
    <row r="1227" spans="2:2">
      <c r="B1227" t="s">
        <v>2</v>
      </c>
    </row>
    <row r="1228" spans="2:2">
      <c r="B1228" t="s">
        <v>2</v>
      </c>
    </row>
    <row r="1229" spans="2:2">
      <c r="B1229" t="s">
        <v>2</v>
      </c>
    </row>
    <row r="1230" spans="2:2">
      <c r="B1230" t="s">
        <v>2</v>
      </c>
    </row>
    <row r="1231" spans="2:2">
      <c r="B1231" t="s">
        <v>2</v>
      </c>
    </row>
    <row r="1232" spans="2:2">
      <c r="B1232" t="s">
        <v>2</v>
      </c>
    </row>
    <row r="1233" spans="2:2">
      <c r="B1233" t="s">
        <v>2</v>
      </c>
    </row>
    <row r="1234" spans="2:2">
      <c r="B1234" t="s">
        <v>2</v>
      </c>
    </row>
    <row r="1235" spans="2:2">
      <c r="B1235" t="s">
        <v>2</v>
      </c>
    </row>
    <row r="1236" spans="2:2">
      <c r="B1236" t="s">
        <v>2</v>
      </c>
    </row>
    <row r="1237" spans="2:2">
      <c r="B1237" t="s">
        <v>2</v>
      </c>
    </row>
    <row r="1238" spans="2:2">
      <c r="B1238" t="s">
        <v>2</v>
      </c>
    </row>
    <row r="1239" spans="2:2">
      <c r="B1239" t="s">
        <v>2</v>
      </c>
    </row>
    <row r="1240" spans="2:2">
      <c r="B1240" t="s">
        <v>2</v>
      </c>
    </row>
    <row r="1241" spans="2:2">
      <c r="B1241" t="s">
        <v>2</v>
      </c>
    </row>
    <row r="1242" spans="2:2">
      <c r="B1242" t="s">
        <v>2</v>
      </c>
    </row>
    <row r="1243" spans="2:2">
      <c r="B1243" t="s">
        <v>2</v>
      </c>
    </row>
    <row r="1244" spans="2:2">
      <c r="B1244" t="s">
        <v>2</v>
      </c>
    </row>
    <row r="1245" spans="2:2">
      <c r="B1245" t="s">
        <v>2</v>
      </c>
    </row>
    <row r="1246" spans="2:2">
      <c r="B1246" t="s">
        <v>2</v>
      </c>
    </row>
    <row r="1247" spans="2:2">
      <c r="B1247" t="s">
        <v>2</v>
      </c>
    </row>
    <row r="1248" spans="2:2">
      <c r="B1248" t="s">
        <v>2</v>
      </c>
    </row>
    <row r="1249" spans="2:2">
      <c r="B1249" t="s">
        <v>2</v>
      </c>
    </row>
    <row r="1250" spans="2:2">
      <c r="B1250" t="s">
        <v>2</v>
      </c>
    </row>
    <row r="1251" spans="2:2">
      <c r="B1251" t="s">
        <v>2</v>
      </c>
    </row>
    <row r="1252" spans="2:2">
      <c r="B1252" t="s">
        <v>2</v>
      </c>
    </row>
    <row r="1253" spans="2:2">
      <c r="B1253" t="s">
        <v>2</v>
      </c>
    </row>
    <row r="1254" spans="2:2">
      <c r="B1254" t="s">
        <v>2</v>
      </c>
    </row>
    <row r="1255" spans="2:2">
      <c r="B1255" t="s">
        <v>2</v>
      </c>
    </row>
    <row r="1256" spans="2:2">
      <c r="B1256" t="s">
        <v>2</v>
      </c>
    </row>
    <row r="1257" spans="2:2">
      <c r="B1257" t="s">
        <v>2</v>
      </c>
    </row>
    <row r="1258" spans="2:2">
      <c r="B1258" t="s">
        <v>2</v>
      </c>
    </row>
    <row r="1259" spans="2:2">
      <c r="B1259" t="s">
        <v>2</v>
      </c>
    </row>
    <row r="1260" spans="2:2">
      <c r="B1260" t="s">
        <v>2</v>
      </c>
    </row>
    <row r="1261" spans="2:2">
      <c r="B1261" t="s">
        <v>2</v>
      </c>
    </row>
    <row r="1262" spans="2:2">
      <c r="B1262" t="s">
        <v>2</v>
      </c>
    </row>
    <row r="1263" spans="2:2">
      <c r="B1263" t="s">
        <v>2</v>
      </c>
    </row>
    <row r="1264" spans="2:2">
      <c r="B1264" t="s">
        <v>2</v>
      </c>
    </row>
    <row r="1265" spans="2:2">
      <c r="B1265" t="s">
        <v>2</v>
      </c>
    </row>
    <row r="1266" spans="2:2">
      <c r="B1266" t="s">
        <v>2</v>
      </c>
    </row>
    <row r="1267" spans="2:2">
      <c r="B1267" t="s">
        <v>2</v>
      </c>
    </row>
    <row r="1268" spans="2:2">
      <c r="B1268" t="s">
        <v>2</v>
      </c>
    </row>
    <row r="1269" spans="2:2">
      <c r="B1269" t="s">
        <v>2</v>
      </c>
    </row>
    <row r="1270" spans="2:2">
      <c r="B1270" t="s">
        <v>2</v>
      </c>
    </row>
    <row r="1271" spans="2:2">
      <c r="B1271" t="s">
        <v>2</v>
      </c>
    </row>
    <row r="1272" spans="2:2">
      <c r="B1272" t="s">
        <v>2</v>
      </c>
    </row>
    <row r="1273" spans="2:2">
      <c r="B1273" t="s">
        <v>2</v>
      </c>
    </row>
    <row r="1274" spans="2:2">
      <c r="B1274" t="s">
        <v>2</v>
      </c>
    </row>
    <row r="1275" spans="2:2">
      <c r="B1275" t="s">
        <v>2</v>
      </c>
    </row>
    <row r="1276" spans="2:2">
      <c r="B1276" t="s">
        <v>2</v>
      </c>
    </row>
    <row r="1277" spans="2:2">
      <c r="B1277" t="s">
        <v>2</v>
      </c>
    </row>
    <row r="1278" spans="2:2">
      <c r="B1278" t="s">
        <v>2</v>
      </c>
    </row>
    <row r="1279" spans="2:2">
      <c r="B1279" t="s">
        <v>2</v>
      </c>
    </row>
    <row r="1280" spans="2:2">
      <c r="B1280" t="s">
        <v>2</v>
      </c>
    </row>
    <row r="1281" spans="2:2">
      <c r="B1281" t="s">
        <v>2</v>
      </c>
    </row>
    <row r="1282" spans="2:2">
      <c r="B1282" t="s">
        <v>2</v>
      </c>
    </row>
    <row r="1283" spans="2:2">
      <c r="B1283" t="s">
        <v>2</v>
      </c>
    </row>
    <row r="1284" spans="2:2">
      <c r="B1284" t="s">
        <v>2</v>
      </c>
    </row>
    <row r="1285" spans="2:2">
      <c r="B1285" t="s">
        <v>2</v>
      </c>
    </row>
    <row r="1286" spans="2:2">
      <c r="B1286" t="s">
        <v>2</v>
      </c>
    </row>
    <row r="1287" spans="2:2">
      <c r="B1287" t="s">
        <v>2</v>
      </c>
    </row>
    <row r="1288" spans="2:2">
      <c r="B1288" t="s">
        <v>2</v>
      </c>
    </row>
    <row r="1289" spans="2:2">
      <c r="B1289" t="s">
        <v>2</v>
      </c>
    </row>
    <row r="1290" spans="2:2">
      <c r="B1290" t="s">
        <v>2</v>
      </c>
    </row>
    <row r="1291" spans="2:2">
      <c r="B1291" t="s">
        <v>2</v>
      </c>
    </row>
    <row r="1292" spans="2:2">
      <c r="B1292" t="s">
        <v>2</v>
      </c>
    </row>
    <row r="1293" spans="2:2">
      <c r="B1293" t="s">
        <v>2</v>
      </c>
    </row>
    <row r="1294" spans="2:2">
      <c r="B1294" t="s">
        <v>2</v>
      </c>
    </row>
    <row r="1295" spans="2:2">
      <c r="B1295" t="s">
        <v>2</v>
      </c>
    </row>
    <row r="1296" spans="2:2">
      <c r="B1296" t="s">
        <v>2</v>
      </c>
    </row>
    <row r="1297" spans="2:2">
      <c r="B1297" t="s">
        <v>2</v>
      </c>
    </row>
    <row r="1298" spans="2:2">
      <c r="B1298" t="s">
        <v>2</v>
      </c>
    </row>
    <row r="1299" spans="2:2">
      <c r="B1299" t="s">
        <v>2</v>
      </c>
    </row>
    <row r="1300" spans="2:2">
      <c r="B1300" t="s">
        <v>2</v>
      </c>
    </row>
    <row r="1301" spans="2:2">
      <c r="B1301" t="s">
        <v>2</v>
      </c>
    </row>
    <row r="1302" spans="2:2">
      <c r="B1302" t="s">
        <v>2</v>
      </c>
    </row>
    <row r="1303" spans="2:2">
      <c r="B1303" t="s">
        <v>2</v>
      </c>
    </row>
    <row r="1304" spans="2:2">
      <c r="B1304" t="s">
        <v>2</v>
      </c>
    </row>
    <row r="1305" spans="2:2">
      <c r="B1305" t="s">
        <v>2</v>
      </c>
    </row>
    <row r="1306" spans="2:2">
      <c r="B1306" t="s">
        <v>2</v>
      </c>
    </row>
    <row r="1307" spans="2:2">
      <c r="B1307" t="s">
        <v>2</v>
      </c>
    </row>
    <row r="1308" spans="2:2">
      <c r="B1308" t="s">
        <v>2</v>
      </c>
    </row>
    <row r="1309" spans="2:2">
      <c r="B1309" t="s">
        <v>2</v>
      </c>
    </row>
    <row r="1310" spans="2:2">
      <c r="B1310" t="s">
        <v>2</v>
      </c>
    </row>
    <row r="1311" spans="2:2">
      <c r="B1311" t="s">
        <v>2</v>
      </c>
    </row>
    <row r="1312" spans="2:2">
      <c r="B1312" t="s">
        <v>2</v>
      </c>
    </row>
    <row r="1313" spans="2:2">
      <c r="B1313" t="s">
        <v>2</v>
      </c>
    </row>
    <row r="1314" spans="2:2">
      <c r="B1314" t="s">
        <v>2</v>
      </c>
    </row>
    <row r="1315" spans="2:2">
      <c r="B1315" t="s">
        <v>2</v>
      </c>
    </row>
    <row r="1316" spans="2:2">
      <c r="B1316" t="s">
        <v>2</v>
      </c>
    </row>
    <row r="1317" spans="2:2">
      <c r="B1317" t="s">
        <v>2</v>
      </c>
    </row>
    <row r="1318" spans="2:2">
      <c r="B1318" t="s">
        <v>2</v>
      </c>
    </row>
    <row r="1319" spans="2:2">
      <c r="B1319" t="s">
        <v>2</v>
      </c>
    </row>
    <row r="1320" spans="2:2">
      <c r="B1320" t="s">
        <v>2</v>
      </c>
    </row>
    <row r="1321" spans="2:2">
      <c r="B1321" t="s">
        <v>2</v>
      </c>
    </row>
    <row r="1322" spans="2:2">
      <c r="B1322" t="s">
        <v>2</v>
      </c>
    </row>
    <row r="1323" spans="2:2">
      <c r="B1323" t="s">
        <v>2</v>
      </c>
    </row>
    <row r="1324" spans="2:2">
      <c r="B1324" t="s">
        <v>2</v>
      </c>
    </row>
    <row r="1325" spans="2:2">
      <c r="B1325" t="s">
        <v>2</v>
      </c>
    </row>
    <row r="1326" spans="2:2">
      <c r="B1326" t="s">
        <v>2</v>
      </c>
    </row>
    <row r="1327" spans="2:2">
      <c r="B1327" t="s">
        <v>2</v>
      </c>
    </row>
    <row r="1328" spans="2:2">
      <c r="B1328" t="s">
        <v>2</v>
      </c>
    </row>
    <row r="1329" spans="2:2">
      <c r="B1329" t="s">
        <v>2</v>
      </c>
    </row>
    <row r="1330" spans="2:2">
      <c r="B1330" t="s">
        <v>2</v>
      </c>
    </row>
    <row r="1331" spans="2:2">
      <c r="B1331" t="s">
        <v>2</v>
      </c>
    </row>
    <row r="1332" spans="2:2">
      <c r="B1332" t="s">
        <v>2</v>
      </c>
    </row>
    <row r="1333" spans="2:2">
      <c r="B1333" t="s">
        <v>2</v>
      </c>
    </row>
    <row r="1334" spans="2:2">
      <c r="B1334" t="s">
        <v>2</v>
      </c>
    </row>
    <row r="1335" spans="2:2">
      <c r="B1335" t="s">
        <v>2</v>
      </c>
    </row>
    <row r="1336" spans="2:2">
      <c r="B1336" t="s">
        <v>2</v>
      </c>
    </row>
    <row r="1337" spans="2:2">
      <c r="B1337" t="s">
        <v>2</v>
      </c>
    </row>
    <row r="1338" spans="2:2">
      <c r="B1338" t="s">
        <v>2</v>
      </c>
    </row>
    <row r="1339" spans="2:2">
      <c r="B1339" t="s">
        <v>2</v>
      </c>
    </row>
    <row r="1340" spans="2:2">
      <c r="B1340" t="s">
        <v>2</v>
      </c>
    </row>
    <row r="1341" spans="2:2">
      <c r="B1341" t="s">
        <v>2</v>
      </c>
    </row>
    <row r="1342" spans="2:2">
      <c r="B1342" t="s">
        <v>2</v>
      </c>
    </row>
    <row r="1343" spans="2:2">
      <c r="B1343" t="s">
        <v>2</v>
      </c>
    </row>
    <row r="1344" spans="2:2">
      <c r="B1344" t="s">
        <v>2</v>
      </c>
    </row>
    <row r="1345" spans="2:2">
      <c r="B1345" t="s">
        <v>2</v>
      </c>
    </row>
    <row r="1346" spans="2:2">
      <c r="B1346" t="s">
        <v>2</v>
      </c>
    </row>
    <row r="1347" spans="2:2">
      <c r="B1347" t="s">
        <v>2</v>
      </c>
    </row>
    <row r="1348" spans="2:2">
      <c r="B1348" t="s">
        <v>2</v>
      </c>
    </row>
    <row r="1349" spans="2:2">
      <c r="B1349" t="s">
        <v>2</v>
      </c>
    </row>
    <row r="1350" spans="2:2">
      <c r="B1350" t="s">
        <v>2</v>
      </c>
    </row>
    <row r="1351" spans="2:2">
      <c r="B1351" t="s">
        <v>2</v>
      </c>
    </row>
    <row r="1352" spans="2:2">
      <c r="B1352" t="s">
        <v>2</v>
      </c>
    </row>
    <row r="1353" spans="2:2">
      <c r="B1353" t="s">
        <v>2</v>
      </c>
    </row>
    <row r="1354" spans="2:2">
      <c r="B1354" t="s">
        <v>2</v>
      </c>
    </row>
    <row r="1355" spans="2:2">
      <c r="B1355" t="s">
        <v>2</v>
      </c>
    </row>
    <row r="1356" spans="2:2">
      <c r="B1356" t="s">
        <v>2</v>
      </c>
    </row>
    <row r="1357" spans="2:2">
      <c r="B1357" t="s">
        <v>2</v>
      </c>
    </row>
    <row r="1358" spans="2:2">
      <c r="B1358" t="s">
        <v>2</v>
      </c>
    </row>
    <row r="1359" spans="2:2">
      <c r="B1359" t="s">
        <v>2</v>
      </c>
    </row>
    <row r="1360" spans="2:2">
      <c r="B1360" t="s">
        <v>2</v>
      </c>
    </row>
    <row r="1361" spans="2:2">
      <c r="B1361" t="s">
        <v>2</v>
      </c>
    </row>
    <row r="1362" spans="2:2">
      <c r="B1362" t="s">
        <v>2</v>
      </c>
    </row>
    <row r="1363" spans="2:2">
      <c r="B1363" t="s">
        <v>2</v>
      </c>
    </row>
    <row r="1364" spans="2:2">
      <c r="B1364" t="s">
        <v>2</v>
      </c>
    </row>
    <row r="1365" spans="2:2">
      <c r="B1365" t="s">
        <v>2</v>
      </c>
    </row>
    <row r="1366" spans="2:2">
      <c r="B1366" t="s">
        <v>2</v>
      </c>
    </row>
    <row r="1367" spans="2:2">
      <c r="B1367" t="s">
        <v>2</v>
      </c>
    </row>
    <row r="1368" spans="2:2">
      <c r="B1368" t="s">
        <v>2</v>
      </c>
    </row>
    <row r="1369" spans="2:2">
      <c r="B1369" t="s">
        <v>2</v>
      </c>
    </row>
    <row r="1370" spans="2:2">
      <c r="B1370" t="s">
        <v>2</v>
      </c>
    </row>
    <row r="1371" spans="2:2">
      <c r="B1371" t="s">
        <v>2</v>
      </c>
    </row>
    <row r="1372" spans="2:2">
      <c r="B1372" t="s">
        <v>2</v>
      </c>
    </row>
    <row r="1373" spans="2:2">
      <c r="B1373" t="s">
        <v>2</v>
      </c>
    </row>
    <row r="1374" spans="2:2">
      <c r="B1374" t="s">
        <v>2</v>
      </c>
    </row>
    <row r="1375" spans="2:2">
      <c r="B1375" t="s">
        <v>2</v>
      </c>
    </row>
    <row r="1376" spans="2:2">
      <c r="B1376" t="s">
        <v>2</v>
      </c>
    </row>
    <row r="1377" spans="2:2">
      <c r="B1377" t="s">
        <v>2</v>
      </c>
    </row>
    <row r="1378" spans="2:2">
      <c r="B1378" t="s">
        <v>2</v>
      </c>
    </row>
    <row r="1379" spans="2:2">
      <c r="B1379" t="s">
        <v>2</v>
      </c>
    </row>
    <row r="1380" spans="2:2">
      <c r="B1380" t="s">
        <v>2</v>
      </c>
    </row>
    <row r="1381" spans="2:2">
      <c r="B1381" t="s">
        <v>2</v>
      </c>
    </row>
    <row r="1382" spans="2:2">
      <c r="B1382" t="s">
        <v>2</v>
      </c>
    </row>
    <row r="1383" spans="2:2">
      <c r="B1383" t="s">
        <v>2</v>
      </c>
    </row>
    <row r="1384" spans="2:2">
      <c r="B1384" t="s">
        <v>2</v>
      </c>
    </row>
    <row r="1385" spans="2:2">
      <c r="B1385" t="s">
        <v>2</v>
      </c>
    </row>
    <row r="1386" spans="2:2">
      <c r="B1386" t="s">
        <v>2</v>
      </c>
    </row>
    <row r="1387" spans="2:2">
      <c r="B1387" t="s">
        <v>2</v>
      </c>
    </row>
    <row r="1388" spans="2:2">
      <c r="B1388" t="s">
        <v>2</v>
      </c>
    </row>
    <row r="1389" spans="2:2">
      <c r="B1389" t="s">
        <v>2</v>
      </c>
    </row>
    <row r="1390" spans="2:2">
      <c r="B1390" t="s">
        <v>2</v>
      </c>
    </row>
    <row r="1391" spans="2:2">
      <c r="B1391" t="s">
        <v>2</v>
      </c>
    </row>
    <row r="1392" spans="2:2">
      <c r="B1392" t="s">
        <v>2</v>
      </c>
    </row>
    <row r="1393" spans="2:2">
      <c r="B1393" t="s">
        <v>2</v>
      </c>
    </row>
    <row r="1394" spans="2:2">
      <c r="B1394" t="s">
        <v>2</v>
      </c>
    </row>
    <row r="1395" spans="2:2">
      <c r="B1395" t="s">
        <v>2</v>
      </c>
    </row>
    <row r="1396" spans="2:2">
      <c r="B1396" t="s">
        <v>2</v>
      </c>
    </row>
    <row r="1397" spans="2:2">
      <c r="B1397" t="s">
        <v>2</v>
      </c>
    </row>
    <row r="1398" spans="2:2">
      <c r="B1398" t="s">
        <v>2</v>
      </c>
    </row>
    <row r="1399" spans="2:2">
      <c r="B1399" t="s">
        <v>2</v>
      </c>
    </row>
    <row r="1400" spans="2:2">
      <c r="B1400" t="s">
        <v>2</v>
      </c>
    </row>
    <row r="1401" spans="2:2">
      <c r="B1401" t="s">
        <v>2</v>
      </c>
    </row>
    <row r="1402" spans="2:2">
      <c r="B1402" t="s">
        <v>2</v>
      </c>
    </row>
    <row r="1403" spans="2:2">
      <c r="B1403" t="s">
        <v>2</v>
      </c>
    </row>
    <row r="1404" spans="2:2">
      <c r="B1404" t="s">
        <v>2</v>
      </c>
    </row>
    <row r="1405" spans="2:2">
      <c r="B1405" t="s">
        <v>2</v>
      </c>
    </row>
    <row r="1406" spans="2:2">
      <c r="B1406" t="s">
        <v>2</v>
      </c>
    </row>
    <row r="1407" spans="2:2">
      <c r="B1407" t="s">
        <v>2</v>
      </c>
    </row>
    <row r="1408" spans="2:2">
      <c r="B1408" t="s">
        <v>2</v>
      </c>
    </row>
    <row r="1409" spans="2:2">
      <c r="B1409" t="s">
        <v>2</v>
      </c>
    </row>
    <row r="1410" spans="2:2">
      <c r="B1410" t="s">
        <v>2</v>
      </c>
    </row>
    <row r="1411" spans="2:2">
      <c r="B1411" t="s">
        <v>2</v>
      </c>
    </row>
    <row r="1412" spans="2:2">
      <c r="B1412" t="s">
        <v>2</v>
      </c>
    </row>
    <row r="1413" spans="2:2">
      <c r="B1413" t="s">
        <v>2</v>
      </c>
    </row>
    <row r="1414" spans="2:2">
      <c r="B1414" t="s">
        <v>2</v>
      </c>
    </row>
    <row r="1415" spans="2:2">
      <c r="B1415" t="s">
        <v>2</v>
      </c>
    </row>
    <row r="1416" spans="2:2">
      <c r="B1416" t="s">
        <v>2</v>
      </c>
    </row>
    <row r="1417" spans="2:2">
      <c r="B1417" t="s">
        <v>2</v>
      </c>
    </row>
    <row r="1418" spans="2:2">
      <c r="B1418" t="s">
        <v>2</v>
      </c>
    </row>
    <row r="1419" spans="2:2">
      <c r="B1419" t="s">
        <v>2</v>
      </c>
    </row>
    <row r="1420" spans="2:2">
      <c r="B1420" t="s">
        <v>2</v>
      </c>
    </row>
    <row r="1421" spans="2:2">
      <c r="B1421" t="s">
        <v>2</v>
      </c>
    </row>
    <row r="1422" spans="2:2">
      <c r="B1422" t="s">
        <v>2</v>
      </c>
    </row>
    <row r="1423" spans="2:2">
      <c r="B1423" t="s">
        <v>2</v>
      </c>
    </row>
    <row r="1424" spans="2:2">
      <c r="B1424" t="s">
        <v>2</v>
      </c>
    </row>
    <row r="1425" spans="2:2">
      <c r="B1425" t="s">
        <v>2</v>
      </c>
    </row>
    <row r="1426" spans="2:2">
      <c r="B1426" t="s">
        <v>2</v>
      </c>
    </row>
    <row r="1427" spans="2:2">
      <c r="B1427" t="s">
        <v>2</v>
      </c>
    </row>
    <row r="1428" spans="2:2">
      <c r="B1428" t="s">
        <v>2</v>
      </c>
    </row>
    <row r="1429" spans="2:2">
      <c r="B1429" t="s">
        <v>2</v>
      </c>
    </row>
    <row r="1430" spans="2:2">
      <c r="B1430" t="s">
        <v>2</v>
      </c>
    </row>
    <row r="1431" spans="2:2">
      <c r="B1431" t="s">
        <v>2</v>
      </c>
    </row>
    <row r="1432" spans="2:2">
      <c r="B1432" t="s">
        <v>2</v>
      </c>
    </row>
    <row r="1433" spans="2:2">
      <c r="B1433" t="s">
        <v>2</v>
      </c>
    </row>
    <row r="1434" spans="2:2">
      <c r="B1434" t="s">
        <v>2</v>
      </c>
    </row>
    <row r="1435" spans="2:2">
      <c r="B1435" t="s">
        <v>2</v>
      </c>
    </row>
    <row r="1436" spans="2:2">
      <c r="B1436" t="s">
        <v>2</v>
      </c>
    </row>
    <row r="1437" spans="2:2">
      <c r="B1437" t="s">
        <v>2</v>
      </c>
    </row>
    <row r="1438" spans="2:2">
      <c r="B1438" t="s">
        <v>2</v>
      </c>
    </row>
    <row r="1439" spans="2:2">
      <c r="B1439" t="s">
        <v>2</v>
      </c>
    </row>
    <row r="1440" spans="2:2">
      <c r="B1440" t="s">
        <v>2</v>
      </c>
    </row>
    <row r="1441" spans="2:2">
      <c r="B1441" t="s">
        <v>2</v>
      </c>
    </row>
    <row r="1442" spans="2:2">
      <c r="B1442" t="s">
        <v>2</v>
      </c>
    </row>
    <row r="1443" spans="2:2">
      <c r="B1443" t="s">
        <v>2</v>
      </c>
    </row>
    <row r="1444" spans="2:2">
      <c r="B1444" t="s">
        <v>2</v>
      </c>
    </row>
    <row r="1445" spans="2:2">
      <c r="B1445" t="s">
        <v>2</v>
      </c>
    </row>
    <row r="1446" spans="2:2">
      <c r="B1446" t="s">
        <v>2</v>
      </c>
    </row>
    <row r="1447" spans="2:2">
      <c r="B1447" t="s">
        <v>2</v>
      </c>
    </row>
    <row r="1448" spans="2:2">
      <c r="B1448" t="s">
        <v>2</v>
      </c>
    </row>
    <row r="1449" spans="2:2">
      <c r="B1449" t="s">
        <v>2</v>
      </c>
    </row>
    <row r="1450" spans="2:2">
      <c r="B1450" t="s">
        <v>2</v>
      </c>
    </row>
    <row r="1451" spans="2:2">
      <c r="B1451" t="s">
        <v>2</v>
      </c>
    </row>
    <row r="1452" spans="2:2">
      <c r="B1452" t="s">
        <v>2</v>
      </c>
    </row>
    <row r="1453" spans="2:2">
      <c r="B1453" t="s">
        <v>2</v>
      </c>
    </row>
    <row r="1454" spans="2:2">
      <c r="B1454" t="s">
        <v>2</v>
      </c>
    </row>
    <row r="1455" spans="2:2">
      <c r="B1455" t="s">
        <v>2</v>
      </c>
    </row>
    <row r="1456" spans="2:2">
      <c r="B1456" t="s">
        <v>2</v>
      </c>
    </row>
    <row r="1457" spans="2:2">
      <c r="B1457" t="s">
        <v>2</v>
      </c>
    </row>
    <row r="1458" spans="2:2">
      <c r="B1458" t="s">
        <v>2</v>
      </c>
    </row>
    <row r="1459" spans="2:2">
      <c r="B1459" t="s">
        <v>2</v>
      </c>
    </row>
    <row r="1460" spans="2:2">
      <c r="B1460" t="s">
        <v>2</v>
      </c>
    </row>
    <row r="1461" spans="2:2">
      <c r="B1461" t="s">
        <v>2</v>
      </c>
    </row>
    <row r="1462" spans="2:2">
      <c r="B1462" t="s">
        <v>2</v>
      </c>
    </row>
    <row r="1463" spans="2:2">
      <c r="B1463" t="s">
        <v>2</v>
      </c>
    </row>
    <row r="1464" spans="2:2">
      <c r="B1464" t="s">
        <v>2</v>
      </c>
    </row>
    <row r="1465" spans="2:2">
      <c r="B1465" t="s">
        <v>2</v>
      </c>
    </row>
    <row r="1466" spans="2:2">
      <c r="B1466" t="s">
        <v>2</v>
      </c>
    </row>
    <row r="1467" spans="2:2">
      <c r="B1467" t="s">
        <v>2</v>
      </c>
    </row>
    <row r="1468" spans="2:2">
      <c r="B1468" t="s">
        <v>2</v>
      </c>
    </row>
    <row r="1469" spans="2:2">
      <c r="B1469" t="s">
        <v>2</v>
      </c>
    </row>
    <row r="1470" spans="2:2">
      <c r="B1470" t="s">
        <v>2</v>
      </c>
    </row>
    <row r="1471" spans="2:2">
      <c r="B1471" t="s">
        <v>2</v>
      </c>
    </row>
    <row r="1472" spans="2:2">
      <c r="B1472" t="s">
        <v>2</v>
      </c>
    </row>
    <row r="1473" spans="2:2">
      <c r="B1473" t="s">
        <v>2</v>
      </c>
    </row>
    <row r="1474" spans="2:2">
      <c r="B1474" t="s">
        <v>2</v>
      </c>
    </row>
    <row r="1475" spans="2:2">
      <c r="B1475" t="s">
        <v>2</v>
      </c>
    </row>
    <row r="1476" spans="2:2">
      <c r="B1476" t="s">
        <v>2</v>
      </c>
    </row>
    <row r="1477" spans="2:2">
      <c r="B1477" t="s">
        <v>2</v>
      </c>
    </row>
    <row r="1478" spans="2:2">
      <c r="B1478" t="s">
        <v>2</v>
      </c>
    </row>
    <row r="1479" spans="2:2">
      <c r="B1479" t="s">
        <v>2</v>
      </c>
    </row>
    <row r="1480" spans="2:2">
      <c r="B1480" t="s">
        <v>2</v>
      </c>
    </row>
    <row r="1481" spans="2:2">
      <c r="B1481" t="s">
        <v>2</v>
      </c>
    </row>
    <row r="1482" spans="2:2">
      <c r="B1482" t="s">
        <v>2</v>
      </c>
    </row>
    <row r="1483" spans="2:2">
      <c r="B1483" t="s">
        <v>2</v>
      </c>
    </row>
    <row r="1484" spans="2:2">
      <c r="B1484" t="s">
        <v>2</v>
      </c>
    </row>
    <row r="1485" spans="2:2">
      <c r="B1485" t="s">
        <v>2</v>
      </c>
    </row>
    <row r="1486" spans="2:2">
      <c r="B1486" t="s">
        <v>2</v>
      </c>
    </row>
    <row r="1487" spans="2:2">
      <c r="B1487" t="s">
        <v>2</v>
      </c>
    </row>
    <row r="1488" spans="2:2">
      <c r="B1488" t="s">
        <v>2</v>
      </c>
    </row>
    <row r="1489" spans="2:2">
      <c r="B1489" t="s">
        <v>2</v>
      </c>
    </row>
    <row r="1490" spans="2:2">
      <c r="B1490" t="s">
        <v>2</v>
      </c>
    </row>
    <row r="1491" spans="2:2">
      <c r="B1491" t="s">
        <v>2</v>
      </c>
    </row>
    <row r="1492" spans="2:2">
      <c r="B1492" t="s">
        <v>2</v>
      </c>
    </row>
    <row r="1493" spans="2:2">
      <c r="B1493" t="s">
        <v>2</v>
      </c>
    </row>
    <row r="1494" spans="2:2">
      <c r="B1494" t="s">
        <v>2</v>
      </c>
    </row>
    <row r="1495" spans="2:2">
      <c r="B1495" t="s">
        <v>2</v>
      </c>
    </row>
    <row r="1496" spans="2:2">
      <c r="B1496" t="s">
        <v>2</v>
      </c>
    </row>
    <row r="1497" spans="2:2">
      <c r="B1497" t="s">
        <v>2</v>
      </c>
    </row>
    <row r="1498" spans="2:2">
      <c r="B1498" t="s">
        <v>2</v>
      </c>
    </row>
    <row r="1499" spans="2:2">
      <c r="B1499" t="s">
        <v>2</v>
      </c>
    </row>
    <row r="1500" spans="2:2">
      <c r="B1500" t="s">
        <v>2</v>
      </c>
    </row>
    <row r="1501" spans="2:2">
      <c r="B1501" t="s">
        <v>2</v>
      </c>
    </row>
    <row r="1502" spans="2:2">
      <c r="B1502" t="s">
        <v>2</v>
      </c>
    </row>
    <row r="1503" spans="2:2">
      <c r="B1503" t="s">
        <v>2</v>
      </c>
    </row>
    <row r="1504" spans="2:2">
      <c r="B1504" t="s">
        <v>2</v>
      </c>
    </row>
    <row r="1505" spans="2:2">
      <c r="B1505" t="s">
        <v>2</v>
      </c>
    </row>
    <row r="1506" spans="2:2">
      <c r="B1506" t="s">
        <v>2</v>
      </c>
    </row>
    <row r="1507" spans="2:2">
      <c r="B1507" t="s">
        <v>2</v>
      </c>
    </row>
    <row r="1508" spans="2:2">
      <c r="B1508" t="s">
        <v>2</v>
      </c>
    </row>
    <row r="1509" spans="2:2">
      <c r="B1509" t="s">
        <v>2</v>
      </c>
    </row>
    <row r="1510" spans="2:2">
      <c r="B1510" t="s">
        <v>2</v>
      </c>
    </row>
    <row r="1511" spans="2:2">
      <c r="B1511" t="s">
        <v>2</v>
      </c>
    </row>
    <row r="1512" spans="2:2">
      <c r="B1512" t="s">
        <v>2</v>
      </c>
    </row>
    <row r="1513" spans="2:2">
      <c r="B1513" t="s">
        <v>2</v>
      </c>
    </row>
    <row r="1514" spans="2:2">
      <c r="B1514" t="s">
        <v>2</v>
      </c>
    </row>
    <row r="1515" spans="2:2">
      <c r="B1515" t="s">
        <v>2</v>
      </c>
    </row>
    <row r="1516" spans="2:2">
      <c r="B1516" t="s">
        <v>2</v>
      </c>
    </row>
    <row r="1517" spans="2:2">
      <c r="B1517" t="s">
        <v>2</v>
      </c>
    </row>
    <row r="1518" spans="2:2">
      <c r="B1518" t="s">
        <v>2</v>
      </c>
    </row>
    <row r="1519" spans="2:2">
      <c r="B1519" t="s">
        <v>2</v>
      </c>
    </row>
    <row r="1520" spans="2:2">
      <c r="B1520" t="s">
        <v>2</v>
      </c>
    </row>
    <row r="1521" spans="2:2">
      <c r="B1521" t="s">
        <v>2</v>
      </c>
    </row>
    <row r="1522" spans="2:2">
      <c r="B1522" t="s">
        <v>2</v>
      </c>
    </row>
    <row r="1523" spans="2:2">
      <c r="B1523" t="s">
        <v>2</v>
      </c>
    </row>
    <row r="1524" spans="2:2">
      <c r="B1524" t="s">
        <v>2</v>
      </c>
    </row>
    <row r="1525" spans="2:2">
      <c r="B1525" t="s">
        <v>2</v>
      </c>
    </row>
    <row r="1526" spans="2:2">
      <c r="B1526" t="s">
        <v>2</v>
      </c>
    </row>
    <row r="1527" spans="2:2">
      <c r="B1527" t="s">
        <v>2</v>
      </c>
    </row>
    <row r="1528" spans="2:2">
      <c r="B1528" t="s">
        <v>2</v>
      </c>
    </row>
    <row r="1529" spans="2:2">
      <c r="B1529" t="s">
        <v>2</v>
      </c>
    </row>
    <row r="1530" spans="2:2">
      <c r="B1530" t="s">
        <v>2</v>
      </c>
    </row>
    <row r="1531" spans="2:2">
      <c r="B1531" t="s">
        <v>2</v>
      </c>
    </row>
    <row r="1532" spans="2:2">
      <c r="B1532" t="s">
        <v>2</v>
      </c>
    </row>
    <row r="1533" spans="2:2">
      <c r="B1533" t="s">
        <v>2</v>
      </c>
    </row>
    <row r="1534" spans="2:2">
      <c r="B1534" t="s">
        <v>2</v>
      </c>
    </row>
    <row r="1535" spans="2:2">
      <c r="B1535" t="s">
        <v>2</v>
      </c>
    </row>
    <row r="1536" spans="2:2">
      <c r="B1536" t="s">
        <v>2</v>
      </c>
    </row>
    <row r="1537" spans="2:2">
      <c r="B1537" t="s">
        <v>2</v>
      </c>
    </row>
    <row r="1538" spans="2:2">
      <c r="B1538" t="s">
        <v>2</v>
      </c>
    </row>
    <row r="1539" spans="2:2">
      <c r="B1539" t="s">
        <v>2</v>
      </c>
    </row>
    <row r="1540" spans="2:2">
      <c r="B1540" t="s">
        <v>2</v>
      </c>
    </row>
    <row r="1541" spans="2:2">
      <c r="B1541" t="s">
        <v>2</v>
      </c>
    </row>
    <row r="1542" spans="2:2">
      <c r="B1542" t="s">
        <v>2</v>
      </c>
    </row>
    <row r="1543" spans="2:2">
      <c r="B1543" t="s">
        <v>2</v>
      </c>
    </row>
    <row r="1544" spans="2:2">
      <c r="B1544" t="s">
        <v>2</v>
      </c>
    </row>
    <row r="1545" spans="2:2">
      <c r="B1545" t="s">
        <v>2</v>
      </c>
    </row>
    <row r="1546" spans="2:2">
      <c r="B1546" t="s">
        <v>2</v>
      </c>
    </row>
    <row r="1547" spans="2:2">
      <c r="B1547" t="s">
        <v>2</v>
      </c>
    </row>
    <row r="1548" spans="2:2">
      <c r="B1548" t="s">
        <v>2</v>
      </c>
    </row>
    <row r="1549" spans="2:2">
      <c r="B1549" t="s">
        <v>2</v>
      </c>
    </row>
    <row r="1550" spans="2:2">
      <c r="B1550" t="s">
        <v>2</v>
      </c>
    </row>
    <row r="1551" spans="2:2">
      <c r="B1551" t="s">
        <v>2</v>
      </c>
    </row>
    <row r="1552" spans="2:2">
      <c r="B1552" t="s">
        <v>2</v>
      </c>
    </row>
    <row r="1553" spans="2:2">
      <c r="B1553" t="s">
        <v>2</v>
      </c>
    </row>
    <row r="1554" spans="2:2">
      <c r="B1554" t="s">
        <v>2</v>
      </c>
    </row>
    <row r="1555" spans="2:2">
      <c r="B1555" t="s">
        <v>2</v>
      </c>
    </row>
    <row r="1556" spans="2:2">
      <c r="B1556" t="s">
        <v>2</v>
      </c>
    </row>
    <row r="1557" spans="2:2">
      <c r="B1557" t="s">
        <v>2</v>
      </c>
    </row>
    <row r="1558" spans="2:2">
      <c r="B1558" t="s">
        <v>2</v>
      </c>
    </row>
    <row r="1559" spans="2:2">
      <c r="B1559" t="s">
        <v>2</v>
      </c>
    </row>
    <row r="1560" spans="2:2">
      <c r="B1560" t="s">
        <v>2</v>
      </c>
    </row>
    <row r="1561" spans="2:2">
      <c r="B1561" t="s">
        <v>2</v>
      </c>
    </row>
    <row r="1562" spans="2:2">
      <c r="B1562" t="s">
        <v>2</v>
      </c>
    </row>
    <row r="1563" spans="2:2">
      <c r="B1563" t="s">
        <v>2</v>
      </c>
    </row>
    <row r="1564" spans="2:2">
      <c r="B1564" t="s">
        <v>2</v>
      </c>
    </row>
    <row r="1565" spans="2:2">
      <c r="B1565" t="s">
        <v>2</v>
      </c>
    </row>
    <row r="1566" spans="2:2">
      <c r="B1566" t="s">
        <v>2</v>
      </c>
    </row>
    <row r="1567" spans="2:2">
      <c r="B1567" t="s">
        <v>2</v>
      </c>
    </row>
    <row r="1568" spans="2:2">
      <c r="B1568" t="s">
        <v>2</v>
      </c>
    </row>
    <row r="1569" spans="2:2">
      <c r="B1569" t="s">
        <v>2</v>
      </c>
    </row>
    <row r="1570" spans="2:2">
      <c r="B1570" t="s">
        <v>2</v>
      </c>
    </row>
    <row r="1571" spans="2:2">
      <c r="B1571" t="s">
        <v>2</v>
      </c>
    </row>
    <row r="1572" spans="2:2">
      <c r="B1572" t="s">
        <v>2</v>
      </c>
    </row>
    <row r="1573" spans="2:2">
      <c r="B1573" t="s">
        <v>2</v>
      </c>
    </row>
    <row r="1574" spans="2:2">
      <c r="B1574" t="s">
        <v>2</v>
      </c>
    </row>
    <row r="1575" spans="2:2">
      <c r="B1575" t="s">
        <v>2</v>
      </c>
    </row>
    <row r="1576" spans="2:2">
      <c r="B1576" t="s">
        <v>2</v>
      </c>
    </row>
    <row r="1577" spans="2:2">
      <c r="B1577" t="s">
        <v>2</v>
      </c>
    </row>
    <row r="1578" spans="2:2">
      <c r="B1578" t="s">
        <v>2</v>
      </c>
    </row>
    <row r="1579" spans="2:2">
      <c r="B1579" t="s">
        <v>2</v>
      </c>
    </row>
    <row r="1580" spans="2:2">
      <c r="B1580" t="s">
        <v>2</v>
      </c>
    </row>
    <row r="1581" spans="2:2">
      <c r="B1581" t="s">
        <v>2</v>
      </c>
    </row>
    <row r="1582" spans="2:2">
      <c r="B1582" t="s">
        <v>2</v>
      </c>
    </row>
    <row r="1583" spans="2:2">
      <c r="B1583" t="s">
        <v>2</v>
      </c>
    </row>
    <row r="1584" spans="2:2">
      <c r="B1584" t="s">
        <v>2</v>
      </c>
    </row>
    <row r="1585" spans="2:2">
      <c r="B1585" t="s">
        <v>2</v>
      </c>
    </row>
    <row r="1586" spans="2:2">
      <c r="B1586" t="s">
        <v>2</v>
      </c>
    </row>
    <row r="1587" spans="2:2">
      <c r="B1587" t="s">
        <v>2</v>
      </c>
    </row>
    <row r="1588" spans="2:2">
      <c r="B1588" t="s">
        <v>2</v>
      </c>
    </row>
    <row r="1589" spans="2:2">
      <c r="B1589" t="s">
        <v>2</v>
      </c>
    </row>
    <row r="1590" spans="2:2">
      <c r="B1590" t="s">
        <v>2</v>
      </c>
    </row>
    <row r="1591" spans="2:2">
      <c r="B1591" t="s">
        <v>2</v>
      </c>
    </row>
    <row r="1592" spans="2:2">
      <c r="B1592" t="s">
        <v>2</v>
      </c>
    </row>
    <row r="1593" spans="2:2">
      <c r="B1593" t="s">
        <v>2</v>
      </c>
    </row>
    <row r="1594" spans="2:2">
      <c r="B1594" t="s">
        <v>2</v>
      </c>
    </row>
    <row r="1595" spans="2:2">
      <c r="B1595" t="s">
        <v>2</v>
      </c>
    </row>
    <row r="1596" spans="2:2">
      <c r="B1596" t="s">
        <v>2</v>
      </c>
    </row>
    <row r="1597" spans="2:2">
      <c r="B1597" t="s">
        <v>2</v>
      </c>
    </row>
    <row r="1598" spans="2:2">
      <c r="B1598" t="s">
        <v>2</v>
      </c>
    </row>
    <row r="1599" spans="2:2">
      <c r="B1599" t="s">
        <v>2</v>
      </c>
    </row>
    <row r="1600" spans="2:2">
      <c r="B1600" t="s">
        <v>2</v>
      </c>
    </row>
    <row r="1601" spans="2:2">
      <c r="B1601" t="s">
        <v>2</v>
      </c>
    </row>
    <row r="1602" spans="2:2">
      <c r="B1602" t="s">
        <v>2</v>
      </c>
    </row>
    <row r="1603" spans="2:2">
      <c r="B1603" t="s">
        <v>2</v>
      </c>
    </row>
    <row r="1604" spans="2:2">
      <c r="B1604" t="s">
        <v>2</v>
      </c>
    </row>
    <row r="1605" spans="2:2">
      <c r="B1605" t="s">
        <v>2</v>
      </c>
    </row>
    <row r="1606" spans="2:2">
      <c r="B1606" t="s">
        <v>2</v>
      </c>
    </row>
    <row r="1607" spans="2:2">
      <c r="B1607" t="s">
        <v>2</v>
      </c>
    </row>
    <row r="1608" spans="2:2">
      <c r="B1608" t="s">
        <v>2</v>
      </c>
    </row>
    <row r="1609" spans="2:2">
      <c r="B1609" t="s">
        <v>2</v>
      </c>
    </row>
    <row r="1610" spans="2:2">
      <c r="B1610" t="s">
        <v>2</v>
      </c>
    </row>
    <row r="1611" spans="2:2">
      <c r="B1611" t="s">
        <v>2</v>
      </c>
    </row>
    <row r="1612" spans="2:2">
      <c r="B1612" t="s">
        <v>2</v>
      </c>
    </row>
    <row r="1613" spans="2:2">
      <c r="B1613" t="s">
        <v>2</v>
      </c>
    </row>
    <row r="1614" spans="2:2">
      <c r="B1614" t="s">
        <v>2</v>
      </c>
    </row>
    <row r="1615" spans="2:2">
      <c r="B1615" t="s">
        <v>2</v>
      </c>
    </row>
    <row r="1616" spans="2:2">
      <c r="B1616" t="s">
        <v>2</v>
      </c>
    </row>
    <row r="1617" spans="2:2">
      <c r="B1617" t="s">
        <v>2</v>
      </c>
    </row>
    <row r="1618" spans="2:2">
      <c r="B1618" t="s">
        <v>2</v>
      </c>
    </row>
    <row r="1619" spans="2:2">
      <c r="B1619" t="s">
        <v>2</v>
      </c>
    </row>
    <row r="1620" spans="2:2">
      <c r="B1620" t="s">
        <v>2</v>
      </c>
    </row>
    <row r="1621" spans="2:2">
      <c r="B1621" t="s">
        <v>2</v>
      </c>
    </row>
    <row r="1622" spans="2:2">
      <c r="B1622" t="s">
        <v>2</v>
      </c>
    </row>
    <row r="1623" spans="2:2">
      <c r="B1623" t="s">
        <v>2</v>
      </c>
    </row>
    <row r="1624" spans="2:2">
      <c r="B1624" t="s">
        <v>2</v>
      </c>
    </row>
    <row r="1625" spans="2:2">
      <c r="B1625" t="s">
        <v>2</v>
      </c>
    </row>
    <row r="1626" spans="2:2">
      <c r="B1626" t="s">
        <v>2</v>
      </c>
    </row>
    <row r="1627" spans="2:2">
      <c r="B1627" t="s">
        <v>2</v>
      </c>
    </row>
    <row r="1628" spans="2:2">
      <c r="B1628" t="s">
        <v>2</v>
      </c>
    </row>
    <row r="1629" spans="2:2">
      <c r="B1629" t="s">
        <v>2</v>
      </c>
    </row>
    <row r="1630" spans="2:2">
      <c r="B1630" t="s">
        <v>2</v>
      </c>
    </row>
    <row r="1631" spans="2:2">
      <c r="B1631" t="s">
        <v>2</v>
      </c>
    </row>
    <row r="1632" spans="2:2">
      <c r="B1632" t="s">
        <v>2</v>
      </c>
    </row>
    <row r="1633" spans="2:2">
      <c r="B1633" t="s">
        <v>2</v>
      </c>
    </row>
    <row r="1634" spans="2:2">
      <c r="B1634" t="s">
        <v>2</v>
      </c>
    </row>
    <row r="1635" spans="2:2">
      <c r="B1635" t="s">
        <v>2</v>
      </c>
    </row>
    <row r="1636" spans="2:2">
      <c r="B1636" t="s">
        <v>2</v>
      </c>
    </row>
    <row r="1637" spans="2:2">
      <c r="B1637" t="s">
        <v>2</v>
      </c>
    </row>
    <row r="1638" spans="2:2">
      <c r="B1638" t="s">
        <v>2</v>
      </c>
    </row>
    <row r="1639" spans="2:2">
      <c r="B1639" t="s">
        <v>2</v>
      </c>
    </row>
    <row r="1640" spans="2:2">
      <c r="B1640" t="s">
        <v>2</v>
      </c>
    </row>
    <row r="1641" spans="2:2">
      <c r="B1641" t="s">
        <v>2</v>
      </c>
    </row>
    <row r="1642" spans="2:2">
      <c r="B1642" t="s">
        <v>2</v>
      </c>
    </row>
    <row r="1643" spans="2:2">
      <c r="B1643" t="s">
        <v>2</v>
      </c>
    </row>
    <row r="1644" spans="2:2">
      <c r="B1644" t="s">
        <v>2</v>
      </c>
    </row>
    <row r="1645" spans="2:2">
      <c r="B1645" t="s">
        <v>2</v>
      </c>
    </row>
    <row r="1646" spans="2:2">
      <c r="B1646" t="s">
        <v>2</v>
      </c>
    </row>
    <row r="1647" spans="2:2">
      <c r="B1647" t="s">
        <v>2</v>
      </c>
    </row>
    <row r="1648" spans="2:2">
      <c r="B1648" t="s">
        <v>2</v>
      </c>
    </row>
    <row r="1649" spans="2:2">
      <c r="B1649" t="s">
        <v>2</v>
      </c>
    </row>
    <row r="1650" spans="2:2">
      <c r="B1650" t="s">
        <v>2</v>
      </c>
    </row>
    <row r="1651" spans="2:2">
      <c r="B1651" t="s">
        <v>2</v>
      </c>
    </row>
    <row r="1652" spans="2:2">
      <c r="B1652" t="s">
        <v>2</v>
      </c>
    </row>
    <row r="1653" spans="2:2">
      <c r="B1653" t="s">
        <v>2</v>
      </c>
    </row>
    <row r="1654" spans="2:2">
      <c r="B1654" t="s">
        <v>2</v>
      </c>
    </row>
    <row r="1655" spans="2:2">
      <c r="B1655" t="s">
        <v>2</v>
      </c>
    </row>
    <row r="1656" spans="2:2">
      <c r="B1656" t="s">
        <v>2</v>
      </c>
    </row>
    <row r="1657" spans="2:2">
      <c r="B1657" t="s">
        <v>2</v>
      </c>
    </row>
    <row r="1658" spans="2:2">
      <c r="B1658" t="s">
        <v>2</v>
      </c>
    </row>
    <row r="1659" spans="2:2">
      <c r="B1659" t="s">
        <v>2</v>
      </c>
    </row>
    <row r="1660" spans="2:2">
      <c r="B1660" t="s">
        <v>2</v>
      </c>
    </row>
    <row r="1661" spans="2:2">
      <c r="B1661" t="s">
        <v>2</v>
      </c>
    </row>
    <row r="1662" spans="2:2">
      <c r="B1662" t="s">
        <v>2</v>
      </c>
    </row>
    <row r="1663" spans="2:2">
      <c r="B1663" t="s">
        <v>2</v>
      </c>
    </row>
    <row r="1664" spans="2:2">
      <c r="B1664" t="s">
        <v>2</v>
      </c>
    </row>
    <row r="1665" spans="2:2">
      <c r="B1665" t="s">
        <v>2</v>
      </c>
    </row>
    <row r="1666" spans="2:2">
      <c r="B1666" t="s">
        <v>2</v>
      </c>
    </row>
    <row r="1667" spans="2:2">
      <c r="B1667" t="s">
        <v>2</v>
      </c>
    </row>
    <row r="1668" spans="2:2">
      <c r="B1668" t="s">
        <v>2</v>
      </c>
    </row>
    <row r="1669" spans="2:2">
      <c r="B1669" t="s">
        <v>2</v>
      </c>
    </row>
    <row r="1670" spans="2:2">
      <c r="B1670" t="s">
        <v>2</v>
      </c>
    </row>
    <row r="1671" spans="2:2">
      <c r="B1671" t="s">
        <v>2</v>
      </c>
    </row>
    <row r="1672" spans="2:2">
      <c r="B1672" t="s">
        <v>2</v>
      </c>
    </row>
    <row r="1673" spans="2:2">
      <c r="B1673" t="s">
        <v>2</v>
      </c>
    </row>
    <row r="1674" spans="2:2">
      <c r="B1674" t="s">
        <v>2</v>
      </c>
    </row>
    <row r="1675" spans="2:2">
      <c r="B1675" t="s">
        <v>2</v>
      </c>
    </row>
    <row r="1676" spans="2:2">
      <c r="B1676" t="s">
        <v>2</v>
      </c>
    </row>
    <row r="1677" spans="2:2">
      <c r="B1677" t="s">
        <v>2</v>
      </c>
    </row>
    <row r="1678" spans="2:2">
      <c r="B1678" t="s">
        <v>2</v>
      </c>
    </row>
    <row r="1679" spans="2:2">
      <c r="B1679" t="s">
        <v>2</v>
      </c>
    </row>
    <row r="1680" spans="2:2">
      <c r="B1680" t="s">
        <v>2</v>
      </c>
    </row>
    <row r="1681" spans="2:2">
      <c r="B1681" t="s">
        <v>2</v>
      </c>
    </row>
    <row r="1682" spans="2:2">
      <c r="B1682" t="s">
        <v>2</v>
      </c>
    </row>
    <row r="1683" spans="2:2">
      <c r="B1683" t="s">
        <v>2</v>
      </c>
    </row>
    <row r="1684" spans="2:2">
      <c r="B1684" t="s">
        <v>2</v>
      </c>
    </row>
    <row r="1685" spans="2:2">
      <c r="B1685" t="s">
        <v>2</v>
      </c>
    </row>
    <row r="1686" spans="2:2">
      <c r="B1686" t="s">
        <v>2</v>
      </c>
    </row>
    <row r="1687" spans="2:2">
      <c r="B1687" t="s">
        <v>2</v>
      </c>
    </row>
    <row r="1688" spans="2:2">
      <c r="B1688" t="s">
        <v>2</v>
      </c>
    </row>
    <row r="1689" spans="2:2">
      <c r="B1689" t="s">
        <v>2</v>
      </c>
    </row>
    <row r="1690" spans="2:2">
      <c r="B1690" t="s">
        <v>2</v>
      </c>
    </row>
    <row r="1691" spans="2:2">
      <c r="B1691" t="s">
        <v>2</v>
      </c>
    </row>
    <row r="1692" spans="2:2">
      <c r="B1692" t="s">
        <v>2</v>
      </c>
    </row>
    <row r="1693" spans="2:2">
      <c r="B1693" t="s">
        <v>2</v>
      </c>
    </row>
    <row r="1694" spans="2:2">
      <c r="B1694" t="s">
        <v>2</v>
      </c>
    </row>
    <row r="1695" spans="2:2">
      <c r="B1695" t="s">
        <v>2</v>
      </c>
    </row>
    <row r="1696" spans="2:2">
      <c r="B1696" t="s">
        <v>2</v>
      </c>
    </row>
    <row r="1697" spans="2:2">
      <c r="B1697" t="s">
        <v>2</v>
      </c>
    </row>
    <row r="1698" spans="2:2">
      <c r="B1698" t="s">
        <v>2</v>
      </c>
    </row>
    <row r="1699" spans="2:2">
      <c r="B1699" t="s">
        <v>2</v>
      </c>
    </row>
    <row r="1700" spans="2:2">
      <c r="B1700" t="s">
        <v>2</v>
      </c>
    </row>
    <row r="1701" spans="2:2">
      <c r="B1701" t="s">
        <v>2</v>
      </c>
    </row>
    <row r="1702" spans="2:2">
      <c r="B1702" t="s">
        <v>2</v>
      </c>
    </row>
    <row r="1703" spans="2:2">
      <c r="B1703" t="s">
        <v>2</v>
      </c>
    </row>
    <row r="1704" spans="2:2">
      <c r="B1704" t="s">
        <v>2</v>
      </c>
    </row>
    <row r="1705" spans="2:2">
      <c r="B1705" t="s">
        <v>2</v>
      </c>
    </row>
    <row r="1706" spans="2:2">
      <c r="B1706" t="s">
        <v>2</v>
      </c>
    </row>
    <row r="1707" spans="2:2">
      <c r="B1707" t="s">
        <v>2</v>
      </c>
    </row>
    <row r="1708" spans="2:2">
      <c r="B1708" t="s">
        <v>2</v>
      </c>
    </row>
    <row r="1709" spans="2:2">
      <c r="B1709" t="s">
        <v>2</v>
      </c>
    </row>
    <row r="1710" spans="2:2">
      <c r="B1710" t="s">
        <v>2</v>
      </c>
    </row>
    <row r="1711" spans="2:2">
      <c r="B1711" t="s">
        <v>2</v>
      </c>
    </row>
    <row r="1712" spans="2:2">
      <c r="B1712" t="s">
        <v>2</v>
      </c>
    </row>
    <row r="1713" spans="2:2">
      <c r="B1713" t="s">
        <v>2</v>
      </c>
    </row>
    <row r="1714" spans="2:2">
      <c r="B1714" t="s">
        <v>2</v>
      </c>
    </row>
    <row r="1715" spans="2:2">
      <c r="B1715" t="s">
        <v>2</v>
      </c>
    </row>
    <row r="1716" spans="2:2">
      <c r="B1716" t="s">
        <v>2</v>
      </c>
    </row>
    <row r="1717" spans="2:2">
      <c r="B1717" t="s">
        <v>2</v>
      </c>
    </row>
    <row r="1718" spans="2:2">
      <c r="B1718" t="s">
        <v>2</v>
      </c>
    </row>
    <row r="1719" spans="2:2">
      <c r="B1719" t="s">
        <v>2</v>
      </c>
    </row>
    <row r="1720" spans="2:2">
      <c r="B1720" t="s">
        <v>2</v>
      </c>
    </row>
    <row r="1721" spans="2:2">
      <c r="B1721" t="s">
        <v>2</v>
      </c>
    </row>
    <row r="1722" spans="2:2">
      <c r="B1722" t="s">
        <v>2</v>
      </c>
    </row>
    <row r="1723" spans="2:2">
      <c r="B1723" t="s">
        <v>2</v>
      </c>
    </row>
    <row r="1724" spans="2:2">
      <c r="B1724" t="s">
        <v>2</v>
      </c>
    </row>
    <row r="1725" spans="2:2">
      <c r="B1725" t="s">
        <v>2</v>
      </c>
    </row>
    <row r="1726" spans="2:2">
      <c r="B1726" t="s">
        <v>2</v>
      </c>
    </row>
    <row r="1727" spans="2:2">
      <c r="B1727" t="s">
        <v>2</v>
      </c>
    </row>
    <row r="1728" spans="2:2">
      <c r="B1728" t="s">
        <v>2</v>
      </c>
    </row>
    <row r="1729" spans="2:2">
      <c r="B1729" t="s">
        <v>2</v>
      </c>
    </row>
    <row r="1730" spans="2:2">
      <c r="B1730" t="s">
        <v>2</v>
      </c>
    </row>
    <row r="1731" spans="2:2">
      <c r="B1731" t="s">
        <v>2</v>
      </c>
    </row>
    <row r="1732" spans="2:2">
      <c r="B1732" t="s">
        <v>2</v>
      </c>
    </row>
    <row r="1733" spans="2:2">
      <c r="B1733" t="s">
        <v>2</v>
      </c>
    </row>
    <row r="1734" spans="2:2">
      <c r="B1734" t="s">
        <v>2</v>
      </c>
    </row>
    <row r="1735" spans="2:2">
      <c r="B1735" t="s">
        <v>2</v>
      </c>
    </row>
    <row r="1736" spans="2:2">
      <c r="B1736" t="s">
        <v>2</v>
      </c>
    </row>
    <row r="1737" spans="2:2">
      <c r="B1737" t="s">
        <v>2</v>
      </c>
    </row>
    <row r="1738" spans="2:2">
      <c r="B1738" t="s">
        <v>2</v>
      </c>
    </row>
    <row r="1739" spans="2:2">
      <c r="B1739" t="s">
        <v>2</v>
      </c>
    </row>
    <row r="1740" spans="2:2">
      <c r="B1740" t="s">
        <v>2</v>
      </c>
    </row>
    <row r="1741" spans="2:2">
      <c r="B1741" t="s">
        <v>2</v>
      </c>
    </row>
    <row r="1742" spans="2:2">
      <c r="B1742" t="s">
        <v>2</v>
      </c>
    </row>
    <row r="1743" spans="2:2">
      <c r="B1743" t="s">
        <v>2</v>
      </c>
    </row>
    <row r="1744" spans="2:2">
      <c r="B1744" t="s">
        <v>2</v>
      </c>
    </row>
    <row r="1745" spans="2:2">
      <c r="B1745" t="s">
        <v>2</v>
      </c>
    </row>
    <row r="1746" spans="2:2">
      <c r="B1746" t="s">
        <v>2</v>
      </c>
    </row>
    <row r="1747" spans="2:2">
      <c r="B1747" t="s">
        <v>2</v>
      </c>
    </row>
    <row r="1748" spans="2:2">
      <c r="B1748" t="s">
        <v>2</v>
      </c>
    </row>
    <row r="1749" spans="2:2">
      <c r="B1749" t="s">
        <v>2</v>
      </c>
    </row>
    <row r="1750" spans="2:2">
      <c r="B1750" t="s">
        <v>2</v>
      </c>
    </row>
    <row r="1751" spans="2:2">
      <c r="B1751" t="s">
        <v>2</v>
      </c>
    </row>
    <row r="1752" spans="2:2">
      <c r="B1752" t="s">
        <v>2</v>
      </c>
    </row>
    <row r="1753" spans="2:2">
      <c r="B1753" t="s">
        <v>2</v>
      </c>
    </row>
    <row r="1754" spans="2:2">
      <c r="B1754" t="s">
        <v>2</v>
      </c>
    </row>
    <row r="1755" spans="2:2">
      <c r="B1755" t="s">
        <v>2</v>
      </c>
    </row>
    <row r="1756" spans="2:2">
      <c r="B1756" t="s">
        <v>2</v>
      </c>
    </row>
    <row r="1757" spans="2:2">
      <c r="B1757" t="s">
        <v>2</v>
      </c>
    </row>
    <row r="1758" spans="2:2">
      <c r="B1758" t="s">
        <v>2</v>
      </c>
    </row>
    <row r="1759" spans="2:2">
      <c r="B1759" t="s">
        <v>2</v>
      </c>
    </row>
    <row r="1760" spans="2:2">
      <c r="B1760" t="s">
        <v>2</v>
      </c>
    </row>
    <row r="1761" spans="2:2">
      <c r="B1761" t="s">
        <v>2</v>
      </c>
    </row>
    <row r="1762" spans="2:2">
      <c r="B1762" t="s">
        <v>2</v>
      </c>
    </row>
    <row r="1763" spans="2:2">
      <c r="B1763" t="s">
        <v>2</v>
      </c>
    </row>
    <row r="1764" spans="2:2">
      <c r="B1764" t="s">
        <v>2</v>
      </c>
    </row>
    <row r="1765" spans="2:2">
      <c r="B1765" t="s">
        <v>2</v>
      </c>
    </row>
    <row r="1766" spans="2:2">
      <c r="B1766" t="s">
        <v>2</v>
      </c>
    </row>
    <row r="1767" spans="2:2">
      <c r="B1767" t="s">
        <v>2</v>
      </c>
    </row>
    <row r="1768" spans="2:2">
      <c r="B1768" t="s">
        <v>2</v>
      </c>
    </row>
    <row r="1769" spans="2:2">
      <c r="B1769" t="s">
        <v>2</v>
      </c>
    </row>
    <row r="1770" spans="2:2">
      <c r="B1770" t="s">
        <v>2</v>
      </c>
    </row>
    <row r="1771" spans="2:2">
      <c r="B1771" t="s">
        <v>2</v>
      </c>
    </row>
    <row r="1772" spans="2:2">
      <c r="B1772" t="s">
        <v>2</v>
      </c>
    </row>
    <row r="1773" spans="2:2">
      <c r="B1773" t="s">
        <v>2</v>
      </c>
    </row>
    <row r="1774" spans="2:2">
      <c r="B1774" t="s">
        <v>2</v>
      </c>
    </row>
    <row r="1775" spans="2:2">
      <c r="B1775" t="s">
        <v>2</v>
      </c>
    </row>
    <row r="1776" spans="2:2">
      <c r="B1776" t="s">
        <v>2</v>
      </c>
    </row>
    <row r="1777" spans="2:2">
      <c r="B1777" t="s">
        <v>2</v>
      </c>
    </row>
    <row r="1778" spans="2:2">
      <c r="B1778" t="s">
        <v>2</v>
      </c>
    </row>
    <row r="1779" spans="2:2">
      <c r="B1779" t="s">
        <v>2</v>
      </c>
    </row>
    <row r="1780" spans="2:2">
      <c r="B1780" t="s">
        <v>2</v>
      </c>
    </row>
    <row r="1781" spans="2:2">
      <c r="B1781" t="s">
        <v>2</v>
      </c>
    </row>
    <row r="1782" spans="2:2">
      <c r="B1782" t="s">
        <v>2</v>
      </c>
    </row>
    <row r="1783" spans="2:2">
      <c r="B1783" t="s">
        <v>2</v>
      </c>
    </row>
    <row r="1784" spans="2:2">
      <c r="B1784" t="s">
        <v>2</v>
      </c>
    </row>
    <row r="1785" spans="2:2">
      <c r="B1785" t="s">
        <v>2</v>
      </c>
    </row>
    <row r="1786" spans="2:2">
      <c r="B1786" t="s">
        <v>2</v>
      </c>
    </row>
    <row r="1787" spans="2:2">
      <c r="B1787" t="s">
        <v>2</v>
      </c>
    </row>
    <row r="1788" spans="2:2">
      <c r="B1788" t="s">
        <v>2</v>
      </c>
    </row>
    <row r="1789" spans="2:2">
      <c r="B1789" t="s">
        <v>2</v>
      </c>
    </row>
    <row r="1790" spans="2:2">
      <c r="B1790" t="s">
        <v>2</v>
      </c>
    </row>
    <row r="1791" spans="2:2">
      <c r="B1791" t="s">
        <v>2</v>
      </c>
    </row>
    <row r="1792" spans="2:2">
      <c r="B1792" t="s">
        <v>2</v>
      </c>
    </row>
    <row r="1793" spans="2:2">
      <c r="B1793" t="s">
        <v>2</v>
      </c>
    </row>
    <row r="1794" spans="2:2">
      <c r="B1794" t="s">
        <v>2</v>
      </c>
    </row>
    <row r="1795" spans="2:2">
      <c r="B1795" t="s">
        <v>2</v>
      </c>
    </row>
    <row r="1796" spans="2:2">
      <c r="B1796" t="s">
        <v>2</v>
      </c>
    </row>
    <row r="1797" spans="2:2">
      <c r="B1797" t="s">
        <v>2</v>
      </c>
    </row>
    <row r="1798" spans="2:2">
      <c r="B1798" t="s">
        <v>2</v>
      </c>
    </row>
    <row r="1799" spans="2:2">
      <c r="B1799" t="s">
        <v>2</v>
      </c>
    </row>
    <row r="1800" spans="2:2">
      <c r="B1800" t="s">
        <v>2</v>
      </c>
    </row>
    <row r="1801" spans="2:2">
      <c r="B1801" t="s">
        <v>2</v>
      </c>
    </row>
    <row r="1802" spans="2:2">
      <c r="B1802" t="s">
        <v>2</v>
      </c>
    </row>
    <row r="1803" spans="2:2">
      <c r="B1803" t="s">
        <v>2</v>
      </c>
    </row>
    <row r="1804" spans="2:2">
      <c r="B1804" t="s">
        <v>2</v>
      </c>
    </row>
    <row r="1805" spans="2:2">
      <c r="B1805" t="s">
        <v>2</v>
      </c>
    </row>
    <row r="1806" spans="2:2">
      <c r="B1806" t="s">
        <v>2</v>
      </c>
    </row>
    <row r="1807" spans="2:2">
      <c r="B1807" t="s">
        <v>2</v>
      </c>
    </row>
    <row r="1808" spans="2:2">
      <c r="B1808" t="s">
        <v>2</v>
      </c>
    </row>
    <row r="1809" spans="2:2">
      <c r="B1809" t="s">
        <v>2</v>
      </c>
    </row>
    <row r="1810" spans="2:2">
      <c r="B1810" t="s">
        <v>2</v>
      </c>
    </row>
    <row r="1811" spans="2:2">
      <c r="B1811" t="s">
        <v>2</v>
      </c>
    </row>
    <row r="1812" spans="2:2">
      <c r="B1812" t="s">
        <v>2</v>
      </c>
    </row>
    <row r="1813" spans="2:2">
      <c r="B1813" t="s">
        <v>2</v>
      </c>
    </row>
    <row r="1814" spans="2:2">
      <c r="B1814" t="s">
        <v>2</v>
      </c>
    </row>
    <row r="1815" spans="2:2">
      <c r="B1815" t="s">
        <v>2</v>
      </c>
    </row>
    <row r="1816" spans="2:2">
      <c r="B1816" t="s">
        <v>2</v>
      </c>
    </row>
    <row r="1817" spans="2:2">
      <c r="B1817" t="s">
        <v>2</v>
      </c>
    </row>
    <row r="1818" spans="2:2">
      <c r="B1818" t="s">
        <v>2</v>
      </c>
    </row>
    <row r="1819" spans="2:2">
      <c r="B1819" t="s">
        <v>2</v>
      </c>
    </row>
    <row r="1820" spans="2:2">
      <c r="B1820" t="s">
        <v>2</v>
      </c>
    </row>
    <row r="1821" spans="2:2">
      <c r="B1821" t="s">
        <v>2</v>
      </c>
    </row>
    <row r="1822" spans="2:2">
      <c r="B1822" t="s">
        <v>2</v>
      </c>
    </row>
    <row r="1823" spans="2:2">
      <c r="B1823" t="s">
        <v>2</v>
      </c>
    </row>
    <row r="1824" spans="2:2">
      <c r="B1824" t="s">
        <v>2</v>
      </c>
    </row>
    <row r="1825" spans="2:2">
      <c r="B1825" t="s">
        <v>2</v>
      </c>
    </row>
    <row r="1826" spans="2:2">
      <c r="B1826" t="s">
        <v>2</v>
      </c>
    </row>
    <row r="1827" spans="2:2">
      <c r="B1827" t="s">
        <v>2</v>
      </c>
    </row>
    <row r="1828" spans="2:2">
      <c r="B1828" t="s">
        <v>2</v>
      </c>
    </row>
    <row r="1829" spans="2:2">
      <c r="B1829" t="s">
        <v>2</v>
      </c>
    </row>
    <row r="1830" spans="2:2">
      <c r="B1830" t="s">
        <v>2</v>
      </c>
    </row>
    <row r="1831" spans="2:2">
      <c r="B1831" t="s">
        <v>2</v>
      </c>
    </row>
    <row r="1832" spans="2:2">
      <c r="B1832" t="s">
        <v>2</v>
      </c>
    </row>
    <row r="1833" spans="2:2">
      <c r="B1833" t="s">
        <v>2</v>
      </c>
    </row>
    <row r="1834" spans="2:2">
      <c r="B1834" t="s">
        <v>2</v>
      </c>
    </row>
    <row r="1835" spans="2:2">
      <c r="B1835" t="s">
        <v>2</v>
      </c>
    </row>
    <row r="1836" spans="2:2">
      <c r="B1836" t="s">
        <v>2</v>
      </c>
    </row>
    <row r="1837" spans="2:2">
      <c r="B1837" t="s">
        <v>2</v>
      </c>
    </row>
    <row r="1838" spans="2:2">
      <c r="B1838" t="s">
        <v>2</v>
      </c>
    </row>
    <row r="1839" spans="2:2">
      <c r="B1839" t="s">
        <v>2</v>
      </c>
    </row>
    <row r="1840" spans="2:2">
      <c r="B1840" t="s">
        <v>2</v>
      </c>
    </row>
    <row r="1841" spans="2:2">
      <c r="B1841" t="s">
        <v>2</v>
      </c>
    </row>
    <row r="1842" spans="2:2">
      <c r="B1842" t="s">
        <v>2</v>
      </c>
    </row>
    <row r="1843" spans="2:2">
      <c r="B1843" t="s">
        <v>2</v>
      </c>
    </row>
    <row r="1844" spans="2:2">
      <c r="B1844" t="s">
        <v>2</v>
      </c>
    </row>
    <row r="1845" spans="2:2">
      <c r="B1845" t="s">
        <v>2</v>
      </c>
    </row>
    <row r="1846" spans="2:2">
      <c r="B1846" t="s">
        <v>2</v>
      </c>
    </row>
    <row r="1847" spans="2:2">
      <c r="B1847" t="s">
        <v>2</v>
      </c>
    </row>
    <row r="1848" spans="2:2">
      <c r="B1848" t="s">
        <v>2</v>
      </c>
    </row>
    <row r="1849" spans="2:2">
      <c r="B1849" t="s">
        <v>2</v>
      </c>
    </row>
    <row r="1850" spans="2:2">
      <c r="B1850" t="s">
        <v>2</v>
      </c>
    </row>
    <row r="1851" spans="2:2">
      <c r="B1851" t="s">
        <v>2</v>
      </c>
    </row>
    <row r="1852" spans="2:2">
      <c r="B1852" t="s">
        <v>2</v>
      </c>
    </row>
    <row r="1853" spans="2:2">
      <c r="B1853" t="s">
        <v>2</v>
      </c>
    </row>
    <row r="1854" spans="2:2">
      <c r="B1854" t="s">
        <v>2</v>
      </c>
    </row>
    <row r="1855" spans="2:2">
      <c r="B1855" t="s">
        <v>2</v>
      </c>
    </row>
    <row r="1856" spans="2:2">
      <c r="B1856" t="s">
        <v>2</v>
      </c>
    </row>
    <row r="1857" spans="2:2">
      <c r="B1857" t="s">
        <v>2</v>
      </c>
    </row>
    <row r="1858" spans="2:2">
      <c r="B1858" t="s">
        <v>2</v>
      </c>
    </row>
    <row r="1859" spans="2:2">
      <c r="B1859" t="s">
        <v>2</v>
      </c>
    </row>
    <row r="1860" spans="2:2">
      <c r="B1860" t="s">
        <v>2</v>
      </c>
    </row>
    <row r="1861" spans="2:2">
      <c r="B1861" t="s">
        <v>2</v>
      </c>
    </row>
    <row r="1862" spans="2:2">
      <c r="B1862" t="s">
        <v>2</v>
      </c>
    </row>
    <row r="1863" spans="2:2">
      <c r="B1863" t="s">
        <v>2</v>
      </c>
    </row>
    <row r="1864" spans="2:2">
      <c r="B1864" t="s">
        <v>2</v>
      </c>
    </row>
    <row r="1865" spans="2:2">
      <c r="B1865" t="s">
        <v>2</v>
      </c>
    </row>
    <row r="1866" spans="2:2">
      <c r="B1866" t="s">
        <v>2</v>
      </c>
    </row>
    <row r="1867" spans="2:2">
      <c r="B1867" t="s">
        <v>2</v>
      </c>
    </row>
    <row r="1868" spans="2:2">
      <c r="B1868" t="s">
        <v>2</v>
      </c>
    </row>
    <row r="1869" spans="2:2">
      <c r="B1869" t="s">
        <v>2</v>
      </c>
    </row>
    <row r="1870" spans="2:2">
      <c r="B1870" t="s">
        <v>2</v>
      </c>
    </row>
    <row r="1871" spans="2:2">
      <c r="B1871" t="s">
        <v>2</v>
      </c>
    </row>
    <row r="1872" spans="2:2">
      <c r="B1872" t="s">
        <v>2</v>
      </c>
    </row>
    <row r="1873" spans="2:2">
      <c r="B1873" t="s">
        <v>2</v>
      </c>
    </row>
    <row r="1874" spans="2:2">
      <c r="B1874" t="s">
        <v>2</v>
      </c>
    </row>
    <row r="1875" spans="2:2">
      <c r="B1875" t="s">
        <v>2</v>
      </c>
    </row>
    <row r="1876" spans="2:2">
      <c r="B1876" t="s">
        <v>2</v>
      </c>
    </row>
    <row r="1877" spans="2:2">
      <c r="B1877" t="s">
        <v>2</v>
      </c>
    </row>
    <row r="1878" spans="2:2">
      <c r="B1878" t="s">
        <v>2</v>
      </c>
    </row>
    <row r="1879" spans="2:2">
      <c r="B1879" t="s">
        <v>15</v>
      </c>
    </row>
  </sheetData>
  <sortState xmlns:xlrd2="http://schemas.microsoft.com/office/spreadsheetml/2017/richdata2" ref="B10:B1879">
    <sortCondition ref="B10:B18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E683-222A-4CD1-8F98-E52AC9F6E08E}">
  <dimension ref="A1:T1871"/>
  <sheetViews>
    <sheetView topLeftCell="A815" zoomScale="120" zoomScaleNormal="120" workbookViewId="0">
      <selection activeCell="H830" sqref="H830"/>
    </sheetView>
  </sheetViews>
  <sheetFormatPr defaultColWidth="8.85546875" defaultRowHeight="15"/>
  <cols>
    <col min="2" max="2" width="15.85546875" bestFit="1" customWidth="1"/>
    <col min="3" max="3" width="16.42578125" customWidth="1"/>
    <col min="4" max="4" width="30.28515625" customWidth="1"/>
    <col min="5" max="5" width="44.7109375" style="3" bestFit="1" customWidth="1"/>
    <col min="7" max="7" width="10.85546875" customWidth="1"/>
  </cols>
  <sheetData>
    <row r="1" spans="1:20">
      <c r="A1" t="s">
        <v>31</v>
      </c>
      <c r="B1" t="s">
        <v>32</v>
      </c>
      <c r="C1" t="s">
        <v>33</v>
      </c>
      <c r="D1" t="s">
        <v>29</v>
      </c>
      <c r="E1" s="3" t="s">
        <v>30</v>
      </c>
      <c r="F1" t="s">
        <v>28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</row>
    <row r="2" spans="1:20">
      <c r="A2" t="s">
        <v>49</v>
      </c>
      <c r="C2">
        <v>202105100747</v>
      </c>
      <c r="D2" s="1">
        <v>44327.761805555558</v>
      </c>
      <c r="E2" s="3" t="s">
        <v>63</v>
      </c>
      <c r="F2">
        <v>281480</v>
      </c>
      <c r="G2" s="2">
        <v>18378</v>
      </c>
      <c r="H2" t="s">
        <v>328</v>
      </c>
      <c r="I2" t="s">
        <v>329</v>
      </c>
      <c r="K2" t="s">
        <v>61</v>
      </c>
      <c r="L2" t="s">
        <v>141</v>
      </c>
      <c r="M2" t="s">
        <v>10</v>
      </c>
      <c r="N2" t="s">
        <v>54</v>
      </c>
      <c r="P2" t="s">
        <v>55</v>
      </c>
      <c r="Q2" t="s">
        <v>68</v>
      </c>
      <c r="R2" t="s">
        <v>330</v>
      </c>
      <c r="S2" t="s">
        <v>129</v>
      </c>
      <c r="T2" t="s">
        <v>59</v>
      </c>
    </row>
    <row r="3" spans="1:20">
      <c r="A3" t="s">
        <v>49</v>
      </c>
      <c r="C3">
        <v>202105111855</v>
      </c>
      <c r="D3" s="1">
        <v>44327.485081018516</v>
      </c>
      <c r="E3" s="3" t="s">
        <v>134</v>
      </c>
      <c r="F3">
        <v>5800515</v>
      </c>
      <c r="G3" s="2">
        <v>13868</v>
      </c>
      <c r="H3" t="s">
        <v>2796</v>
      </c>
      <c r="I3" t="s">
        <v>534</v>
      </c>
      <c r="K3" t="s">
        <v>52</v>
      </c>
      <c r="L3" t="s">
        <v>93</v>
      </c>
      <c r="M3" t="s">
        <v>10</v>
      </c>
      <c r="N3" t="s">
        <v>54</v>
      </c>
      <c r="P3" t="s">
        <v>88</v>
      </c>
      <c r="Q3" t="s">
        <v>94</v>
      </c>
      <c r="R3" t="s">
        <v>2797</v>
      </c>
      <c r="S3" t="s">
        <v>70</v>
      </c>
      <c r="T3" t="s">
        <v>59</v>
      </c>
    </row>
    <row r="4" spans="1:20">
      <c r="A4" t="s">
        <v>49</v>
      </c>
      <c r="C4">
        <v>202105111776</v>
      </c>
      <c r="D4" s="1">
        <v>44327.479166666664</v>
      </c>
      <c r="E4" s="3" t="s">
        <v>134</v>
      </c>
      <c r="F4">
        <v>30681</v>
      </c>
      <c r="G4" s="2">
        <v>31341</v>
      </c>
      <c r="H4" t="s">
        <v>135</v>
      </c>
      <c r="I4" t="s">
        <v>136</v>
      </c>
      <c r="K4" t="s">
        <v>52</v>
      </c>
      <c r="L4" t="s">
        <v>137</v>
      </c>
      <c r="M4" t="s">
        <v>2</v>
      </c>
      <c r="N4" t="s">
        <v>54</v>
      </c>
      <c r="P4" t="s">
        <v>88</v>
      </c>
      <c r="Q4" t="s">
        <v>94</v>
      </c>
      <c r="R4" t="s">
        <v>100</v>
      </c>
      <c r="S4" t="s">
        <v>70</v>
      </c>
      <c r="T4" t="s">
        <v>59</v>
      </c>
    </row>
    <row r="5" spans="1:20">
      <c r="A5" t="s">
        <v>49</v>
      </c>
      <c r="C5">
        <v>202105111225</v>
      </c>
      <c r="D5" s="1">
        <v>44327.468969907408</v>
      </c>
      <c r="E5" s="3" t="s">
        <v>134</v>
      </c>
      <c r="F5">
        <v>1784997</v>
      </c>
      <c r="G5" s="2">
        <v>35069</v>
      </c>
      <c r="H5" t="s">
        <v>1893</v>
      </c>
      <c r="I5" t="s">
        <v>1894</v>
      </c>
      <c r="K5" t="s">
        <v>52</v>
      </c>
      <c r="L5" t="s">
        <v>157</v>
      </c>
      <c r="M5" t="s">
        <v>10</v>
      </c>
      <c r="N5" t="s">
        <v>54</v>
      </c>
      <c r="P5" t="s">
        <v>88</v>
      </c>
      <c r="Q5" t="s">
        <v>94</v>
      </c>
      <c r="R5" t="s">
        <v>116</v>
      </c>
      <c r="S5" t="s">
        <v>70</v>
      </c>
      <c r="T5" t="s">
        <v>59</v>
      </c>
    </row>
    <row r="6" spans="1:20">
      <c r="A6" t="s">
        <v>49</v>
      </c>
      <c r="C6">
        <v>202104270929</v>
      </c>
      <c r="D6" s="1">
        <v>44327.460046296299</v>
      </c>
      <c r="E6" s="3" t="s">
        <v>63</v>
      </c>
      <c r="F6">
        <v>5505041</v>
      </c>
      <c r="G6" s="2">
        <v>20018</v>
      </c>
      <c r="H6" t="s">
        <v>2785</v>
      </c>
      <c r="I6" t="s">
        <v>863</v>
      </c>
      <c r="K6" t="s">
        <v>381</v>
      </c>
      <c r="L6" t="s">
        <v>261</v>
      </c>
      <c r="M6" t="s">
        <v>2</v>
      </c>
      <c r="N6" t="s">
        <v>54</v>
      </c>
      <c r="P6" t="s">
        <v>88</v>
      </c>
      <c r="Q6" t="s">
        <v>68</v>
      </c>
      <c r="R6" t="s">
        <v>104</v>
      </c>
      <c r="S6" t="s">
        <v>70</v>
      </c>
      <c r="T6" t="s">
        <v>59</v>
      </c>
    </row>
    <row r="7" spans="1:20">
      <c r="A7" t="s">
        <v>49</v>
      </c>
      <c r="C7">
        <v>202105102659</v>
      </c>
      <c r="D7" s="1">
        <v>44326.98541666667</v>
      </c>
      <c r="E7" s="3" t="s">
        <v>134</v>
      </c>
      <c r="F7">
        <v>9822606</v>
      </c>
      <c r="G7" s="2">
        <v>33059</v>
      </c>
      <c r="H7" t="s">
        <v>3350</v>
      </c>
      <c r="I7" t="s">
        <v>2173</v>
      </c>
      <c r="K7" t="s">
        <v>149</v>
      </c>
      <c r="L7" t="s">
        <v>115</v>
      </c>
      <c r="M7" t="s">
        <v>10</v>
      </c>
      <c r="N7" t="s">
        <v>54</v>
      </c>
      <c r="P7" t="s">
        <v>88</v>
      </c>
      <c r="Q7" t="s">
        <v>94</v>
      </c>
      <c r="R7" t="s">
        <v>100</v>
      </c>
      <c r="S7" t="s">
        <v>70</v>
      </c>
      <c r="T7" t="s">
        <v>59</v>
      </c>
    </row>
    <row r="8" spans="1:20">
      <c r="A8" t="s">
        <v>49</v>
      </c>
      <c r="C8">
        <v>202105102544</v>
      </c>
      <c r="D8" s="1">
        <v>44326.787499999999</v>
      </c>
      <c r="E8" s="3" t="s">
        <v>134</v>
      </c>
      <c r="F8">
        <v>1784997</v>
      </c>
      <c r="G8" s="2">
        <v>35069</v>
      </c>
      <c r="H8" t="s">
        <v>1893</v>
      </c>
      <c r="I8" t="s">
        <v>1894</v>
      </c>
      <c r="K8" t="s">
        <v>149</v>
      </c>
      <c r="L8" t="s">
        <v>133</v>
      </c>
      <c r="M8" t="s">
        <v>10</v>
      </c>
      <c r="N8" t="s">
        <v>54</v>
      </c>
      <c r="P8" t="s">
        <v>88</v>
      </c>
      <c r="Q8" t="s">
        <v>94</v>
      </c>
      <c r="R8" t="s">
        <v>100</v>
      </c>
      <c r="S8" t="s">
        <v>70</v>
      </c>
      <c r="T8" t="s">
        <v>59</v>
      </c>
    </row>
    <row r="9" spans="1:20">
      <c r="A9" t="s">
        <v>49</v>
      </c>
      <c r="C9">
        <v>202105100838</v>
      </c>
      <c r="D9" s="1">
        <v>44326.738194444442</v>
      </c>
      <c r="E9" s="3" t="s">
        <v>134</v>
      </c>
      <c r="F9">
        <v>9509226</v>
      </c>
      <c r="G9" s="2">
        <v>27019</v>
      </c>
      <c r="H9" t="s">
        <v>3305</v>
      </c>
      <c r="I9" t="s">
        <v>439</v>
      </c>
      <c r="K9" t="s">
        <v>140</v>
      </c>
      <c r="L9" t="s">
        <v>74</v>
      </c>
      <c r="M9" t="s">
        <v>10</v>
      </c>
      <c r="N9" t="s">
        <v>54</v>
      </c>
      <c r="P9" t="s">
        <v>55</v>
      </c>
      <c r="Q9" t="s">
        <v>94</v>
      </c>
      <c r="R9" t="s">
        <v>3306</v>
      </c>
      <c r="S9" t="s">
        <v>70</v>
      </c>
      <c r="T9" t="s">
        <v>59</v>
      </c>
    </row>
    <row r="10" spans="1:20">
      <c r="A10" t="s">
        <v>49</v>
      </c>
      <c r="C10">
        <v>202105102267</v>
      </c>
      <c r="D10" s="1">
        <v>44326.677060185182</v>
      </c>
      <c r="E10" s="3" t="s">
        <v>63</v>
      </c>
      <c r="F10">
        <v>8723984</v>
      </c>
      <c r="G10" s="2">
        <v>23192</v>
      </c>
      <c r="H10" t="s">
        <v>3191</v>
      </c>
      <c r="I10" t="s">
        <v>3192</v>
      </c>
      <c r="K10" t="s">
        <v>61</v>
      </c>
      <c r="L10" t="s">
        <v>133</v>
      </c>
      <c r="M10" t="s">
        <v>10</v>
      </c>
      <c r="N10" t="s">
        <v>54</v>
      </c>
      <c r="P10" t="s">
        <v>88</v>
      </c>
      <c r="Q10" t="s">
        <v>68</v>
      </c>
      <c r="R10" t="s">
        <v>3193</v>
      </c>
      <c r="S10" t="s">
        <v>70</v>
      </c>
      <c r="T10" t="s">
        <v>59</v>
      </c>
    </row>
    <row r="11" spans="1:20">
      <c r="A11" t="s">
        <v>49</v>
      </c>
      <c r="C11">
        <v>202105102196</v>
      </c>
      <c r="D11" s="1">
        <v>44326.642071759263</v>
      </c>
      <c r="E11" s="3" t="s">
        <v>134</v>
      </c>
      <c r="F11">
        <v>1125049</v>
      </c>
      <c r="G11" s="2">
        <v>34220</v>
      </c>
      <c r="H11" t="s">
        <v>865</v>
      </c>
      <c r="I11" t="s">
        <v>866</v>
      </c>
      <c r="K11" t="s">
        <v>140</v>
      </c>
      <c r="L11" t="s">
        <v>133</v>
      </c>
      <c r="M11" t="s">
        <v>2</v>
      </c>
      <c r="N11" t="s">
        <v>54</v>
      </c>
      <c r="P11" t="s">
        <v>88</v>
      </c>
      <c r="Q11" t="s">
        <v>94</v>
      </c>
      <c r="R11" t="s">
        <v>100</v>
      </c>
      <c r="S11" t="s">
        <v>70</v>
      </c>
      <c r="T11" t="s">
        <v>59</v>
      </c>
    </row>
    <row r="12" spans="1:20">
      <c r="A12" t="s">
        <v>49</v>
      </c>
      <c r="C12">
        <v>202105100256</v>
      </c>
      <c r="D12" s="1">
        <v>44326.630555555559</v>
      </c>
      <c r="E12" s="3" t="s">
        <v>63</v>
      </c>
      <c r="F12">
        <v>2226464</v>
      </c>
      <c r="G12" s="2">
        <v>22051</v>
      </c>
      <c r="H12" t="s">
        <v>2658</v>
      </c>
      <c r="I12" t="s">
        <v>1655</v>
      </c>
      <c r="K12" t="s">
        <v>140</v>
      </c>
      <c r="L12" t="s">
        <v>661</v>
      </c>
      <c r="M12" t="s">
        <v>2</v>
      </c>
      <c r="N12" t="s">
        <v>54</v>
      </c>
      <c r="P12" t="s">
        <v>55</v>
      </c>
      <c r="Q12" t="s">
        <v>68</v>
      </c>
      <c r="R12" t="s">
        <v>2662</v>
      </c>
      <c r="S12" t="s">
        <v>70</v>
      </c>
      <c r="T12" t="s">
        <v>59</v>
      </c>
    </row>
    <row r="13" spans="1:20">
      <c r="A13" t="s">
        <v>49</v>
      </c>
      <c r="C13">
        <v>202105100493</v>
      </c>
      <c r="D13" s="1">
        <v>44326.629166666666</v>
      </c>
      <c r="E13" s="3" t="s">
        <v>162</v>
      </c>
      <c r="F13">
        <v>8515028</v>
      </c>
      <c r="G13" s="2">
        <v>22933</v>
      </c>
      <c r="H13" t="s">
        <v>3161</v>
      </c>
      <c r="I13" t="s">
        <v>677</v>
      </c>
      <c r="K13" t="s">
        <v>140</v>
      </c>
      <c r="L13" t="s">
        <v>53</v>
      </c>
      <c r="M13" t="s">
        <v>10</v>
      </c>
      <c r="N13" t="s">
        <v>54</v>
      </c>
      <c r="P13" t="s">
        <v>55</v>
      </c>
      <c r="Q13" t="s">
        <v>166</v>
      </c>
      <c r="R13" t="s">
        <v>285</v>
      </c>
      <c r="S13" t="s">
        <v>58</v>
      </c>
      <c r="T13" t="s">
        <v>59</v>
      </c>
    </row>
    <row r="14" spans="1:20">
      <c r="A14" t="s">
        <v>49</v>
      </c>
      <c r="C14">
        <v>202105100392</v>
      </c>
      <c r="D14" s="1">
        <v>44326.326192129629</v>
      </c>
      <c r="E14" s="3" t="s">
        <v>76</v>
      </c>
      <c r="F14">
        <v>1548599</v>
      </c>
      <c r="G14" s="2">
        <v>22339</v>
      </c>
      <c r="H14" t="s">
        <v>1489</v>
      </c>
      <c r="I14" t="s">
        <v>543</v>
      </c>
      <c r="K14" t="s">
        <v>381</v>
      </c>
      <c r="L14" t="s">
        <v>614</v>
      </c>
      <c r="M14" t="s">
        <v>10</v>
      </c>
      <c r="N14" t="s">
        <v>54</v>
      </c>
      <c r="P14" t="s">
        <v>55</v>
      </c>
      <c r="Q14" t="s">
        <v>78</v>
      </c>
      <c r="R14" t="s">
        <v>1490</v>
      </c>
      <c r="S14" t="s">
        <v>129</v>
      </c>
      <c r="T14" t="s">
        <v>59</v>
      </c>
    </row>
    <row r="15" spans="1:20">
      <c r="A15" t="s">
        <v>49</v>
      </c>
      <c r="C15">
        <v>202105100684</v>
      </c>
      <c r="D15" s="1">
        <v>44326.293622685182</v>
      </c>
      <c r="E15" s="3" t="s">
        <v>63</v>
      </c>
      <c r="F15">
        <v>1716008</v>
      </c>
      <c r="G15" s="2">
        <v>19787</v>
      </c>
      <c r="H15" t="s">
        <v>1774</v>
      </c>
      <c r="I15" t="s">
        <v>1775</v>
      </c>
      <c r="K15" t="s">
        <v>61</v>
      </c>
      <c r="L15" t="s">
        <v>661</v>
      </c>
      <c r="M15" t="s">
        <v>2</v>
      </c>
      <c r="N15" t="s">
        <v>54</v>
      </c>
      <c r="P15" t="s">
        <v>55</v>
      </c>
      <c r="Q15" t="s">
        <v>68</v>
      </c>
      <c r="R15" t="s">
        <v>1776</v>
      </c>
      <c r="S15" t="s">
        <v>70</v>
      </c>
      <c r="T15" t="s">
        <v>59</v>
      </c>
    </row>
    <row r="16" spans="1:20">
      <c r="A16" t="s">
        <v>49</v>
      </c>
      <c r="C16">
        <v>202105101189</v>
      </c>
      <c r="D16" s="1">
        <v>44326.159212962964</v>
      </c>
      <c r="E16" s="3" t="s">
        <v>134</v>
      </c>
      <c r="F16">
        <v>2277276</v>
      </c>
      <c r="G16" s="2">
        <v>27062</v>
      </c>
      <c r="H16" t="s">
        <v>2754</v>
      </c>
      <c r="I16" t="s">
        <v>2755</v>
      </c>
      <c r="K16" t="s">
        <v>149</v>
      </c>
      <c r="L16" t="s">
        <v>115</v>
      </c>
      <c r="M16" t="s">
        <v>2</v>
      </c>
      <c r="N16" t="s">
        <v>54</v>
      </c>
      <c r="P16" t="s">
        <v>55</v>
      </c>
      <c r="Q16" t="s">
        <v>94</v>
      </c>
      <c r="R16" t="s">
        <v>100</v>
      </c>
      <c r="S16" t="s">
        <v>70</v>
      </c>
      <c r="T16" t="s">
        <v>59</v>
      </c>
    </row>
    <row r="17" spans="1:20">
      <c r="A17" t="s">
        <v>49</v>
      </c>
      <c r="C17">
        <v>202105090392</v>
      </c>
      <c r="D17" s="1">
        <v>44325.840277777781</v>
      </c>
      <c r="E17" s="3" t="s">
        <v>134</v>
      </c>
      <c r="F17">
        <v>2271206</v>
      </c>
      <c r="G17" s="2">
        <v>29621</v>
      </c>
      <c r="H17" t="s">
        <v>2748</v>
      </c>
      <c r="I17" t="s">
        <v>493</v>
      </c>
      <c r="K17" t="s">
        <v>170</v>
      </c>
      <c r="L17" t="s">
        <v>67</v>
      </c>
      <c r="M17" t="s">
        <v>10</v>
      </c>
      <c r="N17" t="s">
        <v>54</v>
      </c>
      <c r="P17" t="s">
        <v>88</v>
      </c>
      <c r="Q17" t="s">
        <v>94</v>
      </c>
      <c r="R17" t="s">
        <v>100</v>
      </c>
      <c r="S17" t="s">
        <v>70</v>
      </c>
      <c r="T17" t="s">
        <v>59</v>
      </c>
    </row>
    <row r="18" spans="1:20">
      <c r="A18" t="s">
        <v>49</v>
      </c>
      <c r="C18">
        <v>202105090150</v>
      </c>
      <c r="D18" s="1">
        <v>44325.236377314817</v>
      </c>
      <c r="E18" s="3" t="s">
        <v>63</v>
      </c>
      <c r="F18">
        <v>1435387</v>
      </c>
      <c r="G18" s="2">
        <v>17167</v>
      </c>
      <c r="H18" t="s">
        <v>1322</v>
      </c>
      <c r="I18" t="s">
        <v>1323</v>
      </c>
      <c r="K18" t="s">
        <v>277</v>
      </c>
      <c r="L18" t="s">
        <v>171</v>
      </c>
      <c r="M18" t="s">
        <v>2</v>
      </c>
      <c r="N18" t="s">
        <v>54</v>
      </c>
      <c r="P18" t="s">
        <v>55</v>
      </c>
      <c r="Q18" t="s">
        <v>68</v>
      </c>
      <c r="R18" t="s">
        <v>522</v>
      </c>
      <c r="S18" t="s">
        <v>70</v>
      </c>
      <c r="T18" t="s">
        <v>59</v>
      </c>
    </row>
    <row r="19" spans="1:20">
      <c r="A19" t="s">
        <v>49</v>
      </c>
      <c r="C19">
        <v>202105080578</v>
      </c>
      <c r="D19" s="1">
        <v>44324.90347222222</v>
      </c>
      <c r="E19" s="3" t="s">
        <v>134</v>
      </c>
      <c r="F19">
        <v>1010903</v>
      </c>
      <c r="G19" s="2">
        <v>37809</v>
      </c>
      <c r="H19" t="s">
        <v>759</v>
      </c>
      <c r="I19" t="s">
        <v>760</v>
      </c>
      <c r="K19" t="s">
        <v>170</v>
      </c>
      <c r="L19" t="s">
        <v>761</v>
      </c>
      <c r="M19" t="s">
        <v>10</v>
      </c>
      <c r="N19" t="s">
        <v>54</v>
      </c>
      <c r="P19" t="s">
        <v>88</v>
      </c>
      <c r="Q19" t="s">
        <v>94</v>
      </c>
      <c r="R19" t="s">
        <v>100</v>
      </c>
      <c r="S19" t="s">
        <v>70</v>
      </c>
      <c r="T19" t="s">
        <v>59</v>
      </c>
    </row>
    <row r="20" spans="1:20">
      <c r="A20" t="s">
        <v>49</v>
      </c>
      <c r="C20">
        <v>202105080404</v>
      </c>
      <c r="D20" s="1">
        <v>44324.585833333331</v>
      </c>
      <c r="E20" s="3" t="s">
        <v>134</v>
      </c>
      <c r="F20">
        <v>633047</v>
      </c>
      <c r="G20" s="2">
        <v>30928</v>
      </c>
      <c r="H20" t="s">
        <v>504</v>
      </c>
      <c r="I20" t="s">
        <v>505</v>
      </c>
      <c r="K20" t="s">
        <v>149</v>
      </c>
      <c r="L20" t="s">
        <v>67</v>
      </c>
      <c r="M20" t="s">
        <v>2</v>
      </c>
      <c r="N20" t="s">
        <v>54</v>
      </c>
      <c r="P20" t="s">
        <v>88</v>
      </c>
      <c r="Q20" t="s">
        <v>94</v>
      </c>
      <c r="R20" t="s">
        <v>100</v>
      </c>
      <c r="S20" t="s">
        <v>70</v>
      </c>
      <c r="T20" t="s">
        <v>59</v>
      </c>
    </row>
    <row r="21" spans="1:20">
      <c r="A21" t="s">
        <v>49</v>
      </c>
      <c r="C21">
        <v>202105072441</v>
      </c>
      <c r="D21" s="1">
        <v>44323.962500000001</v>
      </c>
      <c r="E21" s="3" t="s">
        <v>134</v>
      </c>
      <c r="F21">
        <v>1759187</v>
      </c>
      <c r="G21" s="2">
        <v>17040</v>
      </c>
      <c r="H21" t="s">
        <v>1851</v>
      </c>
      <c r="I21" t="s">
        <v>722</v>
      </c>
      <c r="K21" t="s">
        <v>170</v>
      </c>
      <c r="L21" t="s">
        <v>289</v>
      </c>
      <c r="M21" t="s">
        <v>2</v>
      </c>
      <c r="N21" t="s">
        <v>54</v>
      </c>
      <c r="P21" t="s">
        <v>88</v>
      </c>
      <c r="Q21" t="s">
        <v>94</v>
      </c>
      <c r="R21" t="s">
        <v>100</v>
      </c>
      <c r="S21" t="s">
        <v>70</v>
      </c>
      <c r="T21" t="s">
        <v>59</v>
      </c>
    </row>
    <row r="22" spans="1:20">
      <c r="A22" t="s">
        <v>49</v>
      </c>
      <c r="C22">
        <v>202105072428</v>
      </c>
      <c r="D22" s="1">
        <v>44323.916666666664</v>
      </c>
      <c r="E22" s="3" t="s">
        <v>134</v>
      </c>
      <c r="F22">
        <v>1438096</v>
      </c>
      <c r="G22" s="2">
        <v>31619</v>
      </c>
      <c r="H22" t="s">
        <v>1324</v>
      </c>
      <c r="I22" t="s">
        <v>192</v>
      </c>
      <c r="K22" t="s">
        <v>170</v>
      </c>
      <c r="L22" t="s">
        <v>289</v>
      </c>
      <c r="M22" t="s">
        <v>2</v>
      </c>
      <c r="N22" t="s">
        <v>54</v>
      </c>
      <c r="P22" t="s">
        <v>88</v>
      </c>
      <c r="Q22" t="s">
        <v>94</v>
      </c>
      <c r="R22" t="s">
        <v>100</v>
      </c>
      <c r="S22" t="s">
        <v>70</v>
      </c>
      <c r="T22" t="s">
        <v>59</v>
      </c>
    </row>
    <row r="23" spans="1:20">
      <c r="A23" t="s">
        <v>49</v>
      </c>
      <c r="C23">
        <v>202105070592</v>
      </c>
      <c r="D23" s="1">
        <v>44323.557060185187</v>
      </c>
      <c r="E23" s="3" t="s">
        <v>63</v>
      </c>
      <c r="F23">
        <v>7332173</v>
      </c>
      <c r="G23" s="2">
        <v>25094</v>
      </c>
      <c r="H23" t="s">
        <v>2961</v>
      </c>
      <c r="I23" t="s">
        <v>477</v>
      </c>
      <c r="K23" t="s">
        <v>52</v>
      </c>
      <c r="L23" t="s">
        <v>53</v>
      </c>
      <c r="M23" t="s">
        <v>10</v>
      </c>
      <c r="N23" t="s">
        <v>54</v>
      </c>
      <c r="P23" t="s">
        <v>55</v>
      </c>
      <c r="Q23" t="s">
        <v>68</v>
      </c>
      <c r="R23" t="s">
        <v>1821</v>
      </c>
      <c r="S23" t="s">
        <v>58</v>
      </c>
      <c r="T23" t="s">
        <v>59</v>
      </c>
    </row>
    <row r="24" spans="1:20">
      <c r="A24" t="s">
        <v>49</v>
      </c>
      <c r="C24">
        <v>202105070580</v>
      </c>
      <c r="D24" s="1">
        <v>44323.416921296295</v>
      </c>
      <c r="E24" s="3" t="s">
        <v>63</v>
      </c>
      <c r="F24">
        <v>1413717</v>
      </c>
      <c r="G24" s="2">
        <v>25788</v>
      </c>
      <c r="H24" t="s">
        <v>1268</v>
      </c>
      <c r="I24" t="s">
        <v>415</v>
      </c>
      <c r="K24" t="s">
        <v>140</v>
      </c>
      <c r="L24" t="s">
        <v>757</v>
      </c>
      <c r="M24" t="s">
        <v>2</v>
      </c>
      <c r="N24" t="s">
        <v>54</v>
      </c>
      <c r="P24" t="s">
        <v>55</v>
      </c>
      <c r="Q24" t="s">
        <v>68</v>
      </c>
      <c r="R24" t="s">
        <v>262</v>
      </c>
      <c r="S24" t="s">
        <v>58</v>
      </c>
      <c r="T24" t="s">
        <v>59</v>
      </c>
    </row>
    <row r="25" spans="1:20">
      <c r="A25" t="s">
        <v>49</v>
      </c>
      <c r="C25">
        <v>202105070318</v>
      </c>
      <c r="D25" s="1">
        <v>44323.368055555555</v>
      </c>
      <c r="E25" s="3" t="s">
        <v>48</v>
      </c>
      <c r="F25">
        <v>1673624</v>
      </c>
      <c r="G25" s="2">
        <v>21871</v>
      </c>
      <c r="H25" t="s">
        <v>1700</v>
      </c>
      <c r="I25" t="s">
        <v>1243</v>
      </c>
      <c r="K25" t="s">
        <v>61</v>
      </c>
      <c r="L25" t="s">
        <v>53</v>
      </c>
      <c r="M25" t="s">
        <v>10</v>
      </c>
      <c r="N25" t="s">
        <v>54</v>
      </c>
      <c r="P25" t="s">
        <v>55</v>
      </c>
      <c r="Q25" t="s">
        <v>56</v>
      </c>
      <c r="R25" t="s">
        <v>1701</v>
      </c>
      <c r="S25" t="s">
        <v>58</v>
      </c>
      <c r="T25" t="s">
        <v>59</v>
      </c>
    </row>
    <row r="26" spans="1:20">
      <c r="A26" t="s">
        <v>49</v>
      </c>
      <c r="C26">
        <v>202105062279</v>
      </c>
      <c r="D26" s="1">
        <v>44322.727777777778</v>
      </c>
      <c r="E26" s="3" t="s">
        <v>63</v>
      </c>
      <c r="F26">
        <v>2181600</v>
      </c>
      <c r="G26" s="2">
        <v>24213</v>
      </c>
      <c r="H26" t="s">
        <v>2470</v>
      </c>
      <c r="I26" t="s">
        <v>2215</v>
      </c>
      <c r="K26" t="s">
        <v>140</v>
      </c>
      <c r="L26" t="s">
        <v>2471</v>
      </c>
      <c r="M26" t="s">
        <v>10</v>
      </c>
      <c r="N26" t="s">
        <v>54</v>
      </c>
      <c r="P26" t="s">
        <v>55</v>
      </c>
      <c r="Q26" t="s">
        <v>68</v>
      </c>
      <c r="R26" t="s">
        <v>1200</v>
      </c>
      <c r="S26" t="s">
        <v>70</v>
      </c>
      <c r="T26" t="s">
        <v>59</v>
      </c>
    </row>
    <row r="27" spans="1:20">
      <c r="A27" t="s">
        <v>49</v>
      </c>
      <c r="C27">
        <v>202105062232</v>
      </c>
      <c r="D27" s="1">
        <v>44322.702777777777</v>
      </c>
      <c r="E27" s="3" t="s">
        <v>134</v>
      </c>
      <c r="F27">
        <v>6808925</v>
      </c>
      <c r="G27" s="2">
        <v>25065</v>
      </c>
      <c r="H27" t="s">
        <v>2893</v>
      </c>
      <c r="I27" t="s">
        <v>2894</v>
      </c>
      <c r="K27" t="s">
        <v>61</v>
      </c>
      <c r="L27" t="s">
        <v>2471</v>
      </c>
      <c r="M27" t="s">
        <v>10</v>
      </c>
      <c r="N27" t="s">
        <v>54</v>
      </c>
      <c r="P27" t="s">
        <v>88</v>
      </c>
      <c r="Q27" t="s">
        <v>94</v>
      </c>
      <c r="R27" t="s">
        <v>116</v>
      </c>
      <c r="S27" t="s">
        <v>70</v>
      </c>
      <c r="T27" t="s">
        <v>59</v>
      </c>
    </row>
    <row r="28" spans="1:20">
      <c r="A28" t="s">
        <v>49</v>
      </c>
      <c r="C28">
        <v>202105061622</v>
      </c>
      <c r="D28" s="1">
        <v>44322.560914351852</v>
      </c>
      <c r="E28" s="3" t="s">
        <v>63</v>
      </c>
      <c r="F28">
        <v>7529667</v>
      </c>
      <c r="G28" s="2">
        <v>25247</v>
      </c>
      <c r="H28" t="s">
        <v>2995</v>
      </c>
      <c r="I28" t="s">
        <v>1507</v>
      </c>
      <c r="K28" t="s">
        <v>61</v>
      </c>
      <c r="L28" t="s">
        <v>2471</v>
      </c>
      <c r="M28" t="s">
        <v>2</v>
      </c>
      <c r="N28" t="s">
        <v>54</v>
      </c>
      <c r="P28" t="s">
        <v>55</v>
      </c>
      <c r="Q28" t="s">
        <v>68</v>
      </c>
      <c r="R28" t="s">
        <v>2996</v>
      </c>
      <c r="S28" t="s">
        <v>70</v>
      </c>
      <c r="T28" t="s">
        <v>59</v>
      </c>
    </row>
    <row r="29" spans="1:20">
      <c r="A29" t="s">
        <v>49</v>
      </c>
      <c r="C29">
        <v>202105061612</v>
      </c>
      <c r="D29" s="1">
        <v>44322.447222222225</v>
      </c>
      <c r="E29" s="3" t="s">
        <v>308</v>
      </c>
      <c r="F29">
        <v>636859</v>
      </c>
      <c r="G29" s="2">
        <v>22352</v>
      </c>
      <c r="H29" t="s">
        <v>506</v>
      </c>
      <c r="I29" t="s">
        <v>483</v>
      </c>
      <c r="K29" t="s">
        <v>52</v>
      </c>
      <c r="L29" t="s">
        <v>507</v>
      </c>
      <c r="M29" t="s">
        <v>2</v>
      </c>
      <c r="N29" t="s">
        <v>54</v>
      </c>
      <c r="P29" t="s">
        <v>55</v>
      </c>
      <c r="Q29" t="s">
        <v>311</v>
      </c>
      <c r="R29" t="s">
        <v>508</v>
      </c>
      <c r="S29" t="s">
        <v>70</v>
      </c>
      <c r="T29" t="s">
        <v>59</v>
      </c>
    </row>
    <row r="30" spans="1:20">
      <c r="A30" t="s">
        <v>49</v>
      </c>
      <c r="C30">
        <v>202105061542</v>
      </c>
      <c r="D30" s="1">
        <v>44322.440324074072</v>
      </c>
      <c r="E30" s="3" t="s">
        <v>308</v>
      </c>
      <c r="F30">
        <v>1590495</v>
      </c>
      <c r="G30" s="2">
        <v>21944</v>
      </c>
      <c r="H30" t="s">
        <v>1561</v>
      </c>
      <c r="I30" t="s">
        <v>1562</v>
      </c>
      <c r="K30" t="s">
        <v>140</v>
      </c>
      <c r="L30" t="s">
        <v>507</v>
      </c>
      <c r="M30" t="s">
        <v>10</v>
      </c>
      <c r="N30" t="s">
        <v>54</v>
      </c>
      <c r="P30" t="s">
        <v>55</v>
      </c>
      <c r="Q30" t="s">
        <v>311</v>
      </c>
      <c r="R30" t="s">
        <v>689</v>
      </c>
      <c r="S30" t="s">
        <v>70</v>
      </c>
      <c r="T30" t="s">
        <v>59</v>
      </c>
    </row>
    <row r="31" spans="1:20">
      <c r="A31" t="s">
        <v>49</v>
      </c>
      <c r="C31">
        <v>202105061473</v>
      </c>
      <c r="D31" s="1">
        <v>44322.433333333334</v>
      </c>
      <c r="E31" s="3" t="s">
        <v>63</v>
      </c>
      <c r="F31">
        <v>127380</v>
      </c>
      <c r="G31" s="2">
        <v>21534</v>
      </c>
      <c r="H31" t="s">
        <v>226</v>
      </c>
      <c r="I31" t="s">
        <v>227</v>
      </c>
      <c r="K31" t="s">
        <v>52</v>
      </c>
      <c r="L31" t="s">
        <v>228</v>
      </c>
      <c r="M31" t="s">
        <v>2</v>
      </c>
      <c r="N31" t="s">
        <v>54</v>
      </c>
      <c r="P31" t="s">
        <v>55</v>
      </c>
      <c r="Q31" t="s">
        <v>68</v>
      </c>
      <c r="R31" t="s">
        <v>229</v>
      </c>
      <c r="S31" t="s">
        <v>129</v>
      </c>
      <c r="T31" t="s">
        <v>59</v>
      </c>
    </row>
    <row r="32" spans="1:20">
      <c r="A32" t="s">
        <v>49</v>
      </c>
      <c r="C32">
        <v>202105061252</v>
      </c>
      <c r="D32" s="1">
        <v>44322.344444444447</v>
      </c>
      <c r="E32" s="3" t="s">
        <v>134</v>
      </c>
      <c r="F32">
        <v>1811968</v>
      </c>
      <c r="G32" s="2">
        <v>28839</v>
      </c>
      <c r="H32" t="s">
        <v>1942</v>
      </c>
      <c r="I32" t="s">
        <v>623</v>
      </c>
      <c r="K32" t="s">
        <v>381</v>
      </c>
      <c r="L32" t="s">
        <v>93</v>
      </c>
      <c r="M32" t="s">
        <v>10</v>
      </c>
      <c r="N32" t="s">
        <v>54</v>
      </c>
      <c r="P32" t="s">
        <v>88</v>
      </c>
      <c r="Q32" t="s">
        <v>94</v>
      </c>
      <c r="R32" t="s">
        <v>116</v>
      </c>
      <c r="S32" t="s">
        <v>70</v>
      </c>
      <c r="T32" t="s">
        <v>59</v>
      </c>
    </row>
    <row r="33" spans="1:20">
      <c r="A33" t="s">
        <v>49</v>
      </c>
      <c r="C33">
        <v>202105051014</v>
      </c>
      <c r="D33" s="1">
        <v>44321.569444444445</v>
      </c>
      <c r="E33" s="3" t="s">
        <v>63</v>
      </c>
      <c r="F33">
        <v>1508754</v>
      </c>
      <c r="G33" s="2">
        <v>19850</v>
      </c>
      <c r="H33" t="s">
        <v>1417</v>
      </c>
      <c r="I33" t="s">
        <v>977</v>
      </c>
      <c r="K33" t="s">
        <v>52</v>
      </c>
      <c r="L33" t="s">
        <v>240</v>
      </c>
      <c r="M33" t="s">
        <v>2</v>
      </c>
      <c r="N33" t="s">
        <v>54</v>
      </c>
      <c r="P33" t="s">
        <v>88</v>
      </c>
      <c r="Q33" t="s">
        <v>68</v>
      </c>
      <c r="R33" t="s">
        <v>1418</v>
      </c>
      <c r="S33" t="s">
        <v>70</v>
      </c>
      <c r="T33" t="s">
        <v>59</v>
      </c>
    </row>
    <row r="34" spans="1:20">
      <c r="A34" t="s">
        <v>49</v>
      </c>
      <c r="C34">
        <v>202105051336</v>
      </c>
      <c r="D34" s="1">
        <v>44321.4375</v>
      </c>
      <c r="E34" s="3" t="s">
        <v>63</v>
      </c>
      <c r="F34">
        <v>2193462</v>
      </c>
      <c r="G34" s="2">
        <v>35695</v>
      </c>
      <c r="H34" t="s">
        <v>2514</v>
      </c>
      <c r="I34" t="s">
        <v>2515</v>
      </c>
      <c r="K34" t="s">
        <v>52</v>
      </c>
      <c r="L34" t="s">
        <v>137</v>
      </c>
      <c r="M34" t="s">
        <v>2</v>
      </c>
      <c r="N34" t="s">
        <v>54</v>
      </c>
      <c r="P34" t="s">
        <v>55</v>
      </c>
      <c r="Q34" t="s">
        <v>68</v>
      </c>
      <c r="R34" t="s">
        <v>1200</v>
      </c>
      <c r="S34" t="s">
        <v>70</v>
      </c>
      <c r="T34" t="s">
        <v>59</v>
      </c>
    </row>
    <row r="35" spans="1:20">
      <c r="A35" t="s">
        <v>49</v>
      </c>
      <c r="C35">
        <v>202105041043</v>
      </c>
      <c r="D35" s="1">
        <v>44320.706250000003</v>
      </c>
      <c r="E35" s="3" t="s">
        <v>76</v>
      </c>
      <c r="F35">
        <v>1586520</v>
      </c>
      <c r="G35" s="2">
        <v>17314</v>
      </c>
      <c r="H35" t="s">
        <v>1558</v>
      </c>
      <c r="I35" t="s">
        <v>1559</v>
      </c>
      <c r="K35" t="s">
        <v>61</v>
      </c>
      <c r="L35" t="s">
        <v>123</v>
      </c>
      <c r="M35" t="s">
        <v>2</v>
      </c>
      <c r="N35" t="s">
        <v>54</v>
      </c>
      <c r="P35" t="s">
        <v>55</v>
      </c>
      <c r="Q35" t="s">
        <v>78</v>
      </c>
      <c r="R35" t="s">
        <v>173</v>
      </c>
      <c r="S35" t="s">
        <v>70</v>
      </c>
      <c r="T35" t="s">
        <v>59</v>
      </c>
    </row>
    <row r="36" spans="1:20">
      <c r="A36" t="s">
        <v>49</v>
      </c>
      <c r="C36">
        <v>202105040233</v>
      </c>
      <c r="D36" s="1">
        <v>44320.571527777778</v>
      </c>
      <c r="E36" s="3" t="s">
        <v>76</v>
      </c>
      <c r="F36">
        <v>5125913</v>
      </c>
      <c r="G36" s="2">
        <v>18771</v>
      </c>
      <c r="H36" t="s">
        <v>2773</v>
      </c>
      <c r="I36" t="s">
        <v>1252</v>
      </c>
      <c r="K36" t="s">
        <v>140</v>
      </c>
      <c r="L36" t="s">
        <v>127</v>
      </c>
      <c r="M36" t="s">
        <v>10</v>
      </c>
      <c r="N36" t="s">
        <v>54</v>
      </c>
      <c r="P36" t="s">
        <v>55</v>
      </c>
      <c r="Q36" t="s">
        <v>78</v>
      </c>
      <c r="R36" t="s">
        <v>971</v>
      </c>
      <c r="S36" t="s">
        <v>129</v>
      </c>
      <c r="T36" t="s">
        <v>59</v>
      </c>
    </row>
    <row r="37" spans="1:20">
      <c r="A37" t="s">
        <v>49</v>
      </c>
      <c r="C37">
        <v>202106020249</v>
      </c>
      <c r="D37" s="1">
        <v>44320.554861111108</v>
      </c>
      <c r="E37" s="3" t="s">
        <v>63</v>
      </c>
      <c r="F37">
        <v>2173868</v>
      </c>
      <c r="G37" s="2">
        <v>22724</v>
      </c>
      <c r="H37" t="s">
        <v>2419</v>
      </c>
      <c r="I37" t="s">
        <v>769</v>
      </c>
      <c r="K37" t="s">
        <v>140</v>
      </c>
      <c r="L37" t="s">
        <v>228</v>
      </c>
      <c r="M37" t="s">
        <v>10</v>
      </c>
      <c r="N37" t="s">
        <v>54</v>
      </c>
      <c r="P37" t="s">
        <v>55</v>
      </c>
      <c r="Q37" t="s">
        <v>68</v>
      </c>
      <c r="R37" t="s">
        <v>2423</v>
      </c>
      <c r="S37" t="s">
        <v>129</v>
      </c>
      <c r="T37" t="s">
        <v>59</v>
      </c>
    </row>
    <row r="38" spans="1:20">
      <c r="A38" t="s">
        <v>49</v>
      </c>
      <c r="C38">
        <v>202105040269</v>
      </c>
      <c r="D38" s="1">
        <v>44320.554861111108</v>
      </c>
      <c r="E38" s="3" t="s">
        <v>134</v>
      </c>
      <c r="F38">
        <v>8709914</v>
      </c>
      <c r="G38" s="2">
        <v>18903</v>
      </c>
      <c r="H38" t="s">
        <v>3185</v>
      </c>
      <c r="I38" t="s">
        <v>2765</v>
      </c>
      <c r="K38" t="s">
        <v>140</v>
      </c>
      <c r="L38" t="s">
        <v>67</v>
      </c>
      <c r="M38" t="s">
        <v>2</v>
      </c>
      <c r="N38" t="s">
        <v>54</v>
      </c>
      <c r="P38" t="s">
        <v>55</v>
      </c>
      <c r="Q38" t="s">
        <v>94</v>
      </c>
      <c r="R38" t="s">
        <v>3186</v>
      </c>
      <c r="S38" t="s">
        <v>70</v>
      </c>
      <c r="T38" t="s">
        <v>59</v>
      </c>
    </row>
    <row r="39" spans="1:20">
      <c r="A39" t="s">
        <v>49</v>
      </c>
      <c r="C39">
        <v>202105040784</v>
      </c>
      <c r="D39" s="1">
        <v>44320.513888888891</v>
      </c>
      <c r="E39" s="3" t="s">
        <v>134</v>
      </c>
      <c r="F39">
        <v>1740361</v>
      </c>
      <c r="G39" s="2">
        <v>33326</v>
      </c>
      <c r="H39" t="s">
        <v>1819</v>
      </c>
      <c r="I39" t="s">
        <v>1820</v>
      </c>
      <c r="K39" t="s">
        <v>61</v>
      </c>
      <c r="L39" t="s">
        <v>178</v>
      </c>
      <c r="M39" t="s">
        <v>10</v>
      </c>
      <c r="N39" t="s">
        <v>54</v>
      </c>
      <c r="P39" t="s">
        <v>55</v>
      </c>
      <c r="Q39" t="s">
        <v>94</v>
      </c>
      <c r="R39" t="s">
        <v>1821</v>
      </c>
      <c r="S39" t="s">
        <v>180</v>
      </c>
      <c r="T39" t="s">
        <v>59</v>
      </c>
    </row>
    <row r="40" spans="1:20">
      <c r="A40" t="s">
        <v>49</v>
      </c>
      <c r="C40">
        <v>202105041645</v>
      </c>
      <c r="D40" s="1">
        <v>44320.425694444442</v>
      </c>
      <c r="E40" s="3" t="s">
        <v>134</v>
      </c>
      <c r="F40">
        <v>1168284</v>
      </c>
      <c r="G40" s="2">
        <v>24911</v>
      </c>
      <c r="H40" t="s">
        <v>945</v>
      </c>
      <c r="I40" t="s">
        <v>946</v>
      </c>
      <c r="K40" t="s">
        <v>52</v>
      </c>
      <c r="L40" t="s">
        <v>93</v>
      </c>
      <c r="M40" t="s">
        <v>10</v>
      </c>
      <c r="N40" t="s">
        <v>54</v>
      </c>
      <c r="P40" t="s">
        <v>88</v>
      </c>
      <c r="Q40" t="s">
        <v>94</v>
      </c>
      <c r="R40" t="s">
        <v>100</v>
      </c>
      <c r="S40" t="s">
        <v>70</v>
      </c>
      <c r="T40" t="s">
        <v>59</v>
      </c>
    </row>
    <row r="41" spans="1:20">
      <c r="A41" t="s">
        <v>49</v>
      </c>
      <c r="C41">
        <v>202105040247</v>
      </c>
      <c r="D41" s="1">
        <v>44320.311111111114</v>
      </c>
      <c r="E41" s="3" t="s">
        <v>76</v>
      </c>
      <c r="F41">
        <v>1776116</v>
      </c>
      <c r="G41" s="2">
        <v>22373</v>
      </c>
      <c r="H41" t="s">
        <v>1879</v>
      </c>
      <c r="I41" t="s">
        <v>483</v>
      </c>
      <c r="K41" t="s">
        <v>52</v>
      </c>
      <c r="L41" t="s">
        <v>261</v>
      </c>
      <c r="M41" t="s">
        <v>10</v>
      </c>
      <c r="N41" t="s">
        <v>54</v>
      </c>
      <c r="P41" t="s">
        <v>55</v>
      </c>
      <c r="Q41" t="s">
        <v>78</v>
      </c>
      <c r="R41" t="s">
        <v>1880</v>
      </c>
      <c r="S41" t="s">
        <v>70</v>
      </c>
      <c r="T41" t="s">
        <v>59</v>
      </c>
    </row>
    <row r="42" spans="1:20">
      <c r="A42" t="s">
        <v>49</v>
      </c>
      <c r="C42">
        <v>202105031538</v>
      </c>
      <c r="D42" s="1">
        <v>44319.528043981481</v>
      </c>
      <c r="E42" s="3" t="s">
        <v>63</v>
      </c>
      <c r="F42">
        <v>1150260</v>
      </c>
      <c r="G42" s="2">
        <v>18226</v>
      </c>
      <c r="H42" t="s">
        <v>903</v>
      </c>
      <c r="I42" t="s">
        <v>833</v>
      </c>
      <c r="K42" t="s">
        <v>52</v>
      </c>
      <c r="L42" t="s">
        <v>145</v>
      </c>
      <c r="M42" t="s">
        <v>10</v>
      </c>
      <c r="N42" t="s">
        <v>54</v>
      </c>
      <c r="P42" t="s">
        <v>55</v>
      </c>
      <c r="Q42" t="s">
        <v>68</v>
      </c>
      <c r="R42" t="s">
        <v>904</v>
      </c>
      <c r="S42" t="s">
        <v>70</v>
      </c>
      <c r="T42" t="s">
        <v>59</v>
      </c>
    </row>
    <row r="43" spans="1:20">
      <c r="A43" t="s">
        <v>49</v>
      </c>
      <c r="C43">
        <v>202102010612</v>
      </c>
      <c r="D43" s="1">
        <v>44319.382638888892</v>
      </c>
      <c r="E43" s="3" t="s">
        <v>76</v>
      </c>
      <c r="F43">
        <v>8620328</v>
      </c>
      <c r="G43" s="2">
        <v>19585</v>
      </c>
      <c r="H43" t="s">
        <v>3172</v>
      </c>
      <c r="I43" t="s">
        <v>829</v>
      </c>
      <c r="K43" t="s">
        <v>73</v>
      </c>
      <c r="L43" t="s">
        <v>74</v>
      </c>
      <c r="M43" t="s">
        <v>2</v>
      </c>
      <c r="N43" t="s">
        <v>54</v>
      </c>
      <c r="P43" t="s">
        <v>55</v>
      </c>
      <c r="Q43" t="s">
        <v>78</v>
      </c>
      <c r="R43" t="s">
        <v>104</v>
      </c>
      <c r="S43" t="s">
        <v>70</v>
      </c>
      <c r="T43" t="s">
        <v>59</v>
      </c>
    </row>
    <row r="44" spans="1:20">
      <c r="A44" t="s">
        <v>49</v>
      </c>
      <c r="C44">
        <v>202105031157</v>
      </c>
      <c r="D44" s="1">
        <v>44319.20721064815</v>
      </c>
      <c r="E44" s="3" t="s">
        <v>63</v>
      </c>
      <c r="F44">
        <v>1054054</v>
      </c>
      <c r="G44" s="2">
        <v>23661</v>
      </c>
      <c r="H44" t="s">
        <v>819</v>
      </c>
      <c r="I44" t="s">
        <v>442</v>
      </c>
      <c r="K44" t="s">
        <v>61</v>
      </c>
      <c r="L44" t="s">
        <v>244</v>
      </c>
      <c r="M44" t="s">
        <v>10</v>
      </c>
      <c r="N44" t="s">
        <v>54</v>
      </c>
      <c r="P44" t="s">
        <v>55</v>
      </c>
      <c r="Q44" t="s">
        <v>68</v>
      </c>
      <c r="R44" t="s">
        <v>820</v>
      </c>
      <c r="S44" t="s">
        <v>70</v>
      </c>
      <c r="T44" t="s">
        <v>59</v>
      </c>
    </row>
    <row r="45" spans="1:20">
      <c r="A45" t="s">
        <v>49</v>
      </c>
      <c r="C45">
        <v>202105010459</v>
      </c>
      <c r="D45" s="1">
        <v>44317.727777777778</v>
      </c>
      <c r="E45" s="3" t="s">
        <v>134</v>
      </c>
      <c r="F45">
        <v>2241334</v>
      </c>
      <c r="G45" s="2">
        <v>29973</v>
      </c>
      <c r="H45" t="s">
        <v>2716</v>
      </c>
      <c r="I45" t="s">
        <v>2717</v>
      </c>
      <c r="K45" t="s">
        <v>288</v>
      </c>
      <c r="L45" t="s">
        <v>74</v>
      </c>
      <c r="M45" t="s">
        <v>2</v>
      </c>
      <c r="N45" t="s">
        <v>54</v>
      </c>
      <c r="P45" t="s">
        <v>88</v>
      </c>
      <c r="Q45" t="s">
        <v>94</v>
      </c>
      <c r="R45" t="s">
        <v>116</v>
      </c>
      <c r="S45" t="s">
        <v>70</v>
      </c>
      <c r="T45" t="s">
        <v>59</v>
      </c>
    </row>
    <row r="46" spans="1:20">
      <c r="A46" t="s">
        <v>49</v>
      </c>
      <c r="C46">
        <v>202105010322</v>
      </c>
      <c r="D46" s="1">
        <v>44317.445902777778</v>
      </c>
      <c r="E46" s="3" t="s">
        <v>134</v>
      </c>
      <c r="F46">
        <v>1327402</v>
      </c>
      <c r="G46" s="2">
        <v>35562</v>
      </c>
      <c r="H46" t="s">
        <v>1108</v>
      </c>
      <c r="I46" t="s">
        <v>1109</v>
      </c>
      <c r="K46" t="s">
        <v>528</v>
      </c>
      <c r="L46" t="s">
        <v>74</v>
      </c>
      <c r="M46" t="s">
        <v>2</v>
      </c>
      <c r="N46" t="s">
        <v>54</v>
      </c>
      <c r="P46" t="s">
        <v>88</v>
      </c>
      <c r="Q46" t="s">
        <v>94</v>
      </c>
      <c r="R46" t="s">
        <v>116</v>
      </c>
      <c r="S46" t="s">
        <v>70</v>
      </c>
      <c r="T46" t="s">
        <v>59</v>
      </c>
    </row>
    <row r="47" spans="1:20">
      <c r="A47" t="s">
        <v>49</v>
      </c>
      <c r="C47">
        <v>202104300482</v>
      </c>
      <c r="D47" s="1">
        <v>44316.600694444445</v>
      </c>
      <c r="E47" s="3" t="s">
        <v>63</v>
      </c>
      <c r="F47">
        <v>8817937</v>
      </c>
      <c r="G47" s="2">
        <v>22418</v>
      </c>
      <c r="H47" t="s">
        <v>3204</v>
      </c>
      <c r="I47" t="s">
        <v>437</v>
      </c>
      <c r="K47" t="s">
        <v>140</v>
      </c>
      <c r="L47" t="s">
        <v>228</v>
      </c>
      <c r="M47" t="s">
        <v>10</v>
      </c>
      <c r="N47" t="s">
        <v>54</v>
      </c>
      <c r="P47" t="s">
        <v>55</v>
      </c>
      <c r="Q47" t="s">
        <v>68</v>
      </c>
      <c r="R47" t="s">
        <v>173</v>
      </c>
      <c r="S47" t="s">
        <v>129</v>
      </c>
      <c r="T47" t="s">
        <v>59</v>
      </c>
    </row>
    <row r="48" spans="1:20">
      <c r="A48" t="s">
        <v>49</v>
      </c>
      <c r="C48">
        <v>202104300341</v>
      </c>
      <c r="D48" s="1">
        <v>44316.586041666669</v>
      </c>
      <c r="E48" s="3" t="s">
        <v>63</v>
      </c>
      <c r="F48">
        <v>1325308</v>
      </c>
      <c r="G48" s="2">
        <v>29789</v>
      </c>
      <c r="H48" t="s">
        <v>1104</v>
      </c>
      <c r="I48" t="s">
        <v>1105</v>
      </c>
      <c r="K48" t="s">
        <v>140</v>
      </c>
      <c r="L48" t="s">
        <v>67</v>
      </c>
      <c r="M48" t="s">
        <v>10</v>
      </c>
      <c r="N48" t="s">
        <v>54</v>
      </c>
      <c r="P48" t="s">
        <v>55</v>
      </c>
      <c r="Q48" t="s">
        <v>68</v>
      </c>
      <c r="R48" t="s">
        <v>120</v>
      </c>
      <c r="S48" t="s">
        <v>70</v>
      </c>
      <c r="T48" t="s">
        <v>59</v>
      </c>
    </row>
    <row r="49" spans="1:20">
      <c r="A49" t="s">
        <v>49</v>
      </c>
      <c r="C49">
        <v>202104301330</v>
      </c>
      <c r="D49" s="1">
        <v>44316.521770833337</v>
      </c>
      <c r="E49" s="3" t="s">
        <v>63</v>
      </c>
      <c r="F49">
        <v>2274620</v>
      </c>
      <c r="G49" s="2">
        <v>17282</v>
      </c>
      <c r="H49" t="s">
        <v>2753</v>
      </c>
      <c r="I49" t="s">
        <v>486</v>
      </c>
      <c r="K49" t="s">
        <v>250</v>
      </c>
      <c r="L49" t="s">
        <v>240</v>
      </c>
      <c r="M49" t="s">
        <v>2</v>
      </c>
      <c r="N49" t="s">
        <v>54</v>
      </c>
      <c r="P49" t="s">
        <v>88</v>
      </c>
      <c r="Q49" t="s">
        <v>68</v>
      </c>
      <c r="R49" t="s">
        <v>259</v>
      </c>
      <c r="S49" t="s">
        <v>70</v>
      </c>
      <c r="T49" t="s">
        <v>59</v>
      </c>
    </row>
    <row r="50" spans="1:20">
      <c r="A50" t="s">
        <v>49</v>
      </c>
      <c r="C50">
        <v>202104300688</v>
      </c>
      <c r="D50" s="1">
        <v>44316.443055555559</v>
      </c>
      <c r="E50" s="3" t="s">
        <v>63</v>
      </c>
      <c r="F50">
        <v>1045091</v>
      </c>
      <c r="G50" s="2">
        <v>18461</v>
      </c>
      <c r="H50" t="s">
        <v>799</v>
      </c>
      <c r="I50" t="s">
        <v>800</v>
      </c>
      <c r="K50" t="s">
        <v>52</v>
      </c>
      <c r="L50" t="s">
        <v>178</v>
      </c>
      <c r="M50" t="s">
        <v>2</v>
      </c>
      <c r="N50" t="s">
        <v>54</v>
      </c>
      <c r="P50" t="s">
        <v>88</v>
      </c>
      <c r="Q50" t="s">
        <v>68</v>
      </c>
      <c r="R50" t="s">
        <v>801</v>
      </c>
      <c r="S50" t="s">
        <v>180</v>
      </c>
      <c r="T50" t="s">
        <v>59</v>
      </c>
    </row>
    <row r="51" spans="1:20">
      <c r="A51" t="s">
        <v>49</v>
      </c>
      <c r="C51">
        <v>202104300054</v>
      </c>
      <c r="D51" s="1">
        <v>44316.359027777777</v>
      </c>
      <c r="E51" s="3" t="s">
        <v>76</v>
      </c>
      <c r="F51">
        <v>1315236</v>
      </c>
      <c r="G51" s="2">
        <v>20962</v>
      </c>
      <c r="H51" t="s">
        <v>1086</v>
      </c>
      <c r="I51" t="s">
        <v>346</v>
      </c>
      <c r="K51" t="s">
        <v>381</v>
      </c>
      <c r="L51" t="s">
        <v>87</v>
      </c>
      <c r="M51" t="s">
        <v>2</v>
      </c>
      <c r="N51" t="s">
        <v>54</v>
      </c>
      <c r="P51" t="s">
        <v>55</v>
      </c>
      <c r="Q51" t="s">
        <v>78</v>
      </c>
      <c r="R51" t="s">
        <v>1088</v>
      </c>
      <c r="S51" t="s">
        <v>70</v>
      </c>
      <c r="T51" t="s">
        <v>59</v>
      </c>
    </row>
    <row r="52" spans="1:20">
      <c r="A52" t="s">
        <v>49</v>
      </c>
      <c r="C52">
        <v>202104300431</v>
      </c>
      <c r="D52" s="1">
        <v>44316.354166666664</v>
      </c>
      <c r="E52" s="3" t="s">
        <v>162</v>
      </c>
      <c r="F52">
        <v>1345466</v>
      </c>
      <c r="G52" s="2">
        <v>23026</v>
      </c>
      <c r="H52" t="s">
        <v>1131</v>
      </c>
      <c r="I52" t="s">
        <v>894</v>
      </c>
      <c r="K52" t="s">
        <v>140</v>
      </c>
      <c r="L52" t="s">
        <v>53</v>
      </c>
      <c r="M52" t="s">
        <v>10</v>
      </c>
      <c r="N52" t="s">
        <v>54</v>
      </c>
      <c r="P52" t="s">
        <v>55</v>
      </c>
      <c r="Q52" t="s">
        <v>166</v>
      </c>
      <c r="R52" t="s">
        <v>167</v>
      </c>
      <c r="S52" t="s">
        <v>58</v>
      </c>
      <c r="T52" t="s">
        <v>59</v>
      </c>
    </row>
    <row r="53" spans="1:20">
      <c r="A53" t="s">
        <v>49</v>
      </c>
      <c r="C53">
        <v>202104231825</v>
      </c>
      <c r="D53" s="1">
        <v>44315.758333333331</v>
      </c>
      <c r="E53" s="3" t="s">
        <v>63</v>
      </c>
      <c r="F53">
        <v>9905428</v>
      </c>
      <c r="G53" s="2">
        <v>36219</v>
      </c>
      <c r="H53" t="s">
        <v>3366</v>
      </c>
      <c r="I53" t="s">
        <v>3369</v>
      </c>
      <c r="K53" t="s">
        <v>61</v>
      </c>
      <c r="L53" t="s">
        <v>127</v>
      </c>
      <c r="M53" t="s">
        <v>10</v>
      </c>
      <c r="N53" t="s">
        <v>54</v>
      </c>
      <c r="P53" t="s">
        <v>55</v>
      </c>
      <c r="Q53" t="s">
        <v>68</v>
      </c>
      <c r="R53" t="s">
        <v>3370</v>
      </c>
      <c r="S53" t="s">
        <v>129</v>
      </c>
      <c r="T53" t="s">
        <v>59</v>
      </c>
    </row>
    <row r="54" spans="1:20">
      <c r="A54" t="s">
        <v>49</v>
      </c>
      <c r="C54">
        <v>202104292068</v>
      </c>
      <c r="D54" s="1">
        <v>44315.65902777778</v>
      </c>
      <c r="E54" s="3" t="s">
        <v>134</v>
      </c>
      <c r="F54">
        <v>8222692</v>
      </c>
      <c r="G54" s="2">
        <v>30055</v>
      </c>
      <c r="H54" t="s">
        <v>3118</v>
      </c>
      <c r="I54" t="s">
        <v>885</v>
      </c>
      <c r="K54" t="s">
        <v>61</v>
      </c>
      <c r="L54" t="s">
        <v>103</v>
      </c>
      <c r="M54" t="s">
        <v>10</v>
      </c>
      <c r="N54" t="s">
        <v>54</v>
      </c>
      <c r="P54" t="s">
        <v>88</v>
      </c>
      <c r="Q54" t="s">
        <v>94</v>
      </c>
      <c r="R54" t="s">
        <v>116</v>
      </c>
      <c r="S54" t="s">
        <v>70</v>
      </c>
      <c r="T54" t="s">
        <v>59</v>
      </c>
    </row>
    <row r="55" spans="1:20">
      <c r="A55" t="s">
        <v>49</v>
      </c>
      <c r="C55">
        <v>202104291923</v>
      </c>
      <c r="D55" s="1">
        <v>44315.652083333334</v>
      </c>
      <c r="E55" s="3" t="s">
        <v>63</v>
      </c>
      <c r="F55">
        <v>1169043</v>
      </c>
      <c r="G55" s="2">
        <v>20757</v>
      </c>
      <c r="H55" t="s">
        <v>949</v>
      </c>
      <c r="I55" t="s">
        <v>953</v>
      </c>
      <c r="K55" t="s">
        <v>61</v>
      </c>
      <c r="L55" t="s">
        <v>127</v>
      </c>
      <c r="M55" t="s">
        <v>2</v>
      </c>
      <c r="N55" t="s">
        <v>54</v>
      </c>
      <c r="P55" t="s">
        <v>55</v>
      </c>
      <c r="Q55" t="s">
        <v>68</v>
      </c>
      <c r="R55" t="s">
        <v>954</v>
      </c>
      <c r="S55" t="s">
        <v>129</v>
      </c>
      <c r="T55" t="s">
        <v>59</v>
      </c>
    </row>
    <row r="56" spans="1:20">
      <c r="A56" t="s">
        <v>49</v>
      </c>
      <c r="C56">
        <v>202104220721</v>
      </c>
      <c r="D56" s="1">
        <v>44315.60229166667</v>
      </c>
      <c r="E56" s="3" t="s">
        <v>63</v>
      </c>
      <c r="F56">
        <v>2266961</v>
      </c>
      <c r="G56" s="2">
        <v>16767</v>
      </c>
      <c r="H56" t="s">
        <v>2743</v>
      </c>
      <c r="I56" t="s">
        <v>2744</v>
      </c>
      <c r="K56" t="s">
        <v>61</v>
      </c>
      <c r="L56" t="s">
        <v>53</v>
      </c>
      <c r="M56" t="s">
        <v>2</v>
      </c>
      <c r="N56" t="s">
        <v>54</v>
      </c>
      <c r="P56" t="s">
        <v>55</v>
      </c>
      <c r="Q56" t="s">
        <v>68</v>
      </c>
      <c r="R56" t="s">
        <v>2745</v>
      </c>
      <c r="S56" t="s">
        <v>58</v>
      </c>
      <c r="T56" t="s">
        <v>59</v>
      </c>
    </row>
    <row r="57" spans="1:20">
      <c r="A57" t="s">
        <v>49</v>
      </c>
      <c r="C57">
        <v>202104291685</v>
      </c>
      <c r="D57" s="1">
        <v>44315.490277777775</v>
      </c>
      <c r="E57" s="3" t="s">
        <v>134</v>
      </c>
      <c r="F57">
        <v>1580650</v>
      </c>
      <c r="G57" s="2">
        <v>30979</v>
      </c>
      <c r="H57" t="s">
        <v>1551</v>
      </c>
      <c r="I57" t="s">
        <v>1552</v>
      </c>
      <c r="K57" t="s">
        <v>52</v>
      </c>
      <c r="L57" t="s">
        <v>103</v>
      </c>
      <c r="M57" t="s">
        <v>2</v>
      </c>
      <c r="N57" t="s">
        <v>54</v>
      </c>
      <c r="P57" t="s">
        <v>88</v>
      </c>
      <c r="Q57" t="s">
        <v>94</v>
      </c>
      <c r="R57" t="s">
        <v>100</v>
      </c>
      <c r="S57" t="s">
        <v>70</v>
      </c>
      <c r="T57" t="s">
        <v>59</v>
      </c>
    </row>
    <row r="58" spans="1:20">
      <c r="A58" t="s">
        <v>49</v>
      </c>
      <c r="C58">
        <v>202104291581</v>
      </c>
      <c r="D58" s="1">
        <v>44315.465277777781</v>
      </c>
      <c r="E58" s="3" t="s">
        <v>134</v>
      </c>
      <c r="F58">
        <v>1447323</v>
      </c>
      <c r="G58" s="2">
        <v>23693</v>
      </c>
      <c r="H58" t="s">
        <v>1345</v>
      </c>
      <c r="I58" t="s">
        <v>548</v>
      </c>
      <c r="K58" t="s">
        <v>61</v>
      </c>
      <c r="L58" t="s">
        <v>103</v>
      </c>
      <c r="M58" t="s">
        <v>2</v>
      </c>
      <c r="N58" t="s">
        <v>54</v>
      </c>
      <c r="P58" t="s">
        <v>88</v>
      </c>
      <c r="Q58" t="s">
        <v>94</v>
      </c>
      <c r="R58" t="s">
        <v>100</v>
      </c>
      <c r="S58" t="s">
        <v>70</v>
      </c>
      <c r="T58" t="s">
        <v>59</v>
      </c>
    </row>
    <row r="59" spans="1:20">
      <c r="A59" t="s">
        <v>49</v>
      </c>
      <c r="C59">
        <v>202104291180</v>
      </c>
      <c r="D59" s="1">
        <v>44315.373611111114</v>
      </c>
      <c r="E59" s="3" t="s">
        <v>553</v>
      </c>
      <c r="F59">
        <v>1688304</v>
      </c>
      <c r="G59" s="2">
        <v>21237</v>
      </c>
      <c r="H59" t="s">
        <v>1724</v>
      </c>
      <c r="I59" t="s">
        <v>1191</v>
      </c>
      <c r="K59" t="s">
        <v>140</v>
      </c>
      <c r="L59" t="s">
        <v>137</v>
      </c>
      <c r="M59" t="s">
        <v>10</v>
      </c>
      <c r="N59" t="s">
        <v>54</v>
      </c>
      <c r="P59" t="s">
        <v>88</v>
      </c>
      <c r="Q59" t="s">
        <v>556</v>
      </c>
      <c r="R59" t="s">
        <v>1725</v>
      </c>
      <c r="S59" t="s">
        <v>70</v>
      </c>
      <c r="T59" t="s">
        <v>59</v>
      </c>
    </row>
    <row r="60" spans="1:20">
      <c r="A60" t="s">
        <v>49</v>
      </c>
      <c r="C60">
        <v>202104282392</v>
      </c>
      <c r="D60" s="1">
        <v>44314.820138888892</v>
      </c>
      <c r="E60" s="3" t="s">
        <v>134</v>
      </c>
      <c r="F60">
        <v>2273684</v>
      </c>
      <c r="G60" s="2">
        <v>30573</v>
      </c>
      <c r="H60" t="s">
        <v>2751</v>
      </c>
      <c r="I60" t="s">
        <v>2752</v>
      </c>
      <c r="K60" t="s">
        <v>132</v>
      </c>
      <c r="L60" t="s">
        <v>74</v>
      </c>
      <c r="M60" t="s">
        <v>10</v>
      </c>
      <c r="N60" t="s">
        <v>54</v>
      </c>
      <c r="P60" t="s">
        <v>88</v>
      </c>
      <c r="Q60" t="s">
        <v>94</v>
      </c>
      <c r="R60" t="s">
        <v>116</v>
      </c>
      <c r="S60" t="s">
        <v>70</v>
      </c>
      <c r="T60" t="s">
        <v>59</v>
      </c>
    </row>
    <row r="61" spans="1:20">
      <c r="A61" t="s">
        <v>49</v>
      </c>
      <c r="C61">
        <v>202104281701</v>
      </c>
      <c r="D61" s="1">
        <v>44314.651388888888</v>
      </c>
      <c r="E61" s="3" t="s">
        <v>134</v>
      </c>
      <c r="F61">
        <v>6902070</v>
      </c>
      <c r="G61" s="2">
        <v>17353</v>
      </c>
      <c r="H61" t="s">
        <v>2900</v>
      </c>
      <c r="I61" t="s">
        <v>260</v>
      </c>
      <c r="K61" t="s">
        <v>61</v>
      </c>
      <c r="L61" t="s">
        <v>228</v>
      </c>
      <c r="M61" t="s">
        <v>10</v>
      </c>
      <c r="N61" t="s">
        <v>54</v>
      </c>
      <c r="P61" t="s">
        <v>55</v>
      </c>
      <c r="Q61" t="s">
        <v>94</v>
      </c>
      <c r="R61" t="s">
        <v>2901</v>
      </c>
      <c r="S61" t="s">
        <v>129</v>
      </c>
      <c r="T61" t="s">
        <v>59</v>
      </c>
    </row>
    <row r="62" spans="1:20">
      <c r="A62" t="s">
        <v>49</v>
      </c>
      <c r="C62">
        <v>202104281993</v>
      </c>
      <c r="D62" s="1">
        <v>44314.628472222219</v>
      </c>
      <c r="E62" s="3" t="s">
        <v>76</v>
      </c>
      <c r="F62">
        <v>1652083</v>
      </c>
      <c r="G62" s="2">
        <v>18149</v>
      </c>
      <c r="H62" t="s">
        <v>1667</v>
      </c>
      <c r="I62" t="s">
        <v>65</v>
      </c>
      <c r="K62" t="s">
        <v>61</v>
      </c>
      <c r="L62" t="s">
        <v>228</v>
      </c>
      <c r="M62" t="s">
        <v>2</v>
      </c>
      <c r="N62" t="s">
        <v>54</v>
      </c>
      <c r="P62" t="s">
        <v>55</v>
      </c>
      <c r="Q62" t="s">
        <v>78</v>
      </c>
      <c r="R62" t="s">
        <v>1668</v>
      </c>
      <c r="S62" t="s">
        <v>129</v>
      </c>
      <c r="T62" t="s">
        <v>59</v>
      </c>
    </row>
    <row r="63" spans="1:20">
      <c r="A63" t="s">
        <v>49</v>
      </c>
      <c r="C63">
        <v>202104281963</v>
      </c>
      <c r="D63" s="1">
        <v>44314.588194444441</v>
      </c>
      <c r="E63" s="3" t="s">
        <v>134</v>
      </c>
      <c r="F63">
        <v>1711693</v>
      </c>
      <c r="G63" s="2">
        <v>22147</v>
      </c>
      <c r="H63" t="s">
        <v>1761</v>
      </c>
      <c r="I63" t="s">
        <v>743</v>
      </c>
      <c r="K63" t="s">
        <v>52</v>
      </c>
      <c r="L63" t="s">
        <v>103</v>
      </c>
      <c r="M63" t="s">
        <v>2</v>
      </c>
      <c r="N63" t="s">
        <v>54</v>
      </c>
      <c r="P63" t="s">
        <v>88</v>
      </c>
      <c r="Q63" t="s">
        <v>94</v>
      </c>
      <c r="R63" t="s">
        <v>100</v>
      </c>
      <c r="S63" t="s">
        <v>70</v>
      </c>
      <c r="T63" t="s">
        <v>59</v>
      </c>
    </row>
    <row r="64" spans="1:20">
      <c r="A64" t="s">
        <v>49</v>
      </c>
      <c r="C64">
        <v>202104281516</v>
      </c>
      <c r="D64" s="1">
        <v>44314.457337962966</v>
      </c>
      <c r="E64" s="3" t="s">
        <v>63</v>
      </c>
      <c r="F64">
        <v>1054054</v>
      </c>
      <c r="G64" s="2">
        <v>23661</v>
      </c>
      <c r="H64" t="s">
        <v>819</v>
      </c>
      <c r="I64" t="s">
        <v>442</v>
      </c>
      <c r="K64" t="s">
        <v>61</v>
      </c>
      <c r="L64" t="s">
        <v>178</v>
      </c>
      <c r="M64" t="s">
        <v>10</v>
      </c>
      <c r="N64" t="s">
        <v>54</v>
      </c>
      <c r="P64" t="s">
        <v>88</v>
      </c>
      <c r="Q64" t="s">
        <v>68</v>
      </c>
      <c r="R64" t="s">
        <v>79</v>
      </c>
      <c r="S64" t="s">
        <v>129</v>
      </c>
      <c r="T64" t="s">
        <v>59</v>
      </c>
    </row>
    <row r="65" spans="1:20">
      <c r="A65" t="s">
        <v>49</v>
      </c>
      <c r="C65">
        <v>202104280156</v>
      </c>
      <c r="D65" s="1">
        <v>44314.387499999997</v>
      </c>
      <c r="E65" s="3" t="s">
        <v>76</v>
      </c>
      <c r="F65">
        <v>1680271</v>
      </c>
      <c r="G65" s="2">
        <v>21915</v>
      </c>
      <c r="H65" t="s">
        <v>1710</v>
      </c>
      <c r="I65" t="s">
        <v>1562</v>
      </c>
      <c r="K65" t="s">
        <v>73</v>
      </c>
      <c r="L65" t="s">
        <v>228</v>
      </c>
      <c r="M65" t="s">
        <v>2</v>
      </c>
      <c r="N65" t="s">
        <v>54</v>
      </c>
      <c r="P65" t="s">
        <v>55</v>
      </c>
      <c r="Q65" t="s">
        <v>78</v>
      </c>
      <c r="R65" t="s">
        <v>1711</v>
      </c>
      <c r="S65" t="s">
        <v>129</v>
      </c>
      <c r="T65" t="s">
        <v>59</v>
      </c>
    </row>
    <row r="66" spans="1:20">
      <c r="A66" t="s">
        <v>49</v>
      </c>
      <c r="C66">
        <v>202104272518</v>
      </c>
      <c r="D66" s="1">
        <v>44313.886111111111</v>
      </c>
      <c r="E66" s="3" t="s">
        <v>134</v>
      </c>
      <c r="F66">
        <v>412205</v>
      </c>
      <c r="G66" s="2">
        <v>21000</v>
      </c>
      <c r="H66" t="s">
        <v>395</v>
      </c>
      <c r="I66" t="s">
        <v>396</v>
      </c>
      <c r="K66" t="s">
        <v>288</v>
      </c>
      <c r="L66" t="s">
        <v>289</v>
      </c>
      <c r="M66" t="s">
        <v>10</v>
      </c>
      <c r="N66" t="s">
        <v>54</v>
      </c>
      <c r="P66" t="s">
        <v>88</v>
      </c>
      <c r="Q66" t="s">
        <v>94</v>
      </c>
      <c r="R66" t="s">
        <v>116</v>
      </c>
      <c r="S66" t="s">
        <v>70</v>
      </c>
      <c r="T66" t="s">
        <v>59</v>
      </c>
    </row>
    <row r="67" spans="1:20">
      <c r="A67" t="s">
        <v>49</v>
      </c>
      <c r="C67">
        <v>202104270402</v>
      </c>
      <c r="D67" s="1">
        <v>44313.720358796294</v>
      </c>
      <c r="E67" s="3" t="s">
        <v>63</v>
      </c>
      <c r="F67">
        <v>1628403</v>
      </c>
      <c r="G67" s="2">
        <v>31675</v>
      </c>
      <c r="H67" t="s">
        <v>1625</v>
      </c>
      <c r="I67" t="s">
        <v>1626</v>
      </c>
      <c r="K67" t="s">
        <v>61</v>
      </c>
      <c r="L67" t="s">
        <v>193</v>
      </c>
      <c r="M67" t="s">
        <v>10</v>
      </c>
      <c r="N67" t="s">
        <v>54</v>
      </c>
      <c r="P67" t="s">
        <v>55</v>
      </c>
      <c r="Q67" t="s">
        <v>68</v>
      </c>
      <c r="R67" t="s">
        <v>1627</v>
      </c>
      <c r="S67" t="s">
        <v>70</v>
      </c>
      <c r="T67" t="s">
        <v>59</v>
      </c>
    </row>
    <row r="68" spans="1:20">
      <c r="A68" t="s">
        <v>49</v>
      </c>
      <c r="C68">
        <v>202104270770</v>
      </c>
      <c r="D68" s="1">
        <v>44313.409872685188</v>
      </c>
      <c r="E68" s="3" t="s">
        <v>63</v>
      </c>
      <c r="F68">
        <v>728040</v>
      </c>
      <c r="G68" s="2">
        <v>22219</v>
      </c>
      <c r="H68" t="s">
        <v>545</v>
      </c>
      <c r="I68" t="s">
        <v>421</v>
      </c>
      <c r="K68" t="s">
        <v>52</v>
      </c>
      <c r="L68" t="s">
        <v>451</v>
      </c>
      <c r="M68" t="s">
        <v>10</v>
      </c>
      <c r="N68" t="s">
        <v>54</v>
      </c>
      <c r="P68" t="s">
        <v>55</v>
      </c>
      <c r="Q68" t="s">
        <v>68</v>
      </c>
      <c r="R68" t="s">
        <v>546</v>
      </c>
      <c r="S68" t="s">
        <v>390</v>
      </c>
      <c r="T68" t="s">
        <v>59</v>
      </c>
    </row>
    <row r="69" spans="1:20">
      <c r="A69" t="s">
        <v>49</v>
      </c>
      <c r="C69">
        <v>202012160379</v>
      </c>
      <c r="D69" s="1">
        <v>44313.392361111109</v>
      </c>
      <c r="E69" s="3" t="s">
        <v>63</v>
      </c>
      <c r="F69">
        <v>1551383</v>
      </c>
      <c r="G69" s="2">
        <v>16547</v>
      </c>
      <c r="H69" t="s">
        <v>1494</v>
      </c>
      <c r="I69" t="s">
        <v>1495</v>
      </c>
      <c r="K69" t="s">
        <v>61</v>
      </c>
      <c r="L69" t="s">
        <v>193</v>
      </c>
      <c r="M69" t="s">
        <v>2</v>
      </c>
      <c r="N69" t="s">
        <v>54</v>
      </c>
      <c r="P69" t="s">
        <v>55</v>
      </c>
      <c r="Q69" t="s">
        <v>68</v>
      </c>
      <c r="R69" t="s">
        <v>1496</v>
      </c>
      <c r="S69" t="s">
        <v>70</v>
      </c>
      <c r="T69" t="s">
        <v>59</v>
      </c>
    </row>
    <row r="70" spans="1:20">
      <c r="A70" t="s">
        <v>49</v>
      </c>
      <c r="C70">
        <v>202104270488</v>
      </c>
      <c r="D70" s="1">
        <v>44313.337500000001</v>
      </c>
      <c r="E70" s="3" t="s">
        <v>63</v>
      </c>
      <c r="F70">
        <v>8810682</v>
      </c>
      <c r="G70" s="2">
        <v>22169</v>
      </c>
      <c r="H70" t="s">
        <v>3202</v>
      </c>
      <c r="I70" t="s">
        <v>2116</v>
      </c>
      <c r="K70" t="s">
        <v>61</v>
      </c>
      <c r="L70" t="s">
        <v>153</v>
      </c>
      <c r="M70" t="s">
        <v>10</v>
      </c>
      <c r="N70" t="s">
        <v>54</v>
      </c>
      <c r="P70" t="s">
        <v>55</v>
      </c>
      <c r="Q70" t="s">
        <v>68</v>
      </c>
      <c r="R70" t="s">
        <v>3203</v>
      </c>
      <c r="S70" t="s">
        <v>70</v>
      </c>
      <c r="T70" t="s">
        <v>59</v>
      </c>
    </row>
    <row r="71" spans="1:20">
      <c r="A71" t="s">
        <v>49</v>
      </c>
      <c r="C71">
        <v>202104261955</v>
      </c>
      <c r="D71" s="1">
        <v>44312.605844907404</v>
      </c>
      <c r="E71" s="3" t="s">
        <v>63</v>
      </c>
      <c r="F71">
        <v>2227084</v>
      </c>
      <c r="G71" s="2">
        <v>35756</v>
      </c>
      <c r="H71" t="s">
        <v>2666</v>
      </c>
      <c r="I71" t="s">
        <v>2239</v>
      </c>
      <c r="K71" t="s">
        <v>140</v>
      </c>
      <c r="L71" t="s">
        <v>74</v>
      </c>
      <c r="M71" t="s">
        <v>2</v>
      </c>
      <c r="N71" t="s">
        <v>54</v>
      </c>
      <c r="P71" t="s">
        <v>55</v>
      </c>
      <c r="Q71" t="s">
        <v>68</v>
      </c>
      <c r="S71" t="s">
        <v>70</v>
      </c>
      <c r="T71" t="s">
        <v>59</v>
      </c>
    </row>
    <row r="72" spans="1:20">
      <c r="A72" t="s">
        <v>49</v>
      </c>
      <c r="C72">
        <v>202104260702</v>
      </c>
      <c r="D72" s="1">
        <v>44312.543055555558</v>
      </c>
      <c r="E72" s="3" t="s">
        <v>63</v>
      </c>
      <c r="F72">
        <v>1036784</v>
      </c>
      <c r="G72" s="2">
        <v>15715</v>
      </c>
      <c r="H72" t="s">
        <v>795</v>
      </c>
      <c r="I72" t="s">
        <v>577</v>
      </c>
      <c r="K72" t="s">
        <v>52</v>
      </c>
      <c r="L72" t="s">
        <v>614</v>
      </c>
      <c r="M72" t="s">
        <v>2</v>
      </c>
      <c r="N72" t="s">
        <v>54</v>
      </c>
      <c r="P72" t="s">
        <v>55</v>
      </c>
      <c r="Q72" t="s">
        <v>68</v>
      </c>
      <c r="S72" t="s">
        <v>129</v>
      </c>
      <c r="T72" t="s">
        <v>59</v>
      </c>
    </row>
    <row r="73" spans="1:20">
      <c r="A73" t="s">
        <v>49</v>
      </c>
      <c r="C73">
        <v>202104260148</v>
      </c>
      <c r="D73" s="1">
        <v>44312.505046296297</v>
      </c>
      <c r="E73" s="3" t="s">
        <v>76</v>
      </c>
      <c r="F73">
        <v>1591341</v>
      </c>
      <c r="G73" s="2">
        <v>29307</v>
      </c>
      <c r="H73" t="s">
        <v>1563</v>
      </c>
      <c r="I73" t="s">
        <v>1564</v>
      </c>
      <c r="K73" t="s">
        <v>140</v>
      </c>
      <c r="L73" t="s">
        <v>1565</v>
      </c>
      <c r="M73" t="s">
        <v>10</v>
      </c>
      <c r="N73" t="s">
        <v>54</v>
      </c>
      <c r="P73" t="s">
        <v>55</v>
      </c>
      <c r="Q73" t="s">
        <v>78</v>
      </c>
      <c r="R73" t="s">
        <v>1566</v>
      </c>
      <c r="S73" t="s">
        <v>390</v>
      </c>
      <c r="T73" t="s">
        <v>59</v>
      </c>
    </row>
    <row r="74" spans="1:20">
      <c r="A74" t="s">
        <v>49</v>
      </c>
      <c r="C74">
        <v>202104260328</v>
      </c>
      <c r="D74" s="1">
        <v>44312.475694444445</v>
      </c>
      <c r="E74" s="3" t="s">
        <v>76</v>
      </c>
      <c r="F74">
        <v>1620374</v>
      </c>
      <c r="G74" s="2">
        <v>27277</v>
      </c>
      <c r="H74" t="s">
        <v>1607</v>
      </c>
      <c r="I74" t="s">
        <v>377</v>
      </c>
      <c r="K74" t="s">
        <v>140</v>
      </c>
      <c r="L74" t="s">
        <v>614</v>
      </c>
      <c r="M74" t="s">
        <v>2</v>
      </c>
      <c r="N74" t="s">
        <v>54</v>
      </c>
      <c r="P74" t="s">
        <v>55</v>
      </c>
      <c r="Q74" t="s">
        <v>78</v>
      </c>
      <c r="R74" t="s">
        <v>1608</v>
      </c>
      <c r="S74" t="s">
        <v>129</v>
      </c>
      <c r="T74" t="s">
        <v>59</v>
      </c>
    </row>
    <row r="75" spans="1:20">
      <c r="A75" t="s">
        <v>49</v>
      </c>
      <c r="C75">
        <v>202104260055</v>
      </c>
      <c r="D75" s="1">
        <v>44312.404814814814</v>
      </c>
      <c r="E75" s="3" t="s">
        <v>76</v>
      </c>
      <c r="F75">
        <v>1733449</v>
      </c>
      <c r="G75" s="2">
        <v>24457</v>
      </c>
      <c r="H75" t="s">
        <v>1801</v>
      </c>
      <c r="I75" t="s">
        <v>1126</v>
      </c>
      <c r="K75" t="s">
        <v>250</v>
      </c>
      <c r="L75" t="s">
        <v>1565</v>
      </c>
      <c r="M75" t="s">
        <v>10</v>
      </c>
      <c r="N75" t="s">
        <v>54</v>
      </c>
      <c r="P75" t="s">
        <v>55</v>
      </c>
      <c r="Q75" t="s">
        <v>78</v>
      </c>
      <c r="R75" t="s">
        <v>1802</v>
      </c>
      <c r="S75" t="s">
        <v>390</v>
      </c>
      <c r="T75" t="s">
        <v>59</v>
      </c>
    </row>
    <row r="76" spans="1:20">
      <c r="A76" t="s">
        <v>49</v>
      </c>
      <c r="C76">
        <v>202104250482</v>
      </c>
      <c r="D76" s="1">
        <v>44311.82545138889</v>
      </c>
      <c r="E76" s="3" t="s">
        <v>134</v>
      </c>
      <c r="F76">
        <v>9225294</v>
      </c>
      <c r="G76" s="2">
        <v>33952</v>
      </c>
      <c r="H76" t="s">
        <v>3260</v>
      </c>
      <c r="I76" t="s">
        <v>177</v>
      </c>
      <c r="K76" t="s">
        <v>288</v>
      </c>
      <c r="L76" t="s">
        <v>171</v>
      </c>
      <c r="M76" t="s">
        <v>10</v>
      </c>
      <c r="N76" t="s">
        <v>54</v>
      </c>
      <c r="P76" t="s">
        <v>88</v>
      </c>
      <c r="Q76" t="s">
        <v>94</v>
      </c>
      <c r="R76" t="s">
        <v>116</v>
      </c>
      <c r="S76" t="s">
        <v>70</v>
      </c>
      <c r="T76" t="s">
        <v>59</v>
      </c>
    </row>
    <row r="77" spans="1:20">
      <c r="A77" t="s">
        <v>49</v>
      </c>
      <c r="C77">
        <v>202104240464</v>
      </c>
      <c r="D77" s="1">
        <v>44310.767361111109</v>
      </c>
      <c r="E77" s="3" t="s">
        <v>134</v>
      </c>
      <c r="F77">
        <v>1724906</v>
      </c>
      <c r="G77" s="2">
        <v>18045</v>
      </c>
      <c r="H77" t="s">
        <v>1788</v>
      </c>
      <c r="I77" t="s">
        <v>1613</v>
      </c>
      <c r="K77" t="s">
        <v>132</v>
      </c>
      <c r="L77" t="s">
        <v>74</v>
      </c>
      <c r="M77" t="s">
        <v>10</v>
      </c>
      <c r="N77" t="s">
        <v>54</v>
      </c>
      <c r="P77" t="s">
        <v>88</v>
      </c>
      <c r="Q77" t="s">
        <v>94</v>
      </c>
      <c r="R77" t="s">
        <v>1789</v>
      </c>
      <c r="S77" t="s">
        <v>70</v>
      </c>
      <c r="T77" t="s">
        <v>59</v>
      </c>
    </row>
    <row r="78" spans="1:20">
      <c r="A78" t="s">
        <v>49</v>
      </c>
      <c r="C78">
        <v>202104240399</v>
      </c>
      <c r="D78" s="1">
        <v>44310.613888888889</v>
      </c>
      <c r="E78" s="3" t="s">
        <v>134</v>
      </c>
      <c r="F78">
        <v>1631630</v>
      </c>
      <c r="G78" s="2">
        <v>20652</v>
      </c>
      <c r="H78" t="s">
        <v>1633</v>
      </c>
      <c r="I78" t="s">
        <v>936</v>
      </c>
      <c r="K78" t="s">
        <v>132</v>
      </c>
      <c r="L78" t="s">
        <v>74</v>
      </c>
      <c r="M78" t="s">
        <v>2</v>
      </c>
      <c r="N78" t="s">
        <v>54</v>
      </c>
      <c r="P78" t="s">
        <v>88</v>
      </c>
      <c r="Q78" t="s">
        <v>94</v>
      </c>
      <c r="R78" t="s">
        <v>100</v>
      </c>
      <c r="S78" t="s">
        <v>70</v>
      </c>
      <c r="T78" t="s">
        <v>59</v>
      </c>
    </row>
    <row r="79" spans="1:20">
      <c r="A79" t="s">
        <v>49</v>
      </c>
      <c r="C79">
        <v>202104232083</v>
      </c>
      <c r="D79" s="1">
        <v>44309.826388888891</v>
      </c>
      <c r="E79" s="3" t="s">
        <v>134</v>
      </c>
      <c r="F79">
        <v>2241334</v>
      </c>
      <c r="G79" s="2">
        <v>29973</v>
      </c>
      <c r="H79" t="s">
        <v>2716</v>
      </c>
      <c r="I79" t="s">
        <v>2717</v>
      </c>
      <c r="K79" t="s">
        <v>288</v>
      </c>
      <c r="L79" t="s">
        <v>171</v>
      </c>
      <c r="M79" t="s">
        <v>2</v>
      </c>
      <c r="N79" t="s">
        <v>54</v>
      </c>
      <c r="P79" t="s">
        <v>88</v>
      </c>
      <c r="Q79" t="s">
        <v>94</v>
      </c>
      <c r="R79" t="s">
        <v>116</v>
      </c>
      <c r="S79" t="s">
        <v>70</v>
      </c>
      <c r="T79" t="s">
        <v>59</v>
      </c>
    </row>
    <row r="80" spans="1:20">
      <c r="A80" t="s">
        <v>49</v>
      </c>
      <c r="C80">
        <v>202104231722</v>
      </c>
      <c r="D80" s="1">
        <v>44309.726076388892</v>
      </c>
      <c r="E80" s="3" t="s">
        <v>134</v>
      </c>
      <c r="F80">
        <v>2271915</v>
      </c>
      <c r="G80" s="2">
        <v>27288</v>
      </c>
      <c r="H80" t="s">
        <v>2750</v>
      </c>
      <c r="I80" t="s">
        <v>377</v>
      </c>
      <c r="K80" t="s">
        <v>288</v>
      </c>
      <c r="L80" t="s">
        <v>137</v>
      </c>
      <c r="M80" t="s">
        <v>2</v>
      </c>
      <c r="N80" t="s">
        <v>54</v>
      </c>
      <c r="P80" t="s">
        <v>88</v>
      </c>
      <c r="Q80" t="s">
        <v>94</v>
      </c>
      <c r="R80" t="s">
        <v>116</v>
      </c>
      <c r="S80" t="s">
        <v>70</v>
      </c>
      <c r="T80" t="s">
        <v>59</v>
      </c>
    </row>
    <row r="81" spans="1:20">
      <c r="A81" t="s">
        <v>49</v>
      </c>
      <c r="C81">
        <v>202104230544</v>
      </c>
      <c r="D81" s="1">
        <v>44309.632638888892</v>
      </c>
      <c r="E81" s="3" t="s">
        <v>63</v>
      </c>
      <c r="F81">
        <v>1747038</v>
      </c>
      <c r="G81" s="2">
        <v>16065</v>
      </c>
      <c r="H81" t="s">
        <v>1829</v>
      </c>
      <c r="I81" t="s">
        <v>188</v>
      </c>
      <c r="K81" t="s">
        <v>52</v>
      </c>
      <c r="L81" t="s">
        <v>127</v>
      </c>
      <c r="M81" t="s">
        <v>2</v>
      </c>
      <c r="N81" t="s">
        <v>54</v>
      </c>
      <c r="P81" t="s">
        <v>55</v>
      </c>
      <c r="Q81" t="s">
        <v>68</v>
      </c>
      <c r="R81" t="s">
        <v>1831</v>
      </c>
      <c r="S81" t="s">
        <v>129</v>
      </c>
      <c r="T81" t="s">
        <v>59</v>
      </c>
    </row>
    <row r="82" spans="1:20">
      <c r="A82" t="s">
        <v>49</v>
      </c>
      <c r="C82">
        <v>202104231194</v>
      </c>
      <c r="D82" s="1">
        <v>44309.513067129628</v>
      </c>
      <c r="E82" s="3" t="s">
        <v>63</v>
      </c>
      <c r="F82">
        <v>7312549</v>
      </c>
      <c r="G82" s="2">
        <v>17023</v>
      </c>
      <c r="H82" t="s">
        <v>2955</v>
      </c>
      <c r="I82" t="s">
        <v>722</v>
      </c>
      <c r="K82" t="s">
        <v>52</v>
      </c>
      <c r="L82" t="s">
        <v>157</v>
      </c>
      <c r="M82" t="s">
        <v>10</v>
      </c>
      <c r="N82" t="s">
        <v>54</v>
      </c>
      <c r="P82" t="s">
        <v>55</v>
      </c>
      <c r="Q82" t="s">
        <v>68</v>
      </c>
      <c r="R82" t="s">
        <v>161</v>
      </c>
      <c r="S82" t="s">
        <v>70</v>
      </c>
      <c r="T82" t="s">
        <v>59</v>
      </c>
    </row>
    <row r="83" spans="1:20">
      <c r="A83" t="s">
        <v>49</v>
      </c>
      <c r="C83">
        <v>202102050280</v>
      </c>
      <c r="D83" s="1">
        <v>44309.456944444442</v>
      </c>
      <c r="E83" s="3" t="s">
        <v>162</v>
      </c>
      <c r="F83">
        <v>1622378</v>
      </c>
      <c r="G83" s="2">
        <v>22291</v>
      </c>
      <c r="H83" t="s">
        <v>1615</v>
      </c>
      <c r="I83" t="s">
        <v>660</v>
      </c>
      <c r="K83" t="s">
        <v>140</v>
      </c>
      <c r="L83" t="s">
        <v>53</v>
      </c>
      <c r="M83" t="s">
        <v>10</v>
      </c>
      <c r="N83" t="s">
        <v>54</v>
      </c>
      <c r="P83" t="s">
        <v>55</v>
      </c>
      <c r="Q83" t="s">
        <v>166</v>
      </c>
      <c r="R83" t="s">
        <v>285</v>
      </c>
      <c r="S83" t="s">
        <v>58</v>
      </c>
      <c r="T83" t="s">
        <v>59</v>
      </c>
    </row>
    <row r="84" spans="1:20">
      <c r="A84" t="s">
        <v>49</v>
      </c>
      <c r="C84">
        <v>202104230044</v>
      </c>
      <c r="D84" s="1">
        <v>44309.407824074071</v>
      </c>
      <c r="E84" s="3" t="s">
        <v>76</v>
      </c>
      <c r="F84">
        <v>9890631</v>
      </c>
      <c r="G84" s="2">
        <v>16506</v>
      </c>
      <c r="H84" t="s">
        <v>3359</v>
      </c>
      <c r="I84" t="s">
        <v>3360</v>
      </c>
      <c r="K84" t="s">
        <v>73</v>
      </c>
      <c r="L84" t="s">
        <v>1161</v>
      </c>
      <c r="M84" t="s">
        <v>10</v>
      </c>
      <c r="N84" t="s">
        <v>54</v>
      </c>
      <c r="P84" t="s">
        <v>55</v>
      </c>
      <c r="Q84" t="s">
        <v>78</v>
      </c>
      <c r="R84" t="s">
        <v>3361</v>
      </c>
      <c r="S84" t="s">
        <v>253</v>
      </c>
      <c r="T84" t="s">
        <v>59</v>
      </c>
    </row>
    <row r="85" spans="1:20">
      <c r="A85" t="s">
        <v>49</v>
      </c>
      <c r="C85">
        <v>202104222268</v>
      </c>
      <c r="D85" s="1">
        <v>44309.056250000001</v>
      </c>
      <c r="E85" s="3" t="s">
        <v>134</v>
      </c>
      <c r="F85">
        <v>7801486</v>
      </c>
      <c r="G85" s="2">
        <v>28165</v>
      </c>
      <c r="H85" t="s">
        <v>3030</v>
      </c>
      <c r="I85" t="s">
        <v>3031</v>
      </c>
      <c r="K85" t="s">
        <v>288</v>
      </c>
      <c r="L85" t="s">
        <v>171</v>
      </c>
      <c r="M85" t="s">
        <v>10</v>
      </c>
      <c r="N85" t="s">
        <v>54</v>
      </c>
      <c r="P85" t="s">
        <v>88</v>
      </c>
      <c r="Q85" t="s">
        <v>94</v>
      </c>
      <c r="R85" t="s">
        <v>116</v>
      </c>
      <c r="S85" t="s">
        <v>70</v>
      </c>
      <c r="T85" t="s">
        <v>59</v>
      </c>
    </row>
    <row r="86" spans="1:20">
      <c r="A86" t="s">
        <v>49</v>
      </c>
      <c r="C86">
        <v>202104220300</v>
      </c>
      <c r="D86" s="1">
        <v>44308.729166666664</v>
      </c>
      <c r="E86" s="3" t="s">
        <v>63</v>
      </c>
      <c r="F86">
        <v>325617</v>
      </c>
      <c r="G86" s="2">
        <v>20143</v>
      </c>
      <c r="H86" t="s">
        <v>351</v>
      </c>
      <c r="I86" t="s">
        <v>199</v>
      </c>
      <c r="K86" t="s">
        <v>61</v>
      </c>
      <c r="L86" t="s">
        <v>261</v>
      </c>
      <c r="M86" t="s">
        <v>10</v>
      </c>
      <c r="N86" t="s">
        <v>54</v>
      </c>
      <c r="P86" t="s">
        <v>55</v>
      </c>
      <c r="Q86" t="s">
        <v>68</v>
      </c>
      <c r="R86" t="s">
        <v>355</v>
      </c>
      <c r="S86" t="s">
        <v>70</v>
      </c>
      <c r="T86" t="s">
        <v>59</v>
      </c>
    </row>
    <row r="87" spans="1:20">
      <c r="A87" t="s">
        <v>49</v>
      </c>
      <c r="C87">
        <v>202104220437</v>
      </c>
      <c r="D87" s="1">
        <v>44308.643750000003</v>
      </c>
      <c r="E87" s="3" t="s">
        <v>63</v>
      </c>
      <c r="F87">
        <v>1617890</v>
      </c>
      <c r="G87" s="2">
        <v>22716</v>
      </c>
      <c r="H87" t="s">
        <v>1605</v>
      </c>
      <c r="I87" t="s">
        <v>769</v>
      </c>
      <c r="K87" t="s">
        <v>140</v>
      </c>
      <c r="L87" t="s">
        <v>123</v>
      </c>
      <c r="M87" t="s">
        <v>10</v>
      </c>
      <c r="N87" t="s">
        <v>54</v>
      </c>
      <c r="P87" t="s">
        <v>55</v>
      </c>
      <c r="Q87" t="s">
        <v>68</v>
      </c>
      <c r="R87" t="s">
        <v>1606</v>
      </c>
      <c r="S87" t="s">
        <v>70</v>
      </c>
      <c r="T87" t="s">
        <v>59</v>
      </c>
    </row>
    <row r="88" spans="1:20">
      <c r="A88" t="s">
        <v>49</v>
      </c>
      <c r="C88">
        <v>202104220230</v>
      </c>
      <c r="D88" s="1">
        <v>44308.581250000003</v>
      </c>
      <c r="E88" s="3" t="s">
        <v>76</v>
      </c>
      <c r="F88">
        <v>9891780</v>
      </c>
      <c r="G88" s="2">
        <v>21382</v>
      </c>
      <c r="H88" t="s">
        <v>3362</v>
      </c>
      <c r="I88" t="s">
        <v>472</v>
      </c>
      <c r="K88" t="s">
        <v>61</v>
      </c>
      <c r="L88" t="s">
        <v>53</v>
      </c>
      <c r="M88" t="s">
        <v>10</v>
      </c>
      <c r="N88" t="s">
        <v>54</v>
      </c>
      <c r="P88" t="s">
        <v>55</v>
      </c>
      <c r="Q88" t="s">
        <v>78</v>
      </c>
      <c r="R88" t="s">
        <v>3363</v>
      </c>
      <c r="S88" t="s">
        <v>58</v>
      </c>
      <c r="T88" t="s">
        <v>59</v>
      </c>
    </row>
    <row r="89" spans="1:20">
      <c r="A89" t="s">
        <v>49</v>
      </c>
      <c r="C89">
        <v>202104220078</v>
      </c>
      <c r="D89" s="1">
        <v>44308.458333333336</v>
      </c>
      <c r="E89" s="3" t="s">
        <v>76</v>
      </c>
      <c r="F89">
        <v>8226472</v>
      </c>
      <c r="G89" s="2">
        <v>16212</v>
      </c>
      <c r="H89" t="s">
        <v>3119</v>
      </c>
      <c r="I89" t="s">
        <v>409</v>
      </c>
      <c r="K89" t="s">
        <v>140</v>
      </c>
      <c r="L89" t="s">
        <v>228</v>
      </c>
      <c r="M89" t="s">
        <v>10</v>
      </c>
      <c r="N89" t="s">
        <v>54</v>
      </c>
      <c r="P89" t="s">
        <v>55</v>
      </c>
      <c r="Q89" t="s">
        <v>78</v>
      </c>
      <c r="R89" t="s">
        <v>3121</v>
      </c>
      <c r="S89" t="s">
        <v>129</v>
      </c>
      <c r="T89" t="s">
        <v>59</v>
      </c>
    </row>
    <row r="90" spans="1:20">
      <c r="A90" t="s">
        <v>49</v>
      </c>
      <c r="C90">
        <v>202104220234</v>
      </c>
      <c r="D90" s="1">
        <v>44308.427777777775</v>
      </c>
      <c r="E90" s="3" t="s">
        <v>76</v>
      </c>
      <c r="F90">
        <v>1344759</v>
      </c>
      <c r="G90" s="2">
        <v>18479</v>
      </c>
      <c r="H90" t="s">
        <v>1129</v>
      </c>
      <c r="I90" t="s">
        <v>706</v>
      </c>
      <c r="K90" t="s">
        <v>140</v>
      </c>
      <c r="L90" t="s">
        <v>53</v>
      </c>
      <c r="M90" t="s">
        <v>2</v>
      </c>
      <c r="N90" t="s">
        <v>54</v>
      </c>
      <c r="P90" t="s">
        <v>55</v>
      </c>
      <c r="Q90" t="s">
        <v>78</v>
      </c>
      <c r="R90" t="s">
        <v>1130</v>
      </c>
      <c r="S90" t="s">
        <v>58</v>
      </c>
      <c r="T90" t="s">
        <v>59</v>
      </c>
    </row>
    <row r="91" spans="1:20">
      <c r="A91" t="s">
        <v>49</v>
      </c>
      <c r="C91">
        <v>202104220086</v>
      </c>
      <c r="D91" s="1">
        <v>44308.389525462961</v>
      </c>
      <c r="E91" s="3" t="s">
        <v>76</v>
      </c>
      <c r="F91">
        <v>8210395</v>
      </c>
      <c r="G91" s="2">
        <v>25073</v>
      </c>
      <c r="H91" t="s">
        <v>3111</v>
      </c>
      <c r="I91" t="s">
        <v>477</v>
      </c>
      <c r="K91" t="s">
        <v>613</v>
      </c>
      <c r="L91" t="s">
        <v>738</v>
      </c>
      <c r="M91" t="s">
        <v>10</v>
      </c>
      <c r="N91" t="s">
        <v>54</v>
      </c>
      <c r="P91" t="s">
        <v>55</v>
      </c>
      <c r="Q91" t="s">
        <v>78</v>
      </c>
      <c r="R91" t="s">
        <v>3112</v>
      </c>
      <c r="S91" t="s">
        <v>390</v>
      </c>
      <c r="T91" t="s">
        <v>59</v>
      </c>
    </row>
    <row r="92" spans="1:20">
      <c r="A92" t="s">
        <v>49</v>
      </c>
      <c r="C92">
        <v>202104210668</v>
      </c>
      <c r="D92" s="1">
        <v>44307.699930555558</v>
      </c>
      <c r="E92" s="3" t="s">
        <v>63</v>
      </c>
      <c r="F92">
        <v>7110498</v>
      </c>
      <c r="G92" s="2">
        <v>19974</v>
      </c>
      <c r="H92" t="s">
        <v>2939</v>
      </c>
      <c r="I92" t="s">
        <v>2940</v>
      </c>
      <c r="K92" t="s">
        <v>52</v>
      </c>
      <c r="L92" t="s">
        <v>261</v>
      </c>
      <c r="M92" t="s">
        <v>10</v>
      </c>
      <c r="N92" t="s">
        <v>54</v>
      </c>
      <c r="P92" t="s">
        <v>55</v>
      </c>
      <c r="Q92" t="s">
        <v>68</v>
      </c>
      <c r="R92" t="s">
        <v>1554</v>
      </c>
      <c r="S92" t="s">
        <v>70</v>
      </c>
      <c r="T92" t="s">
        <v>59</v>
      </c>
    </row>
    <row r="93" spans="1:20">
      <c r="A93" t="s">
        <v>49</v>
      </c>
      <c r="C93">
        <v>202104210223</v>
      </c>
      <c r="D93" s="1">
        <v>44307.579861111109</v>
      </c>
      <c r="E93" s="3" t="s">
        <v>63</v>
      </c>
      <c r="F93">
        <v>735801</v>
      </c>
      <c r="G93" s="2">
        <v>17798</v>
      </c>
      <c r="H93" t="s">
        <v>571</v>
      </c>
      <c r="I93" t="s">
        <v>574</v>
      </c>
      <c r="K93" t="s">
        <v>61</v>
      </c>
      <c r="L93" t="s">
        <v>123</v>
      </c>
      <c r="M93" t="s">
        <v>2</v>
      </c>
      <c r="N93" t="s">
        <v>54</v>
      </c>
      <c r="P93" t="s">
        <v>55</v>
      </c>
      <c r="Q93" t="s">
        <v>68</v>
      </c>
      <c r="R93" t="s">
        <v>575</v>
      </c>
      <c r="S93" t="s">
        <v>70</v>
      </c>
      <c r="T93" t="s">
        <v>59</v>
      </c>
    </row>
    <row r="94" spans="1:20">
      <c r="A94" t="s">
        <v>49</v>
      </c>
      <c r="C94">
        <v>202104211548</v>
      </c>
      <c r="D94" s="1">
        <v>44307.478472222225</v>
      </c>
      <c r="E94" s="3" t="s">
        <v>76</v>
      </c>
      <c r="F94">
        <v>6009326</v>
      </c>
      <c r="G94" s="2">
        <v>22107</v>
      </c>
      <c r="H94" t="s">
        <v>2804</v>
      </c>
      <c r="I94" t="s">
        <v>344</v>
      </c>
      <c r="K94" t="s">
        <v>73</v>
      </c>
      <c r="L94" t="s">
        <v>93</v>
      </c>
      <c r="M94" t="s">
        <v>2</v>
      </c>
      <c r="N94" t="s">
        <v>54</v>
      </c>
      <c r="P94" t="s">
        <v>88</v>
      </c>
      <c r="Q94" t="s">
        <v>78</v>
      </c>
      <c r="R94" t="s">
        <v>2805</v>
      </c>
      <c r="S94" t="s">
        <v>70</v>
      </c>
      <c r="T94" t="s">
        <v>59</v>
      </c>
    </row>
    <row r="95" spans="1:20">
      <c r="A95" t="s">
        <v>49</v>
      </c>
      <c r="C95">
        <v>202104202479</v>
      </c>
      <c r="D95" s="1">
        <v>44306.943055555559</v>
      </c>
      <c r="E95" s="3" t="s">
        <v>134</v>
      </c>
      <c r="F95">
        <v>2271911</v>
      </c>
      <c r="G95" s="2">
        <v>26132</v>
      </c>
      <c r="H95" t="s">
        <v>2749</v>
      </c>
      <c r="I95" t="s">
        <v>524</v>
      </c>
      <c r="K95" t="s">
        <v>110</v>
      </c>
      <c r="L95" t="s">
        <v>220</v>
      </c>
      <c r="M95" t="s">
        <v>2</v>
      </c>
      <c r="N95" t="s">
        <v>54</v>
      </c>
      <c r="P95" t="s">
        <v>88</v>
      </c>
      <c r="Q95" t="s">
        <v>94</v>
      </c>
      <c r="R95" t="s">
        <v>100</v>
      </c>
      <c r="S95" t="s">
        <v>70</v>
      </c>
      <c r="T95" t="s">
        <v>59</v>
      </c>
    </row>
    <row r="96" spans="1:20">
      <c r="A96" t="s">
        <v>49</v>
      </c>
      <c r="C96">
        <v>202104202064</v>
      </c>
      <c r="D96" s="1">
        <v>44306.680555555555</v>
      </c>
      <c r="E96" s="3" t="s">
        <v>63</v>
      </c>
      <c r="F96">
        <v>1230474</v>
      </c>
      <c r="G96" s="2">
        <v>21289</v>
      </c>
      <c r="H96" t="s">
        <v>1025</v>
      </c>
      <c r="I96" t="s">
        <v>1028</v>
      </c>
      <c r="K96" t="s">
        <v>61</v>
      </c>
      <c r="L96" t="s">
        <v>141</v>
      </c>
      <c r="M96" t="s">
        <v>2</v>
      </c>
      <c r="N96" t="s">
        <v>54</v>
      </c>
      <c r="P96" t="s">
        <v>88</v>
      </c>
      <c r="Q96" t="s">
        <v>68</v>
      </c>
      <c r="R96" t="s">
        <v>1029</v>
      </c>
      <c r="S96" t="s">
        <v>129</v>
      </c>
      <c r="T96" t="s">
        <v>59</v>
      </c>
    </row>
    <row r="97" spans="1:20">
      <c r="A97" t="s">
        <v>49</v>
      </c>
      <c r="C97">
        <v>202104200333</v>
      </c>
      <c r="D97" s="1">
        <v>44306.578969907408</v>
      </c>
      <c r="E97" s="3" t="s">
        <v>162</v>
      </c>
      <c r="F97">
        <v>206992</v>
      </c>
      <c r="G97" s="2">
        <v>21635</v>
      </c>
      <c r="H97" t="s">
        <v>283</v>
      </c>
      <c r="I97" t="s">
        <v>284</v>
      </c>
      <c r="K97" t="s">
        <v>140</v>
      </c>
      <c r="L97" t="s">
        <v>53</v>
      </c>
      <c r="M97" t="s">
        <v>10</v>
      </c>
      <c r="N97" t="s">
        <v>54</v>
      </c>
      <c r="P97" t="s">
        <v>55</v>
      </c>
      <c r="Q97" t="s">
        <v>166</v>
      </c>
      <c r="R97" t="s">
        <v>285</v>
      </c>
      <c r="S97" t="s">
        <v>58</v>
      </c>
      <c r="T97" t="s">
        <v>59</v>
      </c>
    </row>
    <row r="98" spans="1:20">
      <c r="A98" t="s">
        <v>49</v>
      </c>
      <c r="C98">
        <v>202104201594</v>
      </c>
      <c r="D98" s="1">
        <v>44306.479166666664</v>
      </c>
      <c r="E98" s="3" t="s">
        <v>76</v>
      </c>
      <c r="F98">
        <v>9125166</v>
      </c>
      <c r="G98" s="2">
        <v>22450</v>
      </c>
      <c r="H98" t="s">
        <v>3255</v>
      </c>
      <c r="I98" t="s">
        <v>1195</v>
      </c>
      <c r="K98" t="s">
        <v>61</v>
      </c>
      <c r="L98" t="s">
        <v>123</v>
      </c>
      <c r="M98" t="s">
        <v>10</v>
      </c>
      <c r="N98" t="s">
        <v>54</v>
      </c>
      <c r="P98" t="s">
        <v>55</v>
      </c>
      <c r="Q98" t="s">
        <v>78</v>
      </c>
      <c r="R98" t="s">
        <v>3256</v>
      </c>
      <c r="S98" t="s">
        <v>70</v>
      </c>
      <c r="T98" t="s">
        <v>59</v>
      </c>
    </row>
    <row r="99" spans="1:20">
      <c r="A99" t="s">
        <v>49</v>
      </c>
      <c r="C99">
        <v>202104201607</v>
      </c>
      <c r="D99" s="1">
        <v>44306.462500000001</v>
      </c>
      <c r="E99" s="3" t="s">
        <v>63</v>
      </c>
      <c r="F99">
        <v>9415432</v>
      </c>
      <c r="G99" s="2">
        <v>20669</v>
      </c>
      <c r="H99" t="s">
        <v>3285</v>
      </c>
      <c r="I99" t="s">
        <v>1075</v>
      </c>
      <c r="K99" t="s">
        <v>61</v>
      </c>
      <c r="L99" t="s">
        <v>153</v>
      </c>
      <c r="M99" t="s">
        <v>10</v>
      </c>
      <c r="N99" t="s">
        <v>54</v>
      </c>
      <c r="P99" t="s">
        <v>55</v>
      </c>
      <c r="Q99" t="s">
        <v>68</v>
      </c>
      <c r="R99" t="s">
        <v>79</v>
      </c>
      <c r="S99" t="s">
        <v>70</v>
      </c>
      <c r="T99" t="s">
        <v>59</v>
      </c>
    </row>
    <row r="100" spans="1:20">
      <c r="A100" t="s">
        <v>49</v>
      </c>
      <c r="C100">
        <v>202104200141</v>
      </c>
      <c r="D100" s="1">
        <v>44306.406944444447</v>
      </c>
      <c r="E100" s="3" t="s">
        <v>48</v>
      </c>
      <c r="F100">
        <v>912737</v>
      </c>
      <c r="G100" s="2">
        <v>21695</v>
      </c>
      <c r="H100" t="s">
        <v>671</v>
      </c>
      <c r="I100" t="s">
        <v>672</v>
      </c>
      <c r="K100" t="s">
        <v>61</v>
      </c>
      <c r="L100" t="s">
        <v>53</v>
      </c>
      <c r="M100" t="s">
        <v>2</v>
      </c>
      <c r="N100" t="s">
        <v>54</v>
      </c>
      <c r="P100" t="s">
        <v>55</v>
      </c>
      <c r="Q100" t="s">
        <v>56</v>
      </c>
      <c r="R100" t="s">
        <v>673</v>
      </c>
      <c r="S100" t="s">
        <v>58</v>
      </c>
      <c r="T100" t="s">
        <v>59</v>
      </c>
    </row>
    <row r="101" spans="1:20">
      <c r="A101" t="s">
        <v>49</v>
      </c>
      <c r="C101">
        <v>202104200171</v>
      </c>
      <c r="D101" s="1">
        <v>44306.379351851851</v>
      </c>
      <c r="E101" s="3" t="s">
        <v>90</v>
      </c>
      <c r="F101">
        <v>523725</v>
      </c>
      <c r="G101" s="2">
        <v>24610</v>
      </c>
      <c r="H101" t="s">
        <v>445</v>
      </c>
      <c r="I101" t="s">
        <v>369</v>
      </c>
      <c r="K101" t="s">
        <v>73</v>
      </c>
      <c r="L101" t="s">
        <v>261</v>
      </c>
      <c r="M101" t="s">
        <v>10</v>
      </c>
      <c r="N101" t="s">
        <v>54</v>
      </c>
      <c r="P101" t="s">
        <v>55</v>
      </c>
      <c r="Q101" t="s">
        <v>94</v>
      </c>
      <c r="R101" t="s">
        <v>116</v>
      </c>
      <c r="S101" t="s">
        <v>70</v>
      </c>
      <c r="T101" t="s">
        <v>59</v>
      </c>
    </row>
    <row r="102" spans="1:20">
      <c r="A102" t="s">
        <v>49</v>
      </c>
      <c r="C102">
        <v>202104192512</v>
      </c>
      <c r="D102" s="1">
        <v>44305.891400462962</v>
      </c>
      <c r="E102" s="3" t="s">
        <v>90</v>
      </c>
      <c r="F102">
        <v>6310841</v>
      </c>
      <c r="G102" s="2">
        <v>23207</v>
      </c>
      <c r="H102" t="s">
        <v>2832</v>
      </c>
      <c r="I102" t="s">
        <v>206</v>
      </c>
      <c r="K102" t="s">
        <v>149</v>
      </c>
      <c r="L102" t="s">
        <v>111</v>
      </c>
      <c r="M102" t="s">
        <v>2</v>
      </c>
      <c r="N102" t="s">
        <v>54</v>
      </c>
      <c r="P102" t="s">
        <v>88</v>
      </c>
      <c r="Q102" t="s">
        <v>94</v>
      </c>
      <c r="R102" t="s">
        <v>100</v>
      </c>
      <c r="S102" t="s">
        <v>70</v>
      </c>
      <c r="T102" t="s">
        <v>59</v>
      </c>
    </row>
    <row r="103" spans="1:20">
      <c r="A103" t="s">
        <v>49</v>
      </c>
      <c r="C103">
        <v>202104130121</v>
      </c>
      <c r="D103" s="1">
        <v>44305.645138888889</v>
      </c>
      <c r="E103" s="3" t="s">
        <v>76</v>
      </c>
      <c r="F103">
        <v>1814499</v>
      </c>
      <c r="G103" s="2">
        <v>25181</v>
      </c>
      <c r="H103" t="s">
        <v>1950</v>
      </c>
      <c r="I103" t="s">
        <v>1469</v>
      </c>
      <c r="K103" t="s">
        <v>381</v>
      </c>
      <c r="L103" t="s">
        <v>183</v>
      </c>
      <c r="M103" t="s">
        <v>10</v>
      </c>
      <c r="N103" t="s">
        <v>54</v>
      </c>
      <c r="P103" t="s">
        <v>55</v>
      </c>
      <c r="Q103" t="s">
        <v>78</v>
      </c>
      <c r="R103" t="s">
        <v>1951</v>
      </c>
      <c r="S103" t="s">
        <v>129</v>
      </c>
      <c r="T103" t="s">
        <v>59</v>
      </c>
    </row>
    <row r="104" spans="1:20">
      <c r="A104" t="s">
        <v>49</v>
      </c>
      <c r="C104">
        <v>202104190207</v>
      </c>
      <c r="D104" s="1">
        <v>44305.402083333334</v>
      </c>
      <c r="E104" s="3" t="s">
        <v>63</v>
      </c>
      <c r="F104">
        <v>7113532</v>
      </c>
      <c r="G104" s="2">
        <v>19084</v>
      </c>
      <c r="H104" t="s">
        <v>2941</v>
      </c>
      <c r="I104" t="s">
        <v>2942</v>
      </c>
      <c r="K104" t="s">
        <v>61</v>
      </c>
      <c r="L104" t="s">
        <v>183</v>
      </c>
      <c r="M104" t="s">
        <v>2</v>
      </c>
      <c r="N104" t="s">
        <v>54</v>
      </c>
      <c r="P104" t="s">
        <v>55</v>
      </c>
      <c r="Q104" t="s">
        <v>68</v>
      </c>
      <c r="R104" t="s">
        <v>2943</v>
      </c>
      <c r="S104" t="s">
        <v>129</v>
      </c>
      <c r="T104" t="s">
        <v>59</v>
      </c>
    </row>
    <row r="105" spans="1:20">
      <c r="A105" t="s">
        <v>49</v>
      </c>
      <c r="C105">
        <v>202104190852</v>
      </c>
      <c r="D105" s="1">
        <v>44305.393275462964</v>
      </c>
      <c r="E105" s="3" t="s">
        <v>63</v>
      </c>
      <c r="F105">
        <v>1010011</v>
      </c>
      <c r="G105" s="2">
        <v>14978</v>
      </c>
      <c r="H105" t="s">
        <v>756</v>
      </c>
      <c r="I105" t="s">
        <v>276</v>
      </c>
      <c r="K105" t="s">
        <v>61</v>
      </c>
      <c r="L105" t="s">
        <v>757</v>
      </c>
      <c r="M105" t="s">
        <v>2</v>
      </c>
      <c r="N105" t="s">
        <v>54</v>
      </c>
      <c r="P105" t="s">
        <v>55</v>
      </c>
      <c r="Q105" t="s">
        <v>68</v>
      </c>
      <c r="R105" t="s">
        <v>758</v>
      </c>
      <c r="S105" t="s">
        <v>58</v>
      </c>
      <c r="T105" t="s">
        <v>59</v>
      </c>
    </row>
    <row r="106" spans="1:20">
      <c r="A106" t="s">
        <v>49</v>
      </c>
      <c r="C106">
        <v>202104180396</v>
      </c>
      <c r="D106" s="1">
        <v>44304.624305555553</v>
      </c>
      <c r="E106" s="3" t="s">
        <v>90</v>
      </c>
      <c r="F106">
        <v>1759187</v>
      </c>
      <c r="G106" s="2">
        <v>17040</v>
      </c>
      <c r="H106" t="s">
        <v>1851</v>
      </c>
      <c r="I106" t="s">
        <v>1189</v>
      </c>
      <c r="K106" t="s">
        <v>110</v>
      </c>
      <c r="L106" t="s">
        <v>74</v>
      </c>
      <c r="M106" t="s">
        <v>2</v>
      </c>
      <c r="N106" t="s">
        <v>54</v>
      </c>
      <c r="P106" t="s">
        <v>88</v>
      </c>
      <c r="Q106" t="s">
        <v>94</v>
      </c>
      <c r="R106" t="s">
        <v>116</v>
      </c>
      <c r="S106" t="s">
        <v>70</v>
      </c>
      <c r="T106" t="s">
        <v>59</v>
      </c>
    </row>
    <row r="107" spans="1:20">
      <c r="A107" t="s">
        <v>49</v>
      </c>
      <c r="C107">
        <v>202104170159</v>
      </c>
      <c r="D107" s="1">
        <v>44303.261111111111</v>
      </c>
      <c r="E107" s="3" t="s">
        <v>90</v>
      </c>
      <c r="F107">
        <v>7628029</v>
      </c>
      <c r="G107" s="2">
        <v>27520</v>
      </c>
      <c r="H107" t="s">
        <v>3007</v>
      </c>
      <c r="I107" t="s">
        <v>803</v>
      </c>
      <c r="K107" t="s">
        <v>149</v>
      </c>
      <c r="L107" t="s">
        <v>220</v>
      </c>
      <c r="M107" t="s">
        <v>10</v>
      </c>
      <c r="N107" t="s">
        <v>54</v>
      </c>
      <c r="P107" t="s">
        <v>88</v>
      </c>
      <c r="Q107" t="s">
        <v>94</v>
      </c>
      <c r="R107" t="s">
        <v>116</v>
      </c>
      <c r="S107" t="s">
        <v>70</v>
      </c>
      <c r="T107" t="s">
        <v>59</v>
      </c>
    </row>
    <row r="108" spans="1:20">
      <c r="A108" t="s">
        <v>49</v>
      </c>
      <c r="C108">
        <v>202104170116</v>
      </c>
      <c r="D108" s="1">
        <v>44303.034722222219</v>
      </c>
      <c r="E108" s="3" t="s">
        <v>76</v>
      </c>
      <c r="F108">
        <v>1358132</v>
      </c>
      <c r="G108" s="2">
        <v>34288</v>
      </c>
      <c r="H108" t="s">
        <v>1151</v>
      </c>
      <c r="I108" t="s">
        <v>1152</v>
      </c>
      <c r="K108" t="s">
        <v>140</v>
      </c>
      <c r="L108" t="s">
        <v>153</v>
      </c>
      <c r="M108" t="s">
        <v>2</v>
      </c>
      <c r="N108" t="s">
        <v>54</v>
      </c>
      <c r="P108" t="s">
        <v>55</v>
      </c>
      <c r="Q108" t="s">
        <v>78</v>
      </c>
      <c r="R108" t="s">
        <v>1153</v>
      </c>
      <c r="S108" t="s">
        <v>70</v>
      </c>
      <c r="T108" t="s">
        <v>59</v>
      </c>
    </row>
    <row r="109" spans="1:20">
      <c r="A109" t="s">
        <v>49</v>
      </c>
      <c r="C109">
        <v>202104162117</v>
      </c>
      <c r="D109" s="1">
        <v>44302.688194444447</v>
      </c>
      <c r="E109" s="3" t="s">
        <v>90</v>
      </c>
      <c r="F109">
        <v>1722413</v>
      </c>
      <c r="G109" s="2">
        <v>34654</v>
      </c>
      <c r="H109" t="s">
        <v>1783</v>
      </c>
      <c r="I109" t="s">
        <v>1674</v>
      </c>
      <c r="K109" t="s">
        <v>52</v>
      </c>
      <c r="L109" t="s">
        <v>367</v>
      </c>
      <c r="M109" t="s">
        <v>2</v>
      </c>
      <c r="N109" t="s">
        <v>54</v>
      </c>
      <c r="P109" t="s">
        <v>88</v>
      </c>
      <c r="Q109" t="s">
        <v>94</v>
      </c>
      <c r="R109" t="s">
        <v>100</v>
      </c>
      <c r="S109" t="s">
        <v>70</v>
      </c>
      <c r="T109" t="s">
        <v>59</v>
      </c>
    </row>
    <row r="110" spans="1:20">
      <c r="A110" t="s">
        <v>49</v>
      </c>
      <c r="C110">
        <v>202104161741</v>
      </c>
      <c r="D110" s="1">
        <v>44302.650694444441</v>
      </c>
      <c r="E110" s="3" t="s">
        <v>90</v>
      </c>
      <c r="F110">
        <v>990104</v>
      </c>
      <c r="G110" s="2">
        <v>16606</v>
      </c>
      <c r="H110" t="s">
        <v>745</v>
      </c>
      <c r="I110" t="s">
        <v>746</v>
      </c>
      <c r="K110" t="s">
        <v>140</v>
      </c>
      <c r="L110" t="s">
        <v>103</v>
      </c>
      <c r="M110" t="s">
        <v>10</v>
      </c>
      <c r="N110" t="s">
        <v>54</v>
      </c>
      <c r="P110" t="s">
        <v>88</v>
      </c>
      <c r="Q110" t="s">
        <v>94</v>
      </c>
      <c r="R110" t="s">
        <v>100</v>
      </c>
      <c r="S110" t="s">
        <v>70</v>
      </c>
      <c r="T110" t="s">
        <v>59</v>
      </c>
    </row>
    <row r="111" spans="1:20">
      <c r="A111" t="s">
        <v>49</v>
      </c>
      <c r="C111">
        <v>202104152125</v>
      </c>
      <c r="D111" s="1">
        <v>44301.753472222219</v>
      </c>
      <c r="E111" s="3" t="s">
        <v>90</v>
      </c>
      <c r="F111">
        <v>9021113</v>
      </c>
      <c r="G111" s="2">
        <v>31758</v>
      </c>
      <c r="H111" t="s">
        <v>3240</v>
      </c>
      <c r="I111" t="s">
        <v>1785</v>
      </c>
      <c r="K111" t="s">
        <v>149</v>
      </c>
      <c r="L111" t="s">
        <v>367</v>
      </c>
      <c r="M111" t="s">
        <v>2</v>
      </c>
      <c r="N111" t="s">
        <v>54</v>
      </c>
      <c r="P111" t="s">
        <v>88</v>
      </c>
      <c r="Q111" t="s">
        <v>94</v>
      </c>
      <c r="R111" t="s">
        <v>100</v>
      </c>
      <c r="S111" t="s">
        <v>70</v>
      </c>
      <c r="T111" t="s">
        <v>59</v>
      </c>
    </row>
    <row r="112" spans="1:20">
      <c r="A112" t="s">
        <v>49</v>
      </c>
      <c r="C112">
        <v>202104152055</v>
      </c>
      <c r="D112" s="1">
        <v>44301.708333333336</v>
      </c>
      <c r="E112" s="3" t="s">
        <v>76</v>
      </c>
      <c r="F112">
        <v>9823160</v>
      </c>
      <c r="G112" s="2">
        <v>13022</v>
      </c>
      <c r="H112" t="s">
        <v>3351</v>
      </c>
      <c r="I112" t="s">
        <v>3352</v>
      </c>
      <c r="K112" t="s">
        <v>149</v>
      </c>
      <c r="L112" t="s">
        <v>367</v>
      </c>
      <c r="M112" t="s">
        <v>10</v>
      </c>
      <c r="N112" t="s">
        <v>54</v>
      </c>
      <c r="P112" t="s">
        <v>88</v>
      </c>
      <c r="Q112" t="s">
        <v>78</v>
      </c>
      <c r="R112" t="s">
        <v>116</v>
      </c>
      <c r="S112" t="s">
        <v>70</v>
      </c>
      <c r="T112" t="s">
        <v>59</v>
      </c>
    </row>
    <row r="113" spans="1:20">
      <c r="A113" t="s">
        <v>49</v>
      </c>
      <c r="C113">
        <v>202104150626</v>
      </c>
      <c r="D113" s="1">
        <v>44301.650347222225</v>
      </c>
      <c r="E113" s="3" t="s">
        <v>76</v>
      </c>
      <c r="F113">
        <v>7017816</v>
      </c>
      <c r="G113" s="2">
        <v>19377</v>
      </c>
      <c r="H113" t="s">
        <v>2928</v>
      </c>
      <c r="I113" t="s">
        <v>2577</v>
      </c>
      <c r="K113" t="s">
        <v>140</v>
      </c>
      <c r="L113" t="s">
        <v>178</v>
      </c>
      <c r="M113" t="s">
        <v>10</v>
      </c>
      <c r="N113" t="s">
        <v>54</v>
      </c>
      <c r="P113" t="s">
        <v>55</v>
      </c>
      <c r="Q113" t="s">
        <v>78</v>
      </c>
      <c r="R113" t="s">
        <v>744</v>
      </c>
      <c r="S113" t="s">
        <v>180</v>
      </c>
      <c r="T113" t="s">
        <v>59</v>
      </c>
    </row>
    <row r="114" spans="1:20">
      <c r="A114" t="s">
        <v>49</v>
      </c>
      <c r="C114">
        <v>202104150189</v>
      </c>
      <c r="D114" s="1">
        <v>44301.327546296299</v>
      </c>
      <c r="E114" s="3" t="s">
        <v>63</v>
      </c>
      <c r="F114">
        <v>201163</v>
      </c>
      <c r="G114" s="2">
        <v>17343</v>
      </c>
      <c r="H114" t="s">
        <v>254</v>
      </c>
      <c r="I114" t="s">
        <v>260</v>
      </c>
      <c r="K114" t="s">
        <v>140</v>
      </c>
      <c r="L114" t="s">
        <v>261</v>
      </c>
      <c r="M114" t="s">
        <v>2</v>
      </c>
      <c r="N114" t="s">
        <v>54</v>
      </c>
      <c r="P114" t="s">
        <v>55</v>
      </c>
      <c r="Q114" t="s">
        <v>68</v>
      </c>
      <c r="R114" t="s">
        <v>262</v>
      </c>
      <c r="S114" t="s">
        <v>70</v>
      </c>
      <c r="T114" t="s">
        <v>59</v>
      </c>
    </row>
    <row r="115" spans="1:20">
      <c r="A115" t="s">
        <v>49</v>
      </c>
      <c r="C115">
        <v>202104151109</v>
      </c>
      <c r="D115" s="1">
        <v>44301.056944444441</v>
      </c>
      <c r="E115" s="3" t="s">
        <v>90</v>
      </c>
      <c r="F115">
        <v>2270126</v>
      </c>
      <c r="G115" s="2">
        <v>22650</v>
      </c>
      <c r="H115" t="s">
        <v>2746</v>
      </c>
      <c r="I115" t="s">
        <v>118</v>
      </c>
      <c r="K115" t="s">
        <v>149</v>
      </c>
      <c r="L115" t="s">
        <v>316</v>
      </c>
      <c r="M115" t="s">
        <v>2</v>
      </c>
      <c r="N115" t="s">
        <v>54</v>
      </c>
      <c r="P115" t="s">
        <v>88</v>
      </c>
      <c r="Q115" t="s">
        <v>94</v>
      </c>
      <c r="R115" t="s">
        <v>2747</v>
      </c>
      <c r="S115" t="s">
        <v>70</v>
      </c>
      <c r="T115" t="s">
        <v>59</v>
      </c>
    </row>
    <row r="116" spans="1:20">
      <c r="A116" t="s">
        <v>49</v>
      </c>
      <c r="C116">
        <v>202104130256</v>
      </c>
      <c r="D116" s="1">
        <v>44300.691666666666</v>
      </c>
      <c r="E116" s="3" t="s">
        <v>90</v>
      </c>
      <c r="F116">
        <v>1855046</v>
      </c>
      <c r="G116" s="2">
        <v>19136</v>
      </c>
      <c r="H116" t="s">
        <v>2030</v>
      </c>
      <c r="I116" t="s">
        <v>805</v>
      </c>
      <c r="K116" t="s">
        <v>52</v>
      </c>
      <c r="L116" t="s">
        <v>261</v>
      </c>
      <c r="M116" t="s">
        <v>10</v>
      </c>
      <c r="N116" t="s">
        <v>54</v>
      </c>
      <c r="P116" t="s">
        <v>55</v>
      </c>
      <c r="Q116" t="s">
        <v>94</v>
      </c>
      <c r="R116" t="s">
        <v>2031</v>
      </c>
      <c r="S116" t="s">
        <v>70</v>
      </c>
      <c r="T116" t="s">
        <v>59</v>
      </c>
    </row>
    <row r="117" spans="1:20">
      <c r="A117" t="s">
        <v>49</v>
      </c>
      <c r="C117">
        <v>202104140687</v>
      </c>
      <c r="D117" s="1">
        <v>44300.572916666664</v>
      </c>
      <c r="E117" s="3" t="s">
        <v>63</v>
      </c>
      <c r="F117">
        <v>1838093</v>
      </c>
      <c r="G117" s="2">
        <v>35909</v>
      </c>
      <c r="H117" t="s">
        <v>1985</v>
      </c>
      <c r="I117" t="s">
        <v>1986</v>
      </c>
      <c r="K117" t="s">
        <v>61</v>
      </c>
      <c r="L117" t="s">
        <v>178</v>
      </c>
      <c r="M117" t="s">
        <v>2</v>
      </c>
      <c r="N117" t="s">
        <v>54</v>
      </c>
      <c r="P117" t="s">
        <v>55</v>
      </c>
      <c r="Q117" t="s">
        <v>68</v>
      </c>
      <c r="R117" t="s">
        <v>1987</v>
      </c>
      <c r="S117" t="s">
        <v>180</v>
      </c>
      <c r="T117" t="s">
        <v>59</v>
      </c>
    </row>
    <row r="118" spans="1:20">
      <c r="A118" t="s">
        <v>49</v>
      </c>
      <c r="C118">
        <v>202104141499</v>
      </c>
      <c r="D118" s="1">
        <v>44300.478761574072</v>
      </c>
      <c r="E118" s="3" t="s">
        <v>90</v>
      </c>
      <c r="F118">
        <v>743481</v>
      </c>
      <c r="G118" s="2">
        <v>29369</v>
      </c>
      <c r="H118" t="s">
        <v>579</v>
      </c>
      <c r="I118" t="s">
        <v>580</v>
      </c>
      <c r="K118" t="s">
        <v>52</v>
      </c>
      <c r="L118" t="s">
        <v>137</v>
      </c>
      <c r="M118" t="s">
        <v>10</v>
      </c>
      <c r="N118" t="s">
        <v>54</v>
      </c>
      <c r="P118" t="s">
        <v>55</v>
      </c>
      <c r="Q118" t="s">
        <v>94</v>
      </c>
      <c r="R118" t="s">
        <v>100</v>
      </c>
      <c r="S118" t="s">
        <v>70</v>
      </c>
      <c r="T118" t="s">
        <v>59</v>
      </c>
    </row>
    <row r="119" spans="1:20">
      <c r="A119" t="s">
        <v>49</v>
      </c>
      <c r="C119">
        <v>202104141228</v>
      </c>
      <c r="D119" s="1">
        <v>44300.326099537036</v>
      </c>
      <c r="E119" s="3" t="s">
        <v>63</v>
      </c>
      <c r="F119">
        <v>2261277</v>
      </c>
      <c r="G119" s="2">
        <v>35899</v>
      </c>
      <c r="H119" t="s">
        <v>2739</v>
      </c>
      <c r="I119" t="s">
        <v>2740</v>
      </c>
      <c r="K119" t="s">
        <v>52</v>
      </c>
      <c r="L119" t="s">
        <v>153</v>
      </c>
      <c r="M119" t="s">
        <v>10</v>
      </c>
      <c r="N119" t="s">
        <v>54</v>
      </c>
      <c r="P119" t="s">
        <v>88</v>
      </c>
      <c r="Q119" t="s">
        <v>68</v>
      </c>
      <c r="R119" t="s">
        <v>2741</v>
      </c>
      <c r="S119" t="s">
        <v>70</v>
      </c>
      <c r="T119" t="s">
        <v>59</v>
      </c>
    </row>
    <row r="120" spans="1:20">
      <c r="A120" t="s">
        <v>49</v>
      </c>
      <c r="C120">
        <v>202104130799</v>
      </c>
      <c r="D120" s="1">
        <v>44299.37222222222</v>
      </c>
      <c r="E120" s="3" t="s">
        <v>63</v>
      </c>
      <c r="F120">
        <v>1376208</v>
      </c>
      <c r="G120" s="2">
        <v>25303</v>
      </c>
      <c r="H120" t="s">
        <v>1176</v>
      </c>
      <c r="I120" t="s">
        <v>501</v>
      </c>
      <c r="K120" t="s">
        <v>61</v>
      </c>
      <c r="L120" t="s">
        <v>178</v>
      </c>
      <c r="M120" t="s">
        <v>10</v>
      </c>
      <c r="N120" t="s">
        <v>54</v>
      </c>
      <c r="P120" t="s">
        <v>55</v>
      </c>
      <c r="Q120" t="s">
        <v>68</v>
      </c>
      <c r="R120" t="s">
        <v>237</v>
      </c>
      <c r="S120" t="s">
        <v>180</v>
      </c>
      <c r="T120" t="s">
        <v>59</v>
      </c>
    </row>
    <row r="121" spans="1:20">
      <c r="A121" t="s">
        <v>49</v>
      </c>
      <c r="C121">
        <v>202104122620</v>
      </c>
      <c r="D121" s="1">
        <v>44298.90625</v>
      </c>
      <c r="E121" s="3" t="s">
        <v>90</v>
      </c>
      <c r="F121">
        <v>128256</v>
      </c>
      <c r="G121" s="2">
        <v>22240</v>
      </c>
      <c r="H121" t="s">
        <v>233</v>
      </c>
      <c r="I121" t="s">
        <v>234</v>
      </c>
      <c r="K121" t="s">
        <v>170</v>
      </c>
      <c r="L121" t="s">
        <v>171</v>
      </c>
      <c r="M121" t="s">
        <v>10</v>
      </c>
      <c r="N121" t="s">
        <v>54</v>
      </c>
      <c r="P121" t="s">
        <v>88</v>
      </c>
      <c r="Q121" t="s">
        <v>94</v>
      </c>
      <c r="R121" t="s">
        <v>100</v>
      </c>
      <c r="S121" t="s">
        <v>70</v>
      </c>
      <c r="T121" t="s">
        <v>59</v>
      </c>
    </row>
    <row r="122" spans="1:20">
      <c r="A122" t="s">
        <v>49</v>
      </c>
      <c r="C122">
        <v>202101150150</v>
      </c>
      <c r="D122" s="1">
        <v>44298.614421296297</v>
      </c>
      <c r="E122" s="3" t="s">
        <v>76</v>
      </c>
      <c r="F122">
        <v>181267</v>
      </c>
      <c r="G122" s="2">
        <v>21984</v>
      </c>
      <c r="H122" t="s">
        <v>248</v>
      </c>
      <c r="I122" t="s">
        <v>249</v>
      </c>
      <c r="K122" t="s">
        <v>250</v>
      </c>
      <c r="L122" t="s">
        <v>251</v>
      </c>
      <c r="M122" t="s">
        <v>10</v>
      </c>
      <c r="N122" t="s">
        <v>54</v>
      </c>
      <c r="P122" t="s">
        <v>55</v>
      </c>
      <c r="Q122" t="s">
        <v>78</v>
      </c>
      <c r="R122" t="s">
        <v>252</v>
      </c>
      <c r="S122" t="s">
        <v>253</v>
      </c>
      <c r="T122" t="s">
        <v>59</v>
      </c>
    </row>
    <row r="123" spans="1:20">
      <c r="A123" t="s">
        <v>49</v>
      </c>
      <c r="C123">
        <v>202101050183</v>
      </c>
      <c r="D123" s="1">
        <v>44298.452453703707</v>
      </c>
      <c r="E123" s="3" t="s">
        <v>76</v>
      </c>
      <c r="F123">
        <v>6408420</v>
      </c>
      <c r="G123" s="2">
        <v>13768</v>
      </c>
      <c r="H123" t="s">
        <v>2842</v>
      </c>
      <c r="I123" t="s">
        <v>2769</v>
      </c>
      <c r="K123" t="s">
        <v>140</v>
      </c>
      <c r="L123" t="s">
        <v>127</v>
      </c>
      <c r="M123" t="s">
        <v>10</v>
      </c>
      <c r="N123" t="s">
        <v>54</v>
      </c>
      <c r="P123" t="s">
        <v>55</v>
      </c>
      <c r="Q123" t="s">
        <v>78</v>
      </c>
      <c r="R123" t="s">
        <v>333</v>
      </c>
      <c r="S123" t="s">
        <v>129</v>
      </c>
      <c r="T123" t="s">
        <v>59</v>
      </c>
    </row>
    <row r="124" spans="1:20">
      <c r="A124" t="s">
        <v>49</v>
      </c>
      <c r="C124">
        <v>202104120365</v>
      </c>
      <c r="D124" s="1">
        <v>44298.426493055558</v>
      </c>
      <c r="E124" s="3" t="s">
        <v>76</v>
      </c>
      <c r="F124">
        <v>1547984</v>
      </c>
      <c r="G124" s="2">
        <v>24731</v>
      </c>
      <c r="H124" t="s">
        <v>1487</v>
      </c>
      <c r="I124" t="s">
        <v>491</v>
      </c>
      <c r="K124" t="s">
        <v>140</v>
      </c>
      <c r="L124" t="s">
        <v>251</v>
      </c>
      <c r="M124" t="s">
        <v>10</v>
      </c>
      <c r="N124" t="s">
        <v>54</v>
      </c>
      <c r="P124" t="s">
        <v>55</v>
      </c>
      <c r="Q124" t="s">
        <v>78</v>
      </c>
      <c r="R124" t="s">
        <v>1488</v>
      </c>
      <c r="S124" t="s">
        <v>253</v>
      </c>
      <c r="T124" t="s">
        <v>59</v>
      </c>
    </row>
    <row r="125" spans="1:20">
      <c r="A125" t="s">
        <v>49</v>
      </c>
      <c r="C125">
        <v>202104100290</v>
      </c>
      <c r="D125" s="1">
        <v>44296.46597222222</v>
      </c>
      <c r="E125" s="3" t="s">
        <v>90</v>
      </c>
      <c r="F125">
        <v>7312549</v>
      </c>
      <c r="G125" s="2">
        <v>17023</v>
      </c>
      <c r="H125" t="s">
        <v>2955</v>
      </c>
      <c r="I125" t="s">
        <v>722</v>
      </c>
      <c r="K125" t="s">
        <v>61</v>
      </c>
      <c r="L125" t="s">
        <v>316</v>
      </c>
      <c r="M125" t="s">
        <v>10</v>
      </c>
      <c r="N125" t="s">
        <v>54</v>
      </c>
      <c r="P125" t="s">
        <v>88</v>
      </c>
      <c r="Q125" t="s">
        <v>94</v>
      </c>
      <c r="R125" t="s">
        <v>1187</v>
      </c>
      <c r="S125" t="s">
        <v>70</v>
      </c>
      <c r="T125" t="s">
        <v>59</v>
      </c>
    </row>
    <row r="126" spans="1:20">
      <c r="A126" t="s">
        <v>49</v>
      </c>
      <c r="C126">
        <v>202104090621</v>
      </c>
      <c r="D126" s="1">
        <v>44295.615972222222</v>
      </c>
      <c r="E126" s="3" t="s">
        <v>63</v>
      </c>
      <c r="F126">
        <v>101903</v>
      </c>
      <c r="G126" s="2">
        <v>33942</v>
      </c>
      <c r="H126" t="s">
        <v>176</v>
      </c>
      <c r="I126" t="s">
        <v>177</v>
      </c>
      <c r="K126" t="s">
        <v>61</v>
      </c>
      <c r="L126" t="s">
        <v>178</v>
      </c>
      <c r="M126" t="s">
        <v>10</v>
      </c>
      <c r="N126" t="s">
        <v>54</v>
      </c>
      <c r="P126" t="s">
        <v>55</v>
      </c>
      <c r="Q126" t="s">
        <v>68</v>
      </c>
      <c r="R126" t="s">
        <v>179</v>
      </c>
      <c r="S126" t="s">
        <v>180</v>
      </c>
      <c r="T126" t="s">
        <v>59</v>
      </c>
    </row>
    <row r="127" spans="1:20">
      <c r="A127" t="s">
        <v>49</v>
      </c>
      <c r="C127">
        <v>202104091827</v>
      </c>
      <c r="D127" s="1">
        <v>44295.582025462965</v>
      </c>
      <c r="E127" s="3" t="s">
        <v>63</v>
      </c>
      <c r="F127">
        <v>1540323</v>
      </c>
      <c r="G127" s="2">
        <v>21206</v>
      </c>
      <c r="H127" t="s">
        <v>1462</v>
      </c>
      <c r="I127" t="s">
        <v>1191</v>
      </c>
      <c r="K127" t="s">
        <v>66</v>
      </c>
      <c r="L127" t="s">
        <v>153</v>
      </c>
      <c r="M127" t="s">
        <v>10</v>
      </c>
      <c r="N127" t="s">
        <v>54</v>
      </c>
      <c r="P127" t="s">
        <v>55</v>
      </c>
      <c r="Q127" t="s">
        <v>68</v>
      </c>
      <c r="R127" t="s">
        <v>1464</v>
      </c>
      <c r="S127" t="s">
        <v>70</v>
      </c>
      <c r="T127" t="s">
        <v>59</v>
      </c>
    </row>
    <row r="128" spans="1:20">
      <c r="A128" t="s">
        <v>49</v>
      </c>
      <c r="C128">
        <v>202101080320</v>
      </c>
      <c r="D128" s="1">
        <v>44295.546111111114</v>
      </c>
      <c r="E128" s="3" t="s">
        <v>48</v>
      </c>
      <c r="F128">
        <v>9900407</v>
      </c>
      <c r="G128" s="2">
        <v>16931</v>
      </c>
      <c r="H128" t="s">
        <v>3364</v>
      </c>
      <c r="I128" t="s">
        <v>454</v>
      </c>
      <c r="K128" t="s">
        <v>140</v>
      </c>
      <c r="L128" t="s">
        <v>53</v>
      </c>
      <c r="M128" t="s">
        <v>10</v>
      </c>
      <c r="N128" t="s">
        <v>54</v>
      </c>
      <c r="P128" t="s">
        <v>55</v>
      </c>
      <c r="Q128" t="s">
        <v>56</v>
      </c>
      <c r="R128" t="s">
        <v>3365</v>
      </c>
      <c r="S128" t="s">
        <v>58</v>
      </c>
      <c r="T128" t="s">
        <v>59</v>
      </c>
    </row>
    <row r="129" spans="1:20">
      <c r="A129" t="s">
        <v>49</v>
      </c>
      <c r="C129">
        <v>202104090162</v>
      </c>
      <c r="D129" s="1">
        <v>44295.538888888892</v>
      </c>
      <c r="E129" s="3" t="s">
        <v>76</v>
      </c>
      <c r="F129">
        <v>1874015</v>
      </c>
      <c r="G129" s="2">
        <v>16894</v>
      </c>
      <c r="H129" t="s">
        <v>2101</v>
      </c>
      <c r="I129" t="s">
        <v>540</v>
      </c>
      <c r="K129" t="s">
        <v>61</v>
      </c>
      <c r="L129" t="s">
        <v>53</v>
      </c>
      <c r="M129" t="s">
        <v>10</v>
      </c>
      <c r="N129" t="s">
        <v>54</v>
      </c>
      <c r="P129" t="s">
        <v>55</v>
      </c>
      <c r="Q129" t="s">
        <v>78</v>
      </c>
      <c r="R129" t="s">
        <v>1438</v>
      </c>
      <c r="S129" t="s">
        <v>58</v>
      </c>
      <c r="T129" t="s">
        <v>59</v>
      </c>
    </row>
    <row r="130" spans="1:20">
      <c r="A130" t="s">
        <v>49</v>
      </c>
      <c r="C130">
        <v>202104091730</v>
      </c>
      <c r="D130" s="1">
        <v>44295.520138888889</v>
      </c>
      <c r="E130" s="3" t="s">
        <v>90</v>
      </c>
      <c r="F130">
        <v>1231438</v>
      </c>
      <c r="G130" s="2">
        <v>29502</v>
      </c>
      <c r="H130" t="s">
        <v>1030</v>
      </c>
      <c r="I130" t="s">
        <v>1031</v>
      </c>
      <c r="K130" t="s">
        <v>140</v>
      </c>
      <c r="L130" t="s">
        <v>157</v>
      </c>
      <c r="M130" t="s">
        <v>2</v>
      </c>
      <c r="N130" t="s">
        <v>54</v>
      </c>
      <c r="P130" t="s">
        <v>88</v>
      </c>
      <c r="Q130" t="s">
        <v>94</v>
      </c>
      <c r="R130" t="s">
        <v>1032</v>
      </c>
      <c r="S130" t="s">
        <v>70</v>
      </c>
      <c r="T130" t="s">
        <v>59</v>
      </c>
    </row>
    <row r="131" spans="1:20">
      <c r="A131" t="s">
        <v>49</v>
      </c>
      <c r="C131">
        <v>202104090360</v>
      </c>
      <c r="D131" s="1">
        <v>44295.518483796295</v>
      </c>
      <c r="E131" s="3" t="s">
        <v>63</v>
      </c>
      <c r="F131">
        <v>1655738</v>
      </c>
      <c r="G131" s="2">
        <v>25000</v>
      </c>
      <c r="H131" t="s">
        <v>1675</v>
      </c>
      <c r="I131" t="s">
        <v>712</v>
      </c>
      <c r="K131" t="s">
        <v>66</v>
      </c>
      <c r="L131" t="s">
        <v>265</v>
      </c>
      <c r="M131" t="s">
        <v>10</v>
      </c>
      <c r="N131" t="s">
        <v>54</v>
      </c>
      <c r="P131" t="s">
        <v>55</v>
      </c>
      <c r="Q131" t="s">
        <v>68</v>
      </c>
      <c r="R131" t="s">
        <v>1676</v>
      </c>
      <c r="S131" t="s">
        <v>70</v>
      </c>
      <c r="T131" t="s">
        <v>59</v>
      </c>
    </row>
    <row r="132" spans="1:20">
      <c r="A132" t="s">
        <v>49</v>
      </c>
      <c r="C132">
        <v>202104090845</v>
      </c>
      <c r="D132" s="1">
        <v>44295.377083333333</v>
      </c>
      <c r="E132" s="3" t="s">
        <v>63</v>
      </c>
      <c r="F132">
        <v>2244485</v>
      </c>
      <c r="G132" s="2">
        <v>19635</v>
      </c>
      <c r="H132" t="s">
        <v>2726</v>
      </c>
      <c r="I132" t="s">
        <v>898</v>
      </c>
      <c r="K132" t="s">
        <v>61</v>
      </c>
      <c r="L132" t="s">
        <v>67</v>
      </c>
      <c r="M132" t="s">
        <v>2</v>
      </c>
      <c r="N132" t="s">
        <v>54</v>
      </c>
      <c r="P132" t="s">
        <v>55</v>
      </c>
      <c r="Q132" t="s">
        <v>68</v>
      </c>
      <c r="R132" t="s">
        <v>2727</v>
      </c>
      <c r="S132" t="s">
        <v>70</v>
      </c>
      <c r="T132" t="s">
        <v>59</v>
      </c>
    </row>
    <row r="133" spans="1:20">
      <c r="A133" t="s">
        <v>49</v>
      </c>
      <c r="C133">
        <v>202104091252</v>
      </c>
      <c r="D133" s="1">
        <v>44295.368333333332</v>
      </c>
      <c r="E133" s="3" t="s">
        <v>90</v>
      </c>
      <c r="F133">
        <v>7411145</v>
      </c>
      <c r="G133" s="2">
        <v>12943</v>
      </c>
      <c r="H133" t="s">
        <v>2971</v>
      </c>
      <c r="I133" t="s">
        <v>587</v>
      </c>
      <c r="K133" t="s">
        <v>61</v>
      </c>
      <c r="L133" t="s">
        <v>153</v>
      </c>
      <c r="M133" t="s">
        <v>10</v>
      </c>
      <c r="N133" t="s">
        <v>54</v>
      </c>
      <c r="P133" t="s">
        <v>55</v>
      </c>
      <c r="Q133" t="s">
        <v>94</v>
      </c>
      <c r="R133" t="s">
        <v>100</v>
      </c>
      <c r="S133" t="s">
        <v>70</v>
      </c>
      <c r="T133" t="s">
        <v>59</v>
      </c>
    </row>
    <row r="134" spans="1:20">
      <c r="A134" t="s">
        <v>49</v>
      </c>
      <c r="C134">
        <v>202104090721</v>
      </c>
      <c r="D134" s="1">
        <v>44295.301388888889</v>
      </c>
      <c r="E134" s="3" t="s">
        <v>76</v>
      </c>
      <c r="F134">
        <v>1888232</v>
      </c>
      <c r="G134" s="2">
        <v>25730</v>
      </c>
      <c r="H134" t="s">
        <v>2181</v>
      </c>
      <c r="I134" t="s">
        <v>363</v>
      </c>
      <c r="K134" t="s">
        <v>140</v>
      </c>
      <c r="L134" t="s">
        <v>228</v>
      </c>
      <c r="M134" t="s">
        <v>10</v>
      </c>
      <c r="N134" t="s">
        <v>54</v>
      </c>
      <c r="P134" t="s">
        <v>55</v>
      </c>
      <c r="Q134" t="s">
        <v>78</v>
      </c>
      <c r="R134" t="s">
        <v>2182</v>
      </c>
      <c r="S134" t="s">
        <v>129</v>
      </c>
      <c r="T134" t="s">
        <v>59</v>
      </c>
    </row>
    <row r="135" spans="1:20">
      <c r="A135" t="s">
        <v>49</v>
      </c>
      <c r="C135">
        <v>202104082445</v>
      </c>
      <c r="D135" s="1">
        <v>44295.00277777778</v>
      </c>
      <c r="E135" s="3" t="s">
        <v>90</v>
      </c>
      <c r="F135">
        <v>6205781</v>
      </c>
      <c r="G135" s="2">
        <v>19436</v>
      </c>
      <c r="H135" t="s">
        <v>2816</v>
      </c>
      <c r="I135" t="s">
        <v>840</v>
      </c>
      <c r="K135" t="s">
        <v>149</v>
      </c>
      <c r="L135" t="s">
        <v>220</v>
      </c>
      <c r="M135" t="s">
        <v>10</v>
      </c>
      <c r="N135" t="s">
        <v>54</v>
      </c>
      <c r="P135" t="s">
        <v>88</v>
      </c>
      <c r="Q135" t="s">
        <v>94</v>
      </c>
      <c r="R135" t="s">
        <v>100</v>
      </c>
      <c r="S135" t="s">
        <v>70</v>
      </c>
      <c r="T135" t="s">
        <v>59</v>
      </c>
    </row>
    <row r="136" spans="1:20">
      <c r="A136" t="s">
        <v>49</v>
      </c>
      <c r="C136">
        <v>202104080129</v>
      </c>
      <c r="D136" s="1">
        <v>44294.662499999999</v>
      </c>
      <c r="E136" s="3" t="s">
        <v>63</v>
      </c>
      <c r="F136">
        <v>31234</v>
      </c>
      <c r="G136" s="2">
        <v>27184</v>
      </c>
      <c r="H136" t="s">
        <v>138</v>
      </c>
      <c r="I136" t="s">
        <v>139</v>
      </c>
      <c r="K136" t="s">
        <v>140</v>
      </c>
      <c r="L136" t="s">
        <v>141</v>
      </c>
      <c r="M136" t="s">
        <v>10</v>
      </c>
      <c r="N136" t="s">
        <v>54</v>
      </c>
      <c r="P136" t="s">
        <v>55</v>
      </c>
      <c r="Q136" t="s">
        <v>68</v>
      </c>
      <c r="R136" t="s">
        <v>142</v>
      </c>
      <c r="S136" t="s">
        <v>129</v>
      </c>
      <c r="T136" t="s">
        <v>59</v>
      </c>
    </row>
    <row r="137" spans="1:20">
      <c r="A137" t="s">
        <v>49</v>
      </c>
      <c r="C137">
        <v>202104080491</v>
      </c>
      <c r="D137" s="1">
        <v>44294.614259259259</v>
      </c>
      <c r="E137" s="3" t="s">
        <v>76</v>
      </c>
      <c r="F137">
        <v>8912147</v>
      </c>
      <c r="G137" s="2">
        <v>15959</v>
      </c>
      <c r="H137" t="s">
        <v>3216</v>
      </c>
      <c r="I137" t="s">
        <v>3217</v>
      </c>
      <c r="K137" t="s">
        <v>381</v>
      </c>
      <c r="L137" t="s">
        <v>738</v>
      </c>
      <c r="M137" t="s">
        <v>10</v>
      </c>
      <c r="N137" t="s">
        <v>54</v>
      </c>
      <c r="P137" t="s">
        <v>55</v>
      </c>
      <c r="Q137" t="s">
        <v>78</v>
      </c>
      <c r="R137" t="s">
        <v>3218</v>
      </c>
      <c r="S137" t="s">
        <v>390</v>
      </c>
      <c r="T137" t="s">
        <v>59</v>
      </c>
    </row>
    <row r="138" spans="1:20">
      <c r="A138" t="s">
        <v>49</v>
      </c>
      <c r="C138">
        <v>202104081513</v>
      </c>
      <c r="D138" s="1">
        <v>44294.505810185183</v>
      </c>
      <c r="E138" s="3" t="s">
        <v>90</v>
      </c>
      <c r="F138">
        <v>5509176</v>
      </c>
      <c r="G138" s="2">
        <v>20287</v>
      </c>
      <c r="H138" t="s">
        <v>2786</v>
      </c>
      <c r="I138" t="s">
        <v>652</v>
      </c>
      <c r="K138" t="s">
        <v>381</v>
      </c>
      <c r="L138" t="s">
        <v>153</v>
      </c>
      <c r="M138" t="s">
        <v>2</v>
      </c>
      <c r="N138" t="s">
        <v>54</v>
      </c>
      <c r="P138" t="s">
        <v>55</v>
      </c>
      <c r="Q138" t="s">
        <v>94</v>
      </c>
      <c r="R138" t="s">
        <v>2787</v>
      </c>
      <c r="S138" t="s">
        <v>70</v>
      </c>
      <c r="T138" t="s">
        <v>59</v>
      </c>
    </row>
    <row r="139" spans="1:20">
      <c r="A139" t="s">
        <v>49</v>
      </c>
      <c r="C139">
        <v>202104080451</v>
      </c>
      <c r="D139" s="1">
        <v>44294.493055555555</v>
      </c>
      <c r="E139" s="3" t="s">
        <v>76</v>
      </c>
      <c r="F139">
        <v>851025</v>
      </c>
      <c r="G139" s="2">
        <v>18235</v>
      </c>
      <c r="H139" t="s">
        <v>638</v>
      </c>
      <c r="I139" t="s">
        <v>639</v>
      </c>
      <c r="K139" t="s">
        <v>381</v>
      </c>
      <c r="L139" t="s">
        <v>53</v>
      </c>
      <c r="M139" t="s">
        <v>2</v>
      </c>
      <c r="N139" t="s">
        <v>54</v>
      </c>
      <c r="P139" t="s">
        <v>55</v>
      </c>
      <c r="Q139" t="s">
        <v>78</v>
      </c>
      <c r="R139" t="s">
        <v>640</v>
      </c>
      <c r="S139" t="s">
        <v>58</v>
      </c>
      <c r="T139" t="s">
        <v>59</v>
      </c>
    </row>
    <row r="140" spans="1:20">
      <c r="A140" t="s">
        <v>49</v>
      </c>
      <c r="C140">
        <v>202104080325</v>
      </c>
      <c r="D140" s="1">
        <v>44294.328877314816</v>
      </c>
      <c r="E140" s="3" t="s">
        <v>63</v>
      </c>
      <c r="F140">
        <v>2204857</v>
      </c>
      <c r="G140" s="2">
        <v>24117</v>
      </c>
      <c r="H140" t="s">
        <v>2609</v>
      </c>
      <c r="I140" t="s">
        <v>2612</v>
      </c>
      <c r="K140" t="s">
        <v>140</v>
      </c>
      <c r="L140" t="s">
        <v>261</v>
      </c>
      <c r="M140" t="s">
        <v>2</v>
      </c>
      <c r="N140" t="s">
        <v>54</v>
      </c>
      <c r="P140" t="s">
        <v>55</v>
      </c>
      <c r="Q140" t="s">
        <v>68</v>
      </c>
      <c r="R140" t="s">
        <v>1107</v>
      </c>
      <c r="S140" t="s">
        <v>70</v>
      </c>
      <c r="T140" t="s">
        <v>59</v>
      </c>
    </row>
    <row r="141" spans="1:20">
      <c r="A141" t="s">
        <v>49</v>
      </c>
      <c r="C141">
        <v>202104071922</v>
      </c>
      <c r="D141" s="1">
        <v>44293.640277777777</v>
      </c>
      <c r="E141" s="3" t="s">
        <v>90</v>
      </c>
      <c r="F141">
        <v>2253199</v>
      </c>
      <c r="G141" s="2">
        <v>25960</v>
      </c>
      <c r="H141" t="s">
        <v>2731</v>
      </c>
      <c r="I141" t="s">
        <v>822</v>
      </c>
      <c r="K141" t="s">
        <v>61</v>
      </c>
      <c r="L141" t="s">
        <v>2471</v>
      </c>
      <c r="M141" t="s">
        <v>2</v>
      </c>
      <c r="N141" t="s">
        <v>54</v>
      </c>
      <c r="P141" t="s">
        <v>88</v>
      </c>
      <c r="Q141" t="s">
        <v>94</v>
      </c>
      <c r="R141" t="s">
        <v>116</v>
      </c>
      <c r="S141" t="s">
        <v>70</v>
      </c>
      <c r="T141" t="s">
        <v>59</v>
      </c>
    </row>
    <row r="142" spans="1:20">
      <c r="A142" t="s">
        <v>49</v>
      </c>
      <c r="C142">
        <v>202104071967</v>
      </c>
      <c r="D142" s="1">
        <v>44293.618750000001</v>
      </c>
      <c r="E142" s="3" t="s">
        <v>63</v>
      </c>
      <c r="F142">
        <v>1680104</v>
      </c>
      <c r="G142" s="2">
        <v>20739</v>
      </c>
      <c r="H142" t="s">
        <v>1707</v>
      </c>
      <c r="I142" t="s">
        <v>1708</v>
      </c>
      <c r="K142" t="s">
        <v>277</v>
      </c>
      <c r="L142" t="s">
        <v>127</v>
      </c>
      <c r="M142" t="s">
        <v>2</v>
      </c>
      <c r="N142" t="s">
        <v>54</v>
      </c>
      <c r="P142" t="s">
        <v>55</v>
      </c>
      <c r="Q142" t="s">
        <v>68</v>
      </c>
      <c r="R142" t="s">
        <v>1709</v>
      </c>
      <c r="S142" t="s">
        <v>129</v>
      </c>
      <c r="T142" t="s">
        <v>59</v>
      </c>
    </row>
    <row r="143" spans="1:20">
      <c r="A143" t="s">
        <v>49</v>
      </c>
      <c r="C143">
        <v>202104070104</v>
      </c>
      <c r="D143" s="1">
        <v>44293.579861111109</v>
      </c>
      <c r="E143" s="3" t="s">
        <v>48</v>
      </c>
      <c r="F143">
        <v>249</v>
      </c>
      <c r="G143" s="2">
        <v>20368</v>
      </c>
      <c r="H143" t="s">
        <v>50</v>
      </c>
      <c r="I143" t="s">
        <v>60</v>
      </c>
      <c r="K143" t="s">
        <v>61</v>
      </c>
      <c r="L143" t="s">
        <v>53</v>
      </c>
      <c r="M143" t="s">
        <v>2</v>
      </c>
      <c r="N143" t="s">
        <v>54</v>
      </c>
      <c r="P143" t="s">
        <v>55</v>
      </c>
      <c r="Q143" t="s">
        <v>56</v>
      </c>
      <c r="R143" t="s">
        <v>62</v>
      </c>
      <c r="S143" t="s">
        <v>58</v>
      </c>
      <c r="T143" t="s">
        <v>59</v>
      </c>
    </row>
    <row r="144" spans="1:20">
      <c r="A144" t="s">
        <v>49</v>
      </c>
      <c r="C144">
        <v>202104070525</v>
      </c>
      <c r="D144" s="1">
        <v>44293.398773148147</v>
      </c>
      <c r="E144" s="3" t="s">
        <v>76</v>
      </c>
      <c r="F144">
        <v>530495</v>
      </c>
      <c r="G144" s="2">
        <v>20964</v>
      </c>
      <c r="H144" t="s">
        <v>449</v>
      </c>
      <c r="I144" t="s">
        <v>450</v>
      </c>
      <c r="K144" t="s">
        <v>61</v>
      </c>
      <c r="L144" t="s">
        <v>451</v>
      </c>
      <c r="M144" t="s">
        <v>10</v>
      </c>
      <c r="N144" t="s">
        <v>54</v>
      </c>
      <c r="P144" t="s">
        <v>55</v>
      </c>
      <c r="Q144" t="s">
        <v>78</v>
      </c>
      <c r="R144" t="s">
        <v>452</v>
      </c>
      <c r="S144" t="s">
        <v>390</v>
      </c>
      <c r="T144" t="s">
        <v>59</v>
      </c>
    </row>
    <row r="145" spans="1:20">
      <c r="A145" t="s">
        <v>49</v>
      </c>
      <c r="C145">
        <v>202104062470</v>
      </c>
      <c r="D145" s="1">
        <v>44292.98400462963</v>
      </c>
      <c r="E145" s="3" t="s">
        <v>63</v>
      </c>
      <c r="F145">
        <v>6207507</v>
      </c>
      <c r="G145" s="2">
        <v>22376</v>
      </c>
      <c r="H145" t="s">
        <v>2819</v>
      </c>
      <c r="I145" t="s">
        <v>2168</v>
      </c>
      <c r="K145" t="s">
        <v>110</v>
      </c>
      <c r="L145" t="s">
        <v>189</v>
      </c>
      <c r="M145" t="s">
        <v>2</v>
      </c>
      <c r="N145" t="s">
        <v>54</v>
      </c>
      <c r="P145" t="s">
        <v>88</v>
      </c>
      <c r="Q145" t="s">
        <v>68</v>
      </c>
      <c r="R145" t="s">
        <v>2822</v>
      </c>
      <c r="S145" t="s">
        <v>70</v>
      </c>
      <c r="T145" t="s">
        <v>59</v>
      </c>
    </row>
    <row r="146" spans="1:20">
      <c r="A146" t="s">
        <v>49</v>
      </c>
      <c r="C146">
        <v>202104060412</v>
      </c>
      <c r="D146" s="1">
        <v>44292.613738425927</v>
      </c>
      <c r="E146" s="3" t="s">
        <v>76</v>
      </c>
      <c r="F146">
        <v>1556715</v>
      </c>
      <c r="G146" s="2">
        <v>17905</v>
      </c>
      <c r="H146" t="s">
        <v>1502</v>
      </c>
      <c r="I146" t="s">
        <v>633</v>
      </c>
      <c r="K146" t="s">
        <v>381</v>
      </c>
      <c r="L146" t="s">
        <v>764</v>
      </c>
      <c r="M146" t="s">
        <v>2</v>
      </c>
      <c r="N146" t="s">
        <v>54</v>
      </c>
      <c r="P146" t="s">
        <v>55</v>
      </c>
      <c r="Q146" t="s">
        <v>78</v>
      </c>
      <c r="R146" t="s">
        <v>1503</v>
      </c>
      <c r="S146" t="s">
        <v>253</v>
      </c>
      <c r="T146" t="s">
        <v>59</v>
      </c>
    </row>
    <row r="147" spans="1:20">
      <c r="A147" t="s">
        <v>49</v>
      </c>
      <c r="C147">
        <v>202104061939</v>
      </c>
      <c r="D147" s="1">
        <v>44292.574861111112</v>
      </c>
      <c r="E147" s="3" t="s">
        <v>90</v>
      </c>
      <c r="F147">
        <v>1528039</v>
      </c>
      <c r="G147" s="2">
        <v>21826</v>
      </c>
      <c r="H147" t="s">
        <v>1437</v>
      </c>
      <c r="I147" t="s">
        <v>1439</v>
      </c>
      <c r="K147" t="s">
        <v>140</v>
      </c>
      <c r="L147" t="s">
        <v>738</v>
      </c>
      <c r="M147" t="s">
        <v>10</v>
      </c>
      <c r="N147" t="s">
        <v>54</v>
      </c>
      <c r="P147" t="s">
        <v>55</v>
      </c>
      <c r="Q147" t="s">
        <v>94</v>
      </c>
      <c r="R147" t="s">
        <v>116</v>
      </c>
      <c r="S147" t="s">
        <v>390</v>
      </c>
      <c r="T147" t="s">
        <v>59</v>
      </c>
    </row>
    <row r="148" spans="1:20">
      <c r="A148" t="s">
        <v>49</v>
      </c>
      <c r="C148">
        <v>202104061094</v>
      </c>
      <c r="D148" s="1">
        <v>44292.560416666667</v>
      </c>
      <c r="E148" s="3" t="s">
        <v>63</v>
      </c>
      <c r="F148">
        <v>1547424</v>
      </c>
      <c r="G148" s="2">
        <v>17770</v>
      </c>
      <c r="H148" t="s">
        <v>1483</v>
      </c>
      <c r="I148" t="s">
        <v>1486</v>
      </c>
      <c r="K148" t="s">
        <v>61</v>
      </c>
      <c r="L148" t="s">
        <v>127</v>
      </c>
      <c r="M148" t="s">
        <v>2</v>
      </c>
      <c r="N148" t="s">
        <v>54</v>
      </c>
      <c r="P148" t="s">
        <v>55</v>
      </c>
      <c r="Q148" t="s">
        <v>68</v>
      </c>
      <c r="R148" t="s">
        <v>83</v>
      </c>
      <c r="S148" t="s">
        <v>129</v>
      </c>
      <c r="T148" t="s">
        <v>59</v>
      </c>
    </row>
    <row r="149" spans="1:20">
      <c r="A149" t="s">
        <v>49</v>
      </c>
      <c r="C149">
        <v>202104061777</v>
      </c>
      <c r="D149" s="1">
        <v>44292.520138888889</v>
      </c>
      <c r="E149" s="3" t="s">
        <v>63</v>
      </c>
      <c r="F149">
        <v>1789121</v>
      </c>
      <c r="G149" s="2">
        <v>16430</v>
      </c>
      <c r="H149" t="s">
        <v>1897</v>
      </c>
      <c r="I149" t="s">
        <v>682</v>
      </c>
      <c r="K149" t="s">
        <v>140</v>
      </c>
      <c r="L149" t="s">
        <v>127</v>
      </c>
      <c r="M149" t="s">
        <v>2</v>
      </c>
      <c r="N149" t="s">
        <v>54</v>
      </c>
      <c r="P149" t="s">
        <v>55</v>
      </c>
      <c r="Q149" t="s">
        <v>68</v>
      </c>
      <c r="R149" t="s">
        <v>1898</v>
      </c>
      <c r="S149" t="s">
        <v>129</v>
      </c>
      <c r="T149" t="s">
        <v>59</v>
      </c>
    </row>
    <row r="150" spans="1:20">
      <c r="A150" t="s">
        <v>49</v>
      </c>
      <c r="C150">
        <v>202104061706</v>
      </c>
      <c r="D150" s="1">
        <v>44292.488796296297</v>
      </c>
      <c r="E150" s="3" t="s">
        <v>63</v>
      </c>
      <c r="F150">
        <v>2255116</v>
      </c>
      <c r="G150" s="2">
        <v>24020</v>
      </c>
      <c r="H150" t="s">
        <v>2732</v>
      </c>
      <c r="I150" t="s">
        <v>1208</v>
      </c>
      <c r="K150" t="s">
        <v>381</v>
      </c>
      <c r="L150" t="s">
        <v>153</v>
      </c>
      <c r="M150" t="s">
        <v>2</v>
      </c>
      <c r="N150" t="s">
        <v>54</v>
      </c>
      <c r="P150" t="s">
        <v>55</v>
      </c>
      <c r="Q150" t="s">
        <v>68</v>
      </c>
      <c r="R150" t="s">
        <v>2733</v>
      </c>
      <c r="S150" t="s">
        <v>70</v>
      </c>
      <c r="T150" t="s">
        <v>59</v>
      </c>
    </row>
    <row r="151" spans="1:20">
      <c r="A151" t="s">
        <v>49</v>
      </c>
      <c r="C151">
        <v>202104060154</v>
      </c>
      <c r="D151" s="1">
        <v>44292.470208333332</v>
      </c>
      <c r="E151" s="3" t="s">
        <v>63</v>
      </c>
      <c r="F151">
        <v>1319598</v>
      </c>
      <c r="G151" s="2">
        <v>22865</v>
      </c>
      <c r="H151" t="s">
        <v>1092</v>
      </c>
      <c r="I151" t="s">
        <v>767</v>
      </c>
      <c r="K151" t="s">
        <v>277</v>
      </c>
      <c r="L151" t="s">
        <v>261</v>
      </c>
      <c r="M151" t="s">
        <v>10</v>
      </c>
      <c r="N151" t="s">
        <v>54</v>
      </c>
      <c r="P151" t="s">
        <v>55</v>
      </c>
      <c r="Q151" t="s">
        <v>68</v>
      </c>
      <c r="R151" t="s">
        <v>1096</v>
      </c>
      <c r="S151" t="s">
        <v>70</v>
      </c>
      <c r="T151" t="s">
        <v>59</v>
      </c>
    </row>
    <row r="152" spans="1:20">
      <c r="A152" t="s">
        <v>49</v>
      </c>
      <c r="C152">
        <v>202104060238</v>
      </c>
      <c r="D152" s="1">
        <v>44292.443749999999</v>
      </c>
      <c r="E152" s="3" t="s">
        <v>76</v>
      </c>
      <c r="F152">
        <v>6139</v>
      </c>
      <c r="G152" s="2">
        <v>12818</v>
      </c>
      <c r="H152" t="s">
        <v>71</v>
      </c>
      <c r="I152" t="s">
        <v>77</v>
      </c>
      <c r="K152" t="s">
        <v>61</v>
      </c>
      <c r="L152" t="s">
        <v>53</v>
      </c>
      <c r="M152" t="s">
        <v>2</v>
      </c>
      <c r="N152" t="s">
        <v>54</v>
      </c>
      <c r="P152" t="s">
        <v>55</v>
      </c>
      <c r="Q152" t="s">
        <v>78</v>
      </c>
      <c r="R152" t="s">
        <v>79</v>
      </c>
      <c r="S152" t="s">
        <v>58</v>
      </c>
      <c r="T152" t="s">
        <v>59</v>
      </c>
    </row>
    <row r="153" spans="1:20">
      <c r="A153" t="s">
        <v>49</v>
      </c>
      <c r="C153">
        <v>202104050225</v>
      </c>
      <c r="D153" s="1">
        <v>44291.54583333333</v>
      </c>
      <c r="E153" s="3" t="s">
        <v>76</v>
      </c>
      <c r="F153">
        <v>1570620</v>
      </c>
      <c r="G153" s="2">
        <v>21504</v>
      </c>
      <c r="H153" t="s">
        <v>1531</v>
      </c>
      <c r="I153" t="s">
        <v>227</v>
      </c>
      <c r="K153" t="s">
        <v>381</v>
      </c>
      <c r="L153" t="s">
        <v>178</v>
      </c>
      <c r="M153" t="s">
        <v>10</v>
      </c>
      <c r="N153" t="s">
        <v>54</v>
      </c>
      <c r="P153" t="s">
        <v>55</v>
      </c>
      <c r="Q153" t="s">
        <v>78</v>
      </c>
      <c r="R153" t="s">
        <v>1532</v>
      </c>
      <c r="S153" t="s">
        <v>180</v>
      </c>
      <c r="T153" t="s">
        <v>59</v>
      </c>
    </row>
    <row r="154" spans="1:20">
      <c r="A154" t="s">
        <v>49</v>
      </c>
      <c r="C154">
        <v>202104050681</v>
      </c>
      <c r="D154" s="1">
        <v>44291.513888888891</v>
      </c>
      <c r="E154" s="3" t="s">
        <v>76</v>
      </c>
      <c r="F154">
        <v>7922923</v>
      </c>
      <c r="G154" s="2">
        <v>23802</v>
      </c>
      <c r="H154" t="s">
        <v>3070</v>
      </c>
      <c r="I154" t="s">
        <v>3071</v>
      </c>
      <c r="K154" t="s">
        <v>61</v>
      </c>
      <c r="L154" t="s">
        <v>119</v>
      </c>
      <c r="M154" t="s">
        <v>10</v>
      </c>
      <c r="N154" t="s">
        <v>54</v>
      </c>
      <c r="P154" t="s">
        <v>55</v>
      </c>
      <c r="Q154" t="s">
        <v>78</v>
      </c>
      <c r="R154" t="s">
        <v>3072</v>
      </c>
      <c r="S154" t="s">
        <v>58</v>
      </c>
      <c r="T154" t="s">
        <v>59</v>
      </c>
    </row>
    <row r="155" spans="1:20">
      <c r="A155" t="s">
        <v>49</v>
      </c>
      <c r="C155">
        <v>202104051389</v>
      </c>
      <c r="D155" s="1">
        <v>44291.421898148146</v>
      </c>
      <c r="E155" s="3" t="s">
        <v>63</v>
      </c>
      <c r="F155">
        <v>1126393</v>
      </c>
      <c r="G155" s="2">
        <v>30784</v>
      </c>
      <c r="H155" t="s">
        <v>867</v>
      </c>
      <c r="I155" t="s">
        <v>869</v>
      </c>
      <c r="K155" t="s">
        <v>140</v>
      </c>
      <c r="L155" t="s">
        <v>661</v>
      </c>
      <c r="M155" t="s">
        <v>10</v>
      </c>
      <c r="N155" t="s">
        <v>54</v>
      </c>
      <c r="P155" t="s">
        <v>55</v>
      </c>
      <c r="Q155" t="s">
        <v>68</v>
      </c>
      <c r="R155" t="s">
        <v>870</v>
      </c>
      <c r="S155" t="s">
        <v>70</v>
      </c>
      <c r="T155" t="s">
        <v>59</v>
      </c>
    </row>
    <row r="156" spans="1:20">
      <c r="A156" t="s">
        <v>49</v>
      </c>
      <c r="C156">
        <v>202104050032</v>
      </c>
      <c r="D156" s="1">
        <v>44291.397916666669</v>
      </c>
      <c r="E156" s="3" t="s">
        <v>76</v>
      </c>
      <c r="F156">
        <v>1625894</v>
      </c>
      <c r="G156" s="2">
        <v>26935</v>
      </c>
      <c r="H156" t="s">
        <v>1620</v>
      </c>
      <c r="I156" t="s">
        <v>1621</v>
      </c>
      <c r="K156" t="s">
        <v>295</v>
      </c>
      <c r="L156" t="s">
        <v>127</v>
      </c>
      <c r="M156" t="s">
        <v>10</v>
      </c>
      <c r="N156" t="s">
        <v>54</v>
      </c>
      <c r="P156" t="s">
        <v>55</v>
      </c>
      <c r="Q156" t="s">
        <v>78</v>
      </c>
      <c r="R156" t="s">
        <v>1300</v>
      </c>
      <c r="S156" t="s">
        <v>129</v>
      </c>
      <c r="T156" t="s">
        <v>59</v>
      </c>
    </row>
    <row r="157" spans="1:20">
      <c r="A157" t="s">
        <v>49</v>
      </c>
      <c r="C157">
        <v>202104051475</v>
      </c>
      <c r="D157" s="1">
        <v>44291.390150462961</v>
      </c>
      <c r="E157" s="3" t="s">
        <v>90</v>
      </c>
      <c r="F157">
        <v>539244</v>
      </c>
      <c r="G157" s="2">
        <v>29853</v>
      </c>
      <c r="H157" t="s">
        <v>459</v>
      </c>
      <c r="I157" t="s">
        <v>460</v>
      </c>
      <c r="K157" t="s">
        <v>61</v>
      </c>
      <c r="L157" t="s">
        <v>316</v>
      </c>
      <c r="M157" t="s">
        <v>10</v>
      </c>
      <c r="N157" t="s">
        <v>54</v>
      </c>
      <c r="P157" t="s">
        <v>88</v>
      </c>
      <c r="Q157" t="s">
        <v>94</v>
      </c>
      <c r="R157" t="s">
        <v>116</v>
      </c>
      <c r="S157" t="s">
        <v>70</v>
      </c>
      <c r="T157" t="s">
        <v>59</v>
      </c>
    </row>
    <row r="158" spans="1:20">
      <c r="A158" t="s">
        <v>49</v>
      </c>
      <c r="C158">
        <v>202104050088</v>
      </c>
      <c r="D158" s="1">
        <v>44291.379166666666</v>
      </c>
      <c r="E158" s="3" t="s">
        <v>76</v>
      </c>
      <c r="F158">
        <v>817712</v>
      </c>
      <c r="G158" s="2">
        <v>21629</v>
      </c>
      <c r="H158" t="s">
        <v>600</v>
      </c>
      <c r="I158" t="s">
        <v>284</v>
      </c>
      <c r="K158" t="s">
        <v>381</v>
      </c>
      <c r="L158" t="s">
        <v>127</v>
      </c>
      <c r="M158" t="s">
        <v>10</v>
      </c>
      <c r="N158" t="s">
        <v>54</v>
      </c>
      <c r="P158" t="s">
        <v>55</v>
      </c>
      <c r="Q158" t="s">
        <v>78</v>
      </c>
      <c r="R158" t="s">
        <v>601</v>
      </c>
      <c r="S158" t="s">
        <v>129</v>
      </c>
      <c r="T158" t="s">
        <v>59</v>
      </c>
    </row>
    <row r="159" spans="1:20">
      <c r="A159" t="s">
        <v>49</v>
      </c>
      <c r="C159">
        <v>202104051412</v>
      </c>
      <c r="D159" s="1">
        <v>44291.376388888886</v>
      </c>
      <c r="E159" s="3" t="s">
        <v>90</v>
      </c>
      <c r="F159">
        <v>8802728</v>
      </c>
      <c r="G159" s="2">
        <v>29637</v>
      </c>
      <c r="H159" t="s">
        <v>3198</v>
      </c>
      <c r="I159" t="s">
        <v>3093</v>
      </c>
      <c r="K159" t="s">
        <v>140</v>
      </c>
      <c r="L159" t="s">
        <v>316</v>
      </c>
      <c r="M159" t="s">
        <v>10</v>
      </c>
      <c r="N159" t="s">
        <v>54</v>
      </c>
      <c r="P159" t="s">
        <v>88</v>
      </c>
      <c r="Q159" t="s">
        <v>94</v>
      </c>
      <c r="R159" t="s">
        <v>116</v>
      </c>
      <c r="S159" t="s">
        <v>70</v>
      </c>
      <c r="T159" t="s">
        <v>59</v>
      </c>
    </row>
    <row r="160" spans="1:20">
      <c r="A160" t="s">
        <v>49</v>
      </c>
      <c r="C160">
        <v>202104040033</v>
      </c>
      <c r="D160" s="1">
        <v>44290.028506944444</v>
      </c>
      <c r="E160" s="3" t="s">
        <v>76</v>
      </c>
      <c r="F160">
        <v>1215115</v>
      </c>
      <c r="G160" s="2">
        <v>37426</v>
      </c>
      <c r="H160" t="s">
        <v>999</v>
      </c>
      <c r="I160" t="s">
        <v>1000</v>
      </c>
      <c r="K160" t="s">
        <v>110</v>
      </c>
      <c r="L160" t="s">
        <v>578</v>
      </c>
      <c r="M160" t="s">
        <v>2</v>
      </c>
      <c r="N160" t="s">
        <v>54</v>
      </c>
      <c r="P160" t="s">
        <v>88</v>
      </c>
      <c r="Q160" t="s">
        <v>78</v>
      </c>
      <c r="R160" t="s">
        <v>1001</v>
      </c>
      <c r="S160" t="s">
        <v>70</v>
      </c>
      <c r="T160" t="s">
        <v>59</v>
      </c>
    </row>
    <row r="161" spans="1:20">
      <c r="A161" t="s">
        <v>49</v>
      </c>
      <c r="C161">
        <v>202104030314</v>
      </c>
      <c r="D161" s="1">
        <v>44289.459421296298</v>
      </c>
      <c r="E161" s="3" t="s">
        <v>63</v>
      </c>
      <c r="F161">
        <v>2257152</v>
      </c>
      <c r="G161" s="2">
        <v>32969</v>
      </c>
      <c r="H161" t="s">
        <v>2734</v>
      </c>
      <c r="I161" t="s">
        <v>2735</v>
      </c>
      <c r="K161" t="s">
        <v>318</v>
      </c>
      <c r="L161" t="s">
        <v>93</v>
      </c>
      <c r="M161" t="s">
        <v>10</v>
      </c>
      <c r="N161" t="s">
        <v>54</v>
      </c>
      <c r="P161" t="s">
        <v>88</v>
      </c>
      <c r="Q161" t="s">
        <v>68</v>
      </c>
      <c r="R161" t="s">
        <v>2736</v>
      </c>
      <c r="S161" t="s">
        <v>70</v>
      </c>
      <c r="T161" t="s">
        <v>59</v>
      </c>
    </row>
    <row r="162" spans="1:20">
      <c r="A162" t="s">
        <v>49</v>
      </c>
      <c r="C162">
        <v>202104022195</v>
      </c>
      <c r="D162" s="1">
        <v>44288.932638888888</v>
      </c>
      <c r="E162" s="3" t="s">
        <v>90</v>
      </c>
      <c r="F162">
        <v>208919</v>
      </c>
      <c r="G162" s="2">
        <v>14528</v>
      </c>
      <c r="H162" t="s">
        <v>286</v>
      </c>
      <c r="I162" t="s">
        <v>287</v>
      </c>
      <c r="K162" t="s">
        <v>110</v>
      </c>
      <c r="L162" t="s">
        <v>289</v>
      </c>
      <c r="M162" t="s">
        <v>2</v>
      </c>
      <c r="N162" t="s">
        <v>54</v>
      </c>
      <c r="P162" t="s">
        <v>88</v>
      </c>
      <c r="Q162" t="s">
        <v>94</v>
      </c>
      <c r="R162" t="s">
        <v>100</v>
      </c>
      <c r="S162" t="s">
        <v>70</v>
      </c>
      <c r="T162" t="s">
        <v>59</v>
      </c>
    </row>
    <row r="163" spans="1:20">
      <c r="A163" t="s">
        <v>49</v>
      </c>
      <c r="C163">
        <v>202104022065</v>
      </c>
      <c r="D163" s="1">
        <v>44288.718055555553</v>
      </c>
      <c r="E163" s="3" t="s">
        <v>90</v>
      </c>
      <c r="F163">
        <v>1170254</v>
      </c>
      <c r="G163" s="2">
        <v>10907</v>
      </c>
      <c r="H163" t="s">
        <v>958</v>
      </c>
      <c r="I163" t="s">
        <v>959</v>
      </c>
      <c r="K163" t="s">
        <v>110</v>
      </c>
      <c r="L163" t="s">
        <v>367</v>
      </c>
      <c r="M163" t="s">
        <v>10</v>
      </c>
      <c r="N163" t="s">
        <v>54</v>
      </c>
      <c r="P163" t="s">
        <v>88</v>
      </c>
      <c r="Q163" t="s">
        <v>94</v>
      </c>
      <c r="R163" t="s">
        <v>100</v>
      </c>
      <c r="S163" t="s">
        <v>70</v>
      </c>
      <c r="T163" t="s">
        <v>59</v>
      </c>
    </row>
    <row r="164" spans="1:20">
      <c r="A164" t="s">
        <v>49</v>
      </c>
      <c r="C164">
        <v>202104020065</v>
      </c>
      <c r="D164" s="1">
        <v>44288.548136574071</v>
      </c>
      <c r="E164" s="3" t="s">
        <v>76</v>
      </c>
      <c r="F164">
        <v>1886206</v>
      </c>
      <c r="G164" s="2">
        <v>22358</v>
      </c>
      <c r="H164" t="s">
        <v>2167</v>
      </c>
      <c r="I164" t="s">
        <v>2168</v>
      </c>
      <c r="K164" t="s">
        <v>381</v>
      </c>
      <c r="L164" t="s">
        <v>1161</v>
      </c>
      <c r="M164" t="s">
        <v>10</v>
      </c>
      <c r="N164" t="s">
        <v>54</v>
      </c>
      <c r="P164" t="s">
        <v>55</v>
      </c>
      <c r="Q164" t="s">
        <v>78</v>
      </c>
      <c r="R164" t="s">
        <v>2169</v>
      </c>
      <c r="S164" t="s">
        <v>253</v>
      </c>
      <c r="T164" t="s">
        <v>59</v>
      </c>
    </row>
    <row r="165" spans="1:20">
      <c r="A165" t="s">
        <v>49</v>
      </c>
      <c r="C165">
        <v>202104021704</v>
      </c>
      <c r="D165" s="1">
        <v>44288.544953703706</v>
      </c>
      <c r="E165" s="3" t="s">
        <v>63</v>
      </c>
      <c r="F165">
        <v>31902</v>
      </c>
      <c r="G165" s="2">
        <v>23350</v>
      </c>
      <c r="H165" t="s">
        <v>143</v>
      </c>
      <c r="I165" t="s">
        <v>144</v>
      </c>
      <c r="K165" t="s">
        <v>61</v>
      </c>
      <c r="L165" t="s">
        <v>145</v>
      </c>
      <c r="M165" t="s">
        <v>10</v>
      </c>
      <c r="N165" t="s">
        <v>54</v>
      </c>
      <c r="P165" t="s">
        <v>88</v>
      </c>
      <c r="Q165" t="s">
        <v>68</v>
      </c>
      <c r="R165" t="s">
        <v>146</v>
      </c>
      <c r="S165" t="s">
        <v>70</v>
      </c>
      <c r="T165" t="s">
        <v>59</v>
      </c>
    </row>
    <row r="166" spans="1:20">
      <c r="A166" t="s">
        <v>49</v>
      </c>
      <c r="C166">
        <v>202104020690</v>
      </c>
      <c r="D166" s="1">
        <v>44288.489583333336</v>
      </c>
      <c r="E166" s="3" t="s">
        <v>76</v>
      </c>
      <c r="F166">
        <v>9802357</v>
      </c>
      <c r="G166" s="2">
        <v>18437</v>
      </c>
      <c r="H166" t="s">
        <v>3343</v>
      </c>
      <c r="I166" t="s">
        <v>800</v>
      </c>
      <c r="K166" t="s">
        <v>73</v>
      </c>
      <c r="L166" t="s">
        <v>53</v>
      </c>
      <c r="M166" t="s">
        <v>10</v>
      </c>
      <c r="N166" t="s">
        <v>54</v>
      </c>
      <c r="P166" t="s">
        <v>55</v>
      </c>
      <c r="Q166" t="s">
        <v>78</v>
      </c>
      <c r="R166" t="s">
        <v>3344</v>
      </c>
      <c r="S166" t="s">
        <v>58</v>
      </c>
      <c r="T166" t="s">
        <v>59</v>
      </c>
    </row>
    <row r="167" spans="1:20">
      <c r="A167" t="s">
        <v>49</v>
      </c>
      <c r="C167">
        <v>202104021470</v>
      </c>
      <c r="D167" s="1">
        <v>44288.463020833333</v>
      </c>
      <c r="E167" s="3" t="s">
        <v>90</v>
      </c>
      <c r="F167">
        <v>1315263</v>
      </c>
      <c r="G167" s="2">
        <v>16754</v>
      </c>
      <c r="H167" t="s">
        <v>1089</v>
      </c>
      <c r="I167" t="s">
        <v>467</v>
      </c>
      <c r="K167" t="s">
        <v>140</v>
      </c>
      <c r="L167" t="s">
        <v>93</v>
      </c>
      <c r="M167" t="s">
        <v>2</v>
      </c>
      <c r="N167" t="s">
        <v>54</v>
      </c>
      <c r="P167" t="s">
        <v>88</v>
      </c>
      <c r="Q167" t="s">
        <v>94</v>
      </c>
      <c r="R167" t="s">
        <v>116</v>
      </c>
      <c r="S167" t="s">
        <v>70</v>
      </c>
      <c r="T167" t="s">
        <v>59</v>
      </c>
    </row>
    <row r="168" spans="1:20">
      <c r="A168" t="s">
        <v>49</v>
      </c>
      <c r="C168">
        <v>202101210068</v>
      </c>
      <c r="D168" s="1">
        <v>44287.617847222224</v>
      </c>
      <c r="E168" s="3" t="s">
        <v>63</v>
      </c>
      <c r="F168">
        <v>1770386</v>
      </c>
      <c r="G168" s="2">
        <v>16039</v>
      </c>
      <c r="H168" t="s">
        <v>1864</v>
      </c>
      <c r="I168" t="s">
        <v>1865</v>
      </c>
      <c r="K168" t="s">
        <v>140</v>
      </c>
      <c r="L168" t="s">
        <v>123</v>
      </c>
      <c r="M168" t="s">
        <v>2</v>
      </c>
      <c r="N168" t="s">
        <v>54</v>
      </c>
      <c r="P168" t="s">
        <v>55</v>
      </c>
      <c r="Q168" t="s">
        <v>68</v>
      </c>
      <c r="R168" t="s">
        <v>120</v>
      </c>
      <c r="S168" t="s">
        <v>70</v>
      </c>
      <c r="T168" t="s">
        <v>59</v>
      </c>
    </row>
    <row r="169" spans="1:20">
      <c r="A169" t="s">
        <v>49</v>
      </c>
      <c r="C169">
        <v>202104010347</v>
      </c>
      <c r="D169" s="1">
        <v>44287.516701388886</v>
      </c>
      <c r="E169" s="3" t="s">
        <v>76</v>
      </c>
      <c r="F169">
        <v>1531693</v>
      </c>
      <c r="G169" s="2">
        <v>18191</v>
      </c>
      <c r="H169" t="s">
        <v>1449</v>
      </c>
      <c r="I169" t="s">
        <v>833</v>
      </c>
      <c r="K169" t="s">
        <v>613</v>
      </c>
      <c r="L169" t="s">
        <v>119</v>
      </c>
      <c r="M169" t="s">
        <v>2</v>
      </c>
      <c r="N169" t="s">
        <v>54</v>
      </c>
      <c r="P169" t="s">
        <v>55</v>
      </c>
      <c r="Q169" t="s">
        <v>78</v>
      </c>
      <c r="R169" t="s">
        <v>1450</v>
      </c>
      <c r="S169" t="s">
        <v>58</v>
      </c>
      <c r="T169" t="s">
        <v>59</v>
      </c>
    </row>
    <row r="170" spans="1:20">
      <c r="A170" t="s">
        <v>49</v>
      </c>
      <c r="C170">
        <v>202104010020</v>
      </c>
      <c r="D170" s="1">
        <v>44287.488043981481</v>
      </c>
      <c r="E170" s="3" t="s">
        <v>76</v>
      </c>
      <c r="F170">
        <v>1659706</v>
      </c>
      <c r="G170" s="2">
        <v>17236</v>
      </c>
      <c r="H170" t="s">
        <v>1681</v>
      </c>
      <c r="I170" t="s">
        <v>486</v>
      </c>
      <c r="K170" t="s">
        <v>295</v>
      </c>
      <c r="L170" t="s">
        <v>738</v>
      </c>
      <c r="M170" t="s">
        <v>10</v>
      </c>
      <c r="N170" t="s">
        <v>54</v>
      </c>
      <c r="P170" t="s">
        <v>55</v>
      </c>
      <c r="Q170" t="s">
        <v>78</v>
      </c>
      <c r="R170" t="s">
        <v>1682</v>
      </c>
      <c r="S170" t="s">
        <v>390</v>
      </c>
      <c r="T170" t="s">
        <v>59</v>
      </c>
    </row>
    <row r="171" spans="1:20">
      <c r="A171" t="s">
        <v>49</v>
      </c>
      <c r="C171">
        <v>202104010342</v>
      </c>
      <c r="D171" s="1">
        <v>44287.46875</v>
      </c>
      <c r="E171" s="3" t="s">
        <v>76</v>
      </c>
      <c r="F171">
        <v>1161051</v>
      </c>
      <c r="G171" s="2">
        <v>19215</v>
      </c>
      <c r="H171" t="s">
        <v>927</v>
      </c>
      <c r="I171" t="s">
        <v>928</v>
      </c>
      <c r="K171" t="s">
        <v>140</v>
      </c>
      <c r="L171" t="s">
        <v>119</v>
      </c>
      <c r="M171" t="s">
        <v>2</v>
      </c>
      <c r="N171" t="s">
        <v>54</v>
      </c>
      <c r="P171" t="s">
        <v>55</v>
      </c>
      <c r="Q171" t="s">
        <v>78</v>
      </c>
      <c r="R171" t="s">
        <v>929</v>
      </c>
      <c r="S171" t="s">
        <v>58</v>
      </c>
      <c r="T171" t="s">
        <v>59</v>
      </c>
    </row>
    <row r="172" spans="1:20">
      <c r="A172" t="s">
        <v>49</v>
      </c>
      <c r="C172">
        <v>202104090328</v>
      </c>
      <c r="D172" s="1">
        <v>44287.445833333331</v>
      </c>
      <c r="E172" s="3" t="s">
        <v>63</v>
      </c>
      <c r="F172">
        <v>2223763</v>
      </c>
      <c r="G172" s="2">
        <v>19684</v>
      </c>
      <c r="H172" t="s">
        <v>2647</v>
      </c>
      <c r="I172" t="s">
        <v>264</v>
      </c>
      <c r="K172" t="s">
        <v>140</v>
      </c>
      <c r="L172" t="s">
        <v>178</v>
      </c>
      <c r="M172" t="s">
        <v>10</v>
      </c>
      <c r="N172" t="s">
        <v>54</v>
      </c>
      <c r="P172" t="s">
        <v>55</v>
      </c>
      <c r="Q172" t="s">
        <v>68</v>
      </c>
      <c r="R172" t="s">
        <v>2138</v>
      </c>
      <c r="S172" t="s">
        <v>180</v>
      </c>
      <c r="T172" t="s">
        <v>59</v>
      </c>
    </row>
    <row r="173" spans="1:20">
      <c r="A173" t="s">
        <v>49</v>
      </c>
      <c r="C173">
        <v>202104011119</v>
      </c>
      <c r="D173" s="1">
        <v>44287.025196759256</v>
      </c>
      <c r="E173" s="3" t="s">
        <v>90</v>
      </c>
      <c r="F173">
        <v>229827</v>
      </c>
      <c r="G173" s="2">
        <v>33931</v>
      </c>
      <c r="H173" t="s">
        <v>315</v>
      </c>
      <c r="I173" t="s">
        <v>177</v>
      </c>
      <c r="K173" t="s">
        <v>288</v>
      </c>
      <c r="L173" t="s">
        <v>316</v>
      </c>
      <c r="M173" t="s">
        <v>10</v>
      </c>
      <c r="N173" t="s">
        <v>54</v>
      </c>
      <c r="P173" t="s">
        <v>88</v>
      </c>
      <c r="Q173" t="s">
        <v>94</v>
      </c>
      <c r="R173" t="s">
        <v>100</v>
      </c>
      <c r="S173" t="s">
        <v>70</v>
      </c>
      <c r="T173" t="s">
        <v>59</v>
      </c>
    </row>
    <row r="174" spans="1:20">
      <c r="A174" t="s">
        <v>49</v>
      </c>
      <c r="C174">
        <v>202103310300</v>
      </c>
      <c r="D174" s="1">
        <v>44286.371527777781</v>
      </c>
      <c r="E174" s="3" t="s">
        <v>63</v>
      </c>
      <c r="F174">
        <v>621612</v>
      </c>
      <c r="G174" s="2">
        <v>29573</v>
      </c>
      <c r="H174" t="s">
        <v>492</v>
      </c>
      <c r="I174" t="s">
        <v>493</v>
      </c>
      <c r="K174" t="s">
        <v>52</v>
      </c>
      <c r="L174" t="s">
        <v>165</v>
      </c>
      <c r="M174" t="s">
        <v>10</v>
      </c>
      <c r="N174" t="s">
        <v>54</v>
      </c>
      <c r="P174" t="s">
        <v>55</v>
      </c>
      <c r="Q174" t="s">
        <v>68</v>
      </c>
      <c r="R174" t="s">
        <v>120</v>
      </c>
      <c r="S174" t="s">
        <v>58</v>
      </c>
      <c r="T174" t="s">
        <v>59</v>
      </c>
    </row>
    <row r="175" spans="1:20">
      <c r="A175" t="s">
        <v>49</v>
      </c>
      <c r="C175">
        <v>202103310162</v>
      </c>
      <c r="D175" s="1">
        <v>44286.361805555556</v>
      </c>
      <c r="E175" s="3" t="s">
        <v>76</v>
      </c>
      <c r="F175">
        <v>1759975</v>
      </c>
      <c r="G175" s="2">
        <v>21359</v>
      </c>
      <c r="H175" t="s">
        <v>1852</v>
      </c>
      <c r="I175" t="s">
        <v>472</v>
      </c>
      <c r="K175" t="s">
        <v>61</v>
      </c>
      <c r="L175" t="s">
        <v>127</v>
      </c>
      <c r="M175" t="s">
        <v>10</v>
      </c>
      <c r="N175" t="s">
        <v>54</v>
      </c>
      <c r="P175" t="s">
        <v>55</v>
      </c>
      <c r="Q175" t="s">
        <v>78</v>
      </c>
      <c r="R175" t="s">
        <v>333</v>
      </c>
      <c r="S175" t="s">
        <v>129</v>
      </c>
      <c r="T175" t="s">
        <v>59</v>
      </c>
    </row>
    <row r="176" spans="1:20">
      <c r="A176" t="s">
        <v>49</v>
      </c>
      <c r="C176">
        <v>202103311193</v>
      </c>
      <c r="D176" s="1">
        <v>44286.100300925929</v>
      </c>
      <c r="E176" s="3" t="s">
        <v>90</v>
      </c>
      <c r="F176">
        <v>1600549</v>
      </c>
      <c r="G176" s="2">
        <v>17385</v>
      </c>
      <c r="H176" t="s">
        <v>1578</v>
      </c>
      <c r="I176" t="s">
        <v>257</v>
      </c>
      <c r="K176" t="s">
        <v>110</v>
      </c>
      <c r="L176" t="s">
        <v>111</v>
      </c>
      <c r="M176" t="s">
        <v>10</v>
      </c>
      <c r="N176" t="s">
        <v>54</v>
      </c>
      <c r="P176" t="s">
        <v>55</v>
      </c>
      <c r="Q176" t="s">
        <v>94</v>
      </c>
      <c r="R176" t="s">
        <v>100</v>
      </c>
      <c r="S176" t="s">
        <v>70</v>
      </c>
      <c r="T176" t="s">
        <v>59</v>
      </c>
    </row>
    <row r="177" spans="1:20">
      <c r="A177" t="s">
        <v>49</v>
      </c>
      <c r="C177">
        <v>202103302423</v>
      </c>
      <c r="D177" s="1">
        <v>44285.987164351849</v>
      </c>
      <c r="E177" s="3" t="s">
        <v>90</v>
      </c>
      <c r="F177">
        <v>2261744</v>
      </c>
      <c r="G177" s="2">
        <v>23945</v>
      </c>
      <c r="H177" t="s">
        <v>2742</v>
      </c>
      <c r="I177" t="s">
        <v>837</v>
      </c>
      <c r="K177" t="s">
        <v>288</v>
      </c>
      <c r="L177" t="s">
        <v>244</v>
      </c>
      <c r="M177" t="s">
        <v>10</v>
      </c>
      <c r="N177" t="s">
        <v>54</v>
      </c>
      <c r="P177" t="s">
        <v>88</v>
      </c>
      <c r="Q177" t="s">
        <v>94</v>
      </c>
      <c r="R177" t="s">
        <v>116</v>
      </c>
      <c r="S177" t="s">
        <v>70</v>
      </c>
      <c r="T177" t="s">
        <v>59</v>
      </c>
    </row>
    <row r="178" spans="1:20">
      <c r="A178" t="s">
        <v>49</v>
      </c>
      <c r="C178">
        <v>202103300452</v>
      </c>
      <c r="D178" s="1">
        <v>44285.669444444444</v>
      </c>
      <c r="E178" s="3" t="s">
        <v>63</v>
      </c>
      <c r="F178">
        <v>1150876</v>
      </c>
      <c r="G178" s="2">
        <v>26783</v>
      </c>
      <c r="H178" t="s">
        <v>905</v>
      </c>
      <c r="I178" t="s">
        <v>906</v>
      </c>
      <c r="K178" t="s">
        <v>61</v>
      </c>
      <c r="L178" t="s">
        <v>123</v>
      </c>
      <c r="M178" t="s">
        <v>2</v>
      </c>
      <c r="N178" t="s">
        <v>54</v>
      </c>
      <c r="P178" t="s">
        <v>55</v>
      </c>
      <c r="Q178" t="s">
        <v>68</v>
      </c>
      <c r="R178" t="s">
        <v>907</v>
      </c>
      <c r="S178" t="s">
        <v>70</v>
      </c>
      <c r="T178" t="s">
        <v>59</v>
      </c>
    </row>
    <row r="179" spans="1:20">
      <c r="A179" t="s">
        <v>49</v>
      </c>
      <c r="C179">
        <v>202103301874</v>
      </c>
      <c r="D179" s="1">
        <v>44285.647893518515</v>
      </c>
      <c r="E179" s="3" t="s">
        <v>63</v>
      </c>
      <c r="F179">
        <v>2228387</v>
      </c>
      <c r="G179" s="2">
        <v>18251</v>
      </c>
      <c r="H179" t="s">
        <v>2667</v>
      </c>
      <c r="I179" t="s">
        <v>2670</v>
      </c>
      <c r="K179" t="s">
        <v>61</v>
      </c>
      <c r="L179" t="s">
        <v>137</v>
      </c>
      <c r="M179" t="s">
        <v>2</v>
      </c>
      <c r="N179" t="s">
        <v>54</v>
      </c>
      <c r="P179" t="s">
        <v>88</v>
      </c>
      <c r="Q179" t="s">
        <v>68</v>
      </c>
      <c r="R179" t="s">
        <v>2671</v>
      </c>
      <c r="S179" t="s">
        <v>70</v>
      </c>
      <c r="T179" t="s">
        <v>59</v>
      </c>
    </row>
    <row r="180" spans="1:20">
      <c r="A180" t="s">
        <v>49</v>
      </c>
      <c r="C180">
        <v>202103120143</v>
      </c>
      <c r="D180" s="1">
        <v>44285.443749999999</v>
      </c>
      <c r="E180" s="3" t="s">
        <v>63</v>
      </c>
      <c r="F180">
        <v>219245</v>
      </c>
      <c r="G180" s="2">
        <v>14778</v>
      </c>
      <c r="H180" t="s">
        <v>302</v>
      </c>
      <c r="I180" t="s">
        <v>303</v>
      </c>
      <c r="K180" t="s">
        <v>61</v>
      </c>
      <c r="L180" t="s">
        <v>261</v>
      </c>
      <c r="M180" t="s">
        <v>10</v>
      </c>
      <c r="N180" t="s">
        <v>54</v>
      </c>
      <c r="P180" t="s">
        <v>55</v>
      </c>
      <c r="Q180" t="s">
        <v>68</v>
      </c>
      <c r="R180" t="s">
        <v>104</v>
      </c>
      <c r="S180" t="s">
        <v>70</v>
      </c>
      <c r="T180" t="s">
        <v>59</v>
      </c>
    </row>
    <row r="181" spans="1:20">
      <c r="A181" t="s">
        <v>49</v>
      </c>
      <c r="C181">
        <v>202103290767</v>
      </c>
      <c r="D181" s="1">
        <v>44284.535162037035</v>
      </c>
      <c r="E181" s="3" t="s">
        <v>76</v>
      </c>
      <c r="F181">
        <v>2242261</v>
      </c>
      <c r="G181" s="2">
        <v>31105</v>
      </c>
      <c r="H181" t="s">
        <v>2719</v>
      </c>
      <c r="I181" t="s">
        <v>2720</v>
      </c>
      <c r="K181" t="s">
        <v>140</v>
      </c>
      <c r="L181" t="s">
        <v>367</v>
      </c>
      <c r="M181" t="s">
        <v>2</v>
      </c>
      <c r="N181" t="s">
        <v>54</v>
      </c>
      <c r="P181" t="s">
        <v>55</v>
      </c>
      <c r="Q181" t="s">
        <v>78</v>
      </c>
      <c r="R181" t="s">
        <v>2721</v>
      </c>
      <c r="S181" t="s">
        <v>70</v>
      </c>
      <c r="T181" t="s">
        <v>59</v>
      </c>
    </row>
    <row r="182" spans="1:20">
      <c r="A182" t="s">
        <v>49</v>
      </c>
      <c r="C182">
        <v>202102150039</v>
      </c>
      <c r="D182" s="1">
        <v>44284.445833333331</v>
      </c>
      <c r="E182" s="3" t="s">
        <v>162</v>
      </c>
      <c r="F182">
        <v>538846</v>
      </c>
      <c r="G182" s="2">
        <v>19775</v>
      </c>
      <c r="H182" t="s">
        <v>456</v>
      </c>
      <c r="I182" t="s">
        <v>457</v>
      </c>
      <c r="K182" t="s">
        <v>140</v>
      </c>
      <c r="L182" t="s">
        <v>53</v>
      </c>
      <c r="M182" t="s">
        <v>2</v>
      </c>
      <c r="N182" t="s">
        <v>54</v>
      </c>
      <c r="P182" t="s">
        <v>55</v>
      </c>
      <c r="Q182" t="s">
        <v>166</v>
      </c>
      <c r="R182" t="s">
        <v>458</v>
      </c>
      <c r="S182" t="s">
        <v>58</v>
      </c>
      <c r="T182" t="s">
        <v>59</v>
      </c>
    </row>
    <row r="183" spans="1:20">
      <c r="A183" t="s">
        <v>49</v>
      </c>
      <c r="C183">
        <v>202103290148</v>
      </c>
      <c r="D183" s="1">
        <v>44284.4</v>
      </c>
      <c r="E183" s="3" t="s">
        <v>63</v>
      </c>
      <c r="F183">
        <v>804555</v>
      </c>
      <c r="G183" s="2">
        <v>14937</v>
      </c>
      <c r="H183" t="s">
        <v>588</v>
      </c>
      <c r="I183" t="s">
        <v>589</v>
      </c>
      <c r="K183" t="s">
        <v>140</v>
      </c>
      <c r="L183" t="s">
        <v>53</v>
      </c>
      <c r="M183" t="s">
        <v>10</v>
      </c>
      <c r="N183" t="s">
        <v>54</v>
      </c>
      <c r="P183" t="s">
        <v>55</v>
      </c>
      <c r="Q183" t="s">
        <v>68</v>
      </c>
      <c r="R183" t="s">
        <v>590</v>
      </c>
      <c r="S183" t="s">
        <v>58</v>
      </c>
      <c r="T183" t="s">
        <v>59</v>
      </c>
    </row>
    <row r="184" spans="1:20">
      <c r="A184" t="s">
        <v>49</v>
      </c>
      <c r="C184">
        <v>202103280506</v>
      </c>
      <c r="D184" s="1">
        <v>44283.832499999997</v>
      </c>
      <c r="E184" s="3" t="s">
        <v>90</v>
      </c>
      <c r="F184">
        <v>1919049</v>
      </c>
      <c r="G184" s="2">
        <v>26226</v>
      </c>
      <c r="H184" t="s">
        <v>2278</v>
      </c>
      <c r="I184" t="s">
        <v>988</v>
      </c>
      <c r="K184" t="s">
        <v>288</v>
      </c>
      <c r="L184" t="s">
        <v>1693</v>
      </c>
      <c r="M184" t="s">
        <v>2</v>
      </c>
      <c r="N184" t="s">
        <v>54</v>
      </c>
      <c r="P184" t="s">
        <v>88</v>
      </c>
      <c r="Q184" t="s">
        <v>94</v>
      </c>
      <c r="R184" t="s">
        <v>100</v>
      </c>
      <c r="S184" t="s">
        <v>474</v>
      </c>
      <c r="T184" t="s">
        <v>59</v>
      </c>
    </row>
    <row r="185" spans="1:20">
      <c r="A185" t="s">
        <v>49</v>
      </c>
      <c r="C185">
        <v>202103280441</v>
      </c>
      <c r="D185" s="1">
        <v>44283.768055555556</v>
      </c>
      <c r="E185" s="3" t="s">
        <v>90</v>
      </c>
      <c r="F185">
        <v>2259562</v>
      </c>
      <c r="G185" s="2">
        <v>35952</v>
      </c>
      <c r="H185" t="s">
        <v>2738</v>
      </c>
      <c r="I185" t="s">
        <v>2120</v>
      </c>
      <c r="K185" t="s">
        <v>288</v>
      </c>
      <c r="L185" t="s">
        <v>74</v>
      </c>
      <c r="M185" t="s">
        <v>10</v>
      </c>
      <c r="N185" t="s">
        <v>54</v>
      </c>
      <c r="P185" t="s">
        <v>88</v>
      </c>
      <c r="Q185" t="s">
        <v>94</v>
      </c>
      <c r="R185" t="s">
        <v>100</v>
      </c>
      <c r="S185" t="s">
        <v>70</v>
      </c>
      <c r="T185" t="s">
        <v>59</v>
      </c>
    </row>
    <row r="186" spans="1:20">
      <c r="A186" t="s">
        <v>49</v>
      </c>
      <c r="C186">
        <v>202103280321</v>
      </c>
      <c r="D186" s="1">
        <v>44283.574305555558</v>
      </c>
      <c r="E186" s="3" t="s">
        <v>90</v>
      </c>
      <c r="F186">
        <v>1051196</v>
      </c>
      <c r="G186" s="2">
        <v>26523</v>
      </c>
      <c r="H186" t="s">
        <v>809</v>
      </c>
      <c r="I186" t="s">
        <v>810</v>
      </c>
      <c r="K186" t="s">
        <v>288</v>
      </c>
      <c r="L186" t="s">
        <v>74</v>
      </c>
      <c r="M186" t="s">
        <v>10</v>
      </c>
      <c r="N186" t="s">
        <v>54</v>
      </c>
      <c r="P186" t="s">
        <v>88</v>
      </c>
      <c r="Q186" t="s">
        <v>94</v>
      </c>
      <c r="R186" t="s">
        <v>116</v>
      </c>
      <c r="S186" t="s">
        <v>70</v>
      </c>
      <c r="T186" t="s">
        <v>59</v>
      </c>
    </row>
    <row r="187" spans="1:20">
      <c r="A187" t="s">
        <v>49</v>
      </c>
      <c r="C187">
        <v>202103262110</v>
      </c>
      <c r="D187" s="1">
        <v>44281.838194444441</v>
      </c>
      <c r="E187" s="3" t="s">
        <v>76</v>
      </c>
      <c r="F187">
        <v>5715309</v>
      </c>
      <c r="G187" s="2">
        <v>21128</v>
      </c>
      <c r="H187" t="s">
        <v>2795</v>
      </c>
      <c r="I187" t="s">
        <v>797</v>
      </c>
      <c r="K187" t="s">
        <v>288</v>
      </c>
      <c r="L187" t="s">
        <v>367</v>
      </c>
      <c r="M187" t="s">
        <v>2</v>
      </c>
      <c r="N187" t="s">
        <v>54</v>
      </c>
      <c r="P187" t="s">
        <v>88</v>
      </c>
      <c r="Q187" t="s">
        <v>78</v>
      </c>
      <c r="R187" t="s">
        <v>292</v>
      </c>
      <c r="S187" t="s">
        <v>70</v>
      </c>
      <c r="T187" t="s">
        <v>59</v>
      </c>
    </row>
    <row r="188" spans="1:20">
      <c r="A188" t="s">
        <v>49</v>
      </c>
      <c r="C188">
        <v>202103262095</v>
      </c>
      <c r="D188" s="1">
        <v>44281.793749999997</v>
      </c>
      <c r="E188" s="3" t="s">
        <v>90</v>
      </c>
      <c r="F188">
        <v>8707464</v>
      </c>
      <c r="G188" s="2">
        <v>12047</v>
      </c>
      <c r="H188" t="s">
        <v>3182</v>
      </c>
      <c r="I188" t="s">
        <v>3183</v>
      </c>
      <c r="K188" t="s">
        <v>288</v>
      </c>
      <c r="L188" t="s">
        <v>1475</v>
      </c>
      <c r="M188" t="s">
        <v>10</v>
      </c>
      <c r="N188" t="s">
        <v>54</v>
      </c>
      <c r="P188" t="s">
        <v>88</v>
      </c>
      <c r="Q188" t="s">
        <v>94</v>
      </c>
      <c r="R188" t="s">
        <v>100</v>
      </c>
      <c r="S188" t="s">
        <v>474</v>
      </c>
      <c r="T188" t="s">
        <v>59</v>
      </c>
    </row>
    <row r="189" spans="1:20">
      <c r="A189" t="s">
        <v>49</v>
      </c>
      <c r="C189">
        <v>202103261707</v>
      </c>
      <c r="D189" s="1">
        <v>44281.547222222223</v>
      </c>
      <c r="E189" s="3" t="s">
        <v>90</v>
      </c>
      <c r="F189">
        <v>1394661</v>
      </c>
      <c r="G189" s="2">
        <v>26656</v>
      </c>
      <c r="H189" t="s">
        <v>1225</v>
      </c>
      <c r="I189" t="s">
        <v>1226</v>
      </c>
      <c r="K189" t="s">
        <v>1227</v>
      </c>
      <c r="L189" t="s">
        <v>473</v>
      </c>
      <c r="M189" t="s">
        <v>10</v>
      </c>
      <c r="N189" t="s">
        <v>54</v>
      </c>
      <c r="P189" t="s">
        <v>88</v>
      </c>
      <c r="Q189" t="s">
        <v>94</v>
      </c>
      <c r="R189" t="s">
        <v>100</v>
      </c>
      <c r="S189" t="s">
        <v>474</v>
      </c>
      <c r="T189" t="s">
        <v>59</v>
      </c>
    </row>
    <row r="190" spans="1:20">
      <c r="A190" t="s">
        <v>49</v>
      </c>
      <c r="C190">
        <v>202103310119</v>
      </c>
      <c r="D190" s="1">
        <v>44281.291666666664</v>
      </c>
      <c r="E190" s="3" t="s">
        <v>63</v>
      </c>
      <c r="F190">
        <v>1108389</v>
      </c>
      <c r="G190" s="2">
        <v>19272</v>
      </c>
      <c r="H190" t="s">
        <v>839</v>
      </c>
      <c r="I190" t="s">
        <v>845</v>
      </c>
      <c r="K190" t="s">
        <v>140</v>
      </c>
      <c r="L190" t="s">
        <v>103</v>
      </c>
      <c r="M190" t="s">
        <v>2</v>
      </c>
      <c r="N190" t="s">
        <v>54</v>
      </c>
      <c r="P190" t="s">
        <v>55</v>
      </c>
      <c r="Q190" t="s">
        <v>68</v>
      </c>
      <c r="R190" t="s">
        <v>846</v>
      </c>
      <c r="S190" t="s">
        <v>70</v>
      </c>
      <c r="T190" t="s">
        <v>59</v>
      </c>
    </row>
    <row r="191" spans="1:20">
      <c r="A191" t="s">
        <v>49</v>
      </c>
      <c r="C191">
        <v>202103250129</v>
      </c>
      <c r="D191" s="1">
        <v>44280.718055555553</v>
      </c>
      <c r="E191" s="3" t="s">
        <v>76</v>
      </c>
      <c r="F191">
        <v>732374</v>
      </c>
      <c r="G191" s="2">
        <v>28579</v>
      </c>
      <c r="H191" t="s">
        <v>566</v>
      </c>
      <c r="I191" t="s">
        <v>567</v>
      </c>
      <c r="K191" t="s">
        <v>61</v>
      </c>
      <c r="L191" t="s">
        <v>261</v>
      </c>
      <c r="M191" t="s">
        <v>10</v>
      </c>
      <c r="N191" t="s">
        <v>54</v>
      </c>
      <c r="P191" t="s">
        <v>55</v>
      </c>
      <c r="Q191" t="s">
        <v>78</v>
      </c>
      <c r="R191" t="s">
        <v>568</v>
      </c>
      <c r="S191" t="s">
        <v>70</v>
      </c>
      <c r="T191" t="s">
        <v>59</v>
      </c>
    </row>
    <row r="192" spans="1:20">
      <c r="A192" t="s">
        <v>49</v>
      </c>
      <c r="C192">
        <v>202103251740</v>
      </c>
      <c r="D192" s="1">
        <v>44280.520312499997</v>
      </c>
      <c r="E192" s="3" t="s">
        <v>63</v>
      </c>
      <c r="F192">
        <v>8423122</v>
      </c>
      <c r="G192" s="2">
        <v>20447</v>
      </c>
      <c r="H192" t="s">
        <v>3152</v>
      </c>
      <c r="I192" t="s">
        <v>2978</v>
      </c>
      <c r="K192" t="s">
        <v>61</v>
      </c>
      <c r="L192" t="s">
        <v>240</v>
      </c>
      <c r="M192" t="s">
        <v>2</v>
      </c>
      <c r="N192" t="s">
        <v>54</v>
      </c>
      <c r="P192" t="s">
        <v>88</v>
      </c>
      <c r="Q192" t="s">
        <v>68</v>
      </c>
      <c r="R192" t="s">
        <v>3153</v>
      </c>
      <c r="S192" t="s">
        <v>70</v>
      </c>
      <c r="T192" t="s">
        <v>59</v>
      </c>
    </row>
    <row r="193" spans="1:20">
      <c r="A193" t="s">
        <v>49</v>
      </c>
      <c r="C193">
        <v>202103251594</v>
      </c>
      <c r="D193" s="1">
        <v>44280.45208333333</v>
      </c>
      <c r="E193" s="3" t="s">
        <v>63</v>
      </c>
      <c r="F193">
        <v>1230474</v>
      </c>
      <c r="G193" s="2">
        <v>21289</v>
      </c>
      <c r="H193" t="s">
        <v>1025</v>
      </c>
      <c r="I193" t="s">
        <v>1026</v>
      </c>
      <c r="K193" t="s">
        <v>61</v>
      </c>
      <c r="L193" t="s">
        <v>614</v>
      </c>
      <c r="M193" t="s">
        <v>2</v>
      </c>
      <c r="N193" t="s">
        <v>54</v>
      </c>
      <c r="P193" t="s">
        <v>55</v>
      </c>
      <c r="Q193" t="s">
        <v>68</v>
      </c>
      <c r="R193" t="s">
        <v>1027</v>
      </c>
      <c r="S193" t="s">
        <v>129</v>
      </c>
      <c r="T193" t="s">
        <v>59</v>
      </c>
    </row>
    <row r="194" spans="1:20">
      <c r="A194" t="s">
        <v>49</v>
      </c>
      <c r="C194">
        <v>202103250484</v>
      </c>
      <c r="D194" s="1">
        <v>44280.386805555558</v>
      </c>
      <c r="E194" s="3" t="s">
        <v>63</v>
      </c>
      <c r="F194">
        <v>1424847</v>
      </c>
      <c r="G194" s="2">
        <v>10794</v>
      </c>
      <c r="H194" t="s">
        <v>1301</v>
      </c>
      <c r="I194" t="s">
        <v>1302</v>
      </c>
      <c r="K194" t="s">
        <v>61</v>
      </c>
      <c r="L194" t="s">
        <v>119</v>
      </c>
      <c r="M194" t="s">
        <v>10</v>
      </c>
      <c r="N194" t="s">
        <v>54</v>
      </c>
      <c r="P194" t="s">
        <v>55</v>
      </c>
      <c r="Q194" t="s">
        <v>68</v>
      </c>
      <c r="R194" t="s">
        <v>1303</v>
      </c>
      <c r="S194" t="s">
        <v>58</v>
      </c>
      <c r="T194" t="s">
        <v>59</v>
      </c>
    </row>
    <row r="195" spans="1:20">
      <c r="A195" t="s">
        <v>49</v>
      </c>
      <c r="C195">
        <v>202103250067</v>
      </c>
      <c r="D195" s="1">
        <v>44280.359351851854</v>
      </c>
      <c r="E195" s="3" t="s">
        <v>76</v>
      </c>
      <c r="F195">
        <v>9322731</v>
      </c>
      <c r="G195" s="2">
        <v>32295</v>
      </c>
      <c r="H195" t="s">
        <v>3277</v>
      </c>
      <c r="I195" t="s">
        <v>3278</v>
      </c>
      <c r="K195" t="s">
        <v>61</v>
      </c>
      <c r="L195" t="s">
        <v>1798</v>
      </c>
      <c r="M195" t="s">
        <v>10</v>
      </c>
      <c r="N195" t="s">
        <v>54</v>
      </c>
      <c r="P195" t="s">
        <v>55</v>
      </c>
      <c r="Q195" t="s">
        <v>78</v>
      </c>
      <c r="R195" t="s">
        <v>3279</v>
      </c>
      <c r="S195" t="s">
        <v>913</v>
      </c>
      <c r="T195" t="s">
        <v>59</v>
      </c>
    </row>
    <row r="196" spans="1:20">
      <c r="A196" t="s">
        <v>49</v>
      </c>
      <c r="C196">
        <v>202103242254</v>
      </c>
      <c r="D196" s="1">
        <v>44279.845833333333</v>
      </c>
      <c r="E196" s="3" t="s">
        <v>90</v>
      </c>
      <c r="F196">
        <v>2257689</v>
      </c>
      <c r="G196" s="2">
        <v>15448</v>
      </c>
      <c r="H196" t="s">
        <v>2737</v>
      </c>
      <c r="I196" t="s">
        <v>2330</v>
      </c>
      <c r="K196" t="s">
        <v>149</v>
      </c>
      <c r="L196" t="s">
        <v>367</v>
      </c>
      <c r="M196" t="s">
        <v>2</v>
      </c>
      <c r="N196" t="s">
        <v>54</v>
      </c>
      <c r="P196" t="s">
        <v>88</v>
      </c>
      <c r="Q196" t="s">
        <v>94</v>
      </c>
      <c r="R196" t="s">
        <v>100</v>
      </c>
      <c r="S196" t="s">
        <v>70</v>
      </c>
      <c r="T196" t="s">
        <v>59</v>
      </c>
    </row>
    <row r="197" spans="1:20">
      <c r="A197" t="s">
        <v>49</v>
      </c>
      <c r="C197">
        <v>202103190111</v>
      </c>
      <c r="D197" s="1">
        <v>44279.512800925928</v>
      </c>
      <c r="E197" s="3" t="s">
        <v>90</v>
      </c>
      <c r="F197">
        <v>8909959</v>
      </c>
      <c r="G197" s="2">
        <v>16021</v>
      </c>
      <c r="H197" t="s">
        <v>3215</v>
      </c>
      <c r="I197" t="s">
        <v>1865</v>
      </c>
      <c r="K197" t="s">
        <v>52</v>
      </c>
      <c r="L197" t="s">
        <v>507</v>
      </c>
      <c r="M197" t="s">
        <v>10</v>
      </c>
      <c r="N197" t="s">
        <v>54</v>
      </c>
      <c r="P197" t="s">
        <v>55</v>
      </c>
      <c r="Q197" t="s">
        <v>94</v>
      </c>
      <c r="R197" t="s">
        <v>1848</v>
      </c>
      <c r="S197" t="s">
        <v>70</v>
      </c>
      <c r="T197" t="s">
        <v>59</v>
      </c>
    </row>
    <row r="198" spans="1:20">
      <c r="A198" t="s">
        <v>49</v>
      </c>
      <c r="C198">
        <v>202103240313</v>
      </c>
      <c r="D198" s="1">
        <v>44279.39565972222</v>
      </c>
      <c r="E198" s="3" t="s">
        <v>63</v>
      </c>
      <c r="F198">
        <v>1242900</v>
      </c>
      <c r="G198" s="2">
        <v>10642</v>
      </c>
      <c r="H198" t="s">
        <v>1036</v>
      </c>
      <c r="I198" t="s">
        <v>1037</v>
      </c>
      <c r="K198" t="s">
        <v>52</v>
      </c>
      <c r="L198" t="s">
        <v>127</v>
      </c>
      <c r="M198" t="s">
        <v>10</v>
      </c>
      <c r="N198" t="s">
        <v>54</v>
      </c>
      <c r="P198" t="s">
        <v>55</v>
      </c>
      <c r="Q198" t="s">
        <v>68</v>
      </c>
      <c r="R198" t="s">
        <v>1038</v>
      </c>
      <c r="S198" t="s">
        <v>129</v>
      </c>
      <c r="T198" t="s">
        <v>59</v>
      </c>
    </row>
    <row r="199" spans="1:20">
      <c r="A199" t="s">
        <v>49</v>
      </c>
      <c r="C199">
        <v>202103232406</v>
      </c>
      <c r="D199" s="1">
        <v>44278.879861111112</v>
      </c>
      <c r="E199" s="3" t="s">
        <v>90</v>
      </c>
      <c r="F199">
        <v>1595414</v>
      </c>
      <c r="G199" s="2">
        <v>14339</v>
      </c>
      <c r="H199" t="s">
        <v>1569</v>
      </c>
      <c r="I199" t="s">
        <v>1570</v>
      </c>
      <c r="K199" t="s">
        <v>170</v>
      </c>
      <c r="L199" t="s">
        <v>74</v>
      </c>
      <c r="M199" t="s">
        <v>2</v>
      </c>
      <c r="N199" t="s">
        <v>54</v>
      </c>
      <c r="P199" t="s">
        <v>88</v>
      </c>
      <c r="Q199" t="s">
        <v>94</v>
      </c>
      <c r="R199" t="s">
        <v>116</v>
      </c>
      <c r="S199" t="s">
        <v>70</v>
      </c>
      <c r="T199" t="s">
        <v>59</v>
      </c>
    </row>
    <row r="200" spans="1:20">
      <c r="A200" t="s">
        <v>49</v>
      </c>
      <c r="C200">
        <v>202103230102</v>
      </c>
      <c r="D200" s="1">
        <v>44278.670810185184</v>
      </c>
      <c r="E200" s="3" t="s">
        <v>63</v>
      </c>
      <c r="F200">
        <v>7513772</v>
      </c>
      <c r="G200" s="2">
        <v>25762</v>
      </c>
      <c r="H200" t="s">
        <v>2988</v>
      </c>
      <c r="I200" t="s">
        <v>415</v>
      </c>
      <c r="K200" t="s">
        <v>140</v>
      </c>
      <c r="L200" t="s">
        <v>349</v>
      </c>
      <c r="M200" t="s">
        <v>10</v>
      </c>
      <c r="N200" t="s">
        <v>54</v>
      </c>
      <c r="P200" t="s">
        <v>55</v>
      </c>
      <c r="Q200" t="s">
        <v>68</v>
      </c>
      <c r="R200" t="s">
        <v>1107</v>
      </c>
      <c r="S200" t="s">
        <v>58</v>
      </c>
      <c r="T200" t="s">
        <v>59</v>
      </c>
    </row>
    <row r="201" spans="1:20">
      <c r="A201" t="s">
        <v>49</v>
      </c>
      <c r="C201">
        <v>202103232005</v>
      </c>
      <c r="D201" s="1">
        <v>44278.62777777778</v>
      </c>
      <c r="E201" s="3" t="s">
        <v>90</v>
      </c>
      <c r="F201">
        <v>1888500</v>
      </c>
      <c r="G201" s="2">
        <v>27305</v>
      </c>
      <c r="H201" t="s">
        <v>2186</v>
      </c>
      <c r="I201" t="s">
        <v>647</v>
      </c>
      <c r="K201" t="s">
        <v>52</v>
      </c>
      <c r="L201" t="s">
        <v>93</v>
      </c>
      <c r="M201" t="s">
        <v>2</v>
      </c>
      <c r="N201" t="s">
        <v>54</v>
      </c>
      <c r="P201" t="s">
        <v>88</v>
      </c>
      <c r="Q201" t="s">
        <v>94</v>
      </c>
      <c r="R201" t="s">
        <v>2187</v>
      </c>
      <c r="S201" t="s">
        <v>70</v>
      </c>
      <c r="T201" t="s">
        <v>59</v>
      </c>
    </row>
    <row r="202" spans="1:20">
      <c r="A202" t="s">
        <v>49</v>
      </c>
      <c r="C202">
        <v>202103231936</v>
      </c>
      <c r="D202" s="1">
        <v>44278.592175925929</v>
      </c>
      <c r="E202" s="3" t="s">
        <v>76</v>
      </c>
      <c r="F202">
        <v>1146477</v>
      </c>
      <c r="G202" s="2">
        <v>22973</v>
      </c>
      <c r="H202" t="s">
        <v>892</v>
      </c>
      <c r="I202" t="s">
        <v>896</v>
      </c>
      <c r="K202" t="s">
        <v>140</v>
      </c>
      <c r="L202" t="s">
        <v>193</v>
      </c>
      <c r="M202" t="s">
        <v>2</v>
      </c>
      <c r="N202" t="s">
        <v>54</v>
      </c>
      <c r="P202" t="s">
        <v>88</v>
      </c>
      <c r="Q202" t="s">
        <v>78</v>
      </c>
      <c r="R202" t="s">
        <v>522</v>
      </c>
      <c r="S202" t="s">
        <v>70</v>
      </c>
      <c r="T202" t="s">
        <v>59</v>
      </c>
    </row>
    <row r="203" spans="1:20">
      <c r="A203" t="s">
        <v>49</v>
      </c>
      <c r="C203">
        <v>202103231869</v>
      </c>
      <c r="D203" s="1">
        <v>44278.551388888889</v>
      </c>
      <c r="E203" s="3" t="s">
        <v>63</v>
      </c>
      <c r="F203">
        <v>1375799</v>
      </c>
      <c r="G203" s="2">
        <v>16909</v>
      </c>
      <c r="H203" t="s">
        <v>1174</v>
      </c>
      <c r="I203" t="s">
        <v>454</v>
      </c>
      <c r="K203" t="s">
        <v>140</v>
      </c>
      <c r="L203" t="s">
        <v>127</v>
      </c>
      <c r="M203" t="s">
        <v>10</v>
      </c>
      <c r="N203" t="s">
        <v>54</v>
      </c>
      <c r="P203" t="s">
        <v>55</v>
      </c>
      <c r="Q203" t="s">
        <v>68</v>
      </c>
      <c r="R203" t="s">
        <v>1175</v>
      </c>
      <c r="S203" t="s">
        <v>129</v>
      </c>
      <c r="T203" t="s">
        <v>59</v>
      </c>
    </row>
    <row r="204" spans="1:20">
      <c r="A204" t="s">
        <v>49</v>
      </c>
      <c r="C204">
        <v>202103230896</v>
      </c>
      <c r="D204" s="1">
        <v>44278.381944444445</v>
      </c>
      <c r="E204" s="3" t="s">
        <v>63</v>
      </c>
      <c r="F204">
        <v>1949515</v>
      </c>
      <c r="G204" s="2">
        <v>17076</v>
      </c>
      <c r="H204" t="s">
        <v>2321</v>
      </c>
      <c r="I204" t="s">
        <v>387</v>
      </c>
      <c r="K204" t="s">
        <v>1227</v>
      </c>
      <c r="L204" t="s">
        <v>2230</v>
      </c>
      <c r="M204" t="s">
        <v>10</v>
      </c>
      <c r="N204" t="s">
        <v>54</v>
      </c>
      <c r="P204" t="s">
        <v>55</v>
      </c>
      <c r="Q204" t="s">
        <v>68</v>
      </c>
      <c r="R204" t="s">
        <v>2322</v>
      </c>
      <c r="S204" t="s">
        <v>474</v>
      </c>
      <c r="T204" t="s">
        <v>59</v>
      </c>
    </row>
    <row r="205" spans="1:20">
      <c r="A205" t="s">
        <v>49</v>
      </c>
      <c r="C205">
        <v>202103230051</v>
      </c>
      <c r="D205" s="1">
        <v>44278.354861111111</v>
      </c>
      <c r="E205" s="3" t="s">
        <v>76</v>
      </c>
      <c r="F205">
        <v>7516549</v>
      </c>
      <c r="G205" s="2">
        <v>21585</v>
      </c>
      <c r="H205" t="s">
        <v>2990</v>
      </c>
      <c r="I205" t="s">
        <v>1746</v>
      </c>
      <c r="K205" t="s">
        <v>140</v>
      </c>
      <c r="L205" t="s">
        <v>614</v>
      </c>
      <c r="M205" t="s">
        <v>10</v>
      </c>
      <c r="N205" t="s">
        <v>54</v>
      </c>
      <c r="P205" t="s">
        <v>55</v>
      </c>
      <c r="Q205" t="s">
        <v>78</v>
      </c>
      <c r="R205" t="s">
        <v>2991</v>
      </c>
      <c r="S205" t="s">
        <v>129</v>
      </c>
      <c r="T205" t="s">
        <v>59</v>
      </c>
    </row>
    <row r="206" spans="1:20">
      <c r="A206" t="s">
        <v>49</v>
      </c>
      <c r="C206">
        <v>202103220294</v>
      </c>
      <c r="D206" s="1">
        <v>44277.532638888886</v>
      </c>
      <c r="E206" s="3" t="s">
        <v>63</v>
      </c>
      <c r="F206">
        <v>1855335</v>
      </c>
      <c r="G206" s="2">
        <v>32718</v>
      </c>
      <c r="H206" t="s">
        <v>2032</v>
      </c>
      <c r="I206" t="s">
        <v>2035</v>
      </c>
      <c r="K206" t="s">
        <v>52</v>
      </c>
      <c r="L206" t="s">
        <v>53</v>
      </c>
      <c r="M206" t="s">
        <v>2</v>
      </c>
      <c r="N206" t="s">
        <v>54</v>
      </c>
      <c r="P206" t="s">
        <v>55</v>
      </c>
      <c r="Q206" t="s">
        <v>68</v>
      </c>
      <c r="R206" t="s">
        <v>522</v>
      </c>
      <c r="S206" t="s">
        <v>58</v>
      </c>
      <c r="T206" t="s">
        <v>59</v>
      </c>
    </row>
    <row r="207" spans="1:20">
      <c r="A207" t="s">
        <v>49</v>
      </c>
      <c r="C207">
        <v>202103221171</v>
      </c>
      <c r="D207" s="1">
        <v>44277.169016203705</v>
      </c>
      <c r="E207" s="3" t="s">
        <v>90</v>
      </c>
      <c r="F207">
        <v>9523794</v>
      </c>
      <c r="G207" s="2">
        <v>35036</v>
      </c>
      <c r="H207" t="s">
        <v>3312</v>
      </c>
      <c r="I207" t="s">
        <v>1624</v>
      </c>
      <c r="K207" t="s">
        <v>149</v>
      </c>
      <c r="L207" t="s">
        <v>416</v>
      </c>
      <c r="M207" t="s">
        <v>10</v>
      </c>
      <c r="N207" t="s">
        <v>54</v>
      </c>
      <c r="P207" t="s">
        <v>88</v>
      </c>
      <c r="Q207" t="s">
        <v>94</v>
      </c>
      <c r="R207" t="s">
        <v>3313</v>
      </c>
      <c r="S207" t="s">
        <v>70</v>
      </c>
      <c r="T207" t="s">
        <v>59</v>
      </c>
    </row>
    <row r="208" spans="1:20">
      <c r="A208" t="s">
        <v>49</v>
      </c>
      <c r="C208">
        <v>202103210539</v>
      </c>
      <c r="D208" s="1">
        <v>44276.943749999999</v>
      </c>
      <c r="E208" s="3" t="s">
        <v>90</v>
      </c>
      <c r="F208">
        <v>6912812</v>
      </c>
      <c r="G208" s="2">
        <v>24869</v>
      </c>
      <c r="H208" t="s">
        <v>2912</v>
      </c>
      <c r="I208" t="s">
        <v>946</v>
      </c>
      <c r="K208" t="s">
        <v>149</v>
      </c>
      <c r="L208" t="s">
        <v>416</v>
      </c>
      <c r="M208" t="s">
        <v>2</v>
      </c>
      <c r="N208" t="s">
        <v>54</v>
      </c>
      <c r="P208" t="s">
        <v>88</v>
      </c>
      <c r="Q208" t="s">
        <v>94</v>
      </c>
      <c r="R208" t="s">
        <v>116</v>
      </c>
      <c r="S208" t="s">
        <v>70</v>
      </c>
      <c r="T208" t="s">
        <v>59</v>
      </c>
    </row>
    <row r="209" spans="1:20">
      <c r="A209" t="s">
        <v>49</v>
      </c>
      <c r="C209">
        <v>202103210508</v>
      </c>
      <c r="D209" s="1">
        <v>44276.89166666667</v>
      </c>
      <c r="E209" s="3" t="s">
        <v>90</v>
      </c>
      <c r="F209">
        <v>1569312</v>
      </c>
      <c r="G209" s="2">
        <v>26366</v>
      </c>
      <c r="H209" t="s">
        <v>1530</v>
      </c>
      <c r="I209" t="s">
        <v>380</v>
      </c>
      <c r="K209" t="s">
        <v>170</v>
      </c>
      <c r="L209" t="s">
        <v>416</v>
      </c>
      <c r="M209" t="s">
        <v>10</v>
      </c>
      <c r="N209" t="s">
        <v>54</v>
      </c>
      <c r="P209" t="s">
        <v>88</v>
      </c>
      <c r="Q209" t="s">
        <v>94</v>
      </c>
      <c r="R209" t="s">
        <v>100</v>
      </c>
      <c r="S209" t="s">
        <v>70</v>
      </c>
      <c r="T209" t="s">
        <v>59</v>
      </c>
    </row>
    <row r="210" spans="1:20">
      <c r="A210" t="s">
        <v>49</v>
      </c>
      <c r="C210">
        <v>202103210446</v>
      </c>
      <c r="D210" s="1">
        <v>44276.856574074074</v>
      </c>
      <c r="E210" s="3" t="s">
        <v>90</v>
      </c>
      <c r="F210">
        <v>1415443</v>
      </c>
      <c r="G210" s="2">
        <v>22727</v>
      </c>
      <c r="H210" t="s">
        <v>1278</v>
      </c>
      <c r="I210" t="s">
        <v>1279</v>
      </c>
      <c r="K210" t="s">
        <v>170</v>
      </c>
      <c r="L210" t="s">
        <v>416</v>
      </c>
      <c r="M210" t="s">
        <v>10</v>
      </c>
      <c r="N210" t="s">
        <v>54</v>
      </c>
      <c r="P210" t="s">
        <v>88</v>
      </c>
      <c r="Q210" t="s">
        <v>94</v>
      </c>
      <c r="R210" t="s">
        <v>116</v>
      </c>
      <c r="S210" t="s">
        <v>70</v>
      </c>
      <c r="T210" t="s">
        <v>59</v>
      </c>
    </row>
    <row r="211" spans="1:20">
      <c r="A211" t="s">
        <v>49</v>
      </c>
      <c r="C211">
        <v>202103210236</v>
      </c>
      <c r="D211" s="1">
        <v>44276.415972222225</v>
      </c>
      <c r="E211" s="3" t="s">
        <v>90</v>
      </c>
      <c r="F211">
        <v>7609555</v>
      </c>
      <c r="G211" s="2">
        <v>17204</v>
      </c>
      <c r="H211" t="s">
        <v>3004</v>
      </c>
      <c r="I211" t="s">
        <v>122</v>
      </c>
      <c r="K211" t="s">
        <v>613</v>
      </c>
      <c r="L211" t="s">
        <v>74</v>
      </c>
      <c r="M211" t="s">
        <v>2</v>
      </c>
      <c r="N211" t="s">
        <v>54</v>
      </c>
      <c r="P211" t="s">
        <v>88</v>
      </c>
      <c r="Q211" t="s">
        <v>94</v>
      </c>
      <c r="R211" t="s">
        <v>100</v>
      </c>
      <c r="S211" t="s">
        <v>70</v>
      </c>
      <c r="T211" t="s">
        <v>59</v>
      </c>
    </row>
    <row r="212" spans="1:20">
      <c r="A212" t="s">
        <v>49</v>
      </c>
      <c r="C212">
        <v>202103210038</v>
      </c>
      <c r="D212" s="1">
        <v>44276.350312499999</v>
      </c>
      <c r="E212" s="3" t="s">
        <v>63</v>
      </c>
      <c r="F212">
        <v>1660490</v>
      </c>
      <c r="G212" s="2">
        <v>17317</v>
      </c>
      <c r="H212" t="s">
        <v>1683</v>
      </c>
      <c r="I212" t="s">
        <v>260</v>
      </c>
      <c r="K212" t="s">
        <v>61</v>
      </c>
      <c r="L212" t="s">
        <v>103</v>
      </c>
      <c r="M212" t="s">
        <v>10</v>
      </c>
      <c r="N212" t="s">
        <v>54</v>
      </c>
      <c r="P212" t="s">
        <v>55</v>
      </c>
      <c r="Q212" t="s">
        <v>68</v>
      </c>
      <c r="R212" t="s">
        <v>1684</v>
      </c>
      <c r="S212" t="s">
        <v>70</v>
      </c>
      <c r="T212" t="s">
        <v>59</v>
      </c>
    </row>
    <row r="213" spans="1:20">
      <c r="A213" t="s">
        <v>49</v>
      </c>
      <c r="C213">
        <v>202103200535</v>
      </c>
      <c r="D213" s="1">
        <v>44275.90902777778</v>
      </c>
      <c r="E213" s="3" t="s">
        <v>90</v>
      </c>
      <c r="F213">
        <v>1546153</v>
      </c>
      <c r="G213" s="2">
        <v>30631</v>
      </c>
      <c r="H213" t="s">
        <v>1481</v>
      </c>
      <c r="I213" t="s">
        <v>1482</v>
      </c>
      <c r="K213" t="s">
        <v>170</v>
      </c>
      <c r="L213" t="s">
        <v>364</v>
      </c>
      <c r="M213" t="s">
        <v>10</v>
      </c>
      <c r="N213" t="s">
        <v>54</v>
      </c>
      <c r="P213" t="s">
        <v>88</v>
      </c>
      <c r="Q213" t="s">
        <v>94</v>
      </c>
      <c r="R213" t="s">
        <v>116</v>
      </c>
      <c r="S213" t="s">
        <v>70</v>
      </c>
      <c r="T213" t="s">
        <v>59</v>
      </c>
    </row>
    <row r="214" spans="1:20">
      <c r="A214" t="s">
        <v>49</v>
      </c>
      <c r="C214">
        <v>202103200322</v>
      </c>
      <c r="D214" s="1">
        <v>44275.482638888891</v>
      </c>
      <c r="E214" s="3" t="s">
        <v>90</v>
      </c>
      <c r="F214">
        <v>1378269</v>
      </c>
      <c r="G214" s="2">
        <v>26744</v>
      </c>
      <c r="H214" t="s">
        <v>1180</v>
      </c>
      <c r="I214" t="s">
        <v>906</v>
      </c>
      <c r="K214" t="s">
        <v>613</v>
      </c>
      <c r="L214" t="s">
        <v>367</v>
      </c>
      <c r="M214" t="s">
        <v>10</v>
      </c>
      <c r="N214" t="s">
        <v>54</v>
      </c>
      <c r="P214" t="s">
        <v>88</v>
      </c>
      <c r="Q214" t="s">
        <v>94</v>
      </c>
      <c r="R214" t="s">
        <v>1181</v>
      </c>
      <c r="S214" t="s">
        <v>70</v>
      </c>
      <c r="T214" t="s">
        <v>59</v>
      </c>
    </row>
    <row r="215" spans="1:20">
      <c r="A215" t="s">
        <v>49</v>
      </c>
      <c r="C215">
        <v>202103200058</v>
      </c>
      <c r="D215" s="1">
        <v>44275.477083333331</v>
      </c>
      <c r="E215" s="3" t="s">
        <v>90</v>
      </c>
      <c r="F215">
        <v>1211360</v>
      </c>
      <c r="G215" s="2">
        <v>11423</v>
      </c>
      <c r="H215" t="s">
        <v>994</v>
      </c>
      <c r="I215" t="s">
        <v>995</v>
      </c>
      <c r="K215" t="s">
        <v>318</v>
      </c>
      <c r="L215" t="s">
        <v>123</v>
      </c>
      <c r="M215" t="s">
        <v>10</v>
      </c>
      <c r="N215" t="s">
        <v>54</v>
      </c>
      <c r="P215" t="s">
        <v>55</v>
      </c>
      <c r="Q215" t="s">
        <v>94</v>
      </c>
      <c r="R215" t="s">
        <v>996</v>
      </c>
      <c r="S215" t="s">
        <v>70</v>
      </c>
      <c r="T215" t="s">
        <v>59</v>
      </c>
    </row>
    <row r="216" spans="1:20">
      <c r="A216" t="s">
        <v>49</v>
      </c>
      <c r="C216">
        <v>202103191637</v>
      </c>
      <c r="D216" s="1">
        <v>44274.62222222222</v>
      </c>
      <c r="E216" s="3" t="s">
        <v>63</v>
      </c>
      <c r="F216">
        <v>2136743</v>
      </c>
      <c r="G216" s="2">
        <v>24272</v>
      </c>
      <c r="H216" t="s">
        <v>2356</v>
      </c>
      <c r="I216" t="s">
        <v>1382</v>
      </c>
      <c r="K216" t="s">
        <v>52</v>
      </c>
      <c r="L216" t="s">
        <v>614</v>
      </c>
      <c r="M216" t="s">
        <v>10</v>
      </c>
      <c r="N216" t="s">
        <v>54</v>
      </c>
      <c r="P216" t="s">
        <v>55</v>
      </c>
      <c r="Q216" t="s">
        <v>68</v>
      </c>
      <c r="R216" t="s">
        <v>2357</v>
      </c>
      <c r="S216" t="s">
        <v>129</v>
      </c>
      <c r="T216" t="s">
        <v>59</v>
      </c>
    </row>
    <row r="217" spans="1:20">
      <c r="A217" t="s">
        <v>49</v>
      </c>
      <c r="C217">
        <v>202103190240</v>
      </c>
      <c r="D217" s="1">
        <v>44274.426388888889</v>
      </c>
      <c r="E217" s="3" t="s">
        <v>63</v>
      </c>
      <c r="F217">
        <v>7725488</v>
      </c>
      <c r="G217" s="2">
        <v>23279</v>
      </c>
      <c r="H217" t="s">
        <v>3025</v>
      </c>
      <c r="I217" t="s">
        <v>1860</v>
      </c>
      <c r="K217" t="s">
        <v>52</v>
      </c>
      <c r="L217" t="s">
        <v>127</v>
      </c>
      <c r="M217" t="s">
        <v>10</v>
      </c>
      <c r="N217" t="s">
        <v>54</v>
      </c>
      <c r="P217" t="s">
        <v>55</v>
      </c>
      <c r="Q217" t="s">
        <v>68</v>
      </c>
      <c r="R217" t="s">
        <v>3026</v>
      </c>
      <c r="S217" t="s">
        <v>129</v>
      </c>
      <c r="T217" t="s">
        <v>59</v>
      </c>
    </row>
    <row r="218" spans="1:20">
      <c r="A218" t="s">
        <v>49</v>
      </c>
      <c r="C218">
        <v>202103190800</v>
      </c>
      <c r="D218" s="1">
        <v>44274.378009259257</v>
      </c>
      <c r="E218" s="3" t="s">
        <v>63</v>
      </c>
      <c r="F218">
        <v>7403339</v>
      </c>
      <c r="G218" s="2">
        <v>17900</v>
      </c>
      <c r="H218" t="s">
        <v>2964</v>
      </c>
      <c r="I218" t="s">
        <v>633</v>
      </c>
      <c r="K218" t="s">
        <v>52</v>
      </c>
      <c r="L218" t="s">
        <v>2965</v>
      </c>
      <c r="M218" t="s">
        <v>10</v>
      </c>
      <c r="N218" t="s">
        <v>54</v>
      </c>
      <c r="P218" t="s">
        <v>55</v>
      </c>
      <c r="Q218" t="s">
        <v>68</v>
      </c>
      <c r="R218" t="s">
        <v>104</v>
      </c>
      <c r="S218" t="s">
        <v>180</v>
      </c>
      <c r="T218" t="s">
        <v>59</v>
      </c>
    </row>
    <row r="219" spans="1:20">
      <c r="A219" t="s">
        <v>49</v>
      </c>
      <c r="C219">
        <v>202103182000</v>
      </c>
      <c r="D219" s="1">
        <v>44273.824999999997</v>
      </c>
      <c r="E219" s="3" t="s">
        <v>90</v>
      </c>
      <c r="F219">
        <v>8701840</v>
      </c>
      <c r="G219" s="2">
        <v>16515</v>
      </c>
      <c r="H219" t="s">
        <v>3178</v>
      </c>
      <c r="I219" t="s">
        <v>1885</v>
      </c>
      <c r="K219" t="s">
        <v>149</v>
      </c>
      <c r="L219" t="s">
        <v>367</v>
      </c>
      <c r="M219" t="s">
        <v>2</v>
      </c>
      <c r="N219" t="s">
        <v>54</v>
      </c>
      <c r="P219" t="s">
        <v>88</v>
      </c>
      <c r="Q219" t="s">
        <v>94</v>
      </c>
      <c r="R219" t="s">
        <v>116</v>
      </c>
      <c r="S219" t="s">
        <v>70</v>
      </c>
      <c r="T219" t="s">
        <v>59</v>
      </c>
    </row>
    <row r="220" spans="1:20">
      <c r="A220" t="s">
        <v>49</v>
      </c>
      <c r="C220">
        <v>202103180563</v>
      </c>
      <c r="D220" s="1">
        <v>44273.561655092592</v>
      </c>
      <c r="E220" s="3" t="s">
        <v>76</v>
      </c>
      <c r="F220">
        <v>2194147</v>
      </c>
      <c r="G220" s="2">
        <v>18507</v>
      </c>
      <c r="H220" t="s">
        <v>2518</v>
      </c>
      <c r="I220" t="s">
        <v>1572</v>
      </c>
      <c r="K220" t="s">
        <v>52</v>
      </c>
      <c r="L220" t="s">
        <v>614</v>
      </c>
      <c r="M220" t="s">
        <v>10</v>
      </c>
      <c r="N220" t="s">
        <v>54</v>
      </c>
      <c r="P220" t="s">
        <v>55</v>
      </c>
      <c r="Q220" t="s">
        <v>78</v>
      </c>
      <c r="R220" t="s">
        <v>2519</v>
      </c>
      <c r="S220" t="s">
        <v>129</v>
      </c>
      <c r="T220" t="s">
        <v>59</v>
      </c>
    </row>
    <row r="221" spans="1:20">
      <c r="A221" t="s">
        <v>49</v>
      </c>
      <c r="C221">
        <v>202103181441</v>
      </c>
      <c r="D221" s="1">
        <v>44273.561053240737</v>
      </c>
      <c r="E221" s="3" t="s">
        <v>63</v>
      </c>
      <c r="F221">
        <v>829869</v>
      </c>
      <c r="G221" s="2">
        <v>19148</v>
      </c>
      <c r="H221" t="s">
        <v>611</v>
      </c>
      <c r="I221" t="s">
        <v>612</v>
      </c>
      <c r="K221" t="s">
        <v>613</v>
      </c>
      <c r="L221" t="s">
        <v>614</v>
      </c>
      <c r="M221" t="s">
        <v>2</v>
      </c>
      <c r="N221" t="s">
        <v>54</v>
      </c>
      <c r="P221" t="s">
        <v>55</v>
      </c>
      <c r="Q221" t="s">
        <v>68</v>
      </c>
      <c r="R221" t="s">
        <v>615</v>
      </c>
      <c r="S221" t="s">
        <v>129</v>
      </c>
      <c r="T221" t="s">
        <v>59</v>
      </c>
    </row>
    <row r="222" spans="1:20">
      <c r="A222" t="s">
        <v>49</v>
      </c>
      <c r="C222">
        <v>202103181620</v>
      </c>
      <c r="D222" s="1">
        <v>44273.552314814813</v>
      </c>
      <c r="E222" s="3" t="s">
        <v>63</v>
      </c>
      <c r="F222">
        <v>2228387</v>
      </c>
      <c r="G222" s="2">
        <v>18251</v>
      </c>
      <c r="H222" t="s">
        <v>2667</v>
      </c>
      <c r="I222" t="s">
        <v>1413</v>
      </c>
      <c r="K222" t="s">
        <v>52</v>
      </c>
      <c r="L222" t="s">
        <v>240</v>
      </c>
      <c r="M222" t="s">
        <v>2</v>
      </c>
      <c r="N222" t="s">
        <v>54</v>
      </c>
      <c r="P222" t="s">
        <v>55</v>
      </c>
      <c r="Q222" t="s">
        <v>68</v>
      </c>
      <c r="R222" t="s">
        <v>2669</v>
      </c>
      <c r="S222" t="s">
        <v>70</v>
      </c>
      <c r="T222" t="s">
        <v>59</v>
      </c>
    </row>
    <row r="223" spans="1:20">
      <c r="A223" t="s">
        <v>49</v>
      </c>
      <c r="C223">
        <v>202103181533</v>
      </c>
      <c r="D223" s="1">
        <v>44273.510671296295</v>
      </c>
      <c r="E223" s="3" t="s">
        <v>90</v>
      </c>
      <c r="F223">
        <v>715360</v>
      </c>
      <c r="G223" s="2">
        <v>16854</v>
      </c>
      <c r="H223" t="s">
        <v>539</v>
      </c>
      <c r="I223" t="s">
        <v>540</v>
      </c>
      <c r="K223" t="s">
        <v>61</v>
      </c>
      <c r="L223" t="s">
        <v>137</v>
      </c>
      <c r="M223" t="s">
        <v>10</v>
      </c>
      <c r="N223" t="s">
        <v>54</v>
      </c>
      <c r="P223" t="s">
        <v>55</v>
      </c>
      <c r="Q223" t="s">
        <v>94</v>
      </c>
      <c r="R223" t="s">
        <v>259</v>
      </c>
      <c r="S223" t="s">
        <v>70</v>
      </c>
      <c r="T223" t="s">
        <v>59</v>
      </c>
    </row>
    <row r="224" spans="1:20">
      <c r="A224" t="s">
        <v>49</v>
      </c>
      <c r="C224">
        <v>202103180090</v>
      </c>
      <c r="D224" s="1">
        <v>44273.495138888888</v>
      </c>
      <c r="E224" s="3" t="s">
        <v>63</v>
      </c>
      <c r="F224">
        <v>7508781</v>
      </c>
      <c r="G224" s="2">
        <v>19184</v>
      </c>
      <c r="H224" t="s">
        <v>2985</v>
      </c>
      <c r="I224" t="s">
        <v>626</v>
      </c>
      <c r="K224" t="s">
        <v>52</v>
      </c>
      <c r="L224" t="s">
        <v>614</v>
      </c>
      <c r="M224" t="s">
        <v>2</v>
      </c>
      <c r="N224" t="s">
        <v>54</v>
      </c>
      <c r="P224" t="s">
        <v>55</v>
      </c>
      <c r="Q224" t="s">
        <v>68</v>
      </c>
      <c r="R224" t="s">
        <v>333</v>
      </c>
      <c r="S224" t="s">
        <v>129</v>
      </c>
      <c r="T224" t="s">
        <v>59</v>
      </c>
    </row>
    <row r="225" spans="1:20">
      <c r="A225" t="s">
        <v>49</v>
      </c>
      <c r="C225">
        <v>202103172194</v>
      </c>
      <c r="D225" s="1">
        <v>44272.876388888886</v>
      </c>
      <c r="E225" s="3" t="s">
        <v>90</v>
      </c>
      <c r="F225">
        <v>1571257</v>
      </c>
      <c r="G225" s="2">
        <v>27581</v>
      </c>
      <c r="H225" t="s">
        <v>1536</v>
      </c>
      <c r="I225" t="s">
        <v>1229</v>
      </c>
      <c r="K225" t="s">
        <v>288</v>
      </c>
      <c r="L225" t="s">
        <v>67</v>
      </c>
      <c r="M225" t="s">
        <v>2</v>
      </c>
      <c r="N225" t="s">
        <v>54</v>
      </c>
      <c r="P225" t="s">
        <v>88</v>
      </c>
      <c r="Q225" t="s">
        <v>94</v>
      </c>
      <c r="R225" t="s">
        <v>100</v>
      </c>
      <c r="S225" t="s">
        <v>70</v>
      </c>
      <c r="T225" t="s">
        <v>59</v>
      </c>
    </row>
    <row r="226" spans="1:20">
      <c r="A226" t="s">
        <v>49</v>
      </c>
      <c r="C226">
        <v>202103180495</v>
      </c>
      <c r="D226" s="1">
        <v>44272.567361111112</v>
      </c>
      <c r="E226" s="3" t="s">
        <v>90</v>
      </c>
      <c r="F226">
        <v>133879</v>
      </c>
      <c r="G226" s="2">
        <v>18971</v>
      </c>
      <c r="H226" t="s">
        <v>235</v>
      </c>
      <c r="I226" t="s">
        <v>236</v>
      </c>
      <c r="K226" t="s">
        <v>52</v>
      </c>
      <c r="L226" t="s">
        <v>53</v>
      </c>
      <c r="M226" t="s">
        <v>2</v>
      </c>
      <c r="N226" t="s">
        <v>54</v>
      </c>
      <c r="P226" t="s">
        <v>55</v>
      </c>
      <c r="Q226" t="s">
        <v>94</v>
      </c>
      <c r="R226" t="s">
        <v>237</v>
      </c>
      <c r="S226" t="s">
        <v>58</v>
      </c>
      <c r="T226" t="s">
        <v>59</v>
      </c>
    </row>
    <row r="227" spans="1:20">
      <c r="A227" t="s">
        <v>49</v>
      </c>
      <c r="C227">
        <v>202103170196</v>
      </c>
      <c r="D227" s="1">
        <v>44272.528391203705</v>
      </c>
      <c r="E227" s="3" t="s">
        <v>63</v>
      </c>
      <c r="F227">
        <v>1613632</v>
      </c>
      <c r="G227" s="2">
        <v>22664</v>
      </c>
      <c r="H227" t="s">
        <v>1590</v>
      </c>
      <c r="I227" t="s">
        <v>769</v>
      </c>
      <c r="K227" t="s">
        <v>61</v>
      </c>
      <c r="L227" t="s">
        <v>764</v>
      </c>
      <c r="M227" t="s">
        <v>10</v>
      </c>
      <c r="N227" t="s">
        <v>54</v>
      </c>
      <c r="P227" t="s">
        <v>55</v>
      </c>
      <c r="Q227" t="s">
        <v>68</v>
      </c>
      <c r="R227" t="s">
        <v>1592</v>
      </c>
      <c r="S227" t="s">
        <v>253</v>
      </c>
      <c r="T227" t="s">
        <v>59</v>
      </c>
    </row>
    <row r="228" spans="1:20">
      <c r="A228" t="s">
        <v>49</v>
      </c>
      <c r="C228">
        <v>202103171203</v>
      </c>
      <c r="D228" s="1">
        <v>44272.364062499997</v>
      </c>
      <c r="E228" s="3" t="s">
        <v>63</v>
      </c>
      <c r="F228">
        <v>1330494</v>
      </c>
      <c r="G228" s="2">
        <v>29150</v>
      </c>
      <c r="H228" t="s">
        <v>1110</v>
      </c>
      <c r="I228" t="s">
        <v>1111</v>
      </c>
      <c r="K228" t="s">
        <v>107</v>
      </c>
      <c r="L228" t="s">
        <v>82</v>
      </c>
      <c r="M228" t="s">
        <v>10</v>
      </c>
      <c r="N228" t="s">
        <v>54</v>
      </c>
      <c r="P228" t="s">
        <v>55</v>
      </c>
      <c r="Q228" t="s">
        <v>68</v>
      </c>
      <c r="R228" t="s">
        <v>1112</v>
      </c>
      <c r="S228" t="s">
        <v>70</v>
      </c>
      <c r="T228" t="s">
        <v>59</v>
      </c>
    </row>
    <row r="229" spans="1:20">
      <c r="A229" t="s">
        <v>49</v>
      </c>
      <c r="C229">
        <v>202103171149</v>
      </c>
      <c r="D229" s="1">
        <v>44272.11041666667</v>
      </c>
      <c r="E229" s="3" t="s">
        <v>90</v>
      </c>
      <c r="F229">
        <v>208919</v>
      </c>
      <c r="G229" s="2">
        <v>14528</v>
      </c>
      <c r="H229" t="s">
        <v>286</v>
      </c>
      <c r="I229" t="s">
        <v>287</v>
      </c>
      <c r="K229" t="s">
        <v>288</v>
      </c>
      <c r="L229" t="s">
        <v>74</v>
      </c>
      <c r="M229" t="s">
        <v>2</v>
      </c>
      <c r="N229" t="s">
        <v>54</v>
      </c>
      <c r="P229" t="s">
        <v>88</v>
      </c>
      <c r="Q229" t="s">
        <v>94</v>
      </c>
      <c r="R229" t="s">
        <v>100</v>
      </c>
      <c r="S229" t="s">
        <v>70</v>
      </c>
      <c r="T229" t="s">
        <v>59</v>
      </c>
    </row>
    <row r="230" spans="1:20">
      <c r="A230" t="s">
        <v>49</v>
      </c>
      <c r="C230">
        <v>202103171116</v>
      </c>
      <c r="D230" s="1">
        <v>44272.039583333331</v>
      </c>
      <c r="E230" s="3" t="s">
        <v>90</v>
      </c>
      <c r="F230">
        <v>8916874</v>
      </c>
      <c r="G230" s="2">
        <v>28145</v>
      </c>
      <c r="H230" t="s">
        <v>3222</v>
      </c>
      <c r="I230" t="s">
        <v>2189</v>
      </c>
      <c r="K230" t="s">
        <v>288</v>
      </c>
      <c r="L230" t="s">
        <v>74</v>
      </c>
      <c r="M230" t="s">
        <v>2</v>
      </c>
      <c r="N230" t="s">
        <v>54</v>
      </c>
      <c r="P230" t="s">
        <v>88</v>
      </c>
      <c r="Q230" t="s">
        <v>94</v>
      </c>
      <c r="R230" t="s">
        <v>173</v>
      </c>
      <c r="S230" t="s">
        <v>70</v>
      </c>
      <c r="T230" t="s">
        <v>59</v>
      </c>
    </row>
    <row r="231" spans="1:20">
      <c r="A231" t="s">
        <v>49</v>
      </c>
      <c r="C231">
        <v>202103160718</v>
      </c>
      <c r="D231" s="1">
        <v>44271.739583333336</v>
      </c>
      <c r="E231" s="3" t="s">
        <v>63</v>
      </c>
      <c r="F231">
        <v>7906253</v>
      </c>
      <c r="G231" s="2">
        <v>20038</v>
      </c>
      <c r="H231" t="s">
        <v>3051</v>
      </c>
      <c r="I231" t="s">
        <v>814</v>
      </c>
      <c r="K231" t="s">
        <v>61</v>
      </c>
      <c r="L231" t="s">
        <v>261</v>
      </c>
      <c r="M231" t="s">
        <v>10</v>
      </c>
      <c r="N231" t="s">
        <v>54</v>
      </c>
      <c r="P231" t="s">
        <v>55</v>
      </c>
      <c r="Q231" t="s">
        <v>68</v>
      </c>
      <c r="R231" t="s">
        <v>3052</v>
      </c>
      <c r="S231" t="s">
        <v>70</v>
      </c>
      <c r="T231" t="s">
        <v>59</v>
      </c>
    </row>
    <row r="232" spans="1:20">
      <c r="A232" t="s">
        <v>49</v>
      </c>
      <c r="C232">
        <v>202103160331</v>
      </c>
      <c r="D232" s="1">
        <v>44271.64603009259</v>
      </c>
      <c r="E232" s="3" t="s">
        <v>63</v>
      </c>
      <c r="F232">
        <v>1660611</v>
      </c>
      <c r="G232" s="2">
        <v>15157</v>
      </c>
      <c r="H232" t="s">
        <v>1685</v>
      </c>
      <c r="I232" t="s">
        <v>1686</v>
      </c>
      <c r="K232" t="s">
        <v>52</v>
      </c>
      <c r="L232" t="s">
        <v>103</v>
      </c>
      <c r="M232" t="s">
        <v>10</v>
      </c>
      <c r="N232" t="s">
        <v>54</v>
      </c>
      <c r="P232" t="s">
        <v>55</v>
      </c>
      <c r="Q232" t="s">
        <v>68</v>
      </c>
      <c r="R232" t="s">
        <v>1687</v>
      </c>
      <c r="S232" t="s">
        <v>70</v>
      </c>
      <c r="T232" t="s">
        <v>59</v>
      </c>
    </row>
    <row r="233" spans="1:20">
      <c r="A233" t="s">
        <v>49</v>
      </c>
      <c r="C233">
        <v>202103160539</v>
      </c>
      <c r="D233" s="1">
        <v>44271.579988425925</v>
      </c>
      <c r="E233" s="3" t="s">
        <v>63</v>
      </c>
      <c r="F233">
        <v>1415528</v>
      </c>
      <c r="G233" s="2">
        <v>17366</v>
      </c>
      <c r="H233" t="s">
        <v>1280</v>
      </c>
      <c r="I233" t="s">
        <v>257</v>
      </c>
      <c r="K233" t="s">
        <v>61</v>
      </c>
      <c r="L233" t="s">
        <v>251</v>
      </c>
      <c r="M233" t="s">
        <v>10</v>
      </c>
      <c r="N233" t="s">
        <v>54</v>
      </c>
      <c r="P233" t="s">
        <v>55</v>
      </c>
      <c r="Q233" t="s">
        <v>68</v>
      </c>
      <c r="S233" t="s">
        <v>390</v>
      </c>
      <c r="T233" t="s">
        <v>59</v>
      </c>
    </row>
    <row r="234" spans="1:20">
      <c r="A234" t="s">
        <v>49</v>
      </c>
      <c r="C234">
        <v>202103161375</v>
      </c>
      <c r="D234" s="1">
        <v>44271.383333333331</v>
      </c>
      <c r="E234" s="3" t="s">
        <v>90</v>
      </c>
      <c r="F234">
        <v>101192</v>
      </c>
      <c r="G234" s="2">
        <v>20334</v>
      </c>
      <c r="H234" t="s">
        <v>172</v>
      </c>
      <c r="I234" t="s">
        <v>60</v>
      </c>
      <c r="K234" t="s">
        <v>61</v>
      </c>
      <c r="L234" t="s">
        <v>82</v>
      </c>
      <c r="M234" t="s">
        <v>10</v>
      </c>
      <c r="N234" t="s">
        <v>54</v>
      </c>
      <c r="P234" t="s">
        <v>55</v>
      </c>
      <c r="Q234" t="s">
        <v>94</v>
      </c>
      <c r="R234" t="s">
        <v>173</v>
      </c>
      <c r="S234" t="s">
        <v>70</v>
      </c>
      <c r="T234" t="s">
        <v>59</v>
      </c>
    </row>
    <row r="235" spans="1:20">
      <c r="A235" t="s">
        <v>49</v>
      </c>
      <c r="C235">
        <v>202103160671</v>
      </c>
      <c r="D235" s="1">
        <v>44271.371724537035</v>
      </c>
      <c r="E235" s="3" t="s">
        <v>90</v>
      </c>
      <c r="F235">
        <v>1491174</v>
      </c>
      <c r="G235" s="2">
        <v>16885</v>
      </c>
      <c r="H235" t="s">
        <v>1393</v>
      </c>
      <c r="I235" t="s">
        <v>454</v>
      </c>
      <c r="K235" t="s">
        <v>61</v>
      </c>
      <c r="L235" t="s">
        <v>193</v>
      </c>
      <c r="M235" t="s">
        <v>10</v>
      </c>
      <c r="N235" t="s">
        <v>54</v>
      </c>
      <c r="P235" t="s">
        <v>88</v>
      </c>
      <c r="Q235" t="s">
        <v>94</v>
      </c>
      <c r="S235" t="s">
        <v>70</v>
      </c>
      <c r="T235" t="s">
        <v>59</v>
      </c>
    </row>
    <row r="236" spans="1:20">
      <c r="A236" t="s">
        <v>49</v>
      </c>
      <c r="C236">
        <v>202103152262</v>
      </c>
      <c r="D236" s="1">
        <v>44270.943749999999</v>
      </c>
      <c r="E236" s="3" t="s">
        <v>90</v>
      </c>
      <c r="F236">
        <v>1789445</v>
      </c>
      <c r="G236" s="2">
        <v>27610</v>
      </c>
      <c r="H236" t="s">
        <v>1901</v>
      </c>
      <c r="I236" t="s">
        <v>1902</v>
      </c>
      <c r="K236" t="s">
        <v>288</v>
      </c>
      <c r="L236" t="s">
        <v>244</v>
      </c>
      <c r="M236" t="s">
        <v>10</v>
      </c>
      <c r="N236" t="s">
        <v>54</v>
      </c>
      <c r="P236" t="s">
        <v>88</v>
      </c>
      <c r="Q236" t="s">
        <v>94</v>
      </c>
      <c r="R236" t="s">
        <v>100</v>
      </c>
      <c r="S236" t="s">
        <v>70</v>
      </c>
      <c r="T236" t="s">
        <v>59</v>
      </c>
    </row>
    <row r="237" spans="1:20">
      <c r="A237" t="s">
        <v>49</v>
      </c>
      <c r="C237">
        <v>202103152225</v>
      </c>
      <c r="D237" s="1">
        <v>44270.84097222222</v>
      </c>
      <c r="E237" s="3" t="s">
        <v>90</v>
      </c>
      <c r="F237">
        <v>7710444</v>
      </c>
      <c r="G237" s="2">
        <v>27384</v>
      </c>
      <c r="H237" t="s">
        <v>3017</v>
      </c>
      <c r="I237" t="s">
        <v>2973</v>
      </c>
      <c r="K237" t="s">
        <v>288</v>
      </c>
      <c r="L237" t="s">
        <v>133</v>
      </c>
      <c r="M237" t="s">
        <v>2</v>
      </c>
      <c r="N237" t="s">
        <v>54</v>
      </c>
      <c r="P237" t="s">
        <v>88</v>
      </c>
      <c r="Q237" t="s">
        <v>94</v>
      </c>
      <c r="R237" t="s">
        <v>100</v>
      </c>
      <c r="S237" t="s">
        <v>70</v>
      </c>
      <c r="T237" t="s">
        <v>59</v>
      </c>
    </row>
    <row r="238" spans="1:20">
      <c r="A238" t="s">
        <v>49</v>
      </c>
      <c r="C238">
        <v>202103151880</v>
      </c>
      <c r="D238" s="1">
        <v>44270.64166666667</v>
      </c>
      <c r="E238" s="3" t="s">
        <v>63</v>
      </c>
      <c r="F238">
        <v>8022023</v>
      </c>
      <c r="G238" s="2">
        <v>20727</v>
      </c>
      <c r="H238" t="s">
        <v>3086</v>
      </c>
      <c r="I238" t="s">
        <v>1708</v>
      </c>
      <c r="K238" t="s">
        <v>52</v>
      </c>
      <c r="L238" t="s">
        <v>183</v>
      </c>
      <c r="M238" t="s">
        <v>2</v>
      </c>
      <c r="N238" t="s">
        <v>54</v>
      </c>
      <c r="P238" t="s">
        <v>55</v>
      </c>
      <c r="Q238" t="s">
        <v>68</v>
      </c>
      <c r="R238" t="s">
        <v>715</v>
      </c>
      <c r="S238" t="s">
        <v>129</v>
      </c>
      <c r="T238" t="s">
        <v>59</v>
      </c>
    </row>
    <row r="239" spans="1:20">
      <c r="A239" t="s">
        <v>49</v>
      </c>
      <c r="C239">
        <v>202103150199</v>
      </c>
      <c r="D239" s="1">
        <v>44270.56689814815</v>
      </c>
      <c r="E239" s="3" t="s">
        <v>76</v>
      </c>
      <c r="F239">
        <v>1593598</v>
      </c>
      <c r="G239" s="2">
        <v>18439</v>
      </c>
      <c r="H239" t="s">
        <v>1567</v>
      </c>
      <c r="I239" t="s">
        <v>706</v>
      </c>
      <c r="K239" t="s">
        <v>61</v>
      </c>
      <c r="L239" t="s">
        <v>764</v>
      </c>
      <c r="M239" t="s">
        <v>10</v>
      </c>
      <c r="N239" t="s">
        <v>54</v>
      </c>
      <c r="P239" t="s">
        <v>55</v>
      </c>
      <c r="Q239" t="s">
        <v>78</v>
      </c>
      <c r="R239" t="s">
        <v>333</v>
      </c>
      <c r="S239" t="s">
        <v>253</v>
      </c>
      <c r="T239" t="s">
        <v>59</v>
      </c>
    </row>
    <row r="240" spans="1:20">
      <c r="A240" t="s">
        <v>49</v>
      </c>
      <c r="C240">
        <v>202103151449</v>
      </c>
      <c r="D240" s="1">
        <v>44270.48541666667</v>
      </c>
      <c r="E240" s="3" t="s">
        <v>90</v>
      </c>
      <c r="F240">
        <v>2253199</v>
      </c>
      <c r="G240" s="2">
        <v>25960</v>
      </c>
      <c r="H240" t="s">
        <v>2731</v>
      </c>
      <c r="I240" t="s">
        <v>1873</v>
      </c>
      <c r="K240" t="s">
        <v>52</v>
      </c>
      <c r="L240" t="s">
        <v>157</v>
      </c>
      <c r="M240" t="s">
        <v>2</v>
      </c>
      <c r="N240" t="s">
        <v>54</v>
      </c>
      <c r="P240" t="s">
        <v>88</v>
      </c>
      <c r="Q240" t="s">
        <v>94</v>
      </c>
      <c r="R240" t="s">
        <v>1492</v>
      </c>
      <c r="S240" t="s">
        <v>70</v>
      </c>
      <c r="T240" t="s">
        <v>59</v>
      </c>
    </row>
    <row r="241" spans="1:20">
      <c r="A241" t="s">
        <v>49</v>
      </c>
      <c r="C241">
        <v>202103150643</v>
      </c>
      <c r="D241" s="1">
        <v>44270.416388888887</v>
      </c>
      <c r="E241" s="3" t="s">
        <v>63</v>
      </c>
      <c r="F241">
        <v>1907756</v>
      </c>
      <c r="G241" s="2">
        <v>20517</v>
      </c>
      <c r="H241" t="s">
        <v>2260</v>
      </c>
      <c r="I241" t="s">
        <v>51</v>
      </c>
      <c r="K241" t="s">
        <v>1474</v>
      </c>
      <c r="L241" t="s">
        <v>473</v>
      </c>
      <c r="M241" t="s">
        <v>2</v>
      </c>
      <c r="N241" t="s">
        <v>54</v>
      </c>
      <c r="P241" t="s">
        <v>55</v>
      </c>
      <c r="Q241" t="s">
        <v>68</v>
      </c>
      <c r="R241" t="s">
        <v>2262</v>
      </c>
      <c r="S241" t="s">
        <v>474</v>
      </c>
      <c r="T241" t="s">
        <v>59</v>
      </c>
    </row>
    <row r="242" spans="1:20">
      <c r="A242" t="s">
        <v>49</v>
      </c>
      <c r="C242">
        <v>202103130627</v>
      </c>
      <c r="D242" s="1">
        <v>44268.85833333333</v>
      </c>
      <c r="E242" s="3" t="s">
        <v>76</v>
      </c>
      <c r="F242">
        <v>2253153</v>
      </c>
      <c r="G242" s="2">
        <v>367</v>
      </c>
      <c r="H242" t="s">
        <v>2729</v>
      </c>
      <c r="I242" t="s">
        <v>2730</v>
      </c>
      <c r="K242" t="s">
        <v>288</v>
      </c>
      <c r="L242" t="s">
        <v>171</v>
      </c>
      <c r="M242" t="s">
        <v>10</v>
      </c>
      <c r="N242" t="s">
        <v>54</v>
      </c>
      <c r="P242" t="s">
        <v>88</v>
      </c>
      <c r="Q242" t="s">
        <v>78</v>
      </c>
      <c r="R242" t="s">
        <v>1001</v>
      </c>
      <c r="S242" t="s">
        <v>70</v>
      </c>
      <c r="T242" t="s">
        <v>59</v>
      </c>
    </row>
    <row r="243" spans="1:20">
      <c r="A243" t="s">
        <v>49</v>
      </c>
      <c r="C243">
        <v>202103130480</v>
      </c>
      <c r="D243" s="1">
        <v>44268.572916666664</v>
      </c>
      <c r="E243" s="3" t="s">
        <v>90</v>
      </c>
      <c r="F243">
        <v>2253028</v>
      </c>
      <c r="G243" s="2">
        <v>20630</v>
      </c>
      <c r="H243" t="s">
        <v>2728</v>
      </c>
      <c r="I243" t="s">
        <v>1075</v>
      </c>
      <c r="K243" t="s">
        <v>288</v>
      </c>
      <c r="L243" t="s">
        <v>316</v>
      </c>
      <c r="M243" t="s">
        <v>2</v>
      </c>
      <c r="N243" t="s">
        <v>54</v>
      </c>
      <c r="P243" t="s">
        <v>88</v>
      </c>
      <c r="Q243" t="s">
        <v>94</v>
      </c>
      <c r="R243" t="s">
        <v>100</v>
      </c>
      <c r="S243" t="s">
        <v>70</v>
      </c>
      <c r="T243" t="s">
        <v>59</v>
      </c>
    </row>
    <row r="244" spans="1:20">
      <c r="A244" t="s">
        <v>49</v>
      </c>
      <c r="C244">
        <v>202103122069</v>
      </c>
      <c r="D244" s="1">
        <v>44267.777777777781</v>
      </c>
      <c r="E244" s="3" t="s">
        <v>90</v>
      </c>
      <c r="F244">
        <v>100261</v>
      </c>
      <c r="G244" s="2">
        <v>36738</v>
      </c>
      <c r="H244" t="s">
        <v>168</v>
      </c>
      <c r="I244" t="s">
        <v>169</v>
      </c>
      <c r="K244" t="s">
        <v>170</v>
      </c>
      <c r="L244" t="s">
        <v>171</v>
      </c>
      <c r="M244" t="s">
        <v>10</v>
      </c>
      <c r="N244" t="s">
        <v>54</v>
      </c>
      <c r="P244" t="s">
        <v>88</v>
      </c>
      <c r="Q244" t="s">
        <v>94</v>
      </c>
      <c r="R244" t="s">
        <v>100</v>
      </c>
      <c r="S244" t="s">
        <v>70</v>
      </c>
      <c r="T244" t="s">
        <v>59</v>
      </c>
    </row>
    <row r="245" spans="1:20">
      <c r="A245" t="s">
        <v>49</v>
      </c>
      <c r="C245">
        <v>202103120519</v>
      </c>
      <c r="D245" s="1">
        <v>44267.484027777777</v>
      </c>
      <c r="E245" s="3" t="s">
        <v>162</v>
      </c>
      <c r="F245">
        <v>80386</v>
      </c>
      <c r="G245" s="2">
        <v>18797</v>
      </c>
      <c r="H245" t="s">
        <v>163</v>
      </c>
      <c r="I245" t="s">
        <v>164</v>
      </c>
      <c r="K245" t="s">
        <v>52</v>
      </c>
      <c r="L245" t="s">
        <v>165</v>
      </c>
      <c r="M245" t="s">
        <v>2</v>
      </c>
      <c r="N245" t="s">
        <v>54</v>
      </c>
      <c r="P245" t="s">
        <v>55</v>
      </c>
      <c r="Q245" t="s">
        <v>166</v>
      </c>
      <c r="R245" t="s">
        <v>167</v>
      </c>
      <c r="S245" t="s">
        <v>58</v>
      </c>
      <c r="T245" t="s">
        <v>59</v>
      </c>
    </row>
    <row r="246" spans="1:20">
      <c r="A246" t="s">
        <v>49</v>
      </c>
      <c r="C246">
        <v>202101140073</v>
      </c>
      <c r="D246" s="1">
        <v>44267.394444444442</v>
      </c>
      <c r="E246" s="3" t="s">
        <v>63</v>
      </c>
      <c r="F246">
        <v>21887</v>
      </c>
      <c r="G246" s="2">
        <v>22622</v>
      </c>
      <c r="H246" t="s">
        <v>117</v>
      </c>
      <c r="I246" t="s">
        <v>118</v>
      </c>
      <c r="K246" t="s">
        <v>66</v>
      </c>
      <c r="L246" t="s">
        <v>119</v>
      </c>
      <c r="M246" t="s">
        <v>10</v>
      </c>
      <c r="N246" t="s">
        <v>54</v>
      </c>
      <c r="P246" t="s">
        <v>55</v>
      </c>
      <c r="Q246" t="s">
        <v>68</v>
      </c>
      <c r="R246" t="s">
        <v>120</v>
      </c>
      <c r="S246" t="s">
        <v>58</v>
      </c>
      <c r="T246" t="s">
        <v>59</v>
      </c>
    </row>
    <row r="247" spans="1:20">
      <c r="A247" t="s">
        <v>49</v>
      </c>
      <c r="C247">
        <v>202103110632</v>
      </c>
      <c r="D247" s="1">
        <v>44266.728703703702</v>
      </c>
      <c r="E247" s="3" t="s">
        <v>63</v>
      </c>
      <c r="F247">
        <v>1435340</v>
      </c>
      <c r="G247" s="2">
        <v>28314</v>
      </c>
      <c r="H247" t="s">
        <v>1319</v>
      </c>
      <c r="I247" t="s">
        <v>1320</v>
      </c>
      <c r="K247" t="s">
        <v>52</v>
      </c>
      <c r="L247" t="s">
        <v>261</v>
      </c>
      <c r="M247" t="s">
        <v>10</v>
      </c>
      <c r="N247" t="s">
        <v>54</v>
      </c>
      <c r="P247" t="s">
        <v>55</v>
      </c>
      <c r="Q247" t="s">
        <v>68</v>
      </c>
      <c r="R247" t="s">
        <v>1321</v>
      </c>
      <c r="S247" t="s">
        <v>70</v>
      </c>
      <c r="T247" t="s">
        <v>59</v>
      </c>
    </row>
    <row r="248" spans="1:20">
      <c r="A248" t="s">
        <v>49</v>
      </c>
      <c r="C248">
        <v>202103112076</v>
      </c>
      <c r="D248" s="1">
        <v>44266.621192129627</v>
      </c>
      <c r="E248" s="3" t="s">
        <v>63</v>
      </c>
      <c r="F248">
        <v>2228387</v>
      </c>
      <c r="G248" s="2">
        <v>18251</v>
      </c>
      <c r="H248" t="s">
        <v>2667</v>
      </c>
      <c r="I248" t="s">
        <v>1413</v>
      </c>
      <c r="K248" t="s">
        <v>73</v>
      </c>
      <c r="L248" t="s">
        <v>193</v>
      </c>
      <c r="M248" t="s">
        <v>2</v>
      </c>
      <c r="N248" t="s">
        <v>54</v>
      </c>
      <c r="P248" t="s">
        <v>55</v>
      </c>
      <c r="Q248" t="s">
        <v>68</v>
      </c>
      <c r="R248" t="s">
        <v>2668</v>
      </c>
      <c r="S248" t="s">
        <v>70</v>
      </c>
      <c r="T248" t="s">
        <v>59</v>
      </c>
    </row>
    <row r="249" spans="1:20">
      <c r="A249" t="s">
        <v>49</v>
      </c>
      <c r="C249">
        <v>202103110221</v>
      </c>
      <c r="D249" s="1">
        <v>44266.618055555555</v>
      </c>
      <c r="E249" s="3" t="s">
        <v>63</v>
      </c>
      <c r="F249">
        <v>7922967</v>
      </c>
      <c r="G249" s="2">
        <v>19038</v>
      </c>
      <c r="H249" t="s">
        <v>3073</v>
      </c>
      <c r="I249" t="s">
        <v>2942</v>
      </c>
      <c r="K249" t="s">
        <v>52</v>
      </c>
      <c r="L249" t="s">
        <v>261</v>
      </c>
      <c r="M249" t="s">
        <v>10</v>
      </c>
      <c r="N249" t="s">
        <v>54</v>
      </c>
      <c r="P249" t="s">
        <v>55</v>
      </c>
      <c r="Q249" t="s">
        <v>68</v>
      </c>
      <c r="R249" t="s">
        <v>120</v>
      </c>
      <c r="S249" t="s">
        <v>70</v>
      </c>
      <c r="T249" t="s">
        <v>59</v>
      </c>
    </row>
    <row r="250" spans="1:20">
      <c r="A250" t="s">
        <v>49</v>
      </c>
      <c r="C250">
        <v>202103110227</v>
      </c>
      <c r="D250" s="1">
        <v>44266.539583333331</v>
      </c>
      <c r="E250" s="3" t="s">
        <v>162</v>
      </c>
      <c r="F250">
        <v>823781</v>
      </c>
      <c r="G250" s="2">
        <v>17975</v>
      </c>
      <c r="H250" t="s">
        <v>605</v>
      </c>
      <c r="I250" t="s">
        <v>606</v>
      </c>
      <c r="K250" t="s">
        <v>140</v>
      </c>
      <c r="L250" t="s">
        <v>53</v>
      </c>
      <c r="M250" t="s">
        <v>2</v>
      </c>
      <c r="N250" t="s">
        <v>54</v>
      </c>
      <c r="P250" t="s">
        <v>55</v>
      </c>
      <c r="Q250" t="s">
        <v>166</v>
      </c>
      <c r="R250" t="s">
        <v>458</v>
      </c>
      <c r="S250" t="s">
        <v>58</v>
      </c>
      <c r="T250" t="s">
        <v>59</v>
      </c>
    </row>
    <row r="251" spans="1:20">
      <c r="A251" t="s">
        <v>49</v>
      </c>
      <c r="C251">
        <v>202103110441</v>
      </c>
      <c r="D251" s="1">
        <v>44266.498379629629</v>
      </c>
      <c r="E251" s="3" t="s">
        <v>76</v>
      </c>
      <c r="F251">
        <v>1138695</v>
      </c>
      <c r="G251" s="2">
        <v>14690</v>
      </c>
      <c r="H251" t="s">
        <v>882</v>
      </c>
      <c r="I251" t="s">
        <v>597</v>
      </c>
      <c r="K251" t="s">
        <v>295</v>
      </c>
      <c r="L251" t="s">
        <v>388</v>
      </c>
      <c r="M251" t="s">
        <v>10</v>
      </c>
      <c r="N251" t="s">
        <v>54</v>
      </c>
      <c r="P251" t="s">
        <v>55</v>
      </c>
      <c r="Q251" t="s">
        <v>78</v>
      </c>
      <c r="R251" t="s">
        <v>883</v>
      </c>
      <c r="S251" t="s">
        <v>390</v>
      </c>
      <c r="T251" t="s">
        <v>59</v>
      </c>
    </row>
    <row r="252" spans="1:20">
      <c r="A252" t="s">
        <v>49</v>
      </c>
      <c r="C252">
        <v>202103120265</v>
      </c>
      <c r="D252" s="1">
        <v>44266.401736111111</v>
      </c>
      <c r="E252" s="3" t="s">
        <v>76</v>
      </c>
      <c r="F252">
        <v>1579996</v>
      </c>
      <c r="G252" s="2">
        <v>17066</v>
      </c>
      <c r="H252" t="s">
        <v>1548</v>
      </c>
      <c r="I252" t="s">
        <v>387</v>
      </c>
      <c r="K252" t="s">
        <v>140</v>
      </c>
      <c r="L252" t="s">
        <v>451</v>
      </c>
      <c r="M252" t="s">
        <v>10</v>
      </c>
      <c r="N252" t="s">
        <v>54</v>
      </c>
      <c r="P252" t="s">
        <v>55</v>
      </c>
      <c r="Q252" t="s">
        <v>78</v>
      </c>
      <c r="R252" t="s">
        <v>1549</v>
      </c>
      <c r="S252" t="s">
        <v>390</v>
      </c>
      <c r="T252" t="s">
        <v>59</v>
      </c>
    </row>
    <row r="253" spans="1:20">
      <c r="A253" t="s">
        <v>49</v>
      </c>
      <c r="C253">
        <v>202103110748</v>
      </c>
      <c r="D253" s="1">
        <v>44266.313958333332</v>
      </c>
      <c r="E253" s="3" t="s">
        <v>63</v>
      </c>
      <c r="F253">
        <v>1430022</v>
      </c>
      <c r="G253" s="2">
        <v>24364</v>
      </c>
      <c r="H253" t="s">
        <v>1310</v>
      </c>
      <c r="I253" t="s">
        <v>1245</v>
      </c>
      <c r="K253" t="s">
        <v>52</v>
      </c>
      <c r="L253" t="s">
        <v>153</v>
      </c>
      <c r="M253" t="s">
        <v>2</v>
      </c>
      <c r="N253" t="s">
        <v>54</v>
      </c>
      <c r="P253" t="s">
        <v>55</v>
      </c>
      <c r="Q253" t="s">
        <v>68</v>
      </c>
      <c r="R253" t="s">
        <v>1312</v>
      </c>
      <c r="S253" t="s">
        <v>70</v>
      </c>
      <c r="T253" t="s">
        <v>59</v>
      </c>
    </row>
    <row r="254" spans="1:20">
      <c r="A254" t="s">
        <v>49</v>
      </c>
      <c r="C254">
        <v>202103102128</v>
      </c>
      <c r="D254" s="1">
        <v>44265.726550925923</v>
      </c>
      <c r="E254" s="3" t="s">
        <v>90</v>
      </c>
      <c r="F254">
        <v>209312</v>
      </c>
      <c r="G254" s="2">
        <v>14000</v>
      </c>
      <c r="H254" t="s">
        <v>290</v>
      </c>
      <c r="I254" t="s">
        <v>291</v>
      </c>
      <c r="K254" t="s">
        <v>132</v>
      </c>
      <c r="L254" t="s">
        <v>133</v>
      </c>
      <c r="M254" t="s">
        <v>2</v>
      </c>
      <c r="N254" t="s">
        <v>54</v>
      </c>
      <c r="P254" t="s">
        <v>88</v>
      </c>
      <c r="Q254" t="s">
        <v>94</v>
      </c>
      <c r="R254" t="s">
        <v>292</v>
      </c>
      <c r="S254" t="s">
        <v>70</v>
      </c>
      <c r="T254" t="s">
        <v>59</v>
      </c>
    </row>
    <row r="255" spans="1:20">
      <c r="A255" t="s">
        <v>49</v>
      </c>
      <c r="C255">
        <v>202103100344</v>
      </c>
      <c r="D255" s="1">
        <v>44265.642245370371</v>
      </c>
      <c r="E255" s="3" t="s">
        <v>76</v>
      </c>
      <c r="F255">
        <v>1250041</v>
      </c>
      <c r="G255" s="2">
        <v>29792</v>
      </c>
      <c r="H255" t="s">
        <v>1050</v>
      </c>
      <c r="I255" t="s">
        <v>1051</v>
      </c>
      <c r="K255" t="s">
        <v>61</v>
      </c>
      <c r="L255" t="s">
        <v>251</v>
      </c>
      <c r="M255" t="s">
        <v>2</v>
      </c>
      <c r="N255" t="s">
        <v>54</v>
      </c>
      <c r="P255" t="s">
        <v>55</v>
      </c>
      <c r="Q255" t="s">
        <v>78</v>
      </c>
      <c r="R255" t="s">
        <v>1052</v>
      </c>
      <c r="S255" t="s">
        <v>253</v>
      </c>
      <c r="T255" t="s">
        <v>59</v>
      </c>
    </row>
    <row r="256" spans="1:20">
      <c r="A256" t="s">
        <v>49</v>
      </c>
      <c r="C256">
        <v>202103101970</v>
      </c>
      <c r="D256" s="1">
        <v>44265.640277777777</v>
      </c>
      <c r="E256" s="3" t="s">
        <v>76</v>
      </c>
      <c r="F256">
        <v>9107045</v>
      </c>
      <c r="G256" s="2">
        <v>21564</v>
      </c>
      <c r="H256" t="s">
        <v>3246</v>
      </c>
      <c r="I256" t="s">
        <v>1746</v>
      </c>
      <c r="K256" t="s">
        <v>61</v>
      </c>
      <c r="L256" t="s">
        <v>103</v>
      </c>
      <c r="M256" t="s">
        <v>2</v>
      </c>
      <c r="N256" t="s">
        <v>54</v>
      </c>
      <c r="P256" t="s">
        <v>88</v>
      </c>
      <c r="Q256" t="s">
        <v>78</v>
      </c>
      <c r="R256" t="s">
        <v>116</v>
      </c>
      <c r="S256" t="s">
        <v>70</v>
      </c>
      <c r="T256" t="s">
        <v>59</v>
      </c>
    </row>
    <row r="257" spans="1:20">
      <c r="A257" t="s">
        <v>49</v>
      </c>
      <c r="C257">
        <v>202103100200</v>
      </c>
      <c r="D257" s="1">
        <v>44265.62740740741</v>
      </c>
      <c r="E257" s="3" t="s">
        <v>63</v>
      </c>
      <c r="F257">
        <v>9112420</v>
      </c>
      <c r="G257" s="2">
        <v>17051</v>
      </c>
      <c r="H257" t="s">
        <v>3249</v>
      </c>
      <c r="I257" t="s">
        <v>521</v>
      </c>
      <c r="K257" t="s">
        <v>61</v>
      </c>
      <c r="L257" t="s">
        <v>261</v>
      </c>
      <c r="M257" t="s">
        <v>2</v>
      </c>
      <c r="N257" t="s">
        <v>54</v>
      </c>
      <c r="P257" t="s">
        <v>55</v>
      </c>
      <c r="Q257" t="s">
        <v>68</v>
      </c>
      <c r="R257" t="s">
        <v>3250</v>
      </c>
      <c r="S257" t="s">
        <v>70</v>
      </c>
      <c r="T257" t="s">
        <v>59</v>
      </c>
    </row>
    <row r="258" spans="1:20">
      <c r="A258" t="s">
        <v>49</v>
      </c>
      <c r="C258">
        <v>202103101646</v>
      </c>
      <c r="D258" s="1">
        <v>44265.597986111112</v>
      </c>
      <c r="E258" s="3" t="s">
        <v>63</v>
      </c>
      <c r="F258">
        <v>2238053</v>
      </c>
      <c r="G258" s="2">
        <v>19281</v>
      </c>
      <c r="H258" t="s">
        <v>2705</v>
      </c>
      <c r="I258" t="s">
        <v>2678</v>
      </c>
      <c r="K258" t="s">
        <v>61</v>
      </c>
      <c r="L258" t="s">
        <v>240</v>
      </c>
      <c r="M258" t="s">
        <v>10</v>
      </c>
      <c r="N258" t="s">
        <v>54</v>
      </c>
      <c r="P258" t="s">
        <v>55</v>
      </c>
      <c r="Q258" t="s">
        <v>68</v>
      </c>
      <c r="R258" t="s">
        <v>2706</v>
      </c>
      <c r="S258" t="s">
        <v>70</v>
      </c>
      <c r="T258" t="s">
        <v>59</v>
      </c>
    </row>
    <row r="259" spans="1:20">
      <c r="A259" t="s">
        <v>49</v>
      </c>
      <c r="C259">
        <v>202103100081</v>
      </c>
      <c r="D259" s="1">
        <v>44265.490856481483</v>
      </c>
      <c r="E259" s="3" t="s">
        <v>63</v>
      </c>
      <c r="F259">
        <v>1325978</v>
      </c>
      <c r="G259" s="2">
        <v>20761</v>
      </c>
      <c r="H259" t="s">
        <v>1106</v>
      </c>
      <c r="I259" t="s">
        <v>185</v>
      </c>
      <c r="K259" t="s">
        <v>61</v>
      </c>
      <c r="L259" t="s">
        <v>261</v>
      </c>
      <c r="M259" t="s">
        <v>10</v>
      </c>
      <c r="N259" t="s">
        <v>54</v>
      </c>
      <c r="P259" t="s">
        <v>55</v>
      </c>
      <c r="Q259" t="s">
        <v>68</v>
      </c>
      <c r="R259" t="s">
        <v>1107</v>
      </c>
      <c r="S259" t="s">
        <v>70</v>
      </c>
      <c r="T259" t="s">
        <v>59</v>
      </c>
    </row>
    <row r="260" spans="1:20">
      <c r="A260" t="s">
        <v>49</v>
      </c>
      <c r="C260">
        <v>202103101398</v>
      </c>
      <c r="D260" s="1">
        <v>44265.448923611111</v>
      </c>
      <c r="E260" s="3" t="s">
        <v>63</v>
      </c>
      <c r="F260">
        <v>1247866</v>
      </c>
      <c r="G260" s="2">
        <v>26851</v>
      </c>
      <c r="H260" t="s">
        <v>1046</v>
      </c>
      <c r="I260" t="s">
        <v>1047</v>
      </c>
      <c r="K260" t="s">
        <v>61</v>
      </c>
      <c r="L260" t="s">
        <v>157</v>
      </c>
      <c r="M260" t="s">
        <v>10</v>
      </c>
      <c r="N260" t="s">
        <v>54</v>
      </c>
      <c r="P260" t="s">
        <v>55</v>
      </c>
      <c r="Q260" t="s">
        <v>68</v>
      </c>
      <c r="R260" t="s">
        <v>259</v>
      </c>
      <c r="S260" t="s">
        <v>70</v>
      </c>
      <c r="T260" t="s">
        <v>59</v>
      </c>
    </row>
    <row r="261" spans="1:20">
      <c r="A261" t="s">
        <v>49</v>
      </c>
      <c r="C261">
        <v>202103040439</v>
      </c>
      <c r="D261" s="1">
        <v>44264.751388888886</v>
      </c>
      <c r="E261" s="3" t="s">
        <v>63</v>
      </c>
      <c r="F261">
        <v>333947</v>
      </c>
      <c r="G261" s="2">
        <v>27234</v>
      </c>
      <c r="H261" t="s">
        <v>376</v>
      </c>
      <c r="I261" t="s">
        <v>377</v>
      </c>
      <c r="K261" t="s">
        <v>107</v>
      </c>
      <c r="L261" t="s">
        <v>261</v>
      </c>
      <c r="M261" t="s">
        <v>10</v>
      </c>
      <c r="N261" t="s">
        <v>54</v>
      </c>
      <c r="P261" t="s">
        <v>55</v>
      </c>
      <c r="Q261" t="s">
        <v>68</v>
      </c>
      <c r="R261" t="s">
        <v>378</v>
      </c>
      <c r="S261" t="s">
        <v>70</v>
      </c>
      <c r="T261" t="s">
        <v>59</v>
      </c>
    </row>
    <row r="262" spans="1:20">
      <c r="A262" t="s">
        <v>49</v>
      </c>
      <c r="C262">
        <v>202103090767</v>
      </c>
      <c r="D262" s="1">
        <v>44264.693749999999</v>
      </c>
      <c r="E262" s="3" t="s">
        <v>63</v>
      </c>
      <c r="F262">
        <v>830271</v>
      </c>
      <c r="G262" s="2">
        <v>25566</v>
      </c>
      <c r="H262" t="s">
        <v>616</v>
      </c>
      <c r="I262" t="s">
        <v>617</v>
      </c>
      <c r="K262" t="s">
        <v>61</v>
      </c>
      <c r="L262" t="s">
        <v>614</v>
      </c>
      <c r="M262" t="s">
        <v>10</v>
      </c>
      <c r="N262" t="s">
        <v>54</v>
      </c>
      <c r="P262" t="s">
        <v>55</v>
      </c>
      <c r="Q262" t="s">
        <v>68</v>
      </c>
      <c r="R262" t="s">
        <v>618</v>
      </c>
      <c r="S262" t="s">
        <v>129</v>
      </c>
      <c r="T262" t="s">
        <v>59</v>
      </c>
    </row>
    <row r="263" spans="1:20">
      <c r="A263" t="s">
        <v>49</v>
      </c>
      <c r="C263">
        <v>202103090294</v>
      </c>
      <c r="D263" s="1">
        <v>44264.434560185182</v>
      </c>
      <c r="E263" s="3" t="s">
        <v>63</v>
      </c>
      <c r="F263">
        <v>2180747</v>
      </c>
      <c r="G263" s="2">
        <v>31574</v>
      </c>
      <c r="H263" t="s">
        <v>2458</v>
      </c>
      <c r="I263" t="s">
        <v>2459</v>
      </c>
      <c r="K263" t="s">
        <v>277</v>
      </c>
      <c r="L263" t="s">
        <v>388</v>
      </c>
      <c r="M263" t="s">
        <v>2</v>
      </c>
      <c r="N263" t="s">
        <v>54</v>
      </c>
      <c r="P263" t="s">
        <v>55</v>
      </c>
      <c r="Q263" t="s">
        <v>68</v>
      </c>
      <c r="R263" t="s">
        <v>2460</v>
      </c>
      <c r="S263" t="s">
        <v>390</v>
      </c>
      <c r="T263" t="s">
        <v>59</v>
      </c>
    </row>
    <row r="264" spans="1:20">
      <c r="A264" t="s">
        <v>49</v>
      </c>
      <c r="C264">
        <v>202103080774</v>
      </c>
      <c r="D264" s="1">
        <v>44264.342361111114</v>
      </c>
      <c r="E264" s="3" t="s">
        <v>63</v>
      </c>
      <c r="F264">
        <v>1791770</v>
      </c>
      <c r="G264" s="2">
        <v>18869</v>
      </c>
      <c r="H264" t="s">
        <v>1907</v>
      </c>
      <c r="I264" t="s">
        <v>1908</v>
      </c>
      <c r="K264" t="s">
        <v>277</v>
      </c>
      <c r="L264" t="s">
        <v>349</v>
      </c>
      <c r="M264" t="s">
        <v>2</v>
      </c>
      <c r="N264" t="s">
        <v>54</v>
      </c>
      <c r="P264" t="s">
        <v>55</v>
      </c>
      <c r="Q264" t="s">
        <v>68</v>
      </c>
      <c r="R264" t="s">
        <v>1909</v>
      </c>
      <c r="S264" t="s">
        <v>58</v>
      </c>
      <c r="T264" t="s">
        <v>59</v>
      </c>
    </row>
    <row r="265" spans="1:20">
      <c r="A265" t="s">
        <v>49</v>
      </c>
      <c r="C265">
        <v>202103081998</v>
      </c>
      <c r="D265" s="1">
        <v>44263.551388888889</v>
      </c>
      <c r="E265" s="3" t="s">
        <v>76</v>
      </c>
      <c r="F265">
        <v>701487</v>
      </c>
      <c r="G265" s="2">
        <v>26561</v>
      </c>
      <c r="H265" t="s">
        <v>517</v>
      </c>
      <c r="I265" t="s">
        <v>518</v>
      </c>
      <c r="K265" t="s">
        <v>66</v>
      </c>
      <c r="L265" t="s">
        <v>316</v>
      </c>
      <c r="M265" t="s">
        <v>10</v>
      </c>
      <c r="N265" t="s">
        <v>54</v>
      </c>
      <c r="P265" t="s">
        <v>88</v>
      </c>
      <c r="Q265" t="s">
        <v>78</v>
      </c>
      <c r="R265" t="s">
        <v>519</v>
      </c>
      <c r="S265" t="s">
        <v>70</v>
      </c>
      <c r="T265" t="s">
        <v>59</v>
      </c>
    </row>
    <row r="266" spans="1:20">
      <c r="A266" t="s">
        <v>49</v>
      </c>
      <c r="C266">
        <v>202103080052</v>
      </c>
      <c r="D266" s="1">
        <v>44263.47152777778</v>
      </c>
      <c r="E266" s="3" t="s">
        <v>76</v>
      </c>
      <c r="F266">
        <v>1824777</v>
      </c>
      <c r="G266" s="2">
        <v>23070</v>
      </c>
      <c r="H266" t="s">
        <v>1969</v>
      </c>
      <c r="I266" t="s">
        <v>1093</v>
      </c>
      <c r="K266" t="s">
        <v>250</v>
      </c>
      <c r="L266" t="s">
        <v>183</v>
      </c>
      <c r="M266" t="s">
        <v>10</v>
      </c>
      <c r="N266" t="s">
        <v>54</v>
      </c>
      <c r="P266" t="s">
        <v>55</v>
      </c>
      <c r="Q266" t="s">
        <v>78</v>
      </c>
      <c r="R266" t="s">
        <v>1970</v>
      </c>
      <c r="S266" t="s">
        <v>129</v>
      </c>
      <c r="T266" t="s">
        <v>59</v>
      </c>
    </row>
    <row r="267" spans="1:20">
      <c r="A267" t="s">
        <v>49</v>
      </c>
      <c r="C267">
        <v>202103080344</v>
      </c>
      <c r="D267" s="1">
        <v>44263.402777777781</v>
      </c>
      <c r="E267" s="3" t="s">
        <v>76</v>
      </c>
      <c r="F267">
        <v>1689693</v>
      </c>
      <c r="G267" s="2">
        <v>19735</v>
      </c>
      <c r="H267" t="s">
        <v>1733</v>
      </c>
      <c r="I267" t="s">
        <v>457</v>
      </c>
      <c r="K267" t="s">
        <v>277</v>
      </c>
      <c r="L267" t="s">
        <v>178</v>
      </c>
      <c r="M267" t="s">
        <v>10</v>
      </c>
      <c r="N267" t="s">
        <v>54</v>
      </c>
      <c r="P267" t="s">
        <v>55</v>
      </c>
      <c r="Q267" t="s">
        <v>78</v>
      </c>
      <c r="R267" t="s">
        <v>1734</v>
      </c>
      <c r="S267" t="s">
        <v>180</v>
      </c>
      <c r="T267" t="s">
        <v>59</v>
      </c>
    </row>
    <row r="268" spans="1:20">
      <c r="A268" t="s">
        <v>49</v>
      </c>
      <c r="C268">
        <v>202103080652</v>
      </c>
      <c r="D268" s="1">
        <v>44263.396527777775</v>
      </c>
      <c r="E268" s="3" t="s">
        <v>76</v>
      </c>
      <c r="F268">
        <v>1623349</v>
      </c>
      <c r="G268" s="2">
        <v>19776</v>
      </c>
      <c r="H268" t="s">
        <v>1616</v>
      </c>
      <c r="I268" t="s">
        <v>496</v>
      </c>
      <c r="K268" t="s">
        <v>73</v>
      </c>
      <c r="L268" t="s">
        <v>661</v>
      </c>
      <c r="M268" t="s">
        <v>10</v>
      </c>
      <c r="N268" t="s">
        <v>54</v>
      </c>
      <c r="P268" t="s">
        <v>55</v>
      </c>
      <c r="Q268" t="s">
        <v>78</v>
      </c>
      <c r="R268" t="s">
        <v>1617</v>
      </c>
      <c r="S268" t="s">
        <v>70</v>
      </c>
      <c r="T268" t="s">
        <v>59</v>
      </c>
    </row>
    <row r="269" spans="1:20">
      <c r="A269" t="s">
        <v>49</v>
      </c>
      <c r="C269">
        <v>202103080280</v>
      </c>
      <c r="D269" s="1">
        <v>44263.34033564815</v>
      </c>
      <c r="E269" s="3" t="s">
        <v>63</v>
      </c>
      <c r="F269">
        <v>7535029</v>
      </c>
      <c r="G269" s="2">
        <v>16926</v>
      </c>
      <c r="H269" t="s">
        <v>2997</v>
      </c>
      <c r="I269" t="s">
        <v>2999</v>
      </c>
      <c r="K269" t="s">
        <v>61</v>
      </c>
      <c r="L269" t="s">
        <v>661</v>
      </c>
      <c r="M269" t="s">
        <v>2</v>
      </c>
      <c r="N269" t="s">
        <v>54</v>
      </c>
      <c r="P269" t="s">
        <v>55</v>
      </c>
      <c r="Q269" t="s">
        <v>68</v>
      </c>
      <c r="R269" t="s">
        <v>173</v>
      </c>
      <c r="S269" t="s">
        <v>70</v>
      </c>
      <c r="T269" t="s">
        <v>59</v>
      </c>
    </row>
    <row r="270" spans="1:20">
      <c r="A270" t="s">
        <v>49</v>
      </c>
      <c r="C270">
        <v>202103060381</v>
      </c>
      <c r="D270" s="1">
        <v>44261.526388888888</v>
      </c>
      <c r="E270" s="3" t="s">
        <v>63</v>
      </c>
      <c r="F270">
        <v>9780377</v>
      </c>
      <c r="G270" s="2">
        <v>23257</v>
      </c>
      <c r="H270" t="s">
        <v>3341</v>
      </c>
      <c r="I270" t="s">
        <v>902</v>
      </c>
      <c r="K270" t="s">
        <v>132</v>
      </c>
      <c r="L270" t="s">
        <v>67</v>
      </c>
      <c r="M270" t="s">
        <v>2</v>
      </c>
      <c r="N270" t="s">
        <v>54</v>
      </c>
      <c r="P270" t="s">
        <v>88</v>
      </c>
      <c r="Q270" t="s">
        <v>68</v>
      </c>
      <c r="R270" t="s">
        <v>3342</v>
      </c>
      <c r="S270" t="s">
        <v>70</v>
      </c>
      <c r="T270" t="s">
        <v>59</v>
      </c>
    </row>
    <row r="271" spans="1:20">
      <c r="A271" t="s">
        <v>49</v>
      </c>
      <c r="C271">
        <v>202103051973</v>
      </c>
      <c r="D271" s="1">
        <v>44260.663194444445</v>
      </c>
      <c r="E271" s="3" t="s">
        <v>90</v>
      </c>
      <c r="F271">
        <v>1301015</v>
      </c>
      <c r="G271" s="2">
        <v>20628</v>
      </c>
      <c r="H271" t="s">
        <v>1074</v>
      </c>
      <c r="I271" t="s">
        <v>1075</v>
      </c>
      <c r="K271" t="s">
        <v>52</v>
      </c>
      <c r="L271" t="s">
        <v>145</v>
      </c>
      <c r="M271" t="s">
        <v>2</v>
      </c>
      <c r="N271" t="s">
        <v>54</v>
      </c>
      <c r="P271" t="s">
        <v>55</v>
      </c>
      <c r="Q271" t="s">
        <v>94</v>
      </c>
      <c r="R271" t="s">
        <v>259</v>
      </c>
      <c r="S271" t="s">
        <v>70</v>
      </c>
      <c r="T271" t="s">
        <v>59</v>
      </c>
    </row>
    <row r="272" spans="1:20">
      <c r="A272" t="s">
        <v>49</v>
      </c>
      <c r="C272">
        <v>202103050053</v>
      </c>
      <c r="D272" s="1">
        <v>44260.541666666664</v>
      </c>
      <c r="E272" s="3" t="s">
        <v>63</v>
      </c>
      <c r="F272">
        <v>815971</v>
      </c>
      <c r="G272" s="2">
        <v>23794</v>
      </c>
      <c r="H272" t="s">
        <v>598</v>
      </c>
      <c r="I272" t="s">
        <v>599</v>
      </c>
      <c r="K272" t="s">
        <v>140</v>
      </c>
      <c r="L272" t="s">
        <v>349</v>
      </c>
      <c r="M272" t="s">
        <v>10</v>
      </c>
      <c r="N272" t="s">
        <v>54</v>
      </c>
      <c r="P272" t="s">
        <v>55</v>
      </c>
      <c r="Q272" t="s">
        <v>68</v>
      </c>
      <c r="R272" t="s">
        <v>104</v>
      </c>
      <c r="S272" t="s">
        <v>58</v>
      </c>
      <c r="T272" t="s">
        <v>59</v>
      </c>
    </row>
    <row r="273" spans="1:20">
      <c r="A273" t="s">
        <v>49</v>
      </c>
      <c r="C273">
        <v>202103050693</v>
      </c>
      <c r="D273" s="1">
        <v>44260.419444444444</v>
      </c>
      <c r="E273" s="3" t="s">
        <v>63</v>
      </c>
      <c r="F273">
        <v>1108034</v>
      </c>
      <c r="G273" s="2">
        <v>23919</v>
      </c>
      <c r="H273" t="s">
        <v>836</v>
      </c>
      <c r="I273" t="s">
        <v>837</v>
      </c>
      <c r="K273" t="s">
        <v>61</v>
      </c>
      <c r="L273" t="s">
        <v>53</v>
      </c>
      <c r="M273" t="s">
        <v>2</v>
      </c>
      <c r="N273" t="s">
        <v>54</v>
      </c>
      <c r="P273" t="s">
        <v>55</v>
      </c>
      <c r="Q273" t="s">
        <v>68</v>
      </c>
      <c r="R273" t="s">
        <v>838</v>
      </c>
      <c r="S273" t="s">
        <v>58</v>
      </c>
      <c r="T273" t="s">
        <v>59</v>
      </c>
    </row>
    <row r="274" spans="1:20">
      <c r="A274" t="s">
        <v>49</v>
      </c>
      <c r="C274">
        <v>202103050527</v>
      </c>
      <c r="D274" s="1">
        <v>44260.308032407411</v>
      </c>
      <c r="E274" s="3" t="s">
        <v>63</v>
      </c>
      <c r="F274">
        <v>1368482</v>
      </c>
      <c r="G274" s="2">
        <v>28338</v>
      </c>
      <c r="H274" t="s">
        <v>1165</v>
      </c>
      <c r="I274" t="s">
        <v>175</v>
      </c>
      <c r="K274" t="s">
        <v>61</v>
      </c>
      <c r="L274" t="s">
        <v>103</v>
      </c>
      <c r="M274" t="s">
        <v>2</v>
      </c>
      <c r="N274" t="s">
        <v>54</v>
      </c>
      <c r="P274" t="s">
        <v>55</v>
      </c>
      <c r="Q274" t="s">
        <v>68</v>
      </c>
      <c r="R274" t="s">
        <v>1166</v>
      </c>
      <c r="S274" t="s">
        <v>70</v>
      </c>
      <c r="T274" t="s">
        <v>59</v>
      </c>
    </row>
    <row r="275" spans="1:20">
      <c r="A275" t="s">
        <v>49</v>
      </c>
      <c r="C275">
        <v>202103021606</v>
      </c>
      <c r="D275" s="1">
        <v>44259.677199074074</v>
      </c>
      <c r="E275" s="3" t="s">
        <v>63</v>
      </c>
      <c r="F275">
        <v>1713924</v>
      </c>
      <c r="G275" s="2">
        <v>23072</v>
      </c>
      <c r="H275" t="s">
        <v>1766</v>
      </c>
      <c r="I275" t="s">
        <v>1093</v>
      </c>
      <c r="K275" t="s">
        <v>140</v>
      </c>
      <c r="L275" t="s">
        <v>178</v>
      </c>
      <c r="M275" t="s">
        <v>2</v>
      </c>
      <c r="N275" t="s">
        <v>54</v>
      </c>
      <c r="P275" t="s">
        <v>55</v>
      </c>
      <c r="Q275" t="s">
        <v>68</v>
      </c>
      <c r="R275" t="s">
        <v>1767</v>
      </c>
      <c r="S275" t="s">
        <v>180</v>
      </c>
      <c r="T275" t="s">
        <v>59</v>
      </c>
    </row>
    <row r="276" spans="1:20">
      <c r="A276" t="s">
        <v>49</v>
      </c>
      <c r="C276">
        <v>202103040723</v>
      </c>
      <c r="D276" s="1">
        <v>44259.547696759262</v>
      </c>
      <c r="E276" s="3" t="s">
        <v>63</v>
      </c>
      <c r="F276">
        <v>1244850</v>
      </c>
      <c r="G276" s="2">
        <v>20555</v>
      </c>
      <c r="H276" t="s">
        <v>1042</v>
      </c>
      <c r="I276" t="s">
        <v>109</v>
      </c>
      <c r="K276" t="s">
        <v>61</v>
      </c>
      <c r="L276" t="s">
        <v>178</v>
      </c>
      <c r="M276" t="s">
        <v>10</v>
      </c>
      <c r="N276" t="s">
        <v>54</v>
      </c>
      <c r="P276" t="s">
        <v>55</v>
      </c>
      <c r="Q276" t="s">
        <v>68</v>
      </c>
      <c r="R276" t="s">
        <v>120</v>
      </c>
      <c r="S276" t="s">
        <v>180</v>
      </c>
      <c r="T276" t="s">
        <v>59</v>
      </c>
    </row>
    <row r="277" spans="1:20">
      <c r="A277" t="s">
        <v>49</v>
      </c>
      <c r="C277">
        <v>202103040110</v>
      </c>
      <c r="D277" s="1">
        <v>44259.529895833337</v>
      </c>
      <c r="E277" s="3" t="s">
        <v>76</v>
      </c>
      <c r="F277">
        <v>1333832</v>
      </c>
      <c r="G277" s="2">
        <v>14744</v>
      </c>
      <c r="H277" t="s">
        <v>1118</v>
      </c>
      <c r="I277" t="s">
        <v>303</v>
      </c>
      <c r="K277" t="s">
        <v>613</v>
      </c>
      <c r="L277" t="s">
        <v>251</v>
      </c>
      <c r="M277" t="s">
        <v>2</v>
      </c>
      <c r="N277" t="s">
        <v>54</v>
      </c>
      <c r="P277" t="s">
        <v>55</v>
      </c>
      <c r="Q277" t="s">
        <v>78</v>
      </c>
      <c r="R277" t="s">
        <v>1119</v>
      </c>
      <c r="S277" t="s">
        <v>253</v>
      </c>
      <c r="T277" t="s">
        <v>59</v>
      </c>
    </row>
    <row r="278" spans="1:20">
      <c r="A278" t="s">
        <v>49</v>
      </c>
      <c r="C278">
        <v>202103040108</v>
      </c>
      <c r="D278" s="1">
        <v>44259.490972222222</v>
      </c>
      <c r="E278" s="3" t="s">
        <v>162</v>
      </c>
      <c r="F278">
        <v>5410385</v>
      </c>
      <c r="G278" s="2">
        <v>19981</v>
      </c>
      <c r="H278" t="s">
        <v>2782</v>
      </c>
      <c r="I278" t="s">
        <v>1249</v>
      </c>
      <c r="K278" t="s">
        <v>140</v>
      </c>
      <c r="L278" t="s">
        <v>53</v>
      </c>
      <c r="M278" t="s">
        <v>10</v>
      </c>
      <c r="N278" t="s">
        <v>54</v>
      </c>
      <c r="P278" t="s">
        <v>55</v>
      </c>
      <c r="Q278" t="s">
        <v>166</v>
      </c>
      <c r="R278" t="s">
        <v>285</v>
      </c>
      <c r="S278" t="s">
        <v>58</v>
      </c>
      <c r="T278" t="s">
        <v>59</v>
      </c>
    </row>
    <row r="279" spans="1:20">
      <c r="A279" t="s">
        <v>49</v>
      </c>
      <c r="C279">
        <v>202103040069</v>
      </c>
      <c r="D279" s="1">
        <v>44259.363888888889</v>
      </c>
      <c r="E279" s="3" t="s">
        <v>76</v>
      </c>
      <c r="F279">
        <v>1813614</v>
      </c>
      <c r="G279" s="2">
        <v>18203</v>
      </c>
      <c r="H279" t="s">
        <v>1948</v>
      </c>
      <c r="I279" t="s">
        <v>639</v>
      </c>
      <c r="K279" t="s">
        <v>61</v>
      </c>
      <c r="L279" t="s">
        <v>53</v>
      </c>
      <c r="M279" t="s">
        <v>2</v>
      </c>
      <c r="N279" t="s">
        <v>54</v>
      </c>
      <c r="P279" t="s">
        <v>55</v>
      </c>
      <c r="Q279" t="s">
        <v>78</v>
      </c>
      <c r="R279" t="s">
        <v>1949</v>
      </c>
      <c r="S279" t="s">
        <v>58</v>
      </c>
      <c r="T279" t="s">
        <v>59</v>
      </c>
    </row>
    <row r="280" spans="1:20">
      <c r="A280" t="s">
        <v>49</v>
      </c>
      <c r="C280">
        <v>202103041167</v>
      </c>
      <c r="D280" s="1">
        <v>44259.265972222223</v>
      </c>
      <c r="E280" s="3" t="s">
        <v>90</v>
      </c>
      <c r="F280">
        <v>8423122</v>
      </c>
      <c r="G280" s="2">
        <v>20447</v>
      </c>
      <c r="H280" t="s">
        <v>3152</v>
      </c>
      <c r="I280" t="s">
        <v>1155</v>
      </c>
      <c r="K280" t="s">
        <v>149</v>
      </c>
      <c r="L280" t="s">
        <v>171</v>
      </c>
      <c r="M280" t="s">
        <v>2</v>
      </c>
      <c r="N280" t="s">
        <v>54</v>
      </c>
      <c r="P280" t="s">
        <v>88</v>
      </c>
      <c r="Q280" t="s">
        <v>94</v>
      </c>
      <c r="R280" t="s">
        <v>100</v>
      </c>
      <c r="S280" t="s">
        <v>70</v>
      </c>
      <c r="T280" t="s">
        <v>59</v>
      </c>
    </row>
    <row r="281" spans="1:20">
      <c r="A281" t="s">
        <v>49</v>
      </c>
      <c r="C281">
        <v>202103011017</v>
      </c>
      <c r="D281" s="1">
        <v>44258.690972222219</v>
      </c>
      <c r="E281" s="3" t="s">
        <v>90</v>
      </c>
      <c r="F281">
        <v>2243942</v>
      </c>
      <c r="G281" s="2">
        <v>28942</v>
      </c>
      <c r="H281" t="s">
        <v>2723</v>
      </c>
      <c r="I281" t="s">
        <v>1754</v>
      </c>
      <c r="K281" t="s">
        <v>61</v>
      </c>
      <c r="L281" t="s">
        <v>261</v>
      </c>
      <c r="M281" t="s">
        <v>2</v>
      </c>
      <c r="N281" t="s">
        <v>54</v>
      </c>
      <c r="P281" t="s">
        <v>88</v>
      </c>
      <c r="Q281" t="s">
        <v>94</v>
      </c>
      <c r="S281" t="s">
        <v>129</v>
      </c>
      <c r="T281" t="s">
        <v>59</v>
      </c>
    </row>
    <row r="282" spans="1:20">
      <c r="A282" t="s">
        <v>49</v>
      </c>
      <c r="C282">
        <v>202103030512</v>
      </c>
      <c r="D282" s="1">
        <v>44258.602777777778</v>
      </c>
      <c r="E282" s="3" t="s">
        <v>76</v>
      </c>
      <c r="F282">
        <v>1124599</v>
      </c>
      <c r="G282" s="2">
        <v>19951</v>
      </c>
      <c r="H282" t="s">
        <v>862</v>
      </c>
      <c r="I282" t="s">
        <v>863</v>
      </c>
      <c r="K282" t="s">
        <v>52</v>
      </c>
      <c r="L282" t="s">
        <v>165</v>
      </c>
      <c r="M282" t="s">
        <v>10</v>
      </c>
      <c r="N282" t="s">
        <v>54</v>
      </c>
      <c r="P282" t="s">
        <v>55</v>
      </c>
      <c r="Q282" t="s">
        <v>78</v>
      </c>
      <c r="R282" t="s">
        <v>864</v>
      </c>
      <c r="S282" t="s">
        <v>58</v>
      </c>
      <c r="T282" t="s">
        <v>59</v>
      </c>
    </row>
    <row r="283" spans="1:20">
      <c r="A283" t="s">
        <v>49</v>
      </c>
      <c r="C283">
        <v>202102160504</v>
      </c>
      <c r="D283" s="1">
        <v>44258.547222222223</v>
      </c>
      <c r="E283" s="3" t="s">
        <v>76</v>
      </c>
      <c r="F283">
        <v>1794175</v>
      </c>
      <c r="G283" s="2">
        <v>32822</v>
      </c>
      <c r="H283" t="s">
        <v>1914</v>
      </c>
      <c r="I283" t="s">
        <v>1915</v>
      </c>
      <c r="K283" t="s">
        <v>52</v>
      </c>
      <c r="L283" t="s">
        <v>165</v>
      </c>
      <c r="M283" t="s">
        <v>10</v>
      </c>
      <c r="N283" t="s">
        <v>54</v>
      </c>
      <c r="P283" t="s">
        <v>55</v>
      </c>
      <c r="Q283" t="s">
        <v>78</v>
      </c>
      <c r="R283" t="s">
        <v>1916</v>
      </c>
      <c r="S283" t="s">
        <v>58</v>
      </c>
      <c r="T283" t="s">
        <v>59</v>
      </c>
    </row>
    <row r="284" spans="1:20">
      <c r="A284" t="s">
        <v>49</v>
      </c>
      <c r="C284">
        <v>202103050098</v>
      </c>
      <c r="D284" s="1">
        <v>44258.492361111108</v>
      </c>
      <c r="E284" s="3" t="s">
        <v>76</v>
      </c>
      <c r="F284">
        <v>2191406</v>
      </c>
      <c r="G284" s="2">
        <v>23636</v>
      </c>
      <c r="H284" t="s">
        <v>2499</v>
      </c>
      <c r="I284" t="s">
        <v>548</v>
      </c>
      <c r="K284" t="s">
        <v>61</v>
      </c>
      <c r="L284" t="s">
        <v>123</v>
      </c>
      <c r="M284" t="s">
        <v>10</v>
      </c>
      <c r="N284" t="s">
        <v>54</v>
      </c>
      <c r="P284" t="s">
        <v>55</v>
      </c>
      <c r="Q284" t="s">
        <v>78</v>
      </c>
      <c r="R284" t="s">
        <v>2500</v>
      </c>
      <c r="S284" t="s">
        <v>70</v>
      </c>
      <c r="T284" t="s">
        <v>59</v>
      </c>
    </row>
    <row r="285" spans="1:20">
      <c r="A285" t="s">
        <v>49</v>
      </c>
      <c r="C285">
        <v>202103031628</v>
      </c>
      <c r="D285" s="1">
        <v>44258.484027777777</v>
      </c>
      <c r="E285" s="3" t="s">
        <v>90</v>
      </c>
      <c r="F285">
        <v>8518857</v>
      </c>
      <c r="G285" s="2">
        <v>20251</v>
      </c>
      <c r="H285" t="s">
        <v>3162</v>
      </c>
      <c r="I285" t="s">
        <v>652</v>
      </c>
      <c r="K285" t="s">
        <v>52</v>
      </c>
      <c r="L285" t="s">
        <v>93</v>
      </c>
      <c r="M285" t="s">
        <v>10</v>
      </c>
      <c r="N285" t="s">
        <v>54</v>
      </c>
      <c r="P285" t="s">
        <v>88</v>
      </c>
      <c r="Q285" t="s">
        <v>94</v>
      </c>
      <c r="R285" t="s">
        <v>100</v>
      </c>
      <c r="S285" t="s">
        <v>70</v>
      </c>
      <c r="T285" t="s">
        <v>59</v>
      </c>
    </row>
    <row r="286" spans="1:20">
      <c r="A286" t="s">
        <v>49</v>
      </c>
      <c r="C286">
        <v>202103031581</v>
      </c>
      <c r="D286" s="1">
        <v>44258.466932870368</v>
      </c>
      <c r="E286" s="3" t="s">
        <v>63</v>
      </c>
      <c r="F286">
        <v>1144340</v>
      </c>
      <c r="G286" s="2">
        <v>22356</v>
      </c>
      <c r="H286" t="s">
        <v>889</v>
      </c>
      <c r="I286" t="s">
        <v>437</v>
      </c>
      <c r="K286" t="s">
        <v>52</v>
      </c>
      <c r="L286" t="s">
        <v>157</v>
      </c>
      <c r="M286" t="s">
        <v>2</v>
      </c>
      <c r="N286" t="s">
        <v>54</v>
      </c>
      <c r="P286" t="s">
        <v>88</v>
      </c>
      <c r="Q286" t="s">
        <v>68</v>
      </c>
      <c r="R286" t="s">
        <v>259</v>
      </c>
      <c r="S286" t="s">
        <v>70</v>
      </c>
      <c r="T286" t="s">
        <v>59</v>
      </c>
    </row>
    <row r="287" spans="1:20">
      <c r="A287" t="s">
        <v>49</v>
      </c>
      <c r="C287">
        <v>202103030720</v>
      </c>
      <c r="D287" s="1">
        <v>44258.429166666669</v>
      </c>
      <c r="E287" s="3" t="s">
        <v>76</v>
      </c>
      <c r="F287">
        <v>1455622</v>
      </c>
      <c r="G287" s="2">
        <v>29755</v>
      </c>
      <c r="H287" t="s">
        <v>1350</v>
      </c>
      <c r="I287" t="s">
        <v>1351</v>
      </c>
      <c r="K287" t="s">
        <v>73</v>
      </c>
      <c r="L287" t="s">
        <v>261</v>
      </c>
      <c r="M287" t="s">
        <v>10</v>
      </c>
      <c r="N287" t="s">
        <v>54</v>
      </c>
      <c r="P287" t="s">
        <v>55</v>
      </c>
      <c r="Q287" t="s">
        <v>78</v>
      </c>
      <c r="R287" t="s">
        <v>1352</v>
      </c>
      <c r="S287" t="s">
        <v>70</v>
      </c>
      <c r="T287" t="s">
        <v>59</v>
      </c>
    </row>
    <row r="288" spans="1:20">
      <c r="A288" t="s">
        <v>49</v>
      </c>
      <c r="C288">
        <v>202103030982</v>
      </c>
      <c r="D288" s="1">
        <v>44258.177685185183</v>
      </c>
      <c r="E288" s="3" t="s">
        <v>63</v>
      </c>
      <c r="F288">
        <v>1146477</v>
      </c>
      <c r="G288" s="2">
        <v>22973</v>
      </c>
      <c r="H288" t="s">
        <v>892</v>
      </c>
      <c r="I288" t="s">
        <v>894</v>
      </c>
      <c r="K288" t="s">
        <v>61</v>
      </c>
      <c r="L288" t="s">
        <v>111</v>
      </c>
      <c r="M288" t="s">
        <v>2</v>
      </c>
      <c r="N288" t="s">
        <v>54</v>
      </c>
      <c r="P288" t="s">
        <v>55</v>
      </c>
      <c r="Q288" t="s">
        <v>68</v>
      </c>
      <c r="R288" t="s">
        <v>895</v>
      </c>
      <c r="S288" t="s">
        <v>70</v>
      </c>
      <c r="T288" t="s">
        <v>59</v>
      </c>
    </row>
    <row r="289" spans="1:20">
      <c r="A289" t="s">
        <v>49</v>
      </c>
      <c r="C289">
        <v>202103022022</v>
      </c>
      <c r="D289" s="1">
        <v>44257.884282407409</v>
      </c>
      <c r="E289" s="3" t="s">
        <v>63</v>
      </c>
      <c r="F289">
        <v>1353315</v>
      </c>
      <c r="G289" s="2">
        <v>22164</v>
      </c>
      <c r="H289" t="s">
        <v>1144</v>
      </c>
      <c r="I289" t="s">
        <v>421</v>
      </c>
      <c r="K289" t="s">
        <v>149</v>
      </c>
      <c r="L289" t="s">
        <v>189</v>
      </c>
      <c r="M289" t="s">
        <v>2</v>
      </c>
      <c r="N289" t="s">
        <v>54</v>
      </c>
      <c r="P289" t="s">
        <v>88</v>
      </c>
      <c r="Q289" t="s">
        <v>68</v>
      </c>
      <c r="R289" t="s">
        <v>1145</v>
      </c>
      <c r="S289" t="s">
        <v>70</v>
      </c>
      <c r="T289" t="s">
        <v>59</v>
      </c>
    </row>
    <row r="290" spans="1:20">
      <c r="A290" t="s">
        <v>49</v>
      </c>
      <c r="C290">
        <v>202102090164</v>
      </c>
      <c r="D290" s="1">
        <v>44257.615277777775</v>
      </c>
      <c r="E290" s="3" t="s">
        <v>63</v>
      </c>
      <c r="F290">
        <v>1107057</v>
      </c>
      <c r="G290" s="2">
        <v>18168</v>
      </c>
      <c r="H290" t="s">
        <v>830</v>
      </c>
      <c r="I290" t="s">
        <v>833</v>
      </c>
      <c r="K290" t="s">
        <v>61</v>
      </c>
      <c r="L290" t="s">
        <v>123</v>
      </c>
      <c r="M290" t="s">
        <v>2</v>
      </c>
      <c r="N290" t="s">
        <v>54</v>
      </c>
      <c r="P290" t="s">
        <v>55</v>
      </c>
      <c r="Q290" t="s">
        <v>68</v>
      </c>
      <c r="R290" t="s">
        <v>203</v>
      </c>
      <c r="S290" t="s">
        <v>70</v>
      </c>
      <c r="T290" t="s">
        <v>59</v>
      </c>
    </row>
    <row r="291" spans="1:20">
      <c r="A291" t="s">
        <v>49</v>
      </c>
      <c r="C291">
        <v>202103021702</v>
      </c>
      <c r="D291" s="1">
        <v>44257.533842592595</v>
      </c>
      <c r="E291" s="3" t="s">
        <v>63</v>
      </c>
      <c r="F291">
        <v>1865374</v>
      </c>
      <c r="G291" s="2">
        <v>18486</v>
      </c>
      <c r="H291" t="s">
        <v>2055</v>
      </c>
      <c r="I291" t="s">
        <v>1572</v>
      </c>
      <c r="K291" t="s">
        <v>381</v>
      </c>
      <c r="L291" t="s">
        <v>141</v>
      </c>
      <c r="M291" t="s">
        <v>2</v>
      </c>
      <c r="N291" t="s">
        <v>54</v>
      </c>
      <c r="P291" t="s">
        <v>55</v>
      </c>
      <c r="Q291" t="s">
        <v>68</v>
      </c>
      <c r="R291" t="s">
        <v>2056</v>
      </c>
      <c r="S291" t="s">
        <v>129</v>
      </c>
      <c r="T291" t="s">
        <v>59</v>
      </c>
    </row>
    <row r="292" spans="1:20">
      <c r="A292" t="s">
        <v>49</v>
      </c>
      <c r="C292">
        <v>202103021614</v>
      </c>
      <c r="D292" s="1">
        <v>44257.531851851854</v>
      </c>
      <c r="E292" s="3" t="s">
        <v>63</v>
      </c>
      <c r="F292">
        <v>9708207</v>
      </c>
      <c r="G292" s="2">
        <v>18071</v>
      </c>
      <c r="H292" t="s">
        <v>3336</v>
      </c>
      <c r="I292" t="s">
        <v>763</v>
      </c>
      <c r="K292" t="s">
        <v>381</v>
      </c>
      <c r="L292" t="s">
        <v>127</v>
      </c>
      <c r="M292" t="s">
        <v>10</v>
      </c>
      <c r="N292" t="s">
        <v>54</v>
      </c>
      <c r="P292" t="s">
        <v>55</v>
      </c>
      <c r="Q292" t="s">
        <v>68</v>
      </c>
      <c r="R292" t="s">
        <v>3337</v>
      </c>
      <c r="S292" t="s">
        <v>129</v>
      </c>
      <c r="T292" t="s">
        <v>59</v>
      </c>
    </row>
    <row r="293" spans="1:20">
      <c r="A293" t="s">
        <v>49</v>
      </c>
      <c r="C293">
        <v>202103021473</v>
      </c>
      <c r="D293" s="1">
        <v>44257.45484953704</v>
      </c>
      <c r="E293" s="3" t="s">
        <v>63</v>
      </c>
      <c r="F293">
        <v>9515262</v>
      </c>
      <c r="G293" s="2">
        <v>22117</v>
      </c>
      <c r="H293" t="s">
        <v>3309</v>
      </c>
      <c r="I293" t="s">
        <v>2116</v>
      </c>
      <c r="K293" t="s">
        <v>277</v>
      </c>
      <c r="L293" t="s">
        <v>137</v>
      </c>
      <c r="M293" t="s">
        <v>2</v>
      </c>
      <c r="N293" t="s">
        <v>54</v>
      </c>
      <c r="P293" t="s">
        <v>55</v>
      </c>
      <c r="Q293" t="s">
        <v>68</v>
      </c>
      <c r="R293" t="s">
        <v>3310</v>
      </c>
      <c r="S293" t="s">
        <v>70</v>
      </c>
      <c r="T293" t="s">
        <v>59</v>
      </c>
    </row>
    <row r="294" spans="1:20">
      <c r="A294" t="s">
        <v>49</v>
      </c>
      <c r="C294">
        <v>202103020577</v>
      </c>
      <c r="D294" s="1">
        <v>44257.370081018518</v>
      </c>
      <c r="E294" s="3" t="s">
        <v>308</v>
      </c>
      <c r="F294">
        <v>1413717</v>
      </c>
      <c r="G294" s="2">
        <v>25788</v>
      </c>
      <c r="H294" t="s">
        <v>1268</v>
      </c>
      <c r="I294" t="s">
        <v>384</v>
      </c>
      <c r="K294" t="s">
        <v>52</v>
      </c>
      <c r="L294" t="s">
        <v>240</v>
      </c>
      <c r="M294" t="s">
        <v>2</v>
      </c>
      <c r="N294" t="s">
        <v>54</v>
      </c>
      <c r="P294" t="s">
        <v>55</v>
      </c>
      <c r="Q294" t="s">
        <v>311</v>
      </c>
      <c r="R294" t="s">
        <v>1269</v>
      </c>
      <c r="S294" t="s">
        <v>70</v>
      </c>
      <c r="T294" t="s">
        <v>59</v>
      </c>
    </row>
    <row r="295" spans="1:20">
      <c r="A295" t="s">
        <v>49</v>
      </c>
      <c r="C295">
        <v>202103020967</v>
      </c>
      <c r="D295" s="1">
        <v>44257.252650462964</v>
      </c>
      <c r="E295" s="3" t="s">
        <v>90</v>
      </c>
      <c r="F295">
        <v>8208338</v>
      </c>
      <c r="G295" s="2">
        <v>20725</v>
      </c>
      <c r="H295" t="s">
        <v>3106</v>
      </c>
      <c r="I295" t="s">
        <v>1708</v>
      </c>
      <c r="K295" t="s">
        <v>149</v>
      </c>
      <c r="L295" t="s">
        <v>111</v>
      </c>
      <c r="M295" t="s">
        <v>2</v>
      </c>
      <c r="N295" t="s">
        <v>54</v>
      </c>
      <c r="P295" t="s">
        <v>55</v>
      </c>
      <c r="Q295" t="s">
        <v>94</v>
      </c>
      <c r="R295" t="s">
        <v>3109</v>
      </c>
      <c r="S295" t="s">
        <v>70</v>
      </c>
      <c r="T295" t="s">
        <v>59</v>
      </c>
    </row>
    <row r="296" spans="1:20">
      <c r="A296" t="s">
        <v>49</v>
      </c>
      <c r="C296">
        <v>202103010562</v>
      </c>
      <c r="D296" s="1">
        <v>44256.586111111108</v>
      </c>
      <c r="E296" s="3" t="s">
        <v>76</v>
      </c>
      <c r="F296">
        <v>1529589</v>
      </c>
      <c r="G296" s="2">
        <v>23048</v>
      </c>
      <c r="H296" t="s">
        <v>1446</v>
      </c>
      <c r="I296" t="s">
        <v>1093</v>
      </c>
      <c r="K296" t="s">
        <v>295</v>
      </c>
      <c r="L296" t="s">
        <v>178</v>
      </c>
      <c r="M296" t="s">
        <v>10</v>
      </c>
      <c r="N296" t="s">
        <v>54</v>
      </c>
      <c r="P296" t="s">
        <v>55</v>
      </c>
      <c r="Q296" t="s">
        <v>78</v>
      </c>
      <c r="R296" t="s">
        <v>1447</v>
      </c>
      <c r="S296" t="s">
        <v>180</v>
      </c>
      <c r="T296" t="s">
        <v>59</v>
      </c>
    </row>
    <row r="297" spans="1:20">
      <c r="A297" t="s">
        <v>49</v>
      </c>
      <c r="C297">
        <v>202102010290</v>
      </c>
      <c r="D297" s="1">
        <v>44256.575694444444</v>
      </c>
      <c r="E297" s="3" t="s">
        <v>162</v>
      </c>
      <c r="F297">
        <v>8513517</v>
      </c>
      <c r="G297" s="2">
        <v>20775</v>
      </c>
      <c r="H297" t="s">
        <v>3160</v>
      </c>
      <c r="I297" t="s">
        <v>1271</v>
      </c>
      <c r="K297" t="s">
        <v>52</v>
      </c>
      <c r="L297" t="s">
        <v>53</v>
      </c>
      <c r="M297" t="s">
        <v>10</v>
      </c>
      <c r="N297" t="s">
        <v>54</v>
      </c>
      <c r="P297" t="s">
        <v>55</v>
      </c>
      <c r="Q297" t="s">
        <v>166</v>
      </c>
      <c r="R297" t="s">
        <v>285</v>
      </c>
      <c r="S297" t="s">
        <v>58</v>
      </c>
      <c r="T297" t="s">
        <v>59</v>
      </c>
    </row>
    <row r="298" spans="1:20">
      <c r="A298" t="s">
        <v>49</v>
      </c>
      <c r="C298">
        <v>202103011783</v>
      </c>
      <c r="D298" s="1">
        <v>44256.52847222222</v>
      </c>
      <c r="E298" s="3" t="s">
        <v>63</v>
      </c>
      <c r="F298">
        <v>914187</v>
      </c>
      <c r="G298" s="2">
        <v>30955</v>
      </c>
      <c r="H298" t="s">
        <v>674</v>
      </c>
      <c r="I298" t="s">
        <v>243</v>
      </c>
      <c r="K298" t="s">
        <v>52</v>
      </c>
      <c r="L298" t="s">
        <v>183</v>
      </c>
      <c r="M298" t="s">
        <v>10</v>
      </c>
      <c r="N298" t="s">
        <v>54</v>
      </c>
      <c r="P298" t="s">
        <v>55</v>
      </c>
      <c r="Q298" t="s">
        <v>68</v>
      </c>
      <c r="R298" t="s">
        <v>675</v>
      </c>
      <c r="S298" t="s">
        <v>129</v>
      </c>
      <c r="T298" t="s">
        <v>59</v>
      </c>
    </row>
    <row r="299" spans="1:20">
      <c r="A299" t="s">
        <v>49</v>
      </c>
      <c r="C299">
        <v>202103010071</v>
      </c>
      <c r="D299" s="1">
        <v>44256.405659722222</v>
      </c>
      <c r="E299" s="3" t="s">
        <v>63</v>
      </c>
      <c r="F299">
        <v>1519432</v>
      </c>
      <c r="G299" s="2">
        <v>25734</v>
      </c>
      <c r="H299" t="s">
        <v>1427</v>
      </c>
      <c r="I299" t="s">
        <v>415</v>
      </c>
      <c r="K299" t="s">
        <v>140</v>
      </c>
      <c r="L299" t="s">
        <v>53</v>
      </c>
      <c r="M299" t="s">
        <v>10</v>
      </c>
      <c r="N299" t="s">
        <v>54</v>
      </c>
      <c r="P299" t="s">
        <v>55</v>
      </c>
      <c r="Q299" t="s">
        <v>68</v>
      </c>
      <c r="R299" t="s">
        <v>1428</v>
      </c>
      <c r="S299" t="s">
        <v>58</v>
      </c>
      <c r="T299" t="s">
        <v>59</v>
      </c>
    </row>
    <row r="300" spans="1:20">
      <c r="A300" t="s">
        <v>49</v>
      </c>
      <c r="C300">
        <v>202102280523</v>
      </c>
      <c r="D300" s="1">
        <v>44255.994560185187</v>
      </c>
      <c r="E300" s="3" t="s">
        <v>90</v>
      </c>
      <c r="F300">
        <v>1388199</v>
      </c>
      <c r="G300" s="2">
        <v>28976</v>
      </c>
      <c r="H300" t="s">
        <v>1214</v>
      </c>
      <c r="I300" t="s">
        <v>392</v>
      </c>
      <c r="K300" t="s">
        <v>170</v>
      </c>
      <c r="L300" t="s">
        <v>93</v>
      </c>
      <c r="M300" t="s">
        <v>2</v>
      </c>
      <c r="N300" t="s">
        <v>54</v>
      </c>
      <c r="P300" t="s">
        <v>88</v>
      </c>
      <c r="Q300" t="s">
        <v>94</v>
      </c>
      <c r="R300" t="s">
        <v>100</v>
      </c>
      <c r="S300" t="s">
        <v>70</v>
      </c>
      <c r="T300" t="s">
        <v>59</v>
      </c>
    </row>
    <row r="301" spans="1:20">
      <c r="A301" t="s">
        <v>49</v>
      </c>
      <c r="C301">
        <v>202102270475</v>
      </c>
      <c r="D301" s="1">
        <v>44254.761111111111</v>
      </c>
      <c r="E301" s="3" t="s">
        <v>90</v>
      </c>
      <c r="F301">
        <v>2244127</v>
      </c>
      <c r="G301" s="2">
        <v>25983</v>
      </c>
      <c r="H301" t="s">
        <v>2724</v>
      </c>
      <c r="I301" t="s">
        <v>2725</v>
      </c>
      <c r="K301" t="s">
        <v>170</v>
      </c>
      <c r="L301" t="s">
        <v>74</v>
      </c>
      <c r="M301" t="s">
        <v>2</v>
      </c>
      <c r="N301" t="s">
        <v>54</v>
      </c>
      <c r="P301" t="s">
        <v>88</v>
      </c>
      <c r="Q301" t="s">
        <v>94</v>
      </c>
      <c r="R301" t="s">
        <v>100</v>
      </c>
      <c r="S301" t="s">
        <v>70</v>
      </c>
      <c r="T301" t="s">
        <v>59</v>
      </c>
    </row>
    <row r="302" spans="1:20">
      <c r="A302" t="s">
        <v>49</v>
      </c>
      <c r="C302">
        <v>202102270432</v>
      </c>
      <c r="D302" s="1">
        <v>44254.683333333334</v>
      </c>
      <c r="E302" s="3" t="s">
        <v>90</v>
      </c>
      <c r="F302">
        <v>9506473</v>
      </c>
      <c r="G302" s="2">
        <v>12665</v>
      </c>
      <c r="H302" t="s">
        <v>3301</v>
      </c>
      <c r="I302" t="s">
        <v>2602</v>
      </c>
      <c r="K302" t="s">
        <v>170</v>
      </c>
      <c r="L302" t="s">
        <v>74</v>
      </c>
      <c r="M302" t="s">
        <v>2</v>
      </c>
      <c r="N302" t="s">
        <v>54</v>
      </c>
      <c r="P302" t="s">
        <v>88</v>
      </c>
      <c r="Q302" t="s">
        <v>94</v>
      </c>
      <c r="R302" t="s">
        <v>100</v>
      </c>
      <c r="S302" t="s">
        <v>70</v>
      </c>
      <c r="T302" t="s">
        <v>59</v>
      </c>
    </row>
    <row r="303" spans="1:20">
      <c r="A303" t="s">
        <v>49</v>
      </c>
      <c r="C303">
        <v>202103030524</v>
      </c>
      <c r="D303" s="1">
        <v>44254.480578703704</v>
      </c>
      <c r="E303" s="3" t="s">
        <v>63</v>
      </c>
      <c r="F303">
        <v>2587</v>
      </c>
      <c r="G303" s="2">
        <v>18084</v>
      </c>
      <c r="H303" t="s">
        <v>64</v>
      </c>
      <c r="I303" t="s">
        <v>65</v>
      </c>
      <c r="K303" t="s">
        <v>66</v>
      </c>
      <c r="L303" t="s">
        <v>67</v>
      </c>
      <c r="M303" t="s">
        <v>10</v>
      </c>
      <c r="N303" t="s">
        <v>54</v>
      </c>
      <c r="P303" t="s">
        <v>55</v>
      </c>
      <c r="Q303" t="s">
        <v>68</v>
      </c>
      <c r="R303" t="s">
        <v>69</v>
      </c>
      <c r="S303" t="s">
        <v>70</v>
      </c>
      <c r="T303" t="s">
        <v>59</v>
      </c>
    </row>
    <row r="304" spans="1:20">
      <c r="A304" t="s">
        <v>49</v>
      </c>
      <c r="C304">
        <v>202102262105</v>
      </c>
      <c r="D304" s="1">
        <v>44253.927384259259</v>
      </c>
      <c r="E304" s="3" t="s">
        <v>63</v>
      </c>
      <c r="F304">
        <v>1657853</v>
      </c>
      <c r="G304" s="2">
        <v>22833</v>
      </c>
      <c r="H304" t="s">
        <v>1679</v>
      </c>
      <c r="I304" t="s">
        <v>767</v>
      </c>
      <c r="K304" t="s">
        <v>149</v>
      </c>
      <c r="L304" t="s">
        <v>289</v>
      </c>
      <c r="M304" t="s">
        <v>10</v>
      </c>
      <c r="N304" t="s">
        <v>54</v>
      </c>
      <c r="P304" t="s">
        <v>88</v>
      </c>
      <c r="Q304" t="s">
        <v>68</v>
      </c>
      <c r="R304" t="s">
        <v>1680</v>
      </c>
      <c r="S304" t="s">
        <v>70</v>
      </c>
      <c r="T304" t="s">
        <v>59</v>
      </c>
    </row>
    <row r="305" spans="1:20">
      <c r="A305" t="s">
        <v>49</v>
      </c>
      <c r="C305">
        <v>202102260803</v>
      </c>
      <c r="D305" s="1">
        <v>44253.397835648146</v>
      </c>
      <c r="E305" s="3" t="s">
        <v>76</v>
      </c>
      <c r="F305">
        <v>2173763</v>
      </c>
      <c r="G305" s="2">
        <v>15819</v>
      </c>
      <c r="H305" t="s">
        <v>2416</v>
      </c>
      <c r="I305" t="s">
        <v>2417</v>
      </c>
      <c r="K305" t="s">
        <v>318</v>
      </c>
      <c r="L305" t="s">
        <v>1161</v>
      </c>
      <c r="M305" t="s">
        <v>2</v>
      </c>
      <c r="N305" t="s">
        <v>54</v>
      </c>
      <c r="P305" t="s">
        <v>55</v>
      </c>
      <c r="Q305" t="s">
        <v>78</v>
      </c>
      <c r="R305" t="s">
        <v>2418</v>
      </c>
      <c r="S305" t="s">
        <v>253</v>
      </c>
      <c r="T305" t="s">
        <v>59</v>
      </c>
    </row>
    <row r="306" spans="1:20">
      <c r="A306" t="s">
        <v>49</v>
      </c>
      <c r="C306">
        <v>202102252080</v>
      </c>
      <c r="D306" s="1">
        <v>44252.965555555558</v>
      </c>
      <c r="E306" s="3" t="s">
        <v>90</v>
      </c>
      <c r="F306">
        <v>2243433</v>
      </c>
      <c r="G306" s="2">
        <v>23877</v>
      </c>
      <c r="H306" t="s">
        <v>2722</v>
      </c>
      <c r="I306" t="s">
        <v>1519</v>
      </c>
      <c r="K306" t="s">
        <v>170</v>
      </c>
      <c r="L306" t="s">
        <v>289</v>
      </c>
      <c r="M306" t="s">
        <v>2</v>
      </c>
      <c r="N306" t="s">
        <v>54</v>
      </c>
      <c r="P306" t="s">
        <v>88</v>
      </c>
      <c r="Q306" t="s">
        <v>94</v>
      </c>
      <c r="R306" t="s">
        <v>100</v>
      </c>
      <c r="S306" t="s">
        <v>70</v>
      </c>
      <c r="T306" t="s">
        <v>59</v>
      </c>
    </row>
    <row r="307" spans="1:20">
      <c r="A307" t="s">
        <v>49</v>
      </c>
      <c r="C307">
        <v>202102252284</v>
      </c>
      <c r="D307" s="1">
        <v>44252.907638888886</v>
      </c>
      <c r="E307" s="3" t="s">
        <v>90</v>
      </c>
      <c r="F307">
        <v>1301015</v>
      </c>
      <c r="G307" s="2">
        <v>20628</v>
      </c>
      <c r="H307" t="s">
        <v>1074</v>
      </c>
      <c r="I307" t="s">
        <v>1075</v>
      </c>
      <c r="K307" t="s">
        <v>170</v>
      </c>
      <c r="L307" t="s">
        <v>157</v>
      </c>
      <c r="M307" t="s">
        <v>2</v>
      </c>
      <c r="N307" t="s">
        <v>54</v>
      </c>
      <c r="P307" t="s">
        <v>88</v>
      </c>
      <c r="Q307" t="s">
        <v>94</v>
      </c>
      <c r="R307" t="s">
        <v>100</v>
      </c>
      <c r="S307" t="s">
        <v>70</v>
      </c>
      <c r="T307" t="s">
        <v>59</v>
      </c>
    </row>
    <row r="308" spans="1:20">
      <c r="A308" t="s">
        <v>49</v>
      </c>
      <c r="C308">
        <v>202102251514</v>
      </c>
      <c r="D308" s="1">
        <v>44252.691840277781</v>
      </c>
      <c r="E308" s="3" t="s">
        <v>90</v>
      </c>
      <c r="F308">
        <v>7414979</v>
      </c>
      <c r="G308" s="2">
        <v>27372</v>
      </c>
      <c r="H308" t="s">
        <v>2972</v>
      </c>
      <c r="I308" t="s">
        <v>2973</v>
      </c>
      <c r="K308" t="s">
        <v>61</v>
      </c>
      <c r="L308" t="s">
        <v>137</v>
      </c>
      <c r="M308" t="s">
        <v>10</v>
      </c>
      <c r="N308" t="s">
        <v>54</v>
      </c>
      <c r="P308" t="s">
        <v>55</v>
      </c>
      <c r="Q308" t="s">
        <v>94</v>
      </c>
      <c r="R308" t="s">
        <v>100</v>
      </c>
      <c r="S308" t="s">
        <v>70</v>
      </c>
      <c r="T308" t="s">
        <v>59</v>
      </c>
    </row>
    <row r="309" spans="1:20">
      <c r="A309" t="s">
        <v>49</v>
      </c>
      <c r="C309">
        <v>202102170121</v>
      </c>
      <c r="D309" s="1">
        <v>44252.686493055553</v>
      </c>
      <c r="E309" s="3" t="s">
        <v>76</v>
      </c>
      <c r="F309">
        <v>1201253</v>
      </c>
      <c r="G309" s="2">
        <v>27952</v>
      </c>
      <c r="H309" t="s">
        <v>969</v>
      </c>
      <c r="I309" t="s">
        <v>970</v>
      </c>
      <c r="K309" t="s">
        <v>73</v>
      </c>
      <c r="L309" t="s">
        <v>141</v>
      </c>
      <c r="M309" t="s">
        <v>10</v>
      </c>
      <c r="N309" t="s">
        <v>54</v>
      </c>
      <c r="P309" t="s">
        <v>55</v>
      </c>
      <c r="Q309" t="s">
        <v>78</v>
      </c>
      <c r="R309" t="s">
        <v>971</v>
      </c>
      <c r="S309" t="s">
        <v>129</v>
      </c>
      <c r="T309" t="s">
        <v>59</v>
      </c>
    </row>
    <row r="310" spans="1:20">
      <c r="A310" t="s">
        <v>49</v>
      </c>
      <c r="C310">
        <v>202102251963</v>
      </c>
      <c r="D310" s="1">
        <v>44252.646527777775</v>
      </c>
      <c r="E310" s="3" t="s">
        <v>90</v>
      </c>
      <c r="F310">
        <v>6909116</v>
      </c>
      <c r="G310" s="2">
        <v>13602</v>
      </c>
      <c r="H310" t="s">
        <v>2906</v>
      </c>
      <c r="I310" t="s">
        <v>2907</v>
      </c>
      <c r="K310" t="s">
        <v>73</v>
      </c>
      <c r="L310" t="s">
        <v>103</v>
      </c>
      <c r="M310" t="s">
        <v>2</v>
      </c>
      <c r="N310" t="s">
        <v>54</v>
      </c>
      <c r="P310" t="s">
        <v>88</v>
      </c>
      <c r="Q310" t="s">
        <v>94</v>
      </c>
      <c r="R310" t="s">
        <v>116</v>
      </c>
      <c r="S310" t="s">
        <v>70</v>
      </c>
      <c r="T310" t="s">
        <v>59</v>
      </c>
    </row>
    <row r="311" spans="1:20">
      <c r="A311" t="s">
        <v>49</v>
      </c>
      <c r="C311">
        <v>202102160889</v>
      </c>
      <c r="D311" s="1">
        <v>44252.600821759261</v>
      </c>
      <c r="E311" s="3" t="s">
        <v>76</v>
      </c>
      <c r="F311">
        <v>1463532</v>
      </c>
      <c r="G311" s="2">
        <v>23596</v>
      </c>
      <c r="H311" t="s">
        <v>1359</v>
      </c>
      <c r="I311" t="s">
        <v>442</v>
      </c>
      <c r="K311" t="s">
        <v>140</v>
      </c>
      <c r="L311" t="s">
        <v>141</v>
      </c>
      <c r="M311" t="s">
        <v>10</v>
      </c>
      <c r="N311" t="s">
        <v>54</v>
      </c>
      <c r="P311" t="s">
        <v>55</v>
      </c>
      <c r="Q311" t="s">
        <v>78</v>
      </c>
      <c r="R311" t="s">
        <v>1360</v>
      </c>
      <c r="S311" t="s">
        <v>129</v>
      </c>
      <c r="T311" t="s">
        <v>59</v>
      </c>
    </row>
    <row r="312" spans="1:20">
      <c r="A312" t="s">
        <v>49</v>
      </c>
      <c r="C312">
        <v>202102250416</v>
      </c>
      <c r="D312" s="1">
        <v>44252.486111111109</v>
      </c>
      <c r="E312" s="3" t="s">
        <v>90</v>
      </c>
      <c r="F312">
        <v>2237461</v>
      </c>
      <c r="G312" s="2">
        <v>17382</v>
      </c>
      <c r="H312" t="s">
        <v>2701</v>
      </c>
      <c r="I312" t="s">
        <v>255</v>
      </c>
      <c r="K312" t="s">
        <v>73</v>
      </c>
      <c r="L312" t="s">
        <v>193</v>
      </c>
      <c r="M312" t="s">
        <v>2</v>
      </c>
      <c r="N312" t="s">
        <v>54</v>
      </c>
      <c r="P312" t="s">
        <v>55</v>
      </c>
      <c r="Q312" t="s">
        <v>94</v>
      </c>
      <c r="R312" t="s">
        <v>2702</v>
      </c>
      <c r="S312" t="s">
        <v>70</v>
      </c>
      <c r="T312" t="s">
        <v>59</v>
      </c>
    </row>
    <row r="313" spans="1:20">
      <c r="A313" t="s">
        <v>49</v>
      </c>
      <c r="C313">
        <v>202102251320</v>
      </c>
      <c r="D313" s="1">
        <v>44252.483541666668</v>
      </c>
      <c r="E313" s="3" t="s">
        <v>63</v>
      </c>
      <c r="F313">
        <v>1640015</v>
      </c>
      <c r="G313" s="2">
        <v>14517</v>
      </c>
      <c r="H313" t="s">
        <v>1645</v>
      </c>
      <c r="I313" t="s">
        <v>1646</v>
      </c>
      <c r="K313" t="s">
        <v>73</v>
      </c>
      <c r="L313" t="s">
        <v>507</v>
      </c>
      <c r="M313" t="s">
        <v>2</v>
      </c>
      <c r="N313" t="s">
        <v>54</v>
      </c>
      <c r="P313" t="s">
        <v>88</v>
      </c>
      <c r="Q313" t="s">
        <v>68</v>
      </c>
      <c r="R313" t="s">
        <v>1647</v>
      </c>
      <c r="S313" t="s">
        <v>70</v>
      </c>
      <c r="T313" t="s">
        <v>59</v>
      </c>
    </row>
    <row r="314" spans="1:20">
      <c r="A314" t="s">
        <v>49</v>
      </c>
      <c r="C314">
        <v>202102250772</v>
      </c>
      <c r="D314" s="1">
        <v>44252.470833333333</v>
      </c>
      <c r="E314" s="3" t="s">
        <v>63</v>
      </c>
      <c r="F314">
        <v>1951558</v>
      </c>
      <c r="G314" s="2">
        <v>23336</v>
      </c>
      <c r="H314" t="s">
        <v>2323</v>
      </c>
      <c r="I314" t="s">
        <v>144</v>
      </c>
      <c r="K314" t="s">
        <v>1474</v>
      </c>
      <c r="L314" t="s">
        <v>2230</v>
      </c>
      <c r="M314" t="s">
        <v>10</v>
      </c>
      <c r="N314" t="s">
        <v>54</v>
      </c>
      <c r="P314" t="s">
        <v>55</v>
      </c>
      <c r="Q314" t="s">
        <v>68</v>
      </c>
      <c r="R314" t="s">
        <v>2324</v>
      </c>
      <c r="S314" t="s">
        <v>474</v>
      </c>
      <c r="T314" t="s">
        <v>59</v>
      </c>
    </row>
    <row r="315" spans="1:20">
      <c r="A315" t="s">
        <v>49</v>
      </c>
      <c r="C315">
        <v>202102250424</v>
      </c>
      <c r="D315" s="1">
        <v>44252.442870370367</v>
      </c>
      <c r="E315" s="3" t="s">
        <v>63</v>
      </c>
      <c r="F315">
        <v>2226464</v>
      </c>
      <c r="G315" s="2">
        <v>22051</v>
      </c>
      <c r="H315" t="s">
        <v>2658</v>
      </c>
      <c r="I315" t="s">
        <v>344</v>
      </c>
      <c r="K315" t="s">
        <v>52</v>
      </c>
      <c r="L315" t="s">
        <v>178</v>
      </c>
      <c r="M315" t="s">
        <v>2</v>
      </c>
      <c r="N315" t="s">
        <v>54</v>
      </c>
      <c r="P315" t="s">
        <v>55</v>
      </c>
      <c r="Q315" t="s">
        <v>68</v>
      </c>
      <c r="R315" t="s">
        <v>2661</v>
      </c>
      <c r="S315" t="s">
        <v>180</v>
      </c>
      <c r="T315" t="s">
        <v>59</v>
      </c>
    </row>
    <row r="316" spans="1:20">
      <c r="A316" t="s">
        <v>49</v>
      </c>
      <c r="C316">
        <v>202102080091</v>
      </c>
      <c r="D316" s="1">
        <v>44252.310798611114</v>
      </c>
      <c r="E316" s="3" t="s">
        <v>76</v>
      </c>
      <c r="F316">
        <v>1422917</v>
      </c>
      <c r="G316" s="2">
        <v>31483</v>
      </c>
      <c r="H316" t="s">
        <v>1298</v>
      </c>
      <c r="I316" t="s">
        <v>1299</v>
      </c>
      <c r="K316" t="s">
        <v>52</v>
      </c>
      <c r="L316" t="s">
        <v>141</v>
      </c>
      <c r="M316" t="s">
        <v>2</v>
      </c>
      <c r="N316" t="s">
        <v>54</v>
      </c>
      <c r="P316" t="s">
        <v>55</v>
      </c>
      <c r="Q316" t="s">
        <v>78</v>
      </c>
      <c r="R316" t="s">
        <v>1300</v>
      </c>
      <c r="S316" t="s">
        <v>129</v>
      </c>
      <c r="T316" t="s">
        <v>59</v>
      </c>
    </row>
    <row r="317" spans="1:20">
      <c r="A317" t="s">
        <v>49</v>
      </c>
      <c r="C317">
        <v>202102242262</v>
      </c>
      <c r="D317" s="1">
        <v>44251.993750000001</v>
      </c>
      <c r="E317" s="3" t="s">
        <v>90</v>
      </c>
      <c r="F317">
        <v>1227933</v>
      </c>
      <c r="G317" s="2">
        <v>15717</v>
      </c>
      <c r="H317" t="s">
        <v>1020</v>
      </c>
      <c r="I317" t="s">
        <v>777</v>
      </c>
      <c r="K317" t="s">
        <v>110</v>
      </c>
      <c r="L317" t="s">
        <v>74</v>
      </c>
      <c r="M317" t="s">
        <v>2</v>
      </c>
      <c r="N317" t="s">
        <v>54</v>
      </c>
      <c r="P317" t="s">
        <v>88</v>
      </c>
      <c r="Q317" t="s">
        <v>94</v>
      </c>
      <c r="R317" t="s">
        <v>100</v>
      </c>
      <c r="S317" t="s">
        <v>70</v>
      </c>
      <c r="T317" t="s">
        <v>59</v>
      </c>
    </row>
    <row r="318" spans="1:20">
      <c r="A318" t="s">
        <v>49</v>
      </c>
      <c r="C318">
        <v>202102242207</v>
      </c>
      <c r="D318" s="1">
        <v>44251.950972222221</v>
      </c>
      <c r="E318" s="3" t="s">
        <v>90</v>
      </c>
      <c r="F318">
        <v>119744</v>
      </c>
      <c r="G318" s="2">
        <v>37072</v>
      </c>
      <c r="H318" t="s">
        <v>218</v>
      </c>
      <c r="I318" t="s">
        <v>219</v>
      </c>
      <c r="K318" t="s">
        <v>52</v>
      </c>
      <c r="L318" t="s">
        <v>220</v>
      </c>
      <c r="M318" t="s">
        <v>2</v>
      </c>
      <c r="N318" t="s">
        <v>54</v>
      </c>
      <c r="P318" t="s">
        <v>55</v>
      </c>
      <c r="Q318" t="s">
        <v>94</v>
      </c>
      <c r="R318" t="s">
        <v>221</v>
      </c>
      <c r="S318" t="s">
        <v>70</v>
      </c>
      <c r="T318" t="s">
        <v>59</v>
      </c>
    </row>
    <row r="319" spans="1:20">
      <c r="A319" t="s">
        <v>49</v>
      </c>
      <c r="C319">
        <v>202102240229</v>
      </c>
      <c r="D319" s="1">
        <v>44251.436585648145</v>
      </c>
      <c r="E319" s="3" t="s">
        <v>76</v>
      </c>
      <c r="F319">
        <v>1624696</v>
      </c>
      <c r="G319" s="2">
        <v>29102</v>
      </c>
      <c r="H319" t="s">
        <v>1618</v>
      </c>
      <c r="I319" t="s">
        <v>1524</v>
      </c>
      <c r="K319" t="s">
        <v>277</v>
      </c>
      <c r="L319" t="s">
        <v>157</v>
      </c>
      <c r="M319" t="s">
        <v>2</v>
      </c>
      <c r="N319" t="s">
        <v>54</v>
      </c>
      <c r="P319" t="s">
        <v>55</v>
      </c>
      <c r="Q319" t="s">
        <v>78</v>
      </c>
      <c r="R319" t="s">
        <v>1619</v>
      </c>
      <c r="S319" t="s">
        <v>70</v>
      </c>
      <c r="T319" t="s">
        <v>59</v>
      </c>
    </row>
    <row r="320" spans="1:20">
      <c r="A320" t="s">
        <v>49</v>
      </c>
      <c r="C320">
        <v>202102240943</v>
      </c>
      <c r="D320" s="1">
        <v>44251.352083333331</v>
      </c>
      <c r="E320" s="3" t="s">
        <v>76</v>
      </c>
      <c r="F320">
        <v>8310465</v>
      </c>
      <c r="G320" s="2">
        <v>18581</v>
      </c>
      <c r="H320" t="s">
        <v>3132</v>
      </c>
      <c r="I320" t="s">
        <v>357</v>
      </c>
      <c r="K320" t="s">
        <v>277</v>
      </c>
      <c r="L320" t="s">
        <v>261</v>
      </c>
      <c r="M320" t="s">
        <v>2</v>
      </c>
      <c r="N320" t="s">
        <v>54</v>
      </c>
      <c r="P320" t="s">
        <v>55</v>
      </c>
      <c r="Q320" t="s">
        <v>78</v>
      </c>
      <c r="R320" t="s">
        <v>3133</v>
      </c>
      <c r="S320" t="s">
        <v>70</v>
      </c>
      <c r="T320" t="s">
        <v>59</v>
      </c>
    </row>
    <row r="321" spans="1:20">
      <c r="A321" t="s">
        <v>49</v>
      </c>
      <c r="C321">
        <v>202102231893</v>
      </c>
      <c r="D321" s="1">
        <v>44250.83153935185</v>
      </c>
      <c r="E321" s="3" t="s">
        <v>76</v>
      </c>
      <c r="F321">
        <v>1552957</v>
      </c>
      <c r="G321" s="2">
        <v>26685</v>
      </c>
      <c r="H321" t="s">
        <v>1498</v>
      </c>
      <c r="I321" t="s">
        <v>1499</v>
      </c>
      <c r="K321" t="s">
        <v>288</v>
      </c>
      <c r="L321" t="s">
        <v>306</v>
      </c>
      <c r="M321" t="s">
        <v>2</v>
      </c>
      <c r="N321" t="s">
        <v>54</v>
      </c>
      <c r="P321" t="s">
        <v>88</v>
      </c>
      <c r="Q321" t="s">
        <v>78</v>
      </c>
      <c r="R321" t="s">
        <v>112</v>
      </c>
      <c r="S321" t="s">
        <v>70</v>
      </c>
      <c r="T321" t="s">
        <v>59</v>
      </c>
    </row>
    <row r="322" spans="1:20">
      <c r="A322" t="s">
        <v>49</v>
      </c>
      <c r="C322">
        <v>202102230632</v>
      </c>
      <c r="D322" s="1">
        <v>44250.699976851851</v>
      </c>
      <c r="E322" s="3" t="s">
        <v>63</v>
      </c>
      <c r="F322">
        <v>1443001</v>
      </c>
      <c r="G322" s="2">
        <v>19255</v>
      </c>
      <c r="H322" t="s">
        <v>1335</v>
      </c>
      <c r="I322" t="s">
        <v>845</v>
      </c>
      <c r="K322" t="s">
        <v>52</v>
      </c>
      <c r="L322" t="s">
        <v>261</v>
      </c>
      <c r="M322" t="s">
        <v>10</v>
      </c>
      <c r="N322" t="s">
        <v>54</v>
      </c>
      <c r="P322" t="s">
        <v>55</v>
      </c>
      <c r="Q322" t="s">
        <v>68</v>
      </c>
      <c r="R322" t="s">
        <v>1336</v>
      </c>
      <c r="S322" t="s">
        <v>70</v>
      </c>
      <c r="T322" t="s">
        <v>59</v>
      </c>
    </row>
    <row r="323" spans="1:20">
      <c r="A323" t="s">
        <v>49</v>
      </c>
      <c r="C323">
        <v>202102230603</v>
      </c>
      <c r="D323" s="1">
        <v>44250.692094907405</v>
      </c>
      <c r="E323" s="3" t="s">
        <v>76</v>
      </c>
      <c r="F323">
        <v>7425549</v>
      </c>
      <c r="G323" s="2">
        <v>19622</v>
      </c>
      <c r="H323" t="s">
        <v>2980</v>
      </c>
      <c r="I323" t="s">
        <v>1375</v>
      </c>
      <c r="K323" t="s">
        <v>277</v>
      </c>
      <c r="L323" t="s">
        <v>261</v>
      </c>
      <c r="M323" t="s">
        <v>10</v>
      </c>
      <c r="N323" t="s">
        <v>54</v>
      </c>
      <c r="P323" t="s">
        <v>55</v>
      </c>
      <c r="Q323" t="s">
        <v>78</v>
      </c>
      <c r="S323" t="s">
        <v>70</v>
      </c>
      <c r="T323" t="s">
        <v>59</v>
      </c>
    </row>
    <row r="324" spans="1:20">
      <c r="A324" t="s">
        <v>49</v>
      </c>
      <c r="C324">
        <v>202102232109</v>
      </c>
      <c r="D324" s="1">
        <v>44250.688194444447</v>
      </c>
      <c r="E324" s="3" t="s">
        <v>308</v>
      </c>
      <c r="F324">
        <v>221440</v>
      </c>
      <c r="G324" s="2">
        <v>20510</v>
      </c>
      <c r="H324" t="s">
        <v>309</v>
      </c>
      <c r="I324" t="s">
        <v>310</v>
      </c>
      <c r="K324" t="s">
        <v>61</v>
      </c>
      <c r="L324" t="s">
        <v>306</v>
      </c>
      <c r="M324" t="s">
        <v>2</v>
      </c>
      <c r="N324" t="s">
        <v>54</v>
      </c>
      <c r="P324" t="s">
        <v>88</v>
      </c>
      <c r="Q324" t="s">
        <v>311</v>
      </c>
      <c r="R324" t="s">
        <v>312</v>
      </c>
      <c r="S324" t="s">
        <v>70</v>
      </c>
      <c r="T324" t="s">
        <v>59</v>
      </c>
    </row>
    <row r="325" spans="1:20">
      <c r="A325" t="s">
        <v>49</v>
      </c>
      <c r="C325">
        <v>202102230538</v>
      </c>
      <c r="D325" s="1">
        <v>44250.60833333333</v>
      </c>
      <c r="E325" s="3" t="s">
        <v>63</v>
      </c>
      <c r="F325">
        <v>6710727</v>
      </c>
      <c r="G325" s="2">
        <v>17994</v>
      </c>
      <c r="H325" t="s">
        <v>2873</v>
      </c>
      <c r="I325" t="s">
        <v>1613</v>
      </c>
      <c r="K325" t="s">
        <v>140</v>
      </c>
      <c r="L325" t="s">
        <v>178</v>
      </c>
      <c r="M325" t="s">
        <v>2</v>
      </c>
      <c r="N325" t="s">
        <v>54</v>
      </c>
      <c r="P325" t="s">
        <v>55</v>
      </c>
      <c r="Q325" t="s">
        <v>68</v>
      </c>
      <c r="R325" t="s">
        <v>2874</v>
      </c>
      <c r="S325" t="s">
        <v>180</v>
      </c>
      <c r="T325" t="s">
        <v>59</v>
      </c>
    </row>
    <row r="326" spans="1:20">
      <c r="A326" t="s">
        <v>49</v>
      </c>
      <c r="C326">
        <v>202102230264</v>
      </c>
      <c r="D326" s="1">
        <v>44250.569155092591</v>
      </c>
      <c r="E326" s="3" t="s">
        <v>63</v>
      </c>
      <c r="F326">
        <v>1560309</v>
      </c>
      <c r="G326" s="2">
        <v>20976</v>
      </c>
      <c r="H326" t="s">
        <v>1512</v>
      </c>
      <c r="I326" t="s">
        <v>1513</v>
      </c>
      <c r="K326" t="s">
        <v>61</v>
      </c>
      <c r="L326" t="s">
        <v>261</v>
      </c>
      <c r="M326" t="s">
        <v>2</v>
      </c>
      <c r="N326" t="s">
        <v>54</v>
      </c>
      <c r="P326" t="s">
        <v>55</v>
      </c>
      <c r="Q326" t="s">
        <v>68</v>
      </c>
      <c r="R326" t="s">
        <v>1514</v>
      </c>
      <c r="S326" t="s">
        <v>70</v>
      </c>
      <c r="T326" t="s">
        <v>59</v>
      </c>
    </row>
    <row r="327" spans="1:20">
      <c r="A327" t="s">
        <v>49</v>
      </c>
      <c r="C327">
        <v>202102231185</v>
      </c>
      <c r="D327" s="1">
        <v>44250.510706018518</v>
      </c>
      <c r="E327" s="3" t="s">
        <v>90</v>
      </c>
      <c r="F327">
        <v>1418584</v>
      </c>
      <c r="G327" s="2">
        <v>20590</v>
      </c>
      <c r="H327" t="s">
        <v>1283</v>
      </c>
      <c r="I327" t="s">
        <v>936</v>
      </c>
      <c r="K327" t="s">
        <v>277</v>
      </c>
      <c r="L327" t="s">
        <v>137</v>
      </c>
      <c r="M327" t="s">
        <v>10</v>
      </c>
      <c r="N327" t="s">
        <v>54</v>
      </c>
      <c r="P327" t="s">
        <v>88</v>
      </c>
      <c r="Q327" t="s">
        <v>94</v>
      </c>
      <c r="R327" t="s">
        <v>1284</v>
      </c>
      <c r="S327" t="s">
        <v>70</v>
      </c>
      <c r="T327" t="s">
        <v>59</v>
      </c>
    </row>
    <row r="328" spans="1:20">
      <c r="A328" t="s">
        <v>49</v>
      </c>
      <c r="C328">
        <v>202102230545</v>
      </c>
      <c r="D328" s="1">
        <v>44250.480138888888</v>
      </c>
      <c r="E328" s="3" t="s">
        <v>63</v>
      </c>
      <c r="F328">
        <v>7417825</v>
      </c>
      <c r="G328" s="2">
        <v>20405</v>
      </c>
      <c r="H328" t="s">
        <v>2977</v>
      </c>
      <c r="I328" t="s">
        <v>2978</v>
      </c>
      <c r="K328" t="s">
        <v>277</v>
      </c>
      <c r="L328" t="s">
        <v>614</v>
      </c>
      <c r="M328" t="s">
        <v>10</v>
      </c>
      <c r="N328" t="s">
        <v>54</v>
      </c>
      <c r="P328" t="s">
        <v>55</v>
      </c>
      <c r="Q328" t="s">
        <v>68</v>
      </c>
      <c r="R328" t="s">
        <v>104</v>
      </c>
      <c r="S328" t="s">
        <v>129</v>
      </c>
      <c r="T328" t="s">
        <v>59</v>
      </c>
    </row>
    <row r="329" spans="1:20">
      <c r="A329" t="s">
        <v>49</v>
      </c>
      <c r="C329">
        <v>202102230295</v>
      </c>
      <c r="D329" s="1">
        <v>44250.459722222222</v>
      </c>
      <c r="E329" s="3" t="s">
        <v>76</v>
      </c>
      <c r="F329">
        <v>731060</v>
      </c>
      <c r="G329" s="2">
        <v>18925</v>
      </c>
      <c r="H329" t="s">
        <v>560</v>
      </c>
      <c r="I329" t="s">
        <v>236</v>
      </c>
      <c r="K329" t="s">
        <v>73</v>
      </c>
      <c r="L329" t="s">
        <v>119</v>
      </c>
      <c r="M329" t="s">
        <v>2</v>
      </c>
      <c r="N329" t="s">
        <v>54</v>
      </c>
      <c r="P329" t="s">
        <v>55</v>
      </c>
      <c r="Q329" t="s">
        <v>78</v>
      </c>
      <c r="R329" t="s">
        <v>561</v>
      </c>
      <c r="S329" t="s">
        <v>58</v>
      </c>
      <c r="T329" t="s">
        <v>59</v>
      </c>
    </row>
    <row r="330" spans="1:20">
      <c r="A330" t="s">
        <v>49</v>
      </c>
      <c r="C330">
        <v>202102230119</v>
      </c>
      <c r="D330" s="1">
        <v>44250.411111111112</v>
      </c>
      <c r="E330" s="3" t="s">
        <v>48</v>
      </c>
      <c r="F330">
        <v>1049480</v>
      </c>
      <c r="G330" s="2">
        <v>19135</v>
      </c>
      <c r="H330" t="s">
        <v>807</v>
      </c>
      <c r="I330" t="s">
        <v>612</v>
      </c>
      <c r="K330" t="s">
        <v>61</v>
      </c>
      <c r="L330" t="s">
        <v>53</v>
      </c>
      <c r="M330" t="s">
        <v>2</v>
      </c>
      <c r="N330" t="s">
        <v>54</v>
      </c>
      <c r="P330" t="s">
        <v>55</v>
      </c>
      <c r="Q330" t="s">
        <v>56</v>
      </c>
      <c r="R330" t="s">
        <v>808</v>
      </c>
      <c r="S330" t="s">
        <v>58</v>
      </c>
      <c r="T330" t="s">
        <v>59</v>
      </c>
    </row>
    <row r="331" spans="1:20">
      <c r="A331" t="s">
        <v>49</v>
      </c>
      <c r="C331">
        <v>202102231330</v>
      </c>
      <c r="D331" s="1">
        <v>44250.411111111112</v>
      </c>
      <c r="E331" s="3" t="s">
        <v>90</v>
      </c>
      <c r="F331">
        <v>1571281</v>
      </c>
      <c r="G331" s="2">
        <v>30987</v>
      </c>
      <c r="H331" t="s">
        <v>1537</v>
      </c>
      <c r="I331" t="s">
        <v>1538</v>
      </c>
      <c r="K331" t="s">
        <v>277</v>
      </c>
      <c r="L331" t="s">
        <v>193</v>
      </c>
      <c r="M331" t="s">
        <v>2</v>
      </c>
      <c r="N331" t="s">
        <v>54</v>
      </c>
      <c r="P331" t="s">
        <v>88</v>
      </c>
      <c r="Q331" t="s">
        <v>94</v>
      </c>
      <c r="R331" t="s">
        <v>116</v>
      </c>
      <c r="S331" t="s">
        <v>70</v>
      </c>
      <c r="T331" t="s">
        <v>59</v>
      </c>
    </row>
    <row r="332" spans="1:20">
      <c r="A332" t="s">
        <v>49</v>
      </c>
      <c r="C332">
        <v>202102230183</v>
      </c>
      <c r="D332" s="1">
        <v>44250.401550925926</v>
      </c>
      <c r="E332" s="3" t="s">
        <v>76</v>
      </c>
      <c r="F332">
        <v>7803657</v>
      </c>
      <c r="G332" s="2">
        <v>19609</v>
      </c>
      <c r="H332" t="s">
        <v>3032</v>
      </c>
      <c r="I332" t="s">
        <v>1375</v>
      </c>
      <c r="K332" t="s">
        <v>140</v>
      </c>
      <c r="L332" t="s">
        <v>388</v>
      </c>
      <c r="M332" t="s">
        <v>10</v>
      </c>
      <c r="N332" t="s">
        <v>54</v>
      </c>
      <c r="P332" t="s">
        <v>55</v>
      </c>
      <c r="Q332" t="s">
        <v>78</v>
      </c>
      <c r="R332" t="s">
        <v>3033</v>
      </c>
      <c r="S332" t="s">
        <v>390</v>
      </c>
      <c r="T332" t="s">
        <v>59</v>
      </c>
    </row>
    <row r="333" spans="1:20">
      <c r="A333" t="s">
        <v>49</v>
      </c>
      <c r="C333">
        <v>202102220484</v>
      </c>
      <c r="D333" s="1">
        <v>44249.660416666666</v>
      </c>
      <c r="E333" s="3" t="s">
        <v>63</v>
      </c>
      <c r="F333">
        <v>2209982</v>
      </c>
      <c r="G333" s="2">
        <v>32967</v>
      </c>
      <c r="H333" t="s">
        <v>2639</v>
      </c>
      <c r="I333" t="s">
        <v>2173</v>
      </c>
      <c r="K333" t="s">
        <v>61</v>
      </c>
      <c r="L333" t="s">
        <v>74</v>
      </c>
      <c r="M333" t="s">
        <v>2</v>
      </c>
      <c r="N333" t="s">
        <v>54</v>
      </c>
      <c r="P333" t="s">
        <v>55</v>
      </c>
      <c r="Q333" t="s">
        <v>68</v>
      </c>
      <c r="R333" t="s">
        <v>2640</v>
      </c>
      <c r="S333" t="s">
        <v>70</v>
      </c>
      <c r="T333" t="s">
        <v>59</v>
      </c>
    </row>
    <row r="334" spans="1:20">
      <c r="A334" t="s">
        <v>49</v>
      </c>
      <c r="C334">
        <v>202102221940</v>
      </c>
      <c r="D334" s="1">
        <v>44249.592604166668</v>
      </c>
      <c r="E334" s="3" t="s">
        <v>63</v>
      </c>
      <c r="F334">
        <v>2236182</v>
      </c>
      <c r="G334" s="2">
        <v>22550</v>
      </c>
      <c r="H334" t="s">
        <v>2695</v>
      </c>
      <c r="I334" t="s">
        <v>1015</v>
      </c>
      <c r="K334" t="s">
        <v>73</v>
      </c>
      <c r="L334" t="s">
        <v>157</v>
      </c>
      <c r="M334" t="s">
        <v>2</v>
      </c>
      <c r="N334" t="s">
        <v>54</v>
      </c>
      <c r="P334" t="s">
        <v>88</v>
      </c>
      <c r="Q334" t="s">
        <v>68</v>
      </c>
      <c r="R334" t="s">
        <v>2698</v>
      </c>
      <c r="S334" t="s">
        <v>70</v>
      </c>
      <c r="T334" t="s">
        <v>59</v>
      </c>
    </row>
    <row r="335" spans="1:20">
      <c r="A335" t="s">
        <v>49</v>
      </c>
      <c r="C335">
        <v>202102220381</v>
      </c>
      <c r="D335" s="1">
        <v>44249.488877314812</v>
      </c>
      <c r="E335" s="3" t="s">
        <v>63</v>
      </c>
      <c r="F335">
        <v>2195284</v>
      </c>
      <c r="G335" s="2">
        <v>29191</v>
      </c>
      <c r="H335" t="s">
        <v>2524</v>
      </c>
      <c r="I335" t="s">
        <v>298</v>
      </c>
      <c r="K335" t="s">
        <v>52</v>
      </c>
      <c r="L335" t="s">
        <v>661</v>
      </c>
      <c r="M335" t="s">
        <v>2</v>
      </c>
      <c r="N335" t="s">
        <v>54</v>
      </c>
      <c r="P335" t="s">
        <v>55</v>
      </c>
      <c r="Q335" t="s">
        <v>68</v>
      </c>
      <c r="R335" t="s">
        <v>2525</v>
      </c>
      <c r="S335" t="s">
        <v>70</v>
      </c>
      <c r="T335" t="s">
        <v>59</v>
      </c>
    </row>
    <row r="336" spans="1:20">
      <c r="A336" t="s">
        <v>49</v>
      </c>
      <c r="C336">
        <v>202102221336</v>
      </c>
      <c r="D336" s="1">
        <v>44249.427025462966</v>
      </c>
      <c r="E336" s="3" t="s">
        <v>63</v>
      </c>
      <c r="F336">
        <v>6711364</v>
      </c>
      <c r="G336" s="2">
        <v>17535</v>
      </c>
      <c r="H336" t="s">
        <v>2875</v>
      </c>
      <c r="I336" t="s">
        <v>2876</v>
      </c>
      <c r="K336" t="s">
        <v>52</v>
      </c>
      <c r="L336" t="s">
        <v>614</v>
      </c>
      <c r="M336" t="s">
        <v>2</v>
      </c>
      <c r="N336" t="s">
        <v>54</v>
      </c>
      <c r="P336" t="s">
        <v>55</v>
      </c>
      <c r="Q336" t="s">
        <v>68</v>
      </c>
      <c r="R336" t="s">
        <v>2878</v>
      </c>
      <c r="S336" t="s">
        <v>129</v>
      </c>
      <c r="T336" t="s">
        <v>59</v>
      </c>
    </row>
    <row r="337" spans="1:20">
      <c r="A337" t="s">
        <v>49</v>
      </c>
      <c r="C337">
        <v>202102210434</v>
      </c>
      <c r="D337" s="1">
        <v>44248.84652777778</v>
      </c>
      <c r="E337" s="3" t="s">
        <v>90</v>
      </c>
      <c r="F337">
        <v>5212211</v>
      </c>
      <c r="G337" s="2">
        <v>16061</v>
      </c>
      <c r="H337" t="s">
        <v>2777</v>
      </c>
      <c r="I337" t="s">
        <v>1054</v>
      </c>
      <c r="K337" t="s">
        <v>288</v>
      </c>
      <c r="L337" t="s">
        <v>103</v>
      </c>
      <c r="M337" t="s">
        <v>10</v>
      </c>
      <c r="N337" t="s">
        <v>54</v>
      </c>
      <c r="P337" t="s">
        <v>88</v>
      </c>
      <c r="Q337" t="s">
        <v>94</v>
      </c>
      <c r="R337" t="s">
        <v>100</v>
      </c>
      <c r="S337" t="s">
        <v>70</v>
      </c>
      <c r="T337" t="s">
        <v>59</v>
      </c>
    </row>
    <row r="338" spans="1:20">
      <c r="A338" t="s">
        <v>49</v>
      </c>
      <c r="C338">
        <v>202102200559</v>
      </c>
      <c r="D338" s="1">
        <v>44247.744409722225</v>
      </c>
      <c r="E338" s="3" t="s">
        <v>63</v>
      </c>
      <c r="F338">
        <v>1695550</v>
      </c>
      <c r="G338" s="2">
        <v>15961</v>
      </c>
      <c r="H338" t="s">
        <v>1749</v>
      </c>
      <c r="I338" t="s">
        <v>366</v>
      </c>
      <c r="K338" t="s">
        <v>52</v>
      </c>
      <c r="L338" t="s">
        <v>67</v>
      </c>
      <c r="M338" t="s">
        <v>10</v>
      </c>
      <c r="N338" t="s">
        <v>54</v>
      </c>
      <c r="P338" t="s">
        <v>55</v>
      </c>
      <c r="Q338" t="s">
        <v>68</v>
      </c>
      <c r="R338" t="s">
        <v>259</v>
      </c>
      <c r="S338" t="s">
        <v>70</v>
      </c>
      <c r="T338" t="s">
        <v>59</v>
      </c>
    </row>
    <row r="339" spans="1:20">
      <c r="A339" t="s">
        <v>49</v>
      </c>
      <c r="C339">
        <v>202102200528</v>
      </c>
      <c r="D339" s="1">
        <v>44247.708541666667</v>
      </c>
      <c r="E339" s="3" t="s">
        <v>63</v>
      </c>
      <c r="F339">
        <v>935549</v>
      </c>
      <c r="G339" s="2">
        <v>24952</v>
      </c>
      <c r="H339" t="s">
        <v>711</v>
      </c>
      <c r="I339" t="s">
        <v>712</v>
      </c>
      <c r="K339" t="s">
        <v>110</v>
      </c>
      <c r="L339" t="s">
        <v>74</v>
      </c>
      <c r="M339" t="s">
        <v>2</v>
      </c>
      <c r="N339" t="s">
        <v>54</v>
      </c>
      <c r="P339" t="s">
        <v>88</v>
      </c>
      <c r="Q339" t="s">
        <v>68</v>
      </c>
      <c r="R339" t="s">
        <v>713</v>
      </c>
      <c r="S339" t="s">
        <v>70</v>
      </c>
      <c r="T339" t="s">
        <v>59</v>
      </c>
    </row>
    <row r="340" spans="1:20">
      <c r="A340" t="s">
        <v>49</v>
      </c>
      <c r="C340">
        <v>202102200342</v>
      </c>
      <c r="D340" s="1">
        <v>44247.482638888891</v>
      </c>
      <c r="E340" s="3" t="s">
        <v>90</v>
      </c>
      <c r="F340">
        <v>9721252</v>
      </c>
      <c r="G340" s="2">
        <v>19157</v>
      </c>
      <c r="H340" t="s">
        <v>3339</v>
      </c>
      <c r="I340" t="s">
        <v>626</v>
      </c>
      <c r="K340" t="s">
        <v>318</v>
      </c>
      <c r="L340" t="s">
        <v>67</v>
      </c>
      <c r="M340" t="s">
        <v>2</v>
      </c>
      <c r="N340" t="s">
        <v>54</v>
      </c>
      <c r="P340" t="s">
        <v>88</v>
      </c>
      <c r="Q340" t="s">
        <v>94</v>
      </c>
      <c r="R340" t="s">
        <v>100</v>
      </c>
      <c r="S340" t="s">
        <v>70</v>
      </c>
      <c r="T340" t="s">
        <v>59</v>
      </c>
    </row>
    <row r="341" spans="1:20">
      <c r="A341" t="s">
        <v>49</v>
      </c>
      <c r="C341">
        <v>202102200215</v>
      </c>
      <c r="D341" s="1">
        <v>44247.250694444447</v>
      </c>
      <c r="E341" s="3" t="s">
        <v>90</v>
      </c>
      <c r="F341">
        <v>1095047</v>
      </c>
      <c r="G341" s="2">
        <v>31531</v>
      </c>
      <c r="H341" t="s">
        <v>824</v>
      </c>
      <c r="I341" t="s">
        <v>192</v>
      </c>
      <c r="K341" t="s">
        <v>110</v>
      </c>
      <c r="L341" t="s">
        <v>289</v>
      </c>
      <c r="M341" t="s">
        <v>2</v>
      </c>
      <c r="N341" t="s">
        <v>54</v>
      </c>
      <c r="P341" t="s">
        <v>88</v>
      </c>
      <c r="Q341" t="s">
        <v>94</v>
      </c>
      <c r="R341" t="s">
        <v>100</v>
      </c>
      <c r="S341" t="s">
        <v>70</v>
      </c>
      <c r="T341" t="s">
        <v>59</v>
      </c>
    </row>
    <row r="342" spans="1:20">
      <c r="A342" t="s">
        <v>49</v>
      </c>
      <c r="C342">
        <v>202102191989</v>
      </c>
      <c r="D342" s="1">
        <v>44247.179814814815</v>
      </c>
      <c r="E342" s="3" t="s">
        <v>90</v>
      </c>
      <c r="F342">
        <v>7510182</v>
      </c>
      <c r="G342" s="2">
        <v>16991</v>
      </c>
      <c r="H342" t="s">
        <v>2986</v>
      </c>
      <c r="I342" t="s">
        <v>1189</v>
      </c>
      <c r="K342" t="s">
        <v>52</v>
      </c>
      <c r="L342" t="s">
        <v>578</v>
      </c>
      <c r="M342" t="s">
        <v>10</v>
      </c>
      <c r="N342" t="s">
        <v>54</v>
      </c>
      <c r="P342" t="s">
        <v>55</v>
      </c>
      <c r="Q342" t="s">
        <v>94</v>
      </c>
      <c r="R342" t="s">
        <v>2987</v>
      </c>
      <c r="S342" t="s">
        <v>70</v>
      </c>
      <c r="T342" t="s">
        <v>59</v>
      </c>
    </row>
    <row r="343" spans="1:20">
      <c r="A343" t="s">
        <v>49</v>
      </c>
      <c r="C343">
        <v>202102192203</v>
      </c>
      <c r="D343" s="1">
        <v>44246.822916666664</v>
      </c>
      <c r="E343" s="3" t="s">
        <v>90</v>
      </c>
      <c r="F343">
        <v>2228828</v>
      </c>
      <c r="G343" s="2">
        <v>35671</v>
      </c>
      <c r="H343" t="s">
        <v>2675</v>
      </c>
      <c r="I343" t="s">
        <v>2239</v>
      </c>
      <c r="K343" t="s">
        <v>288</v>
      </c>
      <c r="L343" t="s">
        <v>171</v>
      </c>
      <c r="M343" t="s">
        <v>10</v>
      </c>
      <c r="N343" t="s">
        <v>54</v>
      </c>
      <c r="P343" t="s">
        <v>88</v>
      </c>
      <c r="Q343" t="s">
        <v>94</v>
      </c>
      <c r="R343" t="s">
        <v>100</v>
      </c>
      <c r="S343" t="s">
        <v>70</v>
      </c>
      <c r="T343" t="s">
        <v>59</v>
      </c>
    </row>
    <row r="344" spans="1:20">
      <c r="A344" t="s">
        <v>49</v>
      </c>
      <c r="C344">
        <v>202102182253</v>
      </c>
      <c r="D344" s="1">
        <v>44245.848611111112</v>
      </c>
      <c r="E344" s="3" t="s">
        <v>90</v>
      </c>
      <c r="F344">
        <v>1220398</v>
      </c>
      <c r="G344" s="2">
        <v>23457</v>
      </c>
      <c r="H344" t="s">
        <v>1012</v>
      </c>
      <c r="I344" t="s">
        <v>1013</v>
      </c>
      <c r="K344" t="s">
        <v>110</v>
      </c>
      <c r="L344" t="s">
        <v>145</v>
      </c>
      <c r="M344" t="s">
        <v>10</v>
      </c>
      <c r="N344" t="s">
        <v>54</v>
      </c>
      <c r="P344" t="s">
        <v>88</v>
      </c>
      <c r="Q344" t="s">
        <v>94</v>
      </c>
      <c r="R344" t="s">
        <v>100</v>
      </c>
      <c r="S344" t="s">
        <v>70</v>
      </c>
      <c r="T344" t="s">
        <v>59</v>
      </c>
    </row>
    <row r="345" spans="1:20">
      <c r="A345" t="s">
        <v>49</v>
      </c>
      <c r="C345">
        <v>202102181328</v>
      </c>
      <c r="D345" s="1">
        <v>44245.744444444441</v>
      </c>
      <c r="E345" s="3" t="s">
        <v>90</v>
      </c>
      <c r="F345">
        <v>1056766</v>
      </c>
      <c r="G345" s="2">
        <v>32007</v>
      </c>
      <c r="H345" t="s">
        <v>823</v>
      </c>
      <c r="I345" t="s">
        <v>772</v>
      </c>
      <c r="K345" t="s">
        <v>110</v>
      </c>
      <c r="L345" t="s">
        <v>145</v>
      </c>
      <c r="M345" t="s">
        <v>10</v>
      </c>
      <c r="N345" t="s">
        <v>54</v>
      </c>
      <c r="P345" t="s">
        <v>55</v>
      </c>
      <c r="Q345" t="s">
        <v>94</v>
      </c>
      <c r="R345" t="s">
        <v>116</v>
      </c>
      <c r="S345" t="s">
        <v>70</v>
      </c>
      <c r="T345" t="s">
        <v>59</v>
      </c>
    </row>
    <row r="346" spans="1:20">
      <c r="A346" t="s">
        <v>49</v>
      </c>
      <c r="C346">
        <v>202102181715</v>
      </c>
      <c r="D346" s="1">
        <v>44245.73541666667</v>
      </c>
      <c r="E346" s="3" t="s">
        <v>63</v>
      </c>
      <c r="F346">
        <v>1727755</v>
      </c>
      <c r="G346" s="2">
        <v>20216</v>
      </c>
      <c r="H346" t="s">
        <v>1790</v>
      </c>
      <c r="I346" t="s">
        <v>353</v>
      </c>
      <c r="K346" t="s">
        <v>110</v>
      </c>
      <c r="L346" t="s">
        <v>306</v>
      </c>
      <c r="M346" t="s">
        <v>10</v>
      </c>
      <c r="N346" t="s">
        <v>54</v>
      </c>
      <c r="P346" t="s">
        <v>55</v>
      </c>
      <c r="Q346" t="s">
        <v>68</v>
      </c>
      <c r="R346" t="s">
        <v>1791</v>
      </c>
      <c r="S346" t="s">
        <v>70</v>
      </c>
      <c r="T346" t="s">
        <v>59</v>
      </c>
    </row>
    <row r="347" spans="1:20">
      <c r="A347" t="s">
        <v>49</v>
      </c>
      <c r="C347">
        <v>202102180927</v>
      </c>
      <c r="D347" s="1">
        <v>44245.599305555559</v>
      </c>
      <c r="E347" s="3" t="s">
        <v>90</v>
      </c>
      <c r="F347">
        <v>1476344</v>
      </c>
      <c r="G347" s="2">
        <v>22797</v>
      </c>
      <c r="H347" t="s">
        <v>1378</v>
      </c>
      <c r="I347" t="s">
        <v>603</v>
      </c>
      <c r="K347" t="s">
        <v>52</v>
      </c>
      <c r="L347" t="s">
        <v>141</v>
      </c>
      <c r="M347" t="s">
        <v>2</v>
      </c>
      <c r="N347" t="s">
        <v>54</v>
      </c>
      <c r="P347" t="s">
        <v>88</v>
      </c>
      <c r="Q347" t="s">
        <v>94</v>
      </c>
      <c r="R347" t="s">
        <v>100</v>
      </c>
      <c r="S347" t="s">
        <v>129</v>
      </c>
      <c r="T347" t="s">
        <v>59</v>
      </c>
    </row>
    <row r="348" spans="1:20">
      <c r="A348" t="s">
        <v>49</v>
      </c>
      <c r="C348">
        <v>202102190755</v>
      </c>
      <c r="D348" s="1">
        <v>44245.457743055558</v>
      </c>
      <c r="E348" s="3" t="s">
        <v>63</v>
      </c>
      <c r="F348">
        <v>8616093</v>
      </c>
      <c r="G348" s="2">
        <v>20462</v>
      </c>
      <c r="H348" t="s">
        <v>3171</v>
      </c>
      <c r="I348" t="s">
        <v>102</v>
      </c>
      <c r="K348" t="s">
        <v>140</v>
      </c>
      <c r="L348" t="s">
        <v>261</v>
      </c>
      <c r="M348" t="s">
        <v>10</v>
      </c>
      <c r="N348" t="s">
        <v>54</v>
      </c>
      <c r="P348" t="s">
        <v>55</v>
      </c>
      <c r="Q348" t="s">
        <v>68</v>
      </c>
      <c r="R348" t="s">
        <v>1187</v>
      </c>
      <c r="S348" t="s">
        <v>70</v>
      </c>
      <c r="T348" t="s">
        <v>59</v>
      </c>
    </row>
    <row r="349" spans="1:20">
      <c r="A349" t="s">
        <v>49</v>
      </c>
      <c r="C349">
        <v>202102020036</v>
      </c>
      <c r="D349" s="1">
        <v>44245.378900462965</v>
      </c>
      <c r="E349" s="3" t="s">
        <v>63</v>
      </c>
      <c r="F349">
        <v>8724634</v>
      </c>
      <c r="G349" s="2">
        <v>23229</v>
      </c>
      <c r="H349" t="s">
        <v>3194</v>
      </c>
      <c r="I349" t="s">
        <v>902</v>
      </c>
      <c r="K349" t="s">
        <v>52</v>
      </c>
      <c r="L349" t="s">
        <v>911</v>
      </c>
      <c r="M349" t="s">
        <v>10</v>
      </c>
      <c r="N349" t="s">
        <v>54</v>
      </c>
      <c r="P349" t="s">
        <v>55</v>
      </c>
      <c r="Q349" t="s">
        <v>68</v>
      </c>
      <c r="R349" t="s">
        <v>120</v>
      </c>
      <c r="S349" t="s">
        <v>913</v>
      </c>
      <c r="T349" t="s">
        <v>59</v>
      </c>
    </row>
    <row r="350" spans="1:20">
      <c r="A350" t="s">
        <v>49</v>
      </c>
      <c r="C350">
        <v>202102172212</v>
      </c>
      <c r="D350" s="1">
        <v>44245.009594907409</v>
      </c>
      <c r="E350" s="3" t="s">
        <v>63</v>
      </c>
      <c r="F350">
        <v>1891412</v>
      </c>
      <c r="G350" s="2">
        <v>24867</v>
      </c>
      <c r="H350" t="s">
        <v>2201</v>
      </c>
      <c r="I350" t="s">
        <v>92</v>
      </c>
      <c r="K350" t="s">
        <v>110</v>
      </c>
      <c r="L350" t="s">
        <v>111</v>
      </c>
      <c r="M350" t="s">
        <v>10</v>
      </c>
      <c r="N350" t="s">
        <v>54</v>
      </c>
      <c r="P350" t="s">
        <v>88</v>
      </c>
      <c r="Q350" t="s">
        <v>68</v>
      </c>
      <c r="R350" t="s">
        <v>2206</v>
      </c>
      <c r="S350" t="s">
        <v>70</v>
      </c>
      <c r="T350" t="s">
        <v>59</v>
      </c>
    </row>
    <row r="351" spans="1:20">
      <c r="A351" t="s">
        <v>49</v>
      </c>
      <c r="C351">
        <v>202102172144</v>
      </c>
      <c r="D351" s="1">
        <v>44244.888032407405</v>
      </c>
      <c r="E351" s="3" t="s">
        <v>90</v>
      </c>
      <c r="F351">
        <v>2241361</v>
      </c>
      <c r="G351" s="2">
        <v>25698</v>
      </c>
      <c r="H351" t="s">
        <v>2718</v>
      </c>
      <c r="I351" t="s">
        <v>363</v>
      </c>
      <c r="K351" t="s">
        <v>170</v>
      </c>
      <c r="L351" t="s">
        <v>244</v>
      </c>
      <c r="M351" t="s">
        <v>2</v>
      </c>
      <c r="N351" t="s">
        <v>54</v>
      </c>
      <c r="P351" t="s">
        <v>88</v>
      </c>
      <c r="Q351" t="s">
        <v>94</v>
      </c>
      <c r="R351" t="s">
        <v>116</v>
      </c>
      <c r="S351" t="s">
        <v>70</v>
      </c>
      <c r="T351" t="s">
        <v>59</v>
      </c>
    </row>
    <row r="352" spans="1:20">
      <c r="A352" t="s">
        <v>49</v>
      </c>
      <c r="C352">
        <v>202102170510</v>
      </c>
      <c r="D352" s="1">
        <v>44244.675625000003</v>
      </c>
      <c r="E352" s="3" t="s">
        <v>90</v>
      </c>
      <c r="F352">
        <v>8115685</v>
      </c>
      <c r="G352" s="2">
        <v>22370</v>
      </c>
      <c r="H352" t="s">
        <v>3094</v>
      </c>
      <c r="I352" t="s">
        <v>1195</v>
      </c>
      <c r="K352" t="s">
        <v>52</v>
      </c>
      <c r="L352" t="s">
        <v>258</v>
      </c>
      <c r="M352" t="s">
        <v>10</v>
      </c>
      <c r="N352" t="s">
        <v>54</v>
      </c>
      <c r="P352" t="s">
        <v>55</v>
      </c>
      <c r="Q352" t="s">
        <v>94</v>
      </c>
      <c r="R352" t="s">
        <v>100</v>
      </c>
      <c r="S352" t="s">
        <v>70</v>
      </c>
      <c r="T352" t="s">
        <v>59</v>
      </c>
    </row>
    <row r="353" spans="1:20">
      <c r="A353" t="s">
        <v>49</v>
      </c>
      <c r="C353">
        <v>202102171697</v>
      </c>
      <c r="D353" s="1">
        <v>44244.569444444445</v>
      </c>
      <c r="E353" s="3" t="s">
        <v>90</v>
      </c>
      <c r="F353">
        <v>309192</v>
      </c>
      <c r="G353" s="2">
        <v>19802</v>
      </c>
      <c r="H353" t="s">
        <v>337</v>
      </c>
      <c r="I353" t="s">
        <v>338</v>
      </c>
      <c r="K353" t="s">
        <v>52</v>
      </c>
      <c r="L353" t="s">
        <v>157</v>
      </c>
      <c r="M353" t="s">
        <v>10</v>
      </c>
      <c r="N353" t="s">
        <v>54</v>
      </c>
      <c r="P353" t="s">
        <v>88</v>
      </c>
      <c r="Q353" t="s">
        <v>94</v>
      </c>
      <c r="R353" t="s">
        <v>339</v>
      </c>
      <c r="S353" t="s">
        <v>70</v>
      </c>
      <c r="T353" t="s">
        <v>59</v>
      </c>
    </row>
    <row r="354" spans="1:20">
      <c r="A354" t="s">
        <v>49</v>
      </c>
      <c r="C354">
        <v>202102171464</v>
      </c>
      <c r="D354" s="1">
        <v>44244.554652777777</v>
      </c>
      <c r="E354" s="3" t="s">
        <v>63</v>
      </c>
      <c r="F354">
        <v>2156861</v>
      </c>
      <c r="G354" s="2">
        <v>20094</v>
      </c>
      <c r="H354" t="s">
        <v>2384</v>
      </c>
      <c r="I354" t="s">
        <v>199</v>
      </c>
      <c r="K354" t="s">
        <v>52</v>
      </c>
      <c r="L354" t="s">
        <v>157</v>
      </c>
      <c r="M354" t="s">
        <v>10</v>
      </c>
      <c r="N354" t="s">
        <v>54</v>
      </c>
      <c r="P354" t="s">
        <v>88</v>
      </c>
      <c r="Q354" t="s">
        <v>68</v>
      </c>
      <c r="R354" t="s">
        <v>2385</v>
      </c>
      <c r="S354" t="s">
        <v>70</v>
      </c>
      <c r="T354" t="s">
        <v>59</v>
      </c>
    </row>
    <row r="355" spans="1:20">
      <c r="A355" t="s">
        <v>49</v>
      </c>
      <c r="C355">
        <v>202102170296</v>
      </c>
      <c r="D355" s="1">
        <v>44244.431250000001</v>
      </c>
      <c r="E355" s="3" t="s">
        <v>76</v>
      </c>
      <c r="F355">
        <v>1843321</v>
      </c>
      <c r="G355" s="2">
        <v>20670</v>
      </c>
      <c r="H355" t="s">
        <v>2002</v>
      </c>
      <c r="I355" t="s">
        <v>953</v>
      </c>
      <c r="K355" t="s">
        <v>73</v>
      </c>
      <c r="L355" t="s">
        <v>53</v>
      </c>
      <c r="M355" t="s">
        <v>2</v>
      </c>
      <c r="N355" t="s">
        <v>54</v>
      </c>
      <c r="P355" t="s">
        <v>55</v>
      </c>
      <c r="Q355" t="s">
        <v>78</v>
      </c>
      <c r="R355" t="s">
        <v>2003</v>
      </c>
      <c r="S355" t="s">
        <v>58</v>
      </c>
      <c r="T355" t="s">
        <v>59</v>
      </c>
    </row>
    <row r="356" spans="1:20">
      <c r="A356" t="s">
        <v>49</v>
      </c>
      <c r="C356">
        <v>202102170761</v>
      </c>
      <c r="D356" s="1">
        <v>44244.378541666665</v>
      </c>
      <c r="E356" s="3" t="s">
        <v>76</v>
      </c>
      <c r="F356">
        <v>2237976</v>
      </c>
      <c r="G356" s="2">
        <v>20733</v>
      </c>
      <c r="H356" t="s">
        <v>2703</v>
      </c>
      <c r="I356" t="s">
        <v>185</v>
      </c>
      <c r="K356" t="s">
        <v>73</v>
      </c>
      <c r="L356" t="s">
        <v>258</v>
      </c>
      <c r="M356" t="s">
        <v>2</v>
      </c>
      <c r="N356" t="s">
        <v>54</v>
      </c>
      <c r="P356" t="s">
        <v>55</v>
      </c>
      <c r="Q356" t="s">
        <v>78</v>
      </c>
      <c r="R356" t="s">
        <v>2704</v>
      </c>
      <c r="S356" t="s">
        <v>70</v>
      </c>
      <c r="T356" t="s">
        <v>59</v>
      </c>
    </row>
    <row r="357" spans="1:20">
      <c r="A357" t="s">
        <v>49</v>
      </c>
      <c r="C357">
        <v>202102171049</v>
      </c>
      <c r="D357" s="1">
        <v>44244.327604166669</v>
      </c>
      <c r="E357" s="3" t="s">
        <v>63</v>
      </c>
      <c r="F357">
        <v>8208338</v>
      </c>
      <c r="G357" s="2">
        <v>20725</v>
      </c>
      <c r="H357" t="s">
        <v>3106</v>
      </c>
      <c r="I357" t="s">
        <v>185</v>
      </c>
      <c r="K357" t="s">
        <v>250</v>
      </c>
      <c r="L357" t="s">
        <v>157</v>
      </c>
      <c r="M357" t="s">
        <v>2</v>
      </c>
      <c r="N357" t="s">
        <v>54</v>
      </c>
      <c r="P357" t="s">
        <v>55</v>
      </c>
      <c r="Q357" t="s">
        <v>68</v>
      </c>
      <c r="R357" t="s">
        <v>3108</v>
      </c>
      <c r="S357" t="s">
        <v>70</v>
      </c>
      <c r="T357" t="s">
        <v>59</v>
      </c>
    </row>
    <row r="358" spans="1:20">
      <c r="A358" t="s">
        <v>49</v>
      </c>
      <c r="C358">
        <v>202102162206</v>
      </c>
      <c r="D358" s="1">
        <v>44243.922222222223</v>
      </c>
      <c r="E358" s="3" t="s">
        <v>63</v>
      </c>
      <c r="F358">
        <v>16646</v>
      </c>
      <c r="G358" s="2">
        <v>20559</v>
      </c>
      <c r="H358" t="s">
        <v>105</v>
      </c>
      <c r="I358" t="s">
        <v>109</v>
      </c>
      <c r="K358" t="s">
        <v>110</v>
      </c>
      <c r="L358" t="s">
        <v>111</v>
      </c>
      <c r="M358" t="s">
        <v>2</v>
      </c>
      <c r="N358" t="s">
        <v>54</v>
      </c>
      <c r="P358" t="s">
        <v>88</v>
      </c>
      <c r="Q358" t="s">
        <v>68</v>
      </c>
      <c r="R358" t="s">
        <v>112</v>
      </c>
      <c r="S358" t="s">
        <v>70</v>
      </c>
      <c r="T358" t="s">
        <v>59</v>
      </c>
    </row>
    <row r="359" spans="1:20">
      <c r="A359" t="s">
        <v>49</v>
      </c>
      <c r="C359">
        <v>202102161775</v>
      </c>
      <c r="D359" s="1">
        <v>44243.69</v>
      </c>
      <c r="E359" s="3" t="s">
        <v>90</v>
      </c>
      <c r="F359">
        <v>7916152</v>
      </c>
      <c r="G359" s="2">
        <v>18860</v>
      </c>
      <c r="H359" t="s">
        <v>3060</v>
      </c>
      <c r="I359" t="s">
        <v>1426</v>
      </c>
      <c r="K359" t="s">
        <v>52</v>
      </c>
      <c r="L359" t="s">
        <v>306</v>
      </c>
      <c r="M359" t="s">
        <v>2</v>
      </c>
      <c r="N359" t="s">
        <v>54</v>
      </c>
      <c r="P359" t="s">
        <v>88</v>
      </c>
      <c r="Q359" t="s">
        <v>94</v>
      </c>
      <c r="R359" t="s">
        <v>3067</v>
      </c>
      <c r="S359" t="s">
        <v>70</v>
      </c>
      <c r="T359" t="s">
        <v>59</v>
      </c>
    </row>
    <row r="360" spans="1:20">
      <c r="A360" t="s">
        <v>49</v>
      </c>
      <c r="C360">
        <v>202102162003</v>
      </c>
      <c r="D360" s="1">
        <v>44243.656539351854</v>
      </c>
      <c r="E360" s="3" t="s">
        <v>63</v>
      </c>
      <c r="F360">
        <v>1136406</v>
      </c>
      <c r="G360" s="2">
        <v>12383</v>
      </c>
      <c r="H360" t="s">
        <v>876</v>
      </c>
      <c r="I360" t="s">
        <v>877</v>
      </c>
      <c r="K360" t="s">
        <v>140</v>
      </c>
      <c r="L360" t="s">
        <v>193</v>
      </c>
      <c r="M360" t="s">
        <v>2</v>
      </c>
      <c r="N360" t="s">
        <v>54</v>
      </c>
      <c r="P360" t="s">
        <v>88</v>
      </c>
      <c r="Q360" t="s">
        <v>68</v>
      </c>
      <c r="R360" t="s">
        <v>879</v>
      </c>
      <c r="S360" t="s">
        <v>70</v>
      </c>
      <c r="T360" t="s">
        <v>59</v>
      </c>
    </row>
    <row r="361" spans="1:20">
      <c r="A361" t="s">
        <v>49</v>
      </c>
      <c r="C361">
        <v>202102161879</v>
      </c>
      <c r="D361" s="1">
        <v>44243.604861111111</v>
      </c>
      <c r="E361" s="3" t="s">
        <v>90</v>
      </c>
      <c r="F361">
        <v>2240806</v>
      </c>
      <c r="G361" s="2">
        <v>35751</v>
      </c>
      <c r="H361" t="s">
        <v>2714</v>
      </c>
      <c r="I361" t="s">
        <v>2715</v>
      </c>
      <c r="K361" t="s">
        <v>140</v>
      </c>
      <c r="L361" t="s">
        <v>193</v>
      </c>
      <c r="M361" t="s">
        <v>2</v>
      </c>
      <c r="N361" t="s">
        <v>54</v>
      </c>
      <c r="P361" t="s">
        <v>88</v>
      </c>
      <c r="Q361" t="s">
        <v>94</v>
      </c>
      <c r="R361" t="s">
        <v>100</v>
      </c>
      <c r="S361" t="s">
        <v>70</v>
      </c>
      <c r="T361" t="s">
        <v>59</v>
      </c>
    </row>
    <row r="362" spans="1:20">
      <c r="A362" t="s">
        <v>49</v>
      </c>
      <c r="C362">
        <v>202102161415</v>
      </c>
      <c r="D362" s="1">
        <v>44243.547222222223</v>
      </c>
      <c r="E362" s="3" t="s">
        <v>90</v>
      </c>
      <c r="F362">
        <v>935132</v>
      </c>
      <c r="G362" s="2">
        <v>10047</v>
      </c>
      <c r="H362" t="s">
        <v>709</v>
      </c>
      <c r="I362" t="s">
        <v>710</v>
      </c>
      <c r="K362" t="s">
        <v>52</v>
      </c>
      <c r="L362" t="s">
        <v>240</v>
      </c>
      <c r="M362" t="s">
        <v>2</v>
      </c>
      <c r="N362" t="s">
        <v>54</v>
      </c>
      <c r="P362" t="s">
        <v>55</v>
      </c>
      <c r="Q362" t="s">
        <v>94</v>
      </c>
      <c r="R362" t="s">
        <v>100</v>
      </c>
      <c r="S362" t="s">
        <v>70</v>
      </c>
      <c r="T362" t="s">
        <v>59</v>
      </c>
    </row>
    <row r="363" spans="1:20">
      <c r="A363" t="s">
        <v>49</v>
      </c>
      <c r="C363">
        <v>202102160062</v>
      </c>
      <c r="D363" s="1">
        <v>44243.519293981481</v>
      </c>
      <c r="E363" s="3" t="s">
        <v>76</v>
      </c>
      <c r="F363">
        <v>7628675</v>
      </c>
      <c r="G363" s="2">
        <v>19936</v>
      </c>
      <c r="H363" t="s">
        <v>3008</v>
      </c>
      <c r="I363" t="s">
        <v>863</v>
      </c>
      <c r="K363" t="s">
        <v>140</v>
      </c>
      <c r="L363" t="s">
        <v>183</v>
      </c>
      <c r="M363" t="s">
        <v>10</v>
      </c>
      <c r="N363" t="s">
        <v>54</v>
      </c>
      <c r="P363" t="s">
        <v>55</v>
      </c>
      <c r="Q363" t="s">
        <v>78</v>
      </c>
      <c r="R363" t="s">
        <v>3009</v>
      </c>
      <c r="S363" t="s">
        <v>129</v>
      </c>
      <c r="T363" t="s">
        <v>59</v>
      </c>
    </row>
    <row r="364" spans="1:20">
      <c r="A364" t="s">
        <v>49</v>
      </c>
      <c r="C364">
        <v>202102152034</v>
      </c>
      <c r="D364" s="1">
        <v>44242.697222222225</v>
      </c>
      <c r="E364" s="3" t="s">
        <v>90</v>
      </c>
      <c r="F364">
        <v>1441065</v>
      </c>
      <c r="G364" s="2">
        <v>14956</v>
      </c>
      <c r="H364" t="s">
        <v>1330</v>
      </c>
      <c r="I364" t="s">
        <v>246</v>
      </c>
      <c r="K364" t="s">
        <v>52</v>
      </c>
      <c r="L364" t="s">
        <v>133</v>
      </c>
      <c r="M364" t="s">
        <v>2</v>
      </c>
      <c r="N364" t="s">
        <v>54</v>
      </c>
      <c r="P364" t="s">
        <v>88</v>
      </c>
      <c r="Q364" t="s">
        <v>94</v>
      </c>
      <c r="R364" t="s">
        <v>1331</v>
      </c>
      <c r="S364" t="s">
        <v>70</v>
      </c>
      <c r="T364" t="s">
        <v>59</v>
      </c>
    </row>
    <row r="365" spans="1:20">
      <c r="A365" t="s">
        <v>49</v>
      </c>
      <c r="C365">
        <v>202102150762</v>
      </c>
      <c r="D365" s="1">
        <v>44242.657025462962</v>
      </c>
      <c r="E365" s="3" t="s">
        <v>63</v>
      </c>
      <c r="F365">
        <v>1398192</v>
      </c>
      <c r="G365" s="2">
        <v>30713</v>
      </c>
      <c r="H365" t="s">
        <v>1235</v>
      </c>
      <c r="I365" t="s">
        <v>196</v>
      </c>
      <c r="K365" t="s">
        <v>73</v>
      </c>
      <c r="L365" t="s">
        <v>87</v>
      </c>
      <c r="M365" t="s">
        <v>10</v>
      </c>
      <c r="N365" t="s">
        <v>54</v>
      </c>
      <c r="P365" t="s">
        <v>55</v>
      </c>
      <c r="Q365" t="s">
        <v>68</v>
      </c>
      <c r="R365" t="s">
        <v>1236</v>
      </c>
      <c r="S365" t="s">
        <v>70</v>
      </c>
      <c r="T365" t="s">
        <v>59</v>
      </c>
    </row>
    <row r="366" spans="1:20">
      <c r="A366" t="s">
        <v>49</v>
      </c>
      <c r="C366">
        <v>202102160917</v>
      </c>
      <c r="D366" s="1">
        <v>44242.630555555559</v>
      </c>
      <c r="E366" s="3" t="s">
        <v>63</v>
      </c>
      <c r="F366">
        <v>6139</v>
      </c>
      <c r="G366" s="2">
        <v>12818</v>
      </c>
      <c r="H366" t="s">
        <v>71</v>
      </c>
      <c r="I366" t="s">
        <v>72</v>
      </c>
      <c r="K366" t="s">
        <v>73</v>
      </c>
      <c r="L366" t="s">
        <v>74</v>
      </c>
      <c r="M366" t="s">
        <v>2</v>
      </c>
      <c r="N366" t="s">
        <v>54</v>
      </c>
      <c r="P366" t="s">
        <v>55</v>
      </c>
      <c r="Q366" t="s">
        <v>68</v>
      </c>
      <c r="R366" t="s">
        <v>75</v>
      </c>
      <c r="S366" t="s">
        <v>70</v>
      </c>
      <c r="T366" t="s">
        <v>59</v>
      </c>
    </row>
    <row r="367" spans="1:20">
      <c r="A367" t="s">
        <v>49</v>
      </c>
      <c r="C367">
        <v>202102151801</v>
      </c>
      <c r="D367" s="1">
        <v>44242.572916666664</v>
      </c>
      <c r="E367" s="3" t="s">
        <v>63</v>
      </c>
      <c r="F367">
        <v>6711364</v>
      </c>
      <c r="G367" s="2">
        <v>17535</v>
      </c>
      <c r="H367" t="s">
        <v>2875</v>
      </c>
      <c r="I367" t="s">
        <v>2876</v>
      </c>
      <c r="K367" t="s">
        <v>52</v>
      </c>
      <c r="L367" t="s">
        <v>127</v>
      </c>
      <c r="M367" t="s">
        <v>2</v>
      </c>
      <c r="N367" t="s">
        <v>54</v>
      </c>
      <c r="P367" t="s">
        <v>88</v>
      </c>
      <c r="Q367" t="s">
        <v>68</v>
      </c>
      <c r="R367" t="s">
        <v>2877</v>
      </c>
      <c r="S367" t="s">
        <v>129</v>
      </c>
      <c r="T367" t="s">
        <v>59</v>
      </c>
    </row>
    <row r="368" spans="1:20">
      <c r="A368" t="s">
        <v>49</v>
      </c>
      <c r="C368">
        <v>202101050212</v>
      </c>
      <c r="D368" s="1">
        <v>44242.484722222223</v>
      </c>
      <c r="E368" s="3" t="s">
        <v>63</v>
      </c>
      <c r="F368">
        <v>639804</v>
      </c>
      <c r="G368" s="2">
        <v>19046</v>
      </c>
      <c r="H368" t="s">
        <v>512</v>
      </c>
      <c r="I368" t="s">
        <v>513</v>
      </c>
      <c r="K368" t="s">
        <v>52</v>
      </c>
      <c r="L368" t="s">
        <v>87</v>
      </c>
      <c r="M368" t="s">
        <v>10</v>
      </c>
      <c r="N368" t="s">
        <v>54</v>
      </c>
      <c r="P368" t="s">
        <v>55</v>
      </c>
      <c r="Q368" t="s">
        <v>68</v>
      </c>
      <c r="R368" t="s">
        <v>514</v>
      </c>
      <c r="S368" t="s">
        <v>70</v>
      </c>
      <c r="T368" t="s">
        <v>59</v>
      </c>
    </row>
    <row r="369" spans="1:20">
      <c r="A369" t="s">
        <v>49</v>
      </c>
      <c r="C369">
        <v>202102140080</v>
      </c>
      <c r="D369" s="1">
        <v>44241.050694444442</v>
      </c>
      <c r="E369" s="3" t="s">
        <v>90</v>
      </c>
      <c r="F369">
        <v>9780377</v>
      </c>
      <c r="G369" s="2">
        <v>23257</v>
      </c>
      <c r="H369" t="s">
        <v>3341</v>
      </c>
      <c r="I369" t="s">
        <v>1860</v>
      </c>
      <c r="K369" t="s">
        <v>110</v>
      </c>
      <c r="L369" t="s">
        <v>171</v>
      </c>
      <c r="M369" t="s">
        <v>2</v>
      </c>
      <c r="N369" t="s">
        <v>54</v>
      </c>
      <c r="P369" t="s">
        <v>88</v>
      </c>
      <c r="Q369" t="s">
        <v>94</v>
      </c>
      <c r="R369" t="s">
        <v>100</v>
      </c>
      <c r="S369" t="s">
        <v>70</v>
      </c>
      <c r="T369" t="s">
        <v>59</v>
      </c>
    </row>
    <row r="370" spans="1:20">
      <c r="A370" t="s">
        <v>49</v>
      </c>
      <c r="C370">
        <v>202102130304</v>
      </c>
      <c r="D370" s="1">
        <v>44240.504166666666</v>
      </c>
      <c r="E370" s="3" t="s">
        <v>63</v>
      </c>
      <c r="F370">
        <v>2236182</v>
      </c>
      <c r="G370" s="2">
        <v>22550</v>
      </c>
      <c r="H370" t="s">
        <v>2695</v>
      </c>
      <c r="I370" t="s">
        <v>1015</v>
      </c>
      <c r="K370" t="s">
        <v>381</v>
      </c>
      <c r="L370" t="s">
        <v>67</v>
      </c>
      <c r="M370" t="s">
        <v>2</v>
      </c>
      <c r="N370" t="s">
        <v>54</v>
      </c>
      <c r="P370" t="s">
        <v>55</v>
      </c>
      <c r="Q370" t="s">
        <v>68</v>
      </c>
      <c r="R370" t="s">
        <v>2697</v>
      </c>
      <c r="S370" t="s">
        <v>70</v>
      </c>
      <c r="T370" t="s">
        <v>59</v>
      </c>
    </row>
    <row r="371" spans="1:20">
      <c r="A371" t="s">
        <v>49</v>
      </c>
      <c r="C371">
        <v>202102120744</v>
      </c>
      <c r="D371" s="1">
        <v>44239.597696759258</v>
      </c>
      <c r="E371" s="3" t="s">
        <v>63</v>
      </c>
      <c r="F371">
        <v>9319835</v>
      </c>
      <c r="G371" s="2">
        <v>22309</v>
      </c>
      <c r="H371" t="s">
        <v>3269</v>
      </c>
      <c r="I371" t="s">
        <v>2168</v>
      </c>
      <c r="K371" t="s">
        <v>52</v>
      </c>
      <c r="L371" t="s">
        <v>324</v>
      </c>
      <c r="M371" t="s">
        <v>10</v>
      </c>
      <c r="N371" t="s">
        <v>54</v>
      </c>
      <c r="P371" t="s">
        <v>55</v>
      </c>
      <c r="Q371" t="s">
        <v>68</v>
      </c>
      <c r="R371" t="s">
        <v>3270</v>
      </c>
      <c r="S371" t="s">
        <v>180</v>
      </c>
      <c r="T371" t="s">
        <v>59</v>
      </c>
    </row>
    <row r="372" spans="1:20">
      <c r="A372" t="s">
        <v>49</v>
      </c>
      <c r="C372">
        <v>202102121505</v>
      </c>
      <c r="D372" s="1">
        <v>44239.465381944443</v>
      </c>
      <c r="E372" s="3" t="s">
        <v>90</v>
      </c>
      <c r="F372">
        <v>9721252</v>
      </c>
      <c r="G372" s="2">
        <v>19157</v>
      </c>
      <c r="H372" t="s">
        <v>3339</v>
      </c>
      <c r="I372" t="s">
        <v>626</v>
      </c>
      <c r="K372" t="s">
        <v>52</v>
      </c>
      <c r="L372" t="s">
        <v>145</v>
      </c>
      <c r="M372" t="s">
        <v>2</v>
      </c>
      <c r="N372" t="s">
        <v>54</v>
      </c>
      <c r="P372" t="s">
        <v>88</v>
      </c>
      <c r="Q372" t="s">
        <v>94</v>
      </c>
      <c r="R372" t="s">
        <v>100</v>
      </c>
      <c r="S372" t="s">
        <v>70</v>
      </c>
      <c r="T372" t="s">
        <v>59</v>
      </c>
    </row>
    <row r="373" spans="1:20">
      <c r="A373" t="s">
        <v>49</v>
      </c>
      <c r="C373">
        <v>202102120563</v>
      </c>
      <c r="D373" s="1">
        <v>44239.463194444441</v>
      </c>
      <c r="E373" s="3" t="s">
        <v>90</v>
      </c>
      <c r="F373">
        <v>1781123</v>
      </c>
      <c r="G373" s="2">
        <v>16361</v>
      </c>
      <c r="H373" t="s">
        <v>1884</v>
      </c>
      <c r="I373" t="s">
        <v>682</v>
      </c>
      <c r="K373" t="s">
        <v>52</v>
      </c>
      <c r="L373" t="s">
        <v>103</v>
      </c>
      <c r="M373" t="s">
        <v>10</v>
      </c>
      <c r="N373" t="s">
        <v>54</v>
      </c>
      <c r="P373" t="s">
        <v>55</v>
      </c>
      <c r="Q373" t="s">
        <v>94</v>
      </c>
      <c r="R373" t="s">
        <v>100</v>
      </c>
      <c r="S373" t="s">
        <v>70</v>
      </c>
      <c r="T373" t="s">
        <v>59</v>
      </c>
    </row>
    <row r="374" spans="1:20">
      <c r="A374" t="s">
        <v>49</v>
      </c>
      <c r="C374">
        <v>202102120092</v>
      </c>
      <c r="D374" s="1">
        <v>44239.435555555552</v>
      </c>
      <c r="E374" s="3" t="s">
        <v>76</v>
      </c>
      <c r="F374">
        <v>16399</v>
      </c>
      <c r="G374" s="2">
        <v>20450</v>
      </c>
      <c r="H374" t="s">
        <v>101</v>
      </c>
      <c r="I374" t="s">
        <v>102</v>
      </c>
      <c r="K374" t="s">
        <v>66</v>
      </c>
      <c r="L374" t="s">
        <v>103</v>
      </c>
      <c r="M374" t="s">
        <v>2</v>
      </c>
      <c r="N374" t="s">
        <v>54</v>
      </c>
      <c r="P374" t="s">
        <v>55</v>
      </c>
      <c r="Q374" t="s">
        <v>78</v>
      </c>
      <c r="R374" t="s">
        <v>104</v>
      </c>
      <c r="S374" t="s">
        <v>70</v>
      </c>
      <c r="T374" t="s">
        <v>59</v>
      </c>
    </row>
    <row r="375" spans="1:20">
      <c r="A375" t="s">
        <v>49</v>
      </c>
      <c r="C375">
        <v>202102111500</v>
      </c>
      <c r="D375" s="1">
        <v>44238.573587962965</v>
      </c>
      <c r="E375" s="3" t="s">
        <v>90</v>
      </c>
      <c r="F375">
        <v>9515262</v>
      </c>
      <c r="G375" s="2">
        <v>22117</v>
      </c>
      <c r="H375" t="s">
        <v>3309</v>
      </c>
      <c r="I375" t="s">
        <v>1364</v>
      </c>
      <c r="K375" t="s">
        <v>52</v>
      </c>
      <c r="L375" t="s">
        <v>507</v>
      </c>
      <c r="M375" t="s">
        <v>2</v>
      </c>
      <c r="N375" t="s">
        <v>54</v>
      </c>
      <c r="P375" t="s">
        <v>88</v>
      </c>
      <c r="Q375" t="s">
        <v>94</v>
      </c>
      <c r="R375" t="s">
        <v>1287</v>
      </c>
      <c r="S375" t="s">
        <v>70</v>
      </c>
      <c r="T375" t="s">
        <v>59</v>
      </c>
    </row>
    <row r="376" spans="1:20">
      <c r="A376" t="s">
        <v>49</v>
      </c>
      <c r="C376">
        <v>202102110220</v>
      </c>
      <c r="D376" s="1">
        <v>44238.530057870368</v>
      </c>
      <c r="E376" s="3" t="s">
        <v>63</v>
      </c>
      <c r="F376">
        <v>1142036</v>
      </c>
      <c r="G376" s="2">
        <v>22053</v>
      </c>
      <c r="H376" t="s">
        <v>888</v>
      </c>
      <c r="I376" t="s">
        <v>743</v>
      </c>
      <c r="K376" t="s">
        <v>52</v>
      </c>
      <c r="L376" t="s">
        <v>123</v>
      </c>
      <c r="M376" t="s">
        <v>2</v>
      </c>
      <c r="N376" t="s">
        <v>54</v>
      </c>
      <c r="P376" t="s">
        <v>55</v>
      </c>
      <c r="Q376" t="s">
        <v>68</v>
      </c>
      <c r="R376" t="s">
        <v>333</v>
      </c>
      <c r="S376" t="s">
        <v>70</v>
      </c>
      <c r="T376" t="s">
        <v>59</v>
      </c>
    </row>
    <row r="377" spans="1:20">
      <c r="A377" t="s">
        <v>49</v>
      </c>
      <c r="C377">
        <v>202102110542</v>
      </c>
      <c r="D377" s="1">
        <v>44238.478981481479</v>
      </c>
      <c r="E377" s="3" t="s">
        <v>63</v>
      </c>
      <c r="F377">
        <v>1207602</v>
      </c>
      <c r="G377" s="2">
        <v>19128</v>
      </c>
      <c r="H377" t="s">
        <v>983</v>
      </c>
      <c r="I377" t="s">
        <v>626</v>
      </c>
      <c r="K377" t="s">
        <v>61</v>
      </c>
      <c r="L377" t="s">
        <v>388</v>
      </c>
      <c r="M377" t="s">
        <v>10</v>
      </c>
      <c r="N377" t="s">
        <v>54</v>
      </c>
      <c r="P377" t="s">
        <v>55</v>
      </c>
      <c r="Q377" t="s">
        <v>68</v>
      </c>
      <c r="R377" t="s">
        <v>985</v>
      </c>
      <c r="S377" t="s">
        <v>390</v>
      </c>
      <c r="T377" t="s">
        <v>59</v>
      </c>
    </row>
    <row r="378" spans="1:20">
      <c r="A378" t="s">
        <v>49</v>
      </c>
      <c r="C378">
        <v>202102102196</v>
      </c>
      <c r="D378" s="1">
        <v>44237.966666666667</v>
      </c>
      <c r="E378" s="3" t="s">
        <v>553</v>
      </c>
      <c r="F378">
        <v>2238968</v>
      </c>
      <c r="G378" s="2">
        <v>13478</v>
      </c>
      <c r="H378" t="s">
        <v>2712</v>
      </c>
      <c r="I378" t="s">
        <v>2368</v>
      </c>
      <c r="K378" t="s">
        <v>613</v>
      </c>
      <c r="L378" t="s">
        <v>111</v>
      </c>
      <c r="M378" t="s">
        <v>2</v>
      </c>
      <c r="N378" t="s">
        <v>54</v>
      </c>
      <c r="P378" t="s">
        <v>55</v>
      </c>
      <c r="Q378" t="s">
        <v>556</v>
      </c>
      <c r="R378" t="s">
        <v>2713</v>
      </c>
      <c r="S378" t="s">
        <v>70</v>
      </c>
      <c r="T378" t="s">
        <v>59</v>
      </c>
    </row>
    <row r="379" spans="1:20">
      <c r="A379" t="s">
        <v>49</v>
      </c>
      <c r="C379">
        <v>202102102050</v>
      </c>
      <c r="D379" s="1">
        <v>44237.814583333333</v>
      </c>
      <c r="E379" s="3" t="s">
        <v>90</v>
      </c>
      <c r="F379">
        <v>2236151</v>
      </c>
      <c r="G379" s="2">
        <v>22797</v>
      </c>
      <c r="H379" t="s">
        <v>2693</v>
      </c>
      <c r="I379" t="s">
        <v>603</v>
      </c>
      <c r="K379" t="s">
        <v>132</v>
      </c>
      <c r="L379" t="s">
        <v>74</v>
      </c>
      <c r="M379" t="s">
        <v>10</v>
      </c>
      <c r="N379" t="s">
        <v>54</v>
      </c>
      <c r="P379" t="s">
        <v>88</v>
      </c>
      <c r="Q379" t="s">
        <v>94</v>
      </c>
      <c r="R379" t="s">
        <v>2694</v>
      </c>
      <c r="S379" t="s">
        <v>70</v>
      </c>
      <c r="T379" t="s">
        <v>59</v>
      </c>
    </row>
    <row r="380" spans="1:20">
      <c r="A380" t="s">
        <v>49</v>
      </c>
      <c r="C380">
        <v>202102101968</v>
      </c>
      <c r="D380" s="1">
        <v>44237.670138888891</v>
      </c>
      <c r="E380" s="3" t="s">
        <v>63</v>
      </c>
      <c r="F380">
        <v>906308</v>
      </c>
      <c r="G380" s="2">
        <v>28025</v>
      </c>
      <c r="H380" t="s">
        <v>666</v>
      </c>
      <c r="I380" t="s">
        <v>667</v>
      </c>
      <c r="K380" t="s">
        <v>73</v>
      </c>
      <c r="L380" t="s">
        <v>141</v>
      </c>
      <c r="M380" t="s">
        <v>10</v>
      </c>
      <c r="N380" t="s">
        <v>54</v>
      </c>
      <c r="P380" t="s">
        <v>88</v>
      </c>
      <c r="Q380" t="s">
        <v>68</v>
      </c>
      <c r="R380" t="s">
        <v>112</v>
      </c>
      <c r="S380" t="s">
        <v>129</v>
      </c>
      <c r="T380" t="s">
        <v>59</v>
      </c>
    </row>
    <row r="381" spans="1:20">
      <c r="A381" t="s">
        <v>49</v>
      </c>
      <c r="C381">
        <v>202102101751</v>
      </c>
      <c r="D381" s="1">
        <v>44237.654050925928</v>
      </c>
      <c r="E381" s="3" t="s">
        <v>90</v>
      </c>
      <c r="F381">
        <v>1646876</v>
      </c>
      <c r="G381" s="2">
        <v>20285</v>
      </c>
      <c r="H381" t="s">
        <v>1657</v>
      </c>
      <c r="I381" t="s">
        <v>60</v>
      </c>
      <c r="K381" t="s">
        <v>61</v>
      </c>
      <c r="L381" t="s">
        <v>93</v>
      </c>
      <c r="M381" t="s">
        <v>2</v>
      </c>
      <c r="N381" t="s">
        <v>54</v>
      </c>
      <c r="P381" t="s">
        <v>88</v>
      </c>
      <c r="Q381" t="s">
        <v>94</v>
      </c>
      <c r="R381" t="s">
        <v>1658</v>
      </c>
      <c r="S381" t="s">
        <v>70</v>
      </c>
      <c r="T381" t="s">
        <v>59</v>
      </c>
    </row>
    <row r="382" spans="1:20">
      <c r="A382" t="s">
        <v>49</v>
      </c>
      <c r="C382">
        <v>202102100215</v>
      </c>
      <c r="D382" s="1">
        <v>44237.652777777781</v>
      </c>
      <c r="E382" s="3" t="s">
        <v>76</v>
      </c>
      <c r="F382">
        <v>8919655</v>
      </c>
      <c r="G382" s="2">
        <v>21932</v>
      </c>
      <c r="H382" t="s">
        <v>3224</v>
      </c>
      <c r="I382" t="s">
        <v>479</v>
      </c>
      <c r="K382" t="s">
        <v>73</v>
      </c>
      <c r="L382" t="s">
        <v>228</v>
      </c>
      <c r="M382" t="s">
        <v>10</v>
      </c>
      <c r="N382" t="s">
        <v>54</v>
      </c>
      <c r="P382" t="s">
        <v>55</v>
      </c>
      <c r="Q382" t="s">
        <v>78</v>
      </c>
      <c r="R382" t="s">
        <v>3225</v>
      </c>
      <c r="S382" t="s">
        <v>129</v>
      </c>
      <c r="T382" t="s">
        <v>59</v>
      </c>
    </row>
    <row r="383" spans="1:20">
      <c r="A383" t="s">
        <v>49</v>
      </c>
      <c r="C383">
        <v>202102092145</v>
      </c>
      <c r="D383" s="1">
        <v>44236.804166666669</v>
      </c>
      <c r="E383" s="3" t="s">
        <v>90</v>
      </c>
      <c r="F383">
        <v>1727755</v>
      </c>
      <c r="G383" s="2">
        <v>20216</v>
      </c>
      <c r="H383" t="s">
        <v>1790</v>
      </c>
      <c r="I383" t="s">
        <v>353</v>
      </c>
      <c r="K383" t="s">
        <v>149</v>
      </c>
      <c r="L383" t="s">
        <v>133</v>
      </c>
      <c r="M383" t="s">
        <v>10</v>
      </c>
      <c r="N383" t="s">
        <v>54</v>
      </c>
      <c r="P383" t="s">
        <v>88</v>
      </c>
      <c r="Q383" t="s">
        <v>94</v>
      </c>
      <c r="R383" t="s">
        <v>116</v>
      </c>
      <c r="S383" t="s">
        <v>70</v>
      </c>
      <c r="T383" t="s">
        <v>59</v>
      </c>
    </row>
    <row r="384" spans="1:20">
      <c r="A384" t="s">
        <v>49</v>
      </c>
      <c r="C384">
        <v>202102092154</v>
      </c>
      <c r="D384" s="1">
        <v>44236.780833333331</v>
      </c>
      <c r="E384" s="3" t="s">
        <v>90</v>
      </c>
      <c r="F384">
        <v>9501106</v>
      </c>
      <c r="G384" s="2">
        <v>15951</v>
      </c>
      <c r="H384" t="s">
        <v>3295</v>
      </c>
      <c r="I384" t="s">
        <v>366</v>
      </c>
      <c r="K384" t="s">
        <v>149</v>
      </c>
      <c r="L384" t="s">
        <v>133</v>
      </c>
      <c r="M384" t="s">
        <v>10</v>
      </c>
      <c r="N384" t="s">
        <v>54</v>
      </c>
      <c r="P384" t="s">
        <v>88</v>
      </c>
      <c r="Q384" t="s">
        <v>94</v>
      </c>
      <c r="R384" t="s">
        <v>100</v>
      </c>
      <c r="S384" t="s">
        <v>70</v>
      </c>
      <c r="T384" t="s">
        <v>59</v>
      </c>
    </row>
    <row r="385" spans="1:20">
      <c r="A385" t="s">
        <v>49</v>
      </c>
      <c r="C385">
        <v>202102092095</v>
      </c>
      <c r="D385" s="1">
        <v>44236.727210648147</v>
      </c>
      <c r="E385" s="3" t="s">
        <v>90</v>
      </c>
      <c r="F385">
        <v>126553</v>
      </c>
      <c r="G385" s="2">
        <v>19404</v>
      </c>
      <c r="H385" t="s">
        <v>224</v>
      </c>
      <c r="I385" t="s">
        <v>225</v>
      </c>
      <c r="K385" t="s">
        <v>149</v>
      </c>
      <c r="L385" t="s">
        <v>193</v>
      </c>
      <c r="M385" t="s">
        <v>2</v>
      </c>
      <c r="N385" t="s">
        <v>54</v>
      </c>
      <c r="P385" t="s">
        <v>88</v>
      </c>
      <c r="Q385" t="s">
        <v>94</v>
      </c>
      <c r="R385" t="s">
        <v>116</v>
      </c>
      <c r="S385" t="s">
        <v>70</v>
      </c>
      <c r="T385" t="s">
        <v>59</v>
      </c>
    </row>
    <row r="386" spans="1:20">
      <c r="A386" t="s">
        <v>49</v>
      </c>
      <c r="C386">
        <v>202102090595</v>
      </c>
      <c r="D386" s="1">
        <v>44236.692627314813</v>
      </c>
      <c r="E386" s="3" t="s">
        <v>63</v>
      </c>
      <c r="F386">
        <v>1789577</v>
      </c>
      <c r="G386" s="2">
        <v>33443</v>
      </c>
      <c r="H386" t="s">
        <v>1903</v>
      </c>
      <c r="I386" t="s">
        <v>1904</v>
      </c>
      <c r="K386" t="s">
        <v>61</v>
      </c>
      <c r="L386" t="s">
        <v>261</v>
      </c>
      <c r="M386" t="s">
        <v>2</v>
      </c>
      <c r="N386" t="s">
        <v>54</v>
      </c>
      <c r="P386" t="s">
        <v>55</v>
      </c>
      <c r="Q386" t="s">
        <v>68</v>
      </c>
      <c r="R386" t="s">
        <v>1200</v>
      </c>
      <c r="S386" t="s">
        <v>70</v>
      </c>
      <c r="T386" t="s">
        <v>59</v>
      </c>
    </row>
    <row r="387" spans="1:20">
      <c r="A387" t="s">
        <v>49</v>
      </c>
      <c r="C387">
        <v>202102091619</v>
      </c>
      <c r="D387" s="1">
        <v>44236.529166666667</v>
      </c>
      <c r="E387" s="3" t="s">
        <v>63</v>
      </c>
      <c r="F387">
        <v>1870417</v>
      </c>
      <c r="G387" s="2">
        <v>23483</v>
      </c>
      <c r="H387" t="s">
        <v>2079</v>
      </c>
      <c r="I387" t="s">
        <v>2080</v>
      </c>
      <c r="K387" t="s">
        <v>61</v>
      </c>
      <c r="L387" t="s">
        <v>228</v>
      </c>
      <c r="M387" t="s">
        <v>2</v>
      </c>
      <c r="N387" t="s">
        <v>54</v>
      </c>
      <c r="P387" t="s">
        <v>55</v>
      </c>
      <c r="Q387" t="s">
        <v>68</v>
      </c>
      <c r="R387" t="s">
        <v>2081</v>
      </c>
      <c r="S387" t="s">
        <v>129</v>
      </c>
      <c r="T387" t="s">
        <v>59</v>
      </c>
    </row>
    <row r="388" spans="1:20">
      <c r="A388" t="s">
        <v>49</v>
      </c>
      <c r="C388">
        <v>202102091403</v>
      </c>
      <c r="D388" s="1">
        <v>44236.497442129628</v>
      </c>
      <c r="E388" s="3" t="s">
        <v>63</v>
      </c>
      <c r="F388">
        <v>2236182</v>
      </c>
      <c r="G388" s="2">
        <v>22550</v>
      </c>
      <c r="H388" t="s">
        <v>2695</v>
      </c>
      <c r="I388" t="s">
        <v>1015</v>
      </c>
      <c r="K388" t="s">
        <v>318</v>
      </c>
      <c r="L388" t="s">
        <v>137</v>
      </c>
      <c r="M388" t="s">
        <v>2</v>
      </c>
      <c r="N388" t="s">
        <v>54</v>
      </c>
      <c r="P388" t="s">
        <v>88</v>
      </c>
      <c r="Q388" t="s">
        <v>68</v>
      </c>
      <c r="R388" t="s">
        <v>2696</v>
      </c>
      <c r="S388" t="s">
        <v>70</v>
      </c>
      <c r="T388" t="s">
        <v>59</v>
      </c>
    </row>
    <row r="389" spans="1:20">
      <c r="A389" t="s">
        <v>49</v>
      </c>
      <c r="C389">
        <v>202102090155</v>
      </c>
      <c r="D389" s="1">
        <v>44236.379861111112</v>
      </c>
      <c r="E389" s="3" t="s">
        <v>76</v>
      </c>
      <c r="F389">
        <v>1430337</v>
      </c>
      <c r="G389" s="2">
        <v>22902</v>
      </c>
      <c r="H389" t="s">
        <v>1313</v>
      </c>
      <c r="I389" t="s">
        <v>896</v>
      </c>
      <c r="K389" t="s">
        <v>52</v>
      </c>
      <c r="L389" t="s">
        <v>451</v>
      </c>
      <c r="M389" t="s">
        <v>2</v>
      </c>
      <c r="N389" t="s">
        <v>54</v>
      </c>
      <c r="P389" t="s">
        <v>55</v>
      </c>
      <c r="Q389" t="s">
        <v>78</v>
      </c>
      <c r="R389" t="s">
        <v>1315</v>
      </c>
      <c r="S389" t="s">
        <v>390</v>
      </c>
      <c r="T389" t="s">
        <v>59</v>
      </c>
    </row>
    <row r="390" spans="1:20">
      <c r="A390" t="s">
        <v>49</v>
      </c>
      <c r="C390">
        <v>202102091188</v>
      </c>
      <c r="D390" s="1">
        <v>44236.146793981483</v>
      </c>
      <c r="E390" s="3" t="s">
        <v>90</v>
      </c>
      <c r="F390">
        <v>9302141</v>
      </c>
      <c r="G390" s="2">
        <v>21758</v>
      </c>
      <c r="H390" t="s">
        <v>3265</v>
      </c>
      <c r="I390" t="s">
        <v>1439</v>
      </c>
      <c r="K390" t="s">
        <v>149</v>
      </c>
      <c r="L390" t="s">
        <v>507</v>
      </c>
      <c r="M390" t="s">
        <v>2</v>
      </c>
      <c r="N390" t="s">
        <v>54</v>
      </c>
      <c r="P390" t="s">
        <v>88</v>
      </c>
      <c r="Q390" t="s">
        <v>94</v>
      </c>
      <c r="R390" t="s">
        <v>116</v>
      </c>
      <c r="S390" t="s">
        <v>70</v>
      </c>
      <c r="T390" t="s">
        <v>59</v>
      </c>
    </row>
    <row r="391" spans="1:20">
      <c r="A391" t="s">
        <v>49</v>
      </c>
      <c r="C391">
        <v>202102082304</v>
      </c>
      <c r="D391" s="1">
        <v>44235.972986111112</v>
      </c>
      <c r="E391" s="3" t="s">
        <v>63</v>
      </c>
      <c r="F391">
        <v>180811</v>
      </c>
      <c r="G391" s="2">
        <v>14928</v>
      </c>
      <c r="H391" t="s">
        <v>245</v>
      </c>
      <c r="I391" t="s">
        <v>246</v>
      </c>
      <c r="K391" t="s">
        <v>132</v>
      </c>
      <c r="L391" t="s">
        <v>244</v>
      </c>
      <c r="M391" t="s">
        <v>2</v>
      </c>
      <c r="N391" t="s">
        <v>54</v>
      </c>
      <c r="P391" t="s">
        <v>55</v>
      </c>
      <c r="Q391" t="s">
        <v>68</v>
      </c>
      <c r="R391" t="s">
        <v>247</v>
      </c>
      <c r="S391" t="s">
        <v>70</v>
      </c>
      <c r="T391" t="s">
        <v>59</v>
      </c>
    </row>
    <row r="392" spans="1:20">
      <c r="A392" t="s">
        <v>49</v>
      </c>
      <c r="C392">
        <v>202102082323</v>
      </c>
      <c r="D392" s="1">
        <v>44235.937604166669</v>
      </c>
      <c r="E392" s="3" t="s">
        <v>63</v>
      </c>
      <c r="F392">
        <v>2238706</v>
      </c>
      <c r="G392" s="2">
        <v>11538</v>
      </c>
      <c r="H392" t="s">
        <v>2709</v>
      </c>
      <c r="I392" t="s">
        <v>2710</v>
      </c>
      <c r="K392" t="s">
        <v>132</v>
      </c>
      <c r="L392" t="s">
        <v>507</v>
      </c>
      <c r="M392" t="s">
        <v>10</v>
      </c>
      <c r="N392" t="s">
        <v>54</v>
      </c>
      <c r="P392" t="s">
        <v>88</v>
      </c>
      <c r="Q392" t="s">
        <v>68</v>
      </c>
      <c r="R392" t="s">
        <v>2711</v>
      </c>
      <c r="S392" t="s">
        <v>70</v>
      </c>
      <c r="T392" t="s">
        <v>59</v>
      </c>
    </row>
    <row r="393" spans="1:20">
      <c r="A393" t="s">
        <v>49</v>
      </c>
      <c r="C393">
        <v>202101080710</v>
      </c>
      <c r="D393" s="1">
        <v>44235.731030092589</v>
      </c>
      <c r="E393" s="3" t="s">
        <v>63</v>
      </c>
      <c r="F393">
        <v>1545700</v>
      </c>
      <c r="G393" s="2">
        <v>22588</v>
      </c>
      <c r="H393" t="s">
        <v>1480</v>
      </c>
      <c r="I393" t="s">
        <v>118</v>
      </c>
      <c r="K393" t="s">
        <v>52</v>
      </c>
      <c r="L393" t="s">
        <v>74</v>
      </c>
      <c r="M393" t="s">
        <v>2</v>
      </c>
      <c r="N393" t="s">
        <v>54</v>
      </c>
      <c r="P393" t="s">
        <v>55</v>
      </c>
      <c r="Q393" t="s">
        <v>68</v>
      </c>
      <c r="R393" t="s">
        <v>104</v>
      </c>
      <c r="S393" t="s">
        <v>70</v>
      </c>
      <c r="T393" t="s">
        <v>59</v>
      </c>
    </row>
    <row r="394" spans="1:20">
      <c r="A394" t="s">
        <v>49</v>
      </c>
      <c r="C394">
        <v>202102081832</v>
      </c>
      <c r="D394" s="1">
        <v>44235.613391203704</v>
      </c>
      <c r="E394" s="3" t="s">
        <v>90</v>
      </c>
      <c r="F394">
        <v>8371455</v>
      </c>
      <c r="G394" s="2">
        <v>17842</v>
      </c>
      <c r="H394" t="s">
        <v>3139</v>
      </c>
      <c r="I394" t="s">
        <v>572</v>
      </c>
      <c r="K394" t="s">
        <v>61</v>
      </c>
      <c r="L394" t="s">
        <v>93</v>
      </c>
      <c r="M394" t="s">
        <v>10</v>
      </c>
      <c r="N394" t="s">
        <v>54</v>
      </c>
      <c r="P394" t="s">
        <v>88</v>
      </c>
      <c r="Q394" t="s">
        <v>94</v>
      </c>
      <c r="R394" t="s">
        <v>100</v>
      </c>
      <c r="S394" t="s">
        <v>70</v>
      </c>
      <c r="T394" t="s">
        <v>59</v>
      </c>
    </row>
    <row r="395" spans="1:20">
      <c r="A395" t="s">
        <v>49</v>
      </c>
      <c r="C395">
        <v>202102081920</v>
      </c>
      <c r="D395" s="1">
        <v>44235.580555555556</v>
      </c>
      <c r="E395" s="3" t="s">
        <v>63</v>
      </c>
      <c r="F395">
        <v>7916152</v>
      </c>
      <c r="G395" s="2">
        <v>18860</v>
      </c>
      <c r="H395" t="s">
        <v>3060</v>
      </c>
      <c r="I395" t="s">
        <v>1426</v>
      </c>
      <c r="K395" t="s">
        <v>52</v>
      </c>
      <c r="L395" t="s">
        <v>127</v>
      </c>
      <c r="M395" t="s">
        <v>2</v>
      </c>
      <c r="N395" t="s">
        <v>54</v>
      </c>
      <c r="P395" t="s">
        <v>55</v>
      </c>
      <c r="Q395" t="s">
        <v>68</v>
      </c>
      <c r="R395" t="s">
        <v>3066</v>
      </c>
      <c r="S395" t="s">
        <v>129</v>
      </c>
      <c r="T395" t="s">
        <v>59</v>
      </c>
    </row>
    <row r="396" spans="1:20">
      <c r="A396" t="s">
        <v>49</v>
      </c>
      <c r="C396">
        <v>202102081786</v>
      </c>
      <c r="D396" s="1">
        <v>44235.57708333333</v>
      </c>
      <c r="E396" s="3" t="s">
        <v>90</v>
      </c>
      <c r="F396">
        <v>2230741</v>
      </c>
      <c r="G396" s="2">
        <v>23298</v>
      </c>
      <c r="H396" t="s">
        <v>2679</v>
      </c>
      <c r="I396" t="s">
        <v>144</v>
      </c>
      <c r="K396" t="s">
        <v>52</v>
      </c>
      <c r="L396" t="s">
        <v>157</v>
      </c>
      <c r="M396" t="s">
        <v>10</v>
      </c>
      <c r="N396" t="s">
        <v>54</v>
      </c>
      <c r="P396" t="s">
        <v>88</v>
      </c>
      <c r="Q396" t="s">
        <v>94</v>
      </c>
      <c r="R396" t="s">
        <v>116</v>
      </c>
      <c r="S396" t="s">
        <v>70</v>
      </c>
      <c r="T396" t="s">
        <v>59</v>
      </c>
    </row>
    <row r="397" spans="1:20">
      <c r="A397" t="s">
        <v>49</v>
      </c>
      <c r="C397">
        <v>202102081751</v>
      </c>
      <c r="D397" s="1">
        <v>44235.537499999999</v>
      </c>
      <c r="E397" s="3" t="s">
        <v>90</v>
      </c>
      <c r="F397">
        <v>406247</v>
      </c>
      <c r="G397" s="2">
        <v>21497</v>
      </c>
      <c r="H397" t="s">
        <v>393</v>
      </c>
      <c r="I397" t="s">
        <v>394</v>
      </c>
      <c r="K397" t="s">
        <v>73</v>
      </c>
      <c r="L397" t="s">
        <v>133</v>
      </c>
      <c r="M397" t="s">
        <v>2</v>
      </c>
      <c r="N397" t="s">
        <v>54</v>
      </c>
      <c r="P397" t="s">
        <v>88</v>
      </c>
      <c r="Q397" t="s">
        <v>94</v>
      </c>
      <c r="R397" t="s">
        <v>100</v>
      </c>
      <c r="S397" t="s">
        <v>70</v>
      </c>
      <c r="T397" t="s">
        <v>59</v>
      </c>
    </row>
    <row r="398" spans="1:20">
      <c r="A398" t="s">
        <v>49</v>
      </c>
      <c r="C398">
        <v>202102081189</v>
      </c>
      <c r="D398" s="1">
        <v>44235.245138888888</v>
      </c>
      <c r="E398" s="3" t="s">
        <v>90</v>
      </c>
      <c r="F398">
        <v>2238385</v>
      </c>
      <c r="G398" s="2">
        <v>32831</v>
      </c>
      <c r="H398" t="s">
        <v>2708</v>
      </c>
      <c r="I398" t="s">
        <v>1098</v>
      </c>
      <c r="K398" t="s">
        <v>132</v>
      </c>
      <c r="L398" t="s">
        <v>507</v>
      </c>
      <c r="M398" t="s">
        <v>2</v>
      </c>
      <c r="N398" t="s">
        <v>54</v>
      </c>
      <c r="P398" t="s">
        <v>88</v>
      </c>
      <c r="Q398" t="s">
        <v>94</v>
      </c>
      <c r="R398" t="s">
        <v>100</v>
      </c>
      <c r="S398" t="s">
        <v>70</v>
      </c>
      <c r="T398" t="s">
        <v>59</v>
      </c>
    </row>
    <row r="399" spans="1:20">
      <c r="A399" t="s">
        <v>49</v>
      </c>
      <c r="C399">
        <v>202102070273</v>
      </c>
      <c r="D399" s="1">
        <v>44234.554166666669</v>
      </c>
      <c r="E399" s="3" t="s">
        <v>63</v>
      </c>
      <c r="F399">
        <v>1346634</v>
      </c>
      <c r="G399" s="2">
        <v>18499</v>
      </c>
      <c r="H399" t="s">
        <v>1137</v>
      </c>
      <c r="I399" t="s">
        <v>1138</v>
      </c>
      <c r="K399" t="s">
        <v>52</v>
      </c>
      <c r="L399" t="s">
        <v>74</v>
      </c>
      <c r="M399" t="s">
        <v>10</v>
      </c>
      <c r="N399" t="s">
        <v>54</v>
      </c>
      <c r="P399" t="s">
        <v>55</v>
      </c>
      <c r="Q399" t="s">
        <v>68</v>
      </c>
      <c r="R399" t="s">
        <v>1139</v>
      </c>
      <c r="S399" t="s">
        <v>70</v>
      </c>
      <c r="T399" t="s">
        <v>59</v>
      </c>
    </row>
    <row r="400" spans="1:20">
      <c r="A400" t="s">
        <v>49</v>
      </c>
      <c r="C400">
        <v>202102060570</v>
      </c>
      <c r="D400" s="1">
        <v>44233.800694444442</v>
      </c>
      <c r="E400" s="3" t="s">
        <v>76</v>
      </c>
      <c r="F400">
        <v>2238293</v>
      </c>
      <c r="G400" s="2">
        <v>35093</v>
      </c>
      <c r="H400" t="s">
        <v>2707</v>
      </c>
      <c r="I400" t="s">
        <v>2683</v>
      </c>
      <c r="K400" t="s">
        <v>132</v>
      </c>
      <c r="L400" t="s">
        <v>74</v>
      </c>
      <c r="M400" t="s">
        <v>10</v>
      </c>
      <c r="N400" t="s">
        <v>54</v>
      </c>
      <c r="P400" t="s">
        <v>88</v>
      </c>
      <c r="Q400" t="s">
        <v>78</v>
      </c>
      <c r="R400" t="s">
        <v>1001</v>
      </c>
      <c r="S400" t="s">
        <v>70</v>
      </c>
      <c r="T400" t="s">
        <v>59</v>
      </c>
    </row>
    <row r="401" spans="1:20">
      <c r="A401" t="s">
        <v>49</v>
      </c>
      <c r="C401">
        <v>202102060454</v>
      </c>
      <c r="D401" s="1">
        <v>44233.666666666664</v>
      </c>
      <c r="E401" s="3" t="s">
        <v>90</v>
      </c>
      <c r="F401">
        <v>6507190</v>
      </c>
      <c r="G401" s="2">
        <v>23076</v>
      </c>
      <c r="H401" t="s">
        <v>2853</v>
      </c>
      <c r="I401" t="s">
        <v>216</v>
      </c>
      <c r="K401" t="s">
        <v>132</v>
      </c>
      <c r="L401" t="s">
        <v>67</v>
      </c>
      <c r="M401" t="s">
        <v>10</v>
      </c>
      <c r="N401" t="s">
        <v>54</v>
      </c>
      <c r="P401" t="s">
        <v>88</v>
      </c>
      <c r="Q401" t="s">
        <v>94</v>
      </c>
      <c r="R401" t="s">
        <v>116</v>
      </c>
      <c r="S401" t="s">
        <v>70</v>
      </c>
      <c r="T401" t="s">
        <v>59</v>
      </c>
    </row>
    <row r="402" spans="1:20">
      <c r="A402" t="s">
        <v>49</v>
      </c>
      <c r="C402">
        <v>202102060356</v>
      </c>
      <c r="D402" s="1">
        <v>44233.530555555553</v>
      </c>
      <c r="E402" s="3" t="s">
        <v>90</v>
      </c>
      <c r="F402">
        <v>2235391</v>
      </c>
      <c r="G402" s="2">
        <v>24426</v>
      </c>
      <c r="H402" t="s">
        <v>2691</v>
      </c>
      <c r="I402" t="s">
        <v>728</v>
      </c>
      <c r="K402" t="s">
        <v>132</v>
      </c>
      <c r="L402" t="s">
        <v>417</v>
      </c>
      <c r="M402" t="s">
        <v>2</v>
      </c>
      <c r="N402" t="s">
        <v>54</v>
      </c>
      <c r="P402" t="s">
        <v>88</v>
      </c>
      <c r="Q402" t="s">
        <v>94</v>
      </c>
      <c r="R402" t="s">
        <v>2692</v>
      </c>
      <c r="S402" t="s">
        <v>70</v>
      </c>
      <c r="T402" t="s">
        <v>59</v>
      </c>
    </row>
    <row r="403" spans="1:20">
      <c r="A403" t="s">
        <v>49</v>
      </c>
      <c r="C403">
        <v>202102052207</v>
      </c>
      <c r="D403" s="1">
        <v>44233.011759259258</v>
      </c>
      <c r="E403" s="3" t="s">
        <v>90</v>
      </c>
      <c r="F403">
        <v>9014224</v>
      </c>
      <c r="G403" s="2">
        <v>22782</v>
      </c>
      <c r="H403" t="s">
        <v>3238</v>
      </c>
      <c r="I403" t="s">
        <v>603</v>
      </c>
      <c r="K403" t="s">
        <v>132</v>
      </c>
      <c r="L403" t="s">
        <v>171</v>
      </c>
      <c r="M403" t="s">
        <v>2</v>
      </c>
      <c r="N403" t="s">
        <v>54</v>
      </c>
      <c r="P403" t="s">
        <v>88</v>
      </c>
      <c r="Q403" t="s">
        <v>94</v>
      </c>
      <c r="R403" t="s">
        <v>100</v>
      </c>
      <c r="S403" t="s">
        <v>70</v>
      </c>
      <c r="T403" t="s">
        <v>59</v>
      </c>
    </row>
    <row r="404" spans="1:20">
      <c r="A404" t="s">
        <v>49</v>
      </c>
      <c r="C404">
        <v>202102051545</v>
      </c>
      <c r="D404" s="1">
        <v>44232.542071759257</v>
      </c>
      <c r="E404" s="3" t="s">
        <v>63</v>
      </c>
      <c r="F404">
        <v>1787234</v>
      </c>
      <c r="G404" s="2">
        <v>30469</v>
      </c>
      <c r="H404" t="s">
        <v>1895</v>
      </c>
      <c r="I404" t="s">
        <v>148</v>
      </c>
      <c r="K404" t="s">
        <v>61</v>
      </c>
      <c r="L404" t="s">
        <v>145</v>
      </c>
      <c r="M404" t="s">
        <v>2</v>
      </c>
      <c r="N404" t="s">
        <v>54</v>
      </c>
      <c r="P404" t="s">
        <v>88</v>
      </c>
      <c r="Q404" t="s">
        <v>68</v>
      </c>
      <c r="R404" t="s">
        <v>1896</v>
      </c>
      <c r="S404" t="s">
        <v>70</v>
      </c>
      <c r="T404" t="s">
        <v>59</v>
      </c>
    </row>
    <row r="405" spans="1:20">
      <c r="A405" t="s">
        <v>49</v>
      </c>
      <c r="C405">
        <v>202102050650</v>
      </c>
      <c r="D405" s="1">
        <v>44232.503472222219</v>
      </c>
      <c r="E405" s="3" t="s">
        <v>63</v>
      </c>
      <c r="F405">
        <v>235306</v>
      </c>
      <c r="G405" s="2">
        <v>19192</v>
      </c>
      <c r="H405" t="s">
        <v>322</v>
      </c>
      <c r="I405" t="s">
        <v>323</v>
      </c>
      <c r="K405" t="s">
        <v>140</v>
      </c>
      <c r="L405" t="s">
        <v>324</v>
      </c>
      <c r="M405" t="s">
        <v>2</v>
      </c>
      <c r="N405" t="s">
        <v>54</v>
      </c>
      <c r="P405" t="s">
        <v>55</v>
      </c>
      <c r="Q405" t="s">
        <v>68</v>
      </c>
      <c r="R405" t="s">
        <v>325</v>
      </c>
      <c r="S405" t="s">
        <v>180</v>
      </c>
      <c r="T405" t="s">
        <v>59</v>
      </c>
    </row>
    <row r="406" spans="1:20">
      <c r="A406" t="s">
        <v>49</v>
      </c>
      <c r="C406">
        <v>202102050510</v>
      </c>
      <c r="D406" s="1">
        <v>44232.427083333336</v>
      </c>
      <c r="E406" s="3" t="s">
        <v>63</v>
      </c>
      <c r="F406">
        <v>9024481</v>
      </c>
      <c r="G406" s="2">
        <v>27147</v>
      </c>
      <c r="H406" t="s">
        <v>3242</v>
      </c>
      <c r="I406" t="s">
        <v>305</v>
      </c>
      <c r="K406" t="s">
        <v>52</v>
      </c>
      <c r="L406" t="s">
        <v>119</v>
      </c>
      <c r="M406" t="s">
        <v>10</v>
      </c>
      <c r="N406" t="s">
        <v>54</v>
      </c>
      <c r="P406" t="s">
        <v>55</v>
      </c>
      <c r="Q406" t="s">
        <v>68</v>
      </c>
      <c r="R406" t="s">
        <v>3243</v>
      </c>
      <c r="S406" t="s">
        <v>58</v>
      </c>
      <c r="T406" t="s">
        <v>59</v>
      </c>
    </row>
    <row r="407" spans="1:20">
      <c r="A407" t="s">
        <v>49</v>
      </c>
      <c r="C407">
        <v>202102042126</v>
      </c>
      <c r="D407" s="1">
        <v>44231.767199074071</v>
      </c>
      <c r="E407" s="3" t="s">
        <v>90</v>
      </c>
      <c r="F407">
        <v>2209898</v>
      </c>
      <c r="G407" s="2">
        <v>7563</v>
      </c>
      <c r="H407" t="s">
        <v>2637</v>
      </c>
      <c r="I407" t="s">
        <v>2638</v>
      </c>
      <c r="K407" t="s">
        <v>132</v>
      </c>
      <c r="L407" t="s">
        <v>367</v>
      </c>
      <c r="M407" t="s">
        <v>2</v>
      </c>
      <c r="N407" t="s">
        <v>54</v>
      </c>
      <c r="P407" t="s">
        <v>88</v>
      </c>
      <c r="Q407" t="s">
        <v>94</v>
      </c>
      <c r="R407" t="s">
        <v>116</v>
      </c>
      <c r="S407" t="s">
        <v>70</v>
      </c>
      <c r="T407" t="s">
        <v>59</v>
      </c>
    </row>
    <row r="408" spans="1:20">
      <c r="A408" t="s">
        <v>49</v>
      </c>
      <c r="C408">
        <v>202102041738</v>
      </c>
      <c r="D408" s="1">
        <v>44231.566666666666</v>
      </c>
      <c r="E408" s="3" t="s">
        <v>90</v>
      </c>
      <c r="F408">
        <v>6519723</v>
      </c>
      <c r="G408" s="2">
        <v>15081</v>
      </c>
      <c r="H408" t="s">
        <v>2857</v>
      </c>
      <c r="I408" t="s">
        <v>2858</v>
      </c>
      <c r="K408" t="s">
        <v>61</v>
      </c>
      <c r="L408" t="s">
        <v>93</v>
      </c>
      <c r="M408" t="s">
        <v>2</v>
      </c>
      <c r="N408" t="s">
        <v>54</v>
      </c>
      <c r="P408" t="s">
        <v>88</v>
      </c>
      <c r="Q408" t="s">
        <v>94</v>
      </c>
      <c r="R408" t="s">
        <v>116</v>
      </c>
      <c r="S408" t="s">
        <v>70</v>
      </c>
      <c r="T408" t="s">
        <v>59</v>
      </c>
    </row>
    <row r="409" spans="1:20">
      <c r="A409" t="s">
        <v>49</v>
      </c>
      <c r="C409">
        <v>202102041558</v>
      </c>
      <c r="D409" s="1">
        <v>44231.478472222225</v>
      </c>
      <c r="E409" s="3" t="s">
        <v>90</v>
      </c>
      <c r="F409">
        <v>2237455</v>
      </c>
      <c r="G409" s="2">
        <v>25760</v>
      </c>
      <c r="H409" t="s">
        <v>2700</v>
      </c>
      <c r="I409" t="s">
        <v>384</v>
      </c>
      <c r="K409" t="s">
        <v>140</v>
      </c>
      <c r="L409" t="s">
        <v>93</v>
      </c>
      <c r="M409" t="s">
        <v>2</v>
      </c>
      <c r="N409" t="s">
        <v>54</v>
      </c>
      <c r="P409" t="s">
        <v>88</v>
      </c>
      <c r="Q409" t="s">
        <v>94</v>
      </c>
      <c r="R409" t="s">
        <v>100</v>
      </c>
      <c r="S409" t="s">
        <v>70</v>
      </c>
      <c r="T409" t="s">
        <v>59</v>
      </c>
    </row>
    <row r="410" spans="1:20">
      <c r="A410" t="s">
        <v>49</v>
      </c>
      <c r="C410">
        <v>202102040666</v>
      </c>
      <c r="D410" s="1">
        <v>44231.450613425928</v>
      </c>
      <c r="E410" s="3" t="s">
        <v>90</v>
      </c>
      <c r="F410">
        <v>203360</v>
      </c>
      <c r="G410" s="2">
        <v>15458</v>
      </c>
      <c r="H410" t="s">
        <v>270</v>
      </c>
      <c r="I410" t="s">
        <v>271</v>
      </c>
      <c r="K410" t="s">
        <v>52</v>
      </c>
      <c r="L410" t="s">
        <v>228</v>
      </c>
      <c r="M410" t="s">
        <v>2</v>
      </c>
      <c r="N410" t="s">
        <v>54</v>
      </c>
      <c r="P410" t="s">
        <v>55</v>
      </c>
      <c r="Q410" t="s">
        <v>94</v>
      </c>
      <c r="R410" t="s">
        <v>100</v>
      </c>
      <c r="S410" t="s">
        <v>129</v>
      </c>
      <c r="T410" t="s">
        <v>59</v>
      </c>
    </row>
    <row r="411" spans="1:20">
      <c r="A411" t="s">
        <v>49</v>
      </c>
      <c r="C411">
        <v>202102041189</v>
      </c>
      <c r="D411" s="1">
        <v>44231.40347222222</v>
      </c>
      <c r="E411" s="3" t="s">
        <v>90</v>
      </c>
      <c r="F411">
        <v>908054</v>
      </c>
      <c r="G411" s="2">
        <v>12633</v>
      </c>
      <c r="H411" t="s">
        <v>668</v>
      </c>
      <c r="I411" t="s">
        <v>669</v>
      </c>
      <c r="K411" t="s">
        <v>52</v>
      </c>
      <c r="L411" t="s">
        <v>103</v>
      </c>
      <c r="M411" t="s">
        <v>10</v>
      </c>
      <c r="N411" t="s">
        <v>54</v>
      </c>
      <c r="P411" t="s">
        <v>88</v>
      </c>
      <c r="Q411" t="s">
        <v>94</v>
      </c>
      <c r="R411" t="s">
        <v>116</v>
      </c>
      <c r="S411" t="s">
        <v>70</v>
      </c>
      <c r="T411" t="s">
        <v>59</v>
      </c>
    </row>
    <row r="412" spans="1:20">
      <c r="A412" t="s">
        <v>49</v>
      </c>
      <c r="C412">
        <v>202102041187</v>
      </c>
      <c r="D412" s="1">
        <v>44231.38076388889</v>
      </c>
      <c r="E412" s="3" t="s">
        <v>63</v>
      </c>
      <c r="F412">
        <v>704006</v>
      </c>
      <c r="G412" s="2">
        <v>22618</v>
      </c>
      <c r="H412" t="s">
        <v>525</v>
      </c>
      <c r="I412" t="s">
        <v>530</v>
      </c>
      <c r="K412" t="s">
        <v>140</v>
      </c>
      <c r="L412" t="s">
        <v>153</v>
      </c>
      <c r="M412" t="s">
        <v>2</v>
      </c>
      <c r="N412" t="s">
        <v>54</v>
      </c>
      <c r="P412" t="s">
        <v>88</v>
      </c>
      <c r="Q412" t="s">
        <v>68</v>
      </c>
      <c r="R412" t="s">
        <v>531</v>
      </c>
      <c r="S412" t="s">
        <v>70</v>
      </c>
      <c r="T412" t="s">
        <v>59</v>
      </c>
    </row>
    <row r="413" spans="1:20">
      <c r="A413" t="s">
        <v>49</v>
      </c>
      <c r="C413">
        <v>202102041146</v>
      </c>
      <c r="D413" s="1">
        <v>44231.140023148146</v>
      </c>
      <c r="E413" s="3" t="s">
        <v>90</v>
      </c>
      <c r="F413">
        <v>1552593</v>
      </c>
      <c r="G413" s="2">
        <v>27891</v>
      </c>
      <c r="H413" t="s">
        <v>1497</v>
      </c>
      <c r="I413" t="s">
        <v>966</v>
      </c>
      <c r="K413" t="s">
        <v>110</v>
      </c>
      <c r="L413" t="s">
        <v>281</v>
      </c>
      <c r="M413" t="s">
        <v>10</v>
      </c>
      <c r="N413" t="s">
        <v>54</v>
      </c>
      <c r="P413" t="s">
        <v>88</v>
      </c>
      <c r="Q413" t="s">
        <v>94</v>
      </c>
      <c r="R413" t="s">
        <v>116</v>
      </c>
      <c r="S413" t="s">
        <v>70</v>
      </c>
      <c r="T413" t="s">
        <v>59</v>
      </c>
    </row>
    <row r="414" spans="1:20">
      <c r="A414" t="s">
        <v>49</v>
      </c>
      <c r="C414">
        <v>202102032198</v>
      </c>
      <c r="D414" s="1">
        <v>44230.935995370368</v>
      </c>
      <c r="E414" s="3" t="s">
        <v>90</v>
      </c>
      <c r="F414">
        <v>4611124</v>
      </c>
      <c r="G414" s="2">
        <v>17020</v>
      </c>
      <c r="H414" t="s">
        <v>2756</v>
      </c>
      <c r="I414" t="s">
        <v>387</v>
      </c>
      <c r="K414" t="s">
        <v>149</v>
      </c>
      <c r="L414" t="s">
        <v>189</v>
      </c>
      <c r="M414" t="s">
        <v>2</v>
      </c>
      <c r="N414" t="s">
        <v>54</v>
      </c>
      <c r="P414" t="s">
        <v>88</v>
      </c>
      <c r="Q414" t="s">
        <v>94</v>
      </c>
      <c r="R414" t="s">
        <v>100</v>
      </c>
      <c r="S414" t="s">
        <v>70</v>
      </c>
      <c r="T414" t="s">
        <v>59</v>
      </c>
    </row>
    <row r="415" spans="1:20">
      <c r="A415" t="s">
        <v>49</v>
      </c>
      <c r="C415">
        <v>202102032197</v>
      </c>
      <c r="D415" s="1">
        <v>44230.859722222223</v>
      </c>
      <c r="E415" s="3" t="s">
        <v>90</v>
      </c>
      <c r="F415">
        <v>1158619</v>
      </c>
      <c r="G415" s="2">
        <v>28192</v>
      </c>
      <c r="H415" t="s">
        <v>921</v>
      </c>
      <c r="I415" t="s">
        <v>406</v>
      </c>
      <c r="K415" t="s">
        <v>149</v>
      </c>
      <c r="L415" t="s">
        <v>220</v>
      </c>
      <c r="M415" t="s">
        <v>10</v>
      </c>
      <c r="N415" t="s">
        <v>54</v>
      </c>
      <c r="P415" t="s">
        <v>88</v>
      </c>
      <c r="Q415" t="s">
        <v>94</v>
      </c>
      <c r="R415" t="s">
        <v>100</v>
      </c>
      <c r="S415" t="s">
        <v>70</v>
      </c>
      <c r="T415" t="s">
        <v>59</v>
      </c>
    </row>
    <row r="416" spans="1:20">
      <c r="A416" t="s">
        <v>49</v>
      </c>
      <c r="C416">
        <v>202102032040</v>
      </c>
      <c r="D416" s="1">
        <v>44230.78125</v>
      </c>
      <c r="E416" s="3" t="s">
        <v>63</v>
      </c>
      <c r="F416">
        <v>1411178</v>
      </c>
      <c r="G416" s="2">
        <v>12156</v>
      </c>
      <c r="H416" t="s">
        <v>1260</v>
      </c>
      <c r="I416" t="s">
        <v>1261</v>
      </c>
      <c r="K416" t="s">
        <v>149</v>
      </c>
      <c r="L416" t="s">
        <v>367</v>
      </c>
      <c r="M416" t="s">
        <v>10</v>
      </c>
      <c r="N416" t="s">
        <v>54</v>
      </c>
      <c r="P416" t="s">
        <v>88</v>
      </c>
      <c r="Q416" t="s">
        <v>68</v>
      </c>
      <c r="R416" t="s">
        <v>1262</v>
      </c>
      <c r="S416" t="s">
        <v>70</v>
      </c>
      <c r="T416" t="s">
        <v>59</v>
      </c>
    </row>
    <row r="417" spans="1:20">
      <c r="A417" t="s">
        <v>49</v>
      </c>
      <c r="C417">
        <v>202102031709</v>
      </c>
      <c r="D417" s="1">
        <v>44230.71366898148</v>
      </c>
      <c r="E417" s="3" t="s">
        <v>63</v>
      </c>
      <c r="F417">
        <v>2226511</v>
      </c>
      <c r="G417" s="2">
        <v>18433</v>
      </c>
      <c r="H417" t="s">
        <v>2663</v>
      </c>
      <c r="I417" t="s">
        <v>2664</v>
      </c>
      <c r="K417" t="s">
        <v>73</v>
      </c>
      <c r="L417" t="s">
        <v>157</v>
      </c>
      <c r="M417" t="s">
        <v>10</v>
      </c>
      <c r="N417" t="s">
        <v>54</v>
      </c>
      <c r="P417" t="s">
        <v>55</v>
      </c>
      <c r="Q417" t="s">
        <v>68</v>
      </c>
      <c r="R417" t="s">
        <v>2665</v>
      </c>
      <c r="S417" t="s">
        <v>70</v>
      </c>
      <c r="T417" t="s">
        <v>59</v>
      </c>
    </row>
    <row r="418" spans="1:20">
      <c r="A418" t="s">
        <v>49</v>
      </c>
      <c r="C418">
        <v>202102030855</v>
      </c>
      <c r="D418" s="1">
        <v>44230.650972222225</v>
      </c>
      <c r="E418" s="3" t="s">
        <v>90</v>
      </c>
      <c r="F418">
        <v>8819401</v>
      </c>
      <c r="G418" s="2">
        <v>21450</v>
      </c>
      <c r="H418" t="s">
        <v>3205</v>
      </c>
      <c r="I418" t="s">
        <v>227</v>
      </c>
      <c r="K418" t="s">
        <v>61</v>
      </c>
      <c r="L418" t="s">
        <v>349</v>
      </c>
      <c r="M418" t="s">
        <v>10</v>
      </c>
      <c r="N418" t="s">
        <v>54</v>
      </c>
      <c r="P418" t="s">
        <v>55</v>
      </c>
      <c r="Q418" t="s">
        <v>94</v>
      </c>
      <c r="R418" t="s">
        <v>3206</v>
      </c>
      <c r="S418" t="s">
        <v>58</v>
      </c>
      <c r="T418" t="s">
        <v>59</v>
      </c>
    </row>
    <row r="419" spans="1:20">
      <c r="A419" t="s">
        <v>49</v>
      </c>
      <c r="C419">
        <v>202102030734</v>
      </c>
      <c r="D419" s="1">
        <v>44230.616666666669</v>
      </c>
      <c r="E419" s="3" t="s">
        <v>63</v>
      </c>
      <c r="F419">
        <v>2201083</v>
      </c>
      <c r="G419" s="2">
        <v>18883</v>
      </c>
      <c r="H419" t="s">
        <v>2578</v>
      </c>
      <c r="I419" t="s">
        <v>1516</v>
      </c>
      <c r="K419" t="s">
        <v>52</v>
      </c>
      <c r="L419" t="s">
        <v>324</v>
      </c>
      <c r="M419" t="s">
        <v>10</v>
      </c>
      <c r="N419" t="s">
        <v>54</v>
      </c>
      <c r="P419" t="s">
        <v>55</v>
      </c>
      <c r="Q419" t="s">
        <v>68</v>
      </c>
      <c r="R419" t="s">
        <v>2580</v>
      </c>
      <c r="S419" t="s">
        <v>180</v>
      </c>
      <c r="T419" t="s">
        <v>59</v>
      </c>
    </row>
    <row r="420" spans="1:20">
      <c r="A420" t="s">
        <v>49</v>
      </c>
      <c r="C420">
        <v>202102031830</v>
      </c>
      <c r="D420" s="1">
        <v>44230.581296296295</v>
      </c>
      <c r="E420" s="3" t="s">
        <v>90</v>
      </c>
      <c r="F420">
        <v>14188</v>
      </c>
      <c r="G420" s="2">
        <v>24849</v>
      </c>
      <c r="H420" t="s">
        <v>91</v>
      </c>
      <c r="I420" t="s">
        <v>92</v>
      </c>
      <c r="K420" t="s">
        <v>61</v>
      </c>
      <c r="L420" t="s">
        <v>93</v>
      </c>
      <c r="M420" t="s">
        <v>2</v>
      </c>
      <c r="N420" t="s">
        <v>54</v>
      </c>
      <c r="P420" t="s">
        <v>88</v>
      </c>
      <c r="Q420" t="s">
        <v>94</v>
      </c>
      <c r="R420" t="s">
        <v>95</v>
      </c>
      <c r="S420" t="s">
        <v>70</v>
      </c>
      <c r="T420" t="s">
        <v>59</v>
      </c>
    </row>
    <row r="421" spans="1:20">
      <c r="A421" t="s">
        <v>49</v>
      </c>
      <c r="C421">
        <v>202102031692</v>
      </c>
      <c r="D421" s="1">
        <v>44230.525694444441</v>
      </c>
      <c r="E421" s="3" t="s">
        <v>76</v>
      </c>
      <c r="F421">
        <v>1525739</v>
      </c>
      <c r="G421" s="2">
        <v>28712</v>
      </c>
      <c r="H421" t="s">
        <v>1431</v>
      </c>
      <c r="I421" t="s">
        <v>273</v>
      </c>
      <c r="K421" t="s">
        <v>61</v>
      </c>
      <c r="L421" t="s">
        <v>183</v>
      </c>
      <c r="M421" t="s">
        <v>10</v>
      </c>
      <c r="N421" t="s">
        <v>54</v>
      </c>
      <c r="P421" t="s">
        <v>55</v>
      </c>
      <c r="Q421" t="s">
        <v>78</v>
      </c>
      <c r="R421" t="s">
        <v>1432</v>
      </c>
      <c r="S421" t="s">
        <v>129</v>
      </c>
      <c r="T421" t="s">
        <v>59</v>
      </c>
    </row>
    <row r="422" spans="1:20">
      <c r="A422" t="s">
        <v>49</v>
      </c>
      <c r="C422">
        <v>202102031509</v>
      </c>
      <c r="D422" s="1">
        <v>44230.51121527778</v>
      </c>
      <c r="E422" s="3" t="s">
        <v>63</v>
      </c>
      <c r="F422">
        <v>1429863</v>
      </c>
      <c r="G422" s="2">
        <v>16989</v>
      </c>
      <c r="H422" t="s">
        <v>1308</v>
      </c>
      <c r="I422" t="s">
        <v>521</v>
      </c>
      <c r="K422" t="s">
        <v>61</v>
      </c>
      <c r="L422" t="s">
        <v>240</v>
      </c>
      <c r="M422" t="s">
        <v>2</v>
      </c>
      <c r="N422" t="s">
        <v>54</v>
      </c>
      <c r="P422" t="s">
        <v>55</v>
      </c>
      <c r="Q422" t="s">
        <v>68</v>
      </c>
      <c r="R422" t="s">
        <v>1309</v>
      </c>
      <c r="S422" t="s">
        <v>70</v>
      </c>
      <c r="T422" t="s">
        <v>59</v>
      </c>
    </row>
    <row r="423" spans="1:20">
      <c r="A423" t="s">
        <v>49</v>
      </c>
      <c r="C423">
        <v>202101250399</v>
      </c>
      <c r="D423" s="1">
        <v>44230.42083333333</v>
      </c>
      <c r="E423" s="3" t="s">
        <v>76</v>
      </c>
      <c r="F423">
        <v>6207507</v>
      </c>
      <c r="G423" s="2">
        <v>22376</v>
      </c>
      <c r="H423" t="s">
        <v>2819</v>
      </c>
      <c r="I423" t="s">
        <v>850</v>
      </c>
      <c r="K423" t="s">
        <v>613</v>
      </c>
      <c r="L423" t="s">
        <v>178</v>
      </c>
      <c r="M423" t="s">
        <v>2</v>
      </c>
      <c r="N423" t="s">
        <v>54</v>
      </c>
      <c r="P423" t="s">
        <v>55</v>
      </c>
      <c r="Q423" t="s">
        <v>78</v>
      </c>
      <c r="R423" t="s">
        <v>2821</v>
      </c>
      <c r="S423" t="s">
        <v>180</v>
      </c>
      <c r="T423" t="s">
        <v>59</v>
      </c>
    </row>
    <row r="424" spans="1:20">
      <c r="A424" t="s">
        <v>49</v>
      </c>
      <c r="C424">
        <v>202102031233</v>
      </c>
      <c r="D424" s="1">
        <v>44230.331273148149</v>
      </c>
      <c r="E424" s="3" t="s">
        <v>90</v>
      </c>
      <c r="F424">
        <v>9506473</v>
      </c>
      <c r="G424" s="2">
        <v>12665</v>
      </c>
      <c r="H424" t="s">
        <v>3301</v>
      </c>
      <c r="I424" t="s">
        <v>2602</v>
      </c>
      <c r="K424" t="s">
        <v>61</v>
      </c>
      <c r="L424" t="s">
        <v>93</v>
      </c>
      <c r="M424" t="s">
        <v>2</v>
      </c>
      <c r="N424" t="s">
        <v>54</v>
      </c>
      <c r="P424" t="s">
        <v>88</v>
      </c>
      <c r="Q424" t="s">
        <v>94</v>
      </c>
      <c r="R424" t="s">
        <v>116</v>
      </c>
      <c r="S424" t="s">
        <v>70</v>
      </c>
      <c r="T424" t="s">
        <v>59</v>
      </c>
    </row>
    <row r="425" spans="1:20">
      <c r="A425" t="s">
        <v>49</v>
      </c>
      <c r="C425">
        <v>202102031116</v>
      </c>
      <c r="D425" s="1">
        <v>44230.169236111113</v>
      </c>
      <c r="E425" s="3" t="s">
        <v>90</v>
      </c>
      <c r="F425">
        <v>1382250</v>
      </c>
      <c r="G425" s="2">
        <v>22361</v>
      </c>
      <c r="H425" t="s">
        <v>1194</v>
      </c>
      <c r="I425" t="s">
        <v>1195</v>
      </c>
      <c r="K425" t="s">
        <v>149</v>
      </c>
      <c r="L425" t="s">
        <v>281</v>
      </c>
      <c r="M425" t="s">
        <v>2</v>
      </c>
      <c r="N425" t="s">
        <v>54</v>
      </c>
      <c r="P425" t="s">
        <v>88</v>
      </c>
      <c r="Q425" t="s">
        <v>94</v>
      </c>
      <c r="R425" t="s">
        <v>100</v>
      </c>
      <c r="S425" t="s">
        <v>70</v>
      </c>
      <c r="T425" t="s">
        <v>59</v>
      </c>
    </row>
    <row r="426" spans="1:20">
      <c r="A426" t="s">
        <v>49</v>
      </c>
      <c r="C426">
        <v>202102022297</v>
      </c>
      <c r="D426" s="1">
        <v>44229.896527777775</v>
      </c>
      <c r="E426" s="3" t="s">
        <v>90</v>
      </c>
      <c r="F426">
        <v>9616431</v>
      </c>
      <c r="G426" s="2">
        <v>20285</v>
      </c>
      <c r="H426" t="s">
        <v>3321</v>
      </c>
      <c r="I426" t="s">
        <v>60</v>
      </c>
      <c r="K426" t="s">
        <v>110</v>
      </c>
      <c r="L426" t="s">
        <v>133</v>
      </c>
      <c r="M426" t="s">
        <v>2</v>
      </c>
      <c r="N426" t="s">
        <v>54</v>
      </c>
      <c r="P426" t="s">
        <v>88</v>
      </c>
      <c r="Q426" t="s">
        <v>94</v>
      </c>
      <c r="R426" t="s">
        <v>100</v>
      </c>
      <c r="S426" t="s">
        <v>70</v>
      </c>
      <c r="T426" t="s">
        <v>59</v>
      </c>
    </row>
    <row r="427" spans="1:20">
      <c r="A427" t="s">
        <v>49</v>
      </c>
      <c r="C427">
        <v>202102022175</v>
      </c>
      <c r="D427" s="1">
        <v>44229.810416666667</v>
      </c>
      <c r="E427" s="3" t="s">
        <v>63</v>
      </c>
      <c r="F427">
        <v>1330688</v>
      </c>
      <c r="G427" s="2">
        <v>12834</v>
      </c>
      <c r="H427" t="s">
        <v>1113</v>
      </c>
      <c r="I427" t="s">
        <v>1114</v>
      </c>
      <c r="K427" t="s">
        <v>61</v>
      </c>
      <c r="L427" t="s">
        <v>145</v>
      </c>
      <c r="M427" t="s">
        <v>2</v>
      </c>
      <c r="N427" t="s">
        <v>54</v>
      </c>
      <c r="P427" t="s">
        <v>55</v>
      </c>
      <c r="Q427" t="s">
        <v>68</v>
      </c>
      <c r="R427" t="s">
        <v>1115</v>
      </c>
      <c r="S427" t="s">
        <v>70</v>
      </c>
      <c r="T427" t="s">
        <v>59</v>
      </c>
    </row>
    <row r="428" spans="1:20">
      <c r="A428" t="s">
        <v>49</v>
      </c>
      <c r="C428">
        <v>202102022008</v>
      </c>
      <c r="D428" s="1">
        <v>44229.697222222225</v>
      </c>
      <c r="E428" s="3" t="s">
        <v>90</v>
      </c>
      <c r="F428">
        <v>1530573</v>
      </c>
      <c r="G428" s="2">
        <v>25902</v>
      </c>
      <c r="H428" t="s">
        <v>1448</v>
      </c>
      <c r="I428" t="s">
        <v>822</v>
      </c>
      <c r="K428" t="s">
        <v>140</v>
      </c>
      <c r="L428" t="s">
        <v>306</v>
      </c>
      <c r="M428" t="s">
        <v>10</v>
      </c>
      <c r="N428" t="s">
        <v>54</v>
      </c>
      <c r="P428" t="s">
        <v>88</v>
      </c>
      <c r="Q428" t="s">
        <v>94</v>
      </c>
      <c r="R428" t="s">
        <v>100</v>
      </c>
      <c r="S428" t="s">
        <v>70</v>
      </c>
      <c r="T428" t="s">
        <v>59</v>
      </c>
    </row>
    <row r="429" spans="1:20">
      <c r="A429" t="s">
        <v>49</v>
      </c>
      <c r="C429">
        <v>202102020321</v>
      </c>
      <c r="D429" s="1">
        <v>44229.425497685188</v>
      </c>
      <c r="E429" s="3" t="s">
        <v>308</v>
      </c>
      <c r="F429">
        <v>2226276</v>
      </c>
      <c r="G429" s="2">
        <v>29327</v>
      </c>
      <c r="H429" t="s">
        <v>2656</v>
      </c>
      <c r="I429" t="s">
        <v>223</v>
      </c>
      <c r="K429" t="s">
        <v>140</v>
      </c>
      <c r="L429" t="s">
        <v>507</v>
      </c>
      <c r="M429" t="s">
        <v>10</v>
      </c>
      <c r="N429" t="s">
        <v>54</v>
      </c>
      <c r="P429" t="s">
        <v>55</v>
      </c>
      <c r="Q429" t="s">
        <v>311</v>
      </c>
      <c r="R429" t="s">
        <v>2657</v>
      </c>
      <c r="S429" t="s">
        <v>58</v>
      </c>
      <c r="T429" t="s">
        <v>59</v>
      </c>
    </row>
    <row r="430" spans="1:20">
      <c r="A430" t="s">
        <v>49</v>
      </c>
      <c r="C430">
        <v>202102012349</v>
      </c>
      <c r="D430" s="1">
        <v>44228.994120370371</v>
      </c>
      <c r="E430" s="3" t="s">
        <v>90</v>
      </c>
      <c r="F430">
        <v>1492800</v>
      </c>
      <c r="G430" s="2">
        <v>18486</v>
      </c>
      <c r="H430" t="s">
        <v>1394</v>
      </c>
      <c r="I430" t="s">
        <v>1138</v>
      </c>
      <c r="K430" t="s">
        <v>149</v>
      </c>
      <c r="L430" t="s">
        <v>133</v>
      </c>
      <c r="M430" t="s">
        <v>10</v>
      </c>
      <c r="N430" t="s">
        <v>54</v>
      </c>
      <c r="P430" t="s">
        <v>88</v>
      </c>
      <c r="Q430" t="s">
        <v>94</v>
      </c>
      <c r="R430" t="s">
        <v>116</v>
      </c>
      <c r="S430" t="s">
        <v>70</v>
      </c>
      <c r="T430" t="s">
        <v>59</v>
      </c>
    </row>
    <row r="431" spans="1:20">
      <c r="A431" t="s">
        <v>49</v>
      </c>
      <c r="C431">
        <v>202102012316</v>
      </c>
      <c r="D431" s="1">
        <v>44228.875925925924</v>
      </c>
      <c r="E431" s="3" t="s">
        <v>90</v>
      </c>
      <c r="F431">
        <v>1166028</v>
      </c>
      <c r="G431" s="2">
        <v>23415</v>
      </c>
      <c r="H431" t="s">
        <v>942</v>
      </c>
      <c r="I431" t="s">
        <v>872</v>
      </c>
      <c r="K431" t="s">
        <v>149</v>
      </c>
      <c r="L431" t="s">
        <v>133</v>
      </c>
      <c r="M431" t="s">
        <v>2</v>
      </c>
      <c r="N431" t="s">
        <v>54</v>
      </c>
      <c r="P431" t="s">
        <v>88</v>
      </c>
      <c r="Q431" t="s">
        <v>94</v>
      </c>
      <c r="R431" t="s">
        <v>116</v>
      </c>
      <c r="S431" t="s">
        <v>70</v>
      </c>
      <c r="T431" t="s">
        <v>59</v>
      </c>
    </row>
    <row r="432" spans="1:20">
      <c r="A432" t="s">
        <v>49</v>
      </c>
      <c r="C432">
        <v>202102012235</v>
      </c>
      <c r="D432" s="1">
        <v>44228.736701388887</v>
      </c>
      <c r="E432" s="3" t="s">
        <v>63</v>
      </c>
      <c r="F432">
        <v>1414509</v>
      </c>
      <c r="G432" s="2">
        <v>23870</v>
      </c>
      <c r="H432" t="s">
        <v>1272</v>
      </c>
      <c r="I432" t="s">
        <v>837</v>
      </c>
      <c r="K432" t="s">
        <v>277</v>
      </c>
      <c r="L432" t="s">
        <v>157</v>
      </c>
      <c r="M432" t="s">
        <v>2</v>
      </c>
      <c r="N432" t="s">
        <v>54</v>
      </c>
      <c r="P432" t="s">
        <v>55</v>
      </c>
      <c r="Q432" t="s">
        <v>68</v>
      </c>
      <c r="R432" t="s">
        <v>259</v>
      </c>
      <c r="S432" t="s">
        <v>70</v>
      </c>
      <c r="T432" t="s">
        <v>59</v>
      </c>
    </row>
    <row r="433" spans="1:20">
      <c r="A433" t="s">
        <v>49</v>
      </c>
      <c r="C433">
        <v>202102011858</v>
      </c>
      <c r="D433" s="1">
        <v>44228.563888888886</v>
      </c>
      <c r="E433" s="3" t="s">
        <v>90</v>
      </c>
      <c r="F433">
        <v>2236328</v>
      </c>
      <c r="G433" s="2">
        <v>26632</v>
      </c>
      <c r="H433" t="s">
        <v>2699</v>
      </c>
      <c r="I433" t="s">
        <v>1034</v>
      </c>
      <c r="K433" t="s">
        <v>61</v>
      </c>
      <c r="L433" t="s">
        <v>93</v>
      </c>
      <c r="M433" t="s">
        <v>2</v>
      </c>
      <c r="N433" t="s">
        <v>54</v>
      </c>
      <c r="P433" t="s">
        <v>88</v>
      </c>
      <c r="Q433" t="s">
        <v>94</v>
      </c>
      <c r="R433" t="s">
        <v>100</v>
      </c>
      <c r="S433" t="s">
        <v>70</v>
      </c>
      <c r="T433" t="s">
        <v>59</v>
      </c>
    </row>
    <row r="434" spans="1:20">
      <c r="A434" t="s">
        <v>49</v>
      </c>
      <c r="C434">
        <v>202102011821</v>
      </c>
      <c r="D434" s="1">
        <v>44228.557638888888</v>
      </c>
      <c r="E434" s="3" t="s">
        <v>90</v>
      </c>
      <c r="F434">
        <v>9515262</v>
      </c>
      <c r="G434" s="2">
        <v>22117</v>
      </c>
      <c r="H434" t="s">
        <v>3309</v>
      </c>
      <c r="I434" t="s">
        <v>1364</v>
      </c>
      <c r="K434" t="s">
        <v>140</v>
      </c>
      <c r="L434" t="s">
        <v>417</v>
      </c>
      <c r="M434" t="s">
        <v>2</v>
      </c>
      <c r="N434" t="s">
        <v>54</v>
      </c>
      <c r="P434" t="s">
        <v>88</v>
      </c>
      <c r="Q434" t="s">
        <v>94</v>
      </c>
      <c r="R434" t="s">
        <v>100</v>
      </c>
      <c r="S434" t="s">
        <v>70</v>
      </c>
      <c r="T434" t="s">
        <v>59</v>
      </c>
    </row>
    <row r="435" spans="1:20">
      <c r="A435" t="s">
        <v>49</v>
      </c>
      <c r="C435">
        <v>202102011127</v>
      </c>
      <c r="D435" s="1">
        <v>44228.472673611112</v>
      </c>
      <c r="E435" s="3" t="s">
        <v>63</v>
      </c>
      <c r="F435">
        <v>1734790</v>
      </c>
      <c r="G435" s="2">
        <v>20305</v>
      </c>
      <c r="H435" t="s">
        <v>1805</v>
      </c>
      <c r="I435" t="s">
        <v>1806</v>
      </c>
      <c r="K435" t="s">
        <v>61</v>
      </c>
      <c r="L435" t="s">
        <v>306</v>
      </c>
      <c r="M435" t="s">
        <v>2</v>
      </c>
      <c r="N435" t="s">
        <v>54</v>
      </c>
      <c r="P435" t="s">
        <v>55</v>
      </c>
      <c r="Q435" t="s">
        <v>68</v>
      </c>
      <c r="R435" t="s">
        <v>1807</v>
      </c>
      <c r="S435" t="s">
        <v>70</v>
      </c>
      <c r="T435" t="s">
        <v>59</v>
      </c>
    </row>
    <row r="436" spans="1:20">
      <c r="A436" t="s">
        <v>49</v>
      </c>
      <c r="C436">
        <v>202101310470</v>
      </c>
      <c r="D436" s="1">
        <v>44227.934421296297</v>
      </c>
      <c r="E436" s="3" t="s">
        <v>90</v>
      </c>
      <c r="F436">
        <v>2235391</v>
      </c>
      <c r="G436" s="2">
        <v>24426</v>
      </c>
      <c r="H436" t="s">
        <v>2691</v>
      </c>
      <c r="I436" t="s">
        <v>728</v>
      </c>
      <c r="K436" t="s">
        <v>149</v>
      </c>
      <c r="L436" t="s">
        <v>364</v>
      </c>
      <c r="M436" t="s">
        <v>2</v>
      </c>
      <c r="N436" t="s">
        <v>54</v>
      </c>
      <c r="P436" t="s">
        <v>88</v>
      </c>
      <c r="Q436" t="s">
        <v>94</v>
      </c>
      <c r="R436" t="s">
        <v>1443</v>
      </c>
      <c r="S436" t="s">
        <v>70</v>
      </c>
      <c r="T436" t="s">
        <v>59</v>
      </c>
    </row>
    <row r="437" spans="1:20">
      <c r="A437" t="s">
        <v>49</v>
      </c>
      <c r="C437">
        <v>202101310297</v>
      </c>
      <c r="D437" s="1">
        <v>44227.5625</v>
      </c>
      <c r="E437" s="3" t="s">
        <v>90</v>
      </c>
      <c r="F437">
        <v>2236151</v>
      </c>
      <c r="G437" s="2">
        <v>22797</v>
      </c>
      <c r="H437" t="s">
        <v>2693</v>
      </c>
      <c r="I437" t="s">
        <v>603</v>
      </c>
      <c r="K437" t="s">
        <v>149</v>
      </c>
      <c r="L437" t="s">
        <v>74</v>
      </c>
      <c r="M437" t="s">
        <v>10</v>
      </c>
      <c r="N437" t="s">
        <v>54</v>
      </c>
      <c r="P437" t="s">
        <v>88</v>
      </c>
      <c r="Q437" t="s">
        <v>94</v>
      </c>
      <c r="R437" t="s">
        <v>100</v>
      </c>
      <c r="S437" t="s">
        <v>70</v>
      </c>
      <c r="T437" t="s">
        <v>59</v>
      </c>
    </row>
    <row r="438" spans="1:20">
      <c r="A438" t="s">
        <v>49</v>
      </c>
      <c r="C438">
        <v>202101310169</v>
      </c>
      <c r="D438" s="1">
        <v>44227.531944444447</v>
      </c>
      <c r="E438" s="3" t="s">
        <v>90</v>
      </c>
      <c r="F438">
        <v>1688135</v>
      </c>
      <c r="G438" s="2">
        <v>28561</v>
      </c>
      <c r="H438" t="s">
        <v>1722</v>
      </c>
      <c r="I438" t="s">
        <v>1723</v>
      </c>
      <c r="K438" t="s">
        <v>149</v>
      </c>
      <c r="L438" t="s">
        <v>74</v>
      </c>
      <c r="M438" t="s">
        <v>2</v>
      </c>
      <c r="N438" t="s">
        <v>54</v>
      </c>
      <c r="P438" t="s">
        <v>88</v>
      </c>
      <c r="Q438" t="s">
        <v>94</v>
      </c>
      <c r="R438" t="s">
        <v>100</v>
      </c>
      <c r="S438" t="s">
        <v>70</v>
      </c>
      <c r="T438" t="s">
        <v>59</v>
      </c>
    </row>
    <row r="439" spans="1:20">
      <c r="A439" t="s">
        <v>49</v>
      </c>
      <c r="C439">
        <v>202101310113</v>
      </c>
      <c r="D439" s="1">
        <v>44227.140277777777</v>
      </c>
      <c r="E439" s="3" t="s">
        <v>90</v>
      </c>
      <c r="F439">
        <v>1104450</v>
      </c>
      <c r="G439" s="2">
        <v>19508</v>
      </c>
      <c r="H439" t="s">
        <v>828</v>
      </c>
      <c r="I439" t="s">
        <v>829</v>
      </c>
      <c r="K439" t="s">
        <v>110</v>
      </c>
      <c r="L439" t="s">
        <v>171</v>
      </c>
      <c r="M439" t="s">
        <v>2</v>
      </c>
      <c r="N439" t="s">
        <v>54</v>
      </c>
      <c r="P439" t="s">
        <v>88</v>
      </c>
      <c r="Q439" t="s">
        <v>94</v>
      </c>
      <c r="R439" t="s">
        <v>100</v>
      </c>
      <c r="S439" t="s">
        <v>70</v>
      </c>
      <c r="T439" t="s">
        <v>59</v>
      </c>
    </row>
    <row r="440" spans="1:20">
      <c r="A440" t="s">
        <v>49</v>
      </c>
      <c r="C440">
        <v>202101300532</v>
      </c>
      <c r="D440" s="1">
        <v>44226.832094907404</v>
      </c>
      <c r="E440" s="3" t="s">
        <v>63</v>
      </c>
      <c r="F440">
        <v>2175729</v>
      </c>
      <c r="G440" s="2">
        <v>22795</v>
      </c>
      <c r="H440" t="s">
        <v>2431</v>
      </c>
      <c r="I440" t="s">
        <v>603</v>
      </c>
      <c r="K440" t="s">
        <v>149</v>
      </c>
      <c r="L440" t="s">
        <v>364</v>
      </c>
      <c r="M440" t="s">
        <v>10</v>
      </c>
      <c r="N440" t="s">
        <v>54</v>
      </c>
      <c r="P440" t="s">
        <v>88</v>
      </c>
      <c r="Q440" t="s">
        <v>68</v>
      </c>
      <c r="R440" t="s">
        <v>2433</v>
      </c>
      <c r="S440" t="s">
        <v>70</v>
      </c>
      <c r="T440" t="s">
        <v>59</v>
      </c>
    </row>
    <row r="441" spans="1:20">
      <c r="A441" t="s">
        <v>49</v>
      </c>
      <c r="C441">
        <v>202101300453</v>
      </c>
      <c r="D441" s="1">
        <v>44226.636817129627</v>
      </c>
      <c r="E441" s="3" t="s">
        <v>63</v>
      </c>
      <c r="F441">
        <v>1867383</v>
      </c>
      <c r="G441" s="2">
        <v>34032</v>
      </c>
      <c r="H441" t="s">
        <v>2064</v>
      </c>
      <c r="I441" t="s">
        <v>2065</v>
      </c>
      <c r="K441" t="s">
        <v>295</v>
      </c>
      <c r="L441" t="s">
        <v>74</v>
      </c>
      <c r="M441" t="s">
        <v>10</v>
      </c>
      <c r="N441" t="s">
        <v>54</v>
      </c>
      <c r="P441" t="s">
        <v>55</v>
      </c>
      <c r="Q441" t="s">
        <v>68</v>
      </c>
      <c r="R441" t="s">
        <v>2067</v>
      </c>
      <c r="S441" t="s">
        <v>70</v>
      </c>
      <c r="T441" t="s">
        <v>59</v>
      </c>
    </row>
    <row r="442" spans="1:20">
      <c r="A442" t="s">
        <v>49</v>
      </c>
      <c r="C442">
        <v>202101300391</v>
      </c>
      <c r="D442" s="1">
        <v>44226.568749999999</v>
      </c>
      <c r="E442" s="3" t="s">
        <v>90</v>
      </c>
      <c r="F442">
        <v>6402236</v>
      </c>
      <c r="G442" s="2">
        <v>20943</v>
      </c>
      <c r="H442" t="s">
        <v>2841</v>
      </c>
      <c r="I442" t="s">
        <v>1513</v>
      </c>
      <c r="K442" t="s">
        <v>110</v>
      </c>
      <c r="L442" t="s">
        <v>74</v>
      </c>
      <c r="M442" t="s">
        <v>2</v>
      </c>
      <c r="N442" t="s">
        <v>54</v>
      </c>
      <c r="P442" t="s">
        <v>88</v>
      </c>
      <c r="Q442" t="s">
        <v>94</v>
      </c>
      <c r="R442" t="s">
        <v>100</v>
      </c>
      <c r="S442" t="s">
        <v>70</v>
      </c>
      <c r="T442" t="s">
        <v>59</v>
      </c>
    </row>
    <row r="443" spans="1:20">
      <c r="A443" t="s">
        <v>49</v>
      </c>
      <c r="C443">
        <v>202101292135</v>
      </c>
      <c r="D443" s="1">
        <v>44225.921527777777</v>
      </c>
      <c r="E443" s="3" t="s">
        <v>63</v>
      </c>
      <c r="F443">
        <v>1264887</v>
      </c>
      <c r="G443" s="2">
        <v>26630</v>
      </c>
      <c r="H443" t="s">
        <v>1065</v>
      </c>
      <c r="I443" t="s">
        <v>1034</v>
      </c>
      <c r="K443" t="s">
        <v>110</v>
      </c>
      <c r="L443" t="s">
        <v>171</v>
      </c>
      <c r="M443" t="s">
        <v>2</v>
      </c>
      <c r="N443" t="s">
        <v>54</v>
      </c>
      <c r="P443" t="s">
        <v>88</v>
      </c>
      <c r="Q443" t="s">
        <v>68</v>
      </c>
      <c r="R443" t="s">
        <v>1066</v>
      </c>
      <c r="S443" t="s">
        <v>70</v>
      </c>
      <c r="T443" t="s">
        <v>59</v>
      </c>
    </row>
    <row r="444" spans="1:20">
      <c r="A444" t="s">
        <v>49</v>
      </c>
      <c r="C444">
        <v>202101292045</v>
      </c>
      <c r="D444" s="1">
        <v>44225.784722222219</v>
      </c>
      <c r="E444" s="3" t="s">
        <v>90</v>
      </c>
      <c r="F444">
        <v>1026794</v>
      </c>
      <c r="G444" s="2">
        <v>31107</v>
      </c>
      <c r="H444" t="s">
        <v>783</v>
      </c>
      <c r="I444" t="s">
        <v>719</v>
      </c>
      <c r="K444" t="s">
        <v>110</v>
      </c>
      <c r="L444" t="s">
        <v>289</v>
      </c>
      <c r="M444" t="s">
        <v>10</v>
      </c>
      <c r="N444" t="s">
        <v>54</v>
      </c>
      <c r="P444" t="s">
        <v>88</v>
      </c>
      <c r="Q444" t="s">
        <v>94</v>
      </c>
      <c r="R444" t="s">
        <v>100</v>
      </c>
      <c r="S444" t="s">
        <v>70</v>
      </c>
      <c r="T444" t="s">
        <v>59</v>
      </c>
    </row>
    <row r="445" spans="1:20">
      <c r="A445" t="s">
        <v>49</v>
      </c>
      <c r="C445">
        <v>202101291793</v>
      </c>
      <c r="D445" s="1">
        <v>44225.627291666664</v>
      </c>
      <c r="E445" s="3" t="s">
        <v>90</v>
      </c>
      <c r="F445">
        <v>2230741</v>
      </c>
      <c r="G445" s="2">
        <v>23298</v>
      </c>
      <c r="H445" t="s">
        <v>2679</v>
      </c>
      <c r="I445" t="s">
        <v>144</v>
      </c>
      <c r="K445" t="s">
        <v>140</v>
      </c>
      <c r="L445" t="s">
        <v>265</v>
      </c>
      <c r="M445" t="s">
        <v>10</v>
      </c>
      <c r="N445" t="s">
        <v>54</v>
      </c>
      <c r="P445" t="s">
        <v>55</v>
      </c>
      <c r="Q445" t="s">
        <v>94</v>
      </c>
      <c r="R445" t="s">
        <v>116</v>
      </c>
      <c r="S445" t="s">
        <v>70</v>
      </c>
      <c r="T445" t="s">
        <v>59</v>
      </c>
    </row>
    <row r="446" spans="1:20">
      <c r="A446" t="s">
        <v>49</v>
      </c>
      <c r="C446">
        <v>202101291656</v>
      </c>
      <c r="D446" s="1">
        <v>44225.509722222225</v>
      </c>
      <c r="E446" s="3" t="s">
        <v>90</v>
      </c>
      <c r="F446">
        <v>1595206</v>
      </c>
      <c r="G446" s="2">
        <v>19054</v>
      </c>
      <c r="H446" t="s">
        <v>1568</v>
      </c>
      <c r="I446" t="s">
        <v>805</v>
      </c>
      <c r="K446" t="s">
        <v>140</v>
      </c>
      <c r="L446" t="s">
        <v>193</v>
      </c>
      <c r="M446" t="s">
        <v>2</v>
      </c>
      <c r="N446" t="s">
        <v>54</v>
      </c>
      <c r="P446" t="s">
        <v>88</v>
      </c>
      <c r="Q446" t="s">
        <v>94</v>
      </c>
      <c r="R446" t="s">
        <v>100</v>
      </c>
      <c r="S446" t="s">
        <v>70</v>
      </c>
      <c r="T446" t="s">
        <v>59</v>
      </c>
    </row>
    <row r="447" spans="1:20">
      <c r="A447" t="s">
        <v>49</v>
      </c>
      <c r="C447">
        <v>202101291538</v>
      </c>
      <c r="D447" s="1">
        <v>44225.462256944447</v>
      </c>
      <c r="E447" s="3" t="s">
        <v>90</v>
      </c>
      <c r="F447">
        <v>9721252</v>
      </c>
      <c r="G447" s="2">
        <v>19157</v>
      </c>
      <c r="H447" t="s">
        <v>3339</v>
      </c>
      <c r="I447" t="s">
        <v>928</v>
      </c>
      <c r="K447" t="s">
        <v>61</v>
      </c>
      <c r="L447" t="s">
        <v>193</v>
      </c>
      <c r="M447" t="s">
        <v>2</v>
      </c>
      <c r="N447" t="s">
        <v>54</v>
      </c>
      <c r="P447" t="s">
        <v>88</v>
      </c>
      <c r="Q447" t="s">
        <v>94</v>
      </c>
      <c r="R447" t="s">
        <v>100</v>
      </c>
      <c r="S447" t="s">
        <v>70</v>
      </c>
      <c r="T447" t="s">
        <v>59</v>
      </c>
    </row>
    <row r="448" spans="1:20">
      <c r="A448" t="s">
        <v>49</v>
      </c>
      <c r="C448">
        <v>202101291411</v>
      </c>
      <c r="D448" s="1">
        <v>44225.406412037039</v>
      </c>
      <c r="E448" s="3" t="s">
        <v>308</v>
      </c>
      <c r="F448">
        <v>8370359</v>
      </c>
      <c r="G448" s="2">
        <v>20125</v>
      </c>
      <c r="H448" t="s">
        <v>3137</v>
      </c>
      <c r="I448" t="s">
        <v>399</v>
      </c>
      <c r="K448" t="s">
        <v>52</v>
      </c>
      <c r="L448" t="s">
        <v>153</v>
      </c>
      <c r="M448" t="s">
        <v>10</v>
      </c>
      <c r="N448" t="s">
        <v>54</v>
      </c>
      <c r="P448" t="s">
        <v>55</v>
      </c>
      <c r="Q448" t="s">
        <v>311</v>
      </c>
      <c r="R448" t="s">
        <v>689</v>
      </c>
      <c r="S448" t="s">
        <v>70</v>
      </c>
      <c r="T448" t="s">
        <v>59</v>
      </c>
    </row>
    <row r="449" spans="1:20">
      <c r="A449" t="s">
        <v>49</v>
      </c>
      <c r="C449">
        <v>202101282340</v>
      </c>
      <c r="D449" s="1">
        <v>44224.964583333334</v>
      </c>
      <c r="E449" s="3" t="s">
        <v>90</v>
      </c>
      <c r="F449">
        <v>8206514</v>
      </c>
      <c r="G449" s="2">
        <v>14239</v>
      </c>
      <c r="H449" t="s">
        <v>3101</v>
      </c>
      <c r="I449" t="s">
        <v>3102</v>
      </c>
      <c r="K449" t="s">
        <v>149</v>
      </c>
      <c r="L449" t="s">
        <v>289</v>
      </c>
      <c r="M449" t="s">
        <v>10</v>
      </c>
      <c r="N449" t="s">
        <v>54</v>
      </c>
      <c r="P449" t="s">
        <v>88</v>
      </c>
      <c r="Q449" t="s">
        <v>94</v>
      </c>
      <c r="R449" t="s">
        <v>116</v>
      </c>
      <c r="S449" t="s">
        <v>70</v>
      </c>
      <c r="T449" t="s">
        <v>59</v>
      </c>
    </row>
    <row r="450" spans="1:20">
      <c r="A450" t="s">
        <v>49</v>
      </c>
      <c r="C450">
        <v>202101282351</v>
      </c>
      <c r="D450" s="1">
        <v>44224.962824074071</v>
      </c>
      <c r="E450" s="3" t="s">
        <v>90</v>
      </c>
      <c r="F450">
        <v>1146477</v>
      </c>
      <c r="G450" s="2">
        <v>22973</v>
      </c>
      <c r="H450" t="s">
        <v>892</v>
      </c>
      <c r="I450" t="s">
        <v>893</v>
      </c>
      <c r="K450" t="s">
        <v>149</v>
      </c>
      <c r="L450" t="s">
        <v>364</v>
      </c>
      <c r="M450" t="s">
        <v>2</v>
      </c>
      <c r="N450" t="s">
        <v>54</v>
      </c>
      <c r="P450" t="s">
        <v>88</v>
      </c>
      <c r="Q450" t="s">
        <v>94</v>
      </c>
      <c r="R450" t="s">
        <v>116</v>
      </c>
      <c r="S450" t="s">
        <v>70</v>
      </c>
      <c r="T450" t="s">
        <v>59</v>
      </c>
    </row>
    <row r="451" spans="1:20">
      <c r="A451" t="s">
        <v>49</v>
      </c>
      <c r="C451">
        <v>202101280744</v>
      </c>
      <c r="D451" s="1">
        <v>44224.741666666669</v>
      </c>
      <c r="E451" s="3" t="s">
        <v>63</v>
      </c>
      <c r="F451">
        <v>1771509</v>
      </c>
      <c r="G451" s="2">
        <v>31754</v>
      </c>
      <c r="H451" t="s">
        <v>1870</v>
      </c>
      <c r="I451" t="s">
        <v>1218</v>
      </c>
      <c r="K451" t="s">
        <v>52</v>
      </c>
      <c r="L451" t="s">
        <v>228</v>
      </c>
      <c r="M451" t="s">
        <v>10</v>
      </c>
      <c r="N451" t="s">
        <v>54</v>
      </c>
      <c r="P451" t="s">
        <v>55</v>
      </c>
      <c r="Q451" t="s">
        <v>68</v>
      </c>
      <c r="R451" t="s">
        <v>1871</v>
      </c>
      <c r="S451" t="s">
        <v>129</v>
      </c>
      <c r="T451" t="s">
        <v>59</v>
      </c>
    </row>
    <row r="452" spans="1:20">
      <c r="A452" t="s">
        <v>49</v>
      </c>
      <c r="C452">
        <v>202101281926</v>
      </c>
      <c r="D452" s="1">
        <v>44224.668425925927</v>
      </c>
      <c r="E452" s="3" t="s">
        <v>63</v>
      </c>
      <c r="F452">
        <v>201163</v>
      </c>
      <c r="G452" s="2">
        <v>17343</v>
      </c>
      <c r="H452" t="s">
        <v>254</v>
      </c>
      <c r="I452" t="s">
        <v>257</v>
      </c>
      <c r="K452" t="s">
        <v>61</v>
      </c>
      <c r="L452" t="s">
        <v>258</v>
      </c>
      <c r="M452" t="s">
        <v>2</v>
      </c>
      <c r="N452" t="s">
        <v>54</v>
      </c>
      <c r="P452" t="s">
        <v>88</v>
      </c>
      <c r="Q452" t="s">
        <v>68</v>
      </c>
      <c r="R452" t="s">
        <v>259</v>
      </c>
      <c r="S452" t="s">
        <v>70</v>
      </c>
      <c r="T452" t="s">
        <v>59</v>
      </c>
    </row>
    <row r="453" spans="1:20">
      <c r="A453" t="s">
        <v>49</v>
      </c>
      <c r="C453">
        <v>202101281676</v>
      </c>
      <c r="D453" s="1">
        <v>44224.489432870374</v>
      </c>
      <c r="E453" s="3" t="s">
        <v>90</v>
      </c>
      <c r="F453">
        <v>1902586</v>
      </c>
      <c r="G453" s="2">
        <v>13910</v>
      </c>
      <c r="H453" t="s">
        <v>2249</v>
      </c>
      <c r="I453" t="s">
        <v>2250</v>
      </c>
      <c r="K453" t="s">
        <v>2243</v>
      </c>
      <c r="L453" t="s">
        <v>2247</v>
      </c>
      <c r="M453" t="s">
        <v>10</v>
      </c>
      <c r="N453" t="s">
        <v>54</v>
      </c>
      <c r="P453" t="s">
        <v>88</v>
      </c>
      <c r="Q453" t="s">
        <v>94</v>
      </c>
      <c r="R453" t="s">
        <v>2251</v>
      </c>
      <c r="S453" t="s">
        <v>474</v>
      </c>
      <c r="T453" t="s">
        <v>59</v>
      </c>
    </row>
    <row r="454" spans="1:20">
      <c r="A454" t="s">
        <v>49</v>
      </c>
      <c r="C454">
        <v>202101272056</v>
      </c>
      <c r="D454" s="1">
        <v>44223.763738425929</v>
      </c>
      <c r="E454" s="3" t="s">
        <v>63</v>
      </c>
      <c r="F454">
        <v>2209131</v>
      </c>
      <c r="G454" s="2">
        <v>19370</v>
      </c>
      <c r="H454" t="s">
        <v>2626</v>
      </c>
      <c r="I454" t="s">
        <v>840</v>
      </c>
      <c r="K454" t="s">
        <v>61</v>
      </c>
      <c r="L454" t="s">
        <v>367</v>
      </c>
      <c r="M454" t="s">
        <v>10</v>
      </c>
      <c r="N454" t="s">
        <v>54</v>
      </c>
      <c r="P454" t="s">
        <v>55</v>
      </c>
      <c r="Q454" t="s">
        <v>68</v>
      </c>
      <c r="R454" t="s">
        <v>2627</v>
      </c>
      <c r="S454" t="s">
        <v>70</v>
      </c>
      <c r="T454" t="s">
        <v>59</v>
      </c>
    </row>
    <row r="455" spans="1:20">
      <c r="A455" t="s">
        <v>49</v>
      </c>
      <c r="C455">
        <v>202101050251</v>
      </c>
      <c r="D455" s="1">
        <v>44223.576388888891</v>
      </c>
      <c r="E455" s="3" t="s">
        <v>76</v>
      </c>
      <c r="F455">
        <v>8118583</v>
      </c>
      <c r="G455" s="2">
        <v>17529</v>
      </c>
      <c r="H455" t="s">
        <v>3095</v>
      </c>
      <c r="I455" t="s">
        <v>1071</v>
      </c>
      <c r="K455" t="s">
        <v>73</v>
      </c>
      <c r="L455" t="s">
        <v>178</v>
      </c>
      <c r="M455" t="s">
        <v>2</v>
      </c>
      <c r="N455" t="s">
        <v>54</v>
      </c>
      <c r="P455" t="s">
        <v>55</v>
      </c>
      <c r="Q455" t="s">
        <v>78</v>
      </c>
      <c r="R455" t="s">
        <v>3096</v>
      </c>
      <c r="S455" t="s">
        <v>180</v>
      </c>
      <c r="T455" t="s">
        <v>59</v>
      </c>
    </row>
    <row r="456" spans="1:20">
      <c r="A456" t="s">
        <v>49</v>
      </c>
      <c r="C456">
        <v>202101060109</v>
      </c>
      <c r="D456" s="1">
        <v>44223.488194444442</v>
      </c>
      <c r="E456" s="3" t="s">
        <v>63</v>
      </c>
      <c r="F456">
        <v>1159433</v>
      </c>
      <c r="G456" s="2">
        <v>13019</v>
      </c>
      <c r="H456" t="s">
        <v>923</v>
      </c>
      <c r="I456" t="s">
        <v>924</v>
      </c>
      <c r="K456" t="s">
        <v>61</v>
      </c>
      <c r="L456" t="s">
        <v>53</v>
      </c>
      <c r="M456" t="s">
        <v>10</v>
      </c>
      <c r="N456" t="s">
        <v>54</v>
      </c>
      <c r="P456" t="s">
        <v>55</v>
      </c>
      <c r="Q456" t="s">
        <v>68</v>
      </c>
      <c r="R456" t="s">
        <v>925</v>
      </c>
      <c r="S456" t="s">
        <v>58</v>
      </c>
      <c r="T456" t="s">
        <v>59</v>
      </c>
    </row>
    <row r="457" spans="1:20">
      <c r="A457" t="s">
        <v>49</v>
      </c>
      <c r="C457">
        <v>202101271538</v>
      </c>
      <c r="D457" s="1">
        <v>44223.461516203701</v>
      </c>
      <c r="E457" s="3" t="s">
        <v>63</v>
      </c>
      <c r="F457">
        <v>620176</v>
      </c>
      <c r="G457" s="2">
        <v>24663</v>
      </c>
      <c r="H457" t="s">
        <v>490</v>
      </c>
      <c r="I457" t="s">
        <v>491</v>
      </c>
      <c r="K457" t="s">
        <v>52</v>
      </c>
      <c r="L457" t="s">
        <v>93</v>
      </c>
      <c r="M457" t="s">
        <v>2</v>
      </c>
      <c r="N457" t="s">
        <v>54</v>
      </c>
      <c r="P457" t="s">
        <v>88</v>
      </c>
      <c r="Q457" t="s">
        <v>68</v>
      </c>
      <c r="R457" t="s">
        <v>173</v>
      </c>
      <c r="S457" t="s">
        <v>70</v>
      </c>
      <c r="T457" t="s">
        <v>59</v>
      </c>
    </row>
    <row r="458" spans="1:20">
      <c r="A458" t="s">
        <v>49</v>
      </c>
      <c r="C458">
        <v>202101262353</v>
      </c>
      <c r="D458" s="1">
        <v>44223.397083333337</v>
      </c>
      <c r="E458" s="3" t="s">
        <v>63</v>
      </c>
      <c r="F458">
        <v>1136406</v>
      </c>
      <c r="G458" s="2">
        <v>12383</v>
      </c>
      <c r="H458" t="s">
        <v>876</v>
      </c>
      <c r="I458" t="s">
        <v>877</v>
      </c>
      <c r="K458" t="s">
        <v>61</v>
      </c>
      <c r="L458" t="s">
        <v>153</v>
      </c>
      <c r="M458" t="s">
        <v>2</v>
      </c>
      <c r="N458" t="s">
        <v>54</v>
      </c>
      <c r="P458" t="s">
        <v>55</v>
      </c>
      <c r="Q458" t="s">
        <v>68</v>
      </c>
      <c r="R458" t="s">
        <v>878</v>
      </c>
      <c r="S458" t="s">
        <v>70</v>
      </c>
      <c r="T458" t="s">
        <v>59</v>
      </c>
    </row>
    <row r="459" spans="1:20">
      <c r="A459" t="s">
        <v>49</v>
      </c>
      <c r="C459">
        <v>202101270921</v>
      </c>
      <c r="D459" s="1">
        <v>44223.34511574074</v>
      </c>
      <c r="E459" s="3" t="s">
        <v>63</v>
      </c>
      <c r="F459">
        <v>831468</v>
      </c>
      <c r="G459" s="2">
        <v>24313</v>
      </c>
      <c r="H459" t="s">
        <v>619</v>
      </c>
      <c r="I459" t="s">
        <v>620</v>
      </c>
      <c r="K459" t="s">
        <v>61</v>
      </c>
      <c r="L459" t="s">
        <v>153</v>
      </c>
      <c r="M459" t="s">
        <v>10</v>
      </c>
      <c r="N459" t="s">
        <v>54</v>
      </c>
      <c r="P459" t="s">
        <v>55</v>
      </c>
      <c r="Q459" t="s">
        <v>68</v>
      </c>
      <c r="R459" t="s">
        <v>621</v>
      </c>
      <c r="S459" t="s">
        <v>70</v>
      </c>
      <c r="T459" t="s">
        <v>59</v>
      </c>
    </row>
    <row r="460" spans="1:20">
      <c r="A460" t="s">
        <v>49</v>
      </c>
      <c r="C460">
        <v>202101271179</v>
      </c>
      <c r="D460" s="1">
        <v>44223.276296296295</v>
      </c>
      <c r="E460" s="3" t="s">
        <v>90</v>
      </c>
      <c r="F460">
        <v>1916740</v>
      </c>
      <c r="G460" s="2">
        <v>19155</v>
      </c>
      <c r="H460" t="s">
        <v>2274</v>
      </c>
      <c r="I460" t="s">
        <v>928</v>
      </c>
      <c r="K460" t="s">
        <v>1474</v>
      </c>
      <c r="L460" t="s">
        <v>1693</v>
      </c>
      <c r="M460" t="s">
        <v>2</v>
      </c>
      <c r="N460" t="s">
        <v>54</v>
      </c>
      <c r="P460" t="s">
        <v>55</v>
      </c>
      <c r="Q460" t="s">
        <v>94</v>
      </c>
      <c r="R460" t="s">
        <v>907</v>
      </c>
      <c r="S460" t="s">
        <v>474</v>
      </c>
      <c r="T460" t="s">
        <v>59</v>
      </c>
    </row>
    <row r="461" spans="1:20">
      <c r="A461" t="s">
        <v>49</v>
      </c>
      <c r="C461">
        <v>202101040383</v>
      </c>
      <c r="D461" s="1">
        <v>44222.655555555553</v>
      </c>
      <c r="E461" s="3" t="s">
        <v>76</v>
      </c>
      <c r="F461">
        <v>1887792</v>
      </c>
      <c r="G461" s="2">
        <v>18494</v>
      </c>
      <c r="H461" t="s">
        <v>2175</v>
      </c>
      <c r="I461" t="s">
        <v>1138</v>
      </c>
      <c r="K461" t="s">
        <v>61</v>
      </c>
      <c r="L461" t="s">
        <v>228</v>
      </c>
      <c r="M461" t="s">
        <v>2</v>
      </c>
      <c r="N461" t="s">
        <v>54</v>
      </c>
      <c r="P461" t="s">
        <v>55</v>
      </c>
      <c r="Q461" t="s">
        <v>78</v>
      </c>
      <c r="R461" t="s">
        <v>2176</v>
      </c>
      <c r="S461" t="s">
        <v>129</v>
      </c>
      <c r="T461" t="s">
        <v>59</v>
      </c>
    </row>
    <row r="462" spans="1:20">
      <c r="A462" t="s">
        <v>49</v>
      </c>
      <c r="C462">
        <v>202101262069</v>
      </c>
      <c r="D462" s="1">
        <v>44222.654895833337</v>
      </c>
      <c r="E462" s="3" t="s">
        <v>90</v>
      </c>
      <c r="F462">
        <v>2234607</v>
      </c>
      <c r="G462" s="2">
        <v>11775</v>
      </c>
      <c r="H462" t="s">
        <v>2690</v>
      </c>
      <c r="I462" t="s">
        <v>555</v>
      </c>
      <c r="K462" t="s">
        <v>61</v>
      </c>
      <c r="L462" t="s">
        <v>349</v>
      </c>
      <c r="M462" t="s">
        <v>2</v>
      </c>
      <c r="N462" t="s">
        <v>54</v>
      </c>
      <c r="P462" t="s">
        <v>55</v>
      </c>
      <c r="Q462" t="s">
        <v>94</v>
      </c>
      <c r="S462" t="s">
        <v>58</v>
      </c>
      <c r="T462" t="s">
        <v>59</v>
      </c>
    </row>
    <row r="463" spans="1:20">
      <c r="A463" t="s">
        <v>49</v>
      </c>
      <c r="C463">
        <v>202101261938</v>
      </c>
      <c r="D463" s="1">
        <v>44222.653101851851</v>
      </c>
      <c r="E463" s="3" t="s">
        <v>63</v>
      </c>
      <c r="F463">
        <v>2230816</v>
      </c>
      <c r="G463" s="2">
        <v>18144</v>
      </c>
      <c r="H463" t="s">
        <v>2680</v>
      </c>
      <c r="I463" t="s">
        <v>639</v>
      </c>
      <c r="K463" t="s">
        <v>52</v>
      </c>
      <c r="L463" t="s">
        <v>145</v>
      </c>
      <c r="M463" t="s">
        <v>2</v>
      </c>
      <c r="N463" t="s">
        <v>54</v>
      </c>
      <c r="P463" t="s">
        <v>55</v>
      </c>
      <c r="Q463" t="s">
        <v>68</v>
      </c>
      <c r="R463" t="s">
        <v>2681</v>
      </c>
      <c r="S463" t="s">
        <v>70</v>
      </c>
      <c r="T463" t="s">
        <v>59</v>
      </c>
    </row>
    <row r="464" spans="1:20">
      <c r="A464" t="s">
        <v>49</v>
      </c>
      <c r="C464">
        <v>202101260759</v>
      </c>
      <c r="D464" s="1">
        <v>44222.606944444444</v>
      </c>
      <c r="E464" s="3" t="s">
        <v>63</v>
      </c>
      <c r="F464">
        <v>9011584</v>
      </c>
      <c r="G464" s="2">
        <v>18745</v>
      </c>
      <c r="H464" t="s">
        <v>3234</v>
      </c>
      <c r="I464" t="s">
        <v>164</v>
      </c>
      <c r="K464" t="s">
        <v>140</v>
      </c>
      <c r="L464" t="s">
        <v>145</v>
      </c>
      <c r="M464" t="s">
        <v>2</v>
      </c>
      <c r="N464" t="s">
        <v>54</v>
      </c>
      <c r="P464" t="s">
        <v>55</v>
      </c>
      <c r="Q464" t="s">
        <v>68</v>
      </c>
      <c r="R464" t="s">
        <v>3235</v>
      </c>
      <c r="S464" t="s">
        <v>70</v>
      </c>
      <c r="T464" t="s">
        <v>59</v>
      </c>
    </row>
    <row r="465" spans="1:20">
      <c r="A465" t="s">
        <v>49</v>
      </c>
      <c r="C465">
        <v>202101261914</v>
      </c>
      <c r="D465" s="1">
        <v>44222.568749999999</v>
      </c>
      <c r="E465" s="3" t="s">
        <v>63</v>
      </c>
      <c r="F465">
        <v>8208338</v>
      </c>
      <c r="G465" s="2">
        <v>20725</v>
      </c>
      <c r="H465" t="s">
        <v>3106</v>
      </c>
      <c r="I465" t="s">
        <v>1271</v>
      </c>
      <c r="K465" t="s">
        <v>52</v>
      </c>
      <c r="L465" t="s">
        <v>93</v>
      </c>
      <c r="M465" t="s">
        <v>2</v>
      </c>
      <c r="N465" t="s">
        <v>54</v>
      </c>
      <c r="P465" t="s">
        <v>88</v>
      </c>
      <c r="Q465" t="s">
        <v>68</v>
      </c>
      <c r="R465" t="s">
        <v>3107</v>
      </c>
      <c r="S465" t="s">
        <v>70</v>
      </c>
      <c r="T465" t="s">
        <v>59</v>
      </c>
    </row>
    <row r="466" spans="1:20">
      <c r="A466" t="s">
        <v>49</v>
      </c>
      <c r="C466">
        <v>202101261598</v>
      </c>
      <c r="D466" s="1">
        <v>44222.514120370368</v>
      </c>
      <c r="E466" s="3" t="s">
        <v>63</v>
      </c>
      <c r="F466">
        <v>1867383</v>
      </c>
      <c r="G466" s="2">
        <v>34032</v>
      </c>
      <c r="H466" t="s">
        <v>2064</v>
      </c>
      <c r="I466" t="s">
        <v>2065</v>
      </c>
      <c r="K466" t="s">
        <v>61</v>
      </c>
      <c r="L466" t="s">
        <v>228</v>
      </c>
      <c r="M466" t="s">
        <v>10</v>
      </c>
      <c r="N466" t="s">
        <v>54</v>
      </c>
      <c r="P466" t="s">
        <v>88</v>
      </c>
      <c r="Q466" t="s">
        <v>68</v>
      </c>
      <c r="R466" t="s">
        <v>2066</v>
      </c>
      <c r="S466" t="s">
        <v>129</v>
      </c>
      <c r="T466" t="s">
        <v>59</v>
      </c>
    </row>
    <row r="467" spans="1:20">
      <c r="A467" t="s">
        <v>49</v>
      </c>
      <c r="C467">
        <v>202101260913</v>
      </c>
      <c r="D467" s="1">
        <v>44222.378472222219</v>
      </c>
      <c r="E467" s="3" t="s">
        <v>90</v>
      </c>
      <c r="F467">
        <v>1627037</v>
      </c>
      <c r="G467" s="2">
        <v>22650</v>
      </c>
      <c r="H467" t="s">
        <v>1622</v>
      </c>
      <c r="I467" t="s">
        <v>526</v>
      </c>
      <c r="K467" t="s">
        <v>52</v>
      </c>
      <c r="L467" t="s">
        <v>178</v>
      </c>
      <c r="M467" t="s">
        <v>10</v>
      </c>
      <c r="N467" t="s">
        <v>54</v>
      </c>
      <c r="P467" t="s">
        <v>55</v>
      </c>
      <c r="Q467" t="s">
        <v>94</v>
      </c>
      <c r="R467" t="s">
        <v>100</v>
      </c>
      <c r="S467" t="s">
        <v>180</v>
      </c>
      <c r="T467" t="s">
        <v>59</v>
      </c>
    </row>
    <row r="468" spans="1:20">
      <c r="A468" t="s">
        <v>49</v>
      </c>
      <c r="C468">
        <v>202101252197</v>
      </c>
      <c r="D468" s="1">
        <v>44221.935231481482</v>
      </c>
      <c r="E468" s="3" t="s">
        <v>63</v>
      </c>
      <c r="F468">
        <v>2226464</v>
      </c>
      <c r="G468" s="2">
        <v>22051</v>
      </c>
      <c r="H468" t="s">
        <v>2658</v>
      </c>
      <c r="I468" t="s">
        <v>743</v>
      </c>
      <c r="K468" t="s">
        <v>52</v>
      </c>
      <c r="L468" t="s">
        <v>244</v>
      </c>
      <c r="M468" t="s">
        <v>2</v>
      </c>
      <c r="N468" t="s">
        <v>54</v>
      </c>
      <c r="P468" t="s">
        <v>55</v>
      </c>
      <c r="Q468" t="s">
        <v>68</v>
      </c>
      <c r="R468" t="s">
        <v>2660</v>
      </c>
      <c r="S468" t="s">
        <v>70</v>
      </c>
      <c r="T468" t="s">
        <v>59</v>
      </c>
    </row>
    <row r="469" spans="1:20">
      <c r="A469" t="s">
        <v>49</v>
      </c>
      <c r="C469">
        <v>202101252198</v>
      </c>
      <c r="D469" s="1">
        <v>44221.628472222219</v>
      </c>
      <c r="E469" s="3" t="s">
        <v>63</v>
      </c>
      <c r="F469">
        <v>80089</v>
      </c>
      <c r="G469" s="2">
        <v>23384</v>
      </c>
      <c r="H469" t="s">
        <v>159</v>
      </c>
      <c r="I469" t="s">
        <v>160</v>
      </c>
      <c r="K469" t="s">
        <v>52</v>
      </c>
      <c r="L469" t="s">
        <v>127</v>
      </c>
      <c r="M469" t="s">
        <v>10</v>
      </c>
      <c r="N469" t="s">
        <v>54</v>
      </c>
      <c r="P469" t="s">
        <v>55</v>
      </c>
      <c r="Q469" t="s">
        <v>68</v>
      </c>
      <c r="R469" t="s">
        <v>161</v>
      </c>
      <c r="S469" t="s">
        <v>129</v>
      </c>
      <c r="T469" t="s">
        <v>59</v>
      </c>
    </row>
    <row r="470" spans="1:20">
      <c r="A470" t="s">
        <v>49</v>
      </c>
      <c r="C470">
        <v>202101250343</v>
      </c>
      <c r="D470" s="1">
        <v>44221.612500000003</v>
      </c>
      <c r="E470" s="3" t="s">
        <v>63</v>
      </c>
      <c r="F470">
        <v>6719636</v>
      </c>
      <c r="G470" s="2">
        <v>24475</v>
      </c>
      <c r="H470" t="s">
        <v>2882</v>
      </c>
      <c r="I470" t="s">
        <v>1983</v>
      </c>
      <c r="K470" t="s">
        <v>61</v>
      </c>
      <c r="L470" t="s">
        <v>74</v>
      </c>
      <c r="M470" t="s">
        <v>2</v>
      </c>
      <c r="N470" t="s">
        <v>54</v>
      </c>
      <c r="P470" t="s">
        <v>55</v>
      </c>
      <c r="Q470" t="s">
        <v>68</v>
      </c>
      <c r="R470" t="s">
        <v>2883</v>
      </c>
      <c r="S470" t="s">
        <v>70</v>
      </c>
      <c r="T470" t="s">
        <v>59</v>
      </c>
    </row>
    <row r="471" spans="1:20">
      <c r="A471" t="s">
        <v>49</v>
      </c>
      <c r="C471">
        <v>202101252037</v>
      </c>
      <c r="D471" s="1">
        <v>44221.600046296298</v>
      </c>
      <c r="E471" s="3" t="s">
        <v>63</v>
      </c>
      <c r="F471">
        <v>1711693</v>
      </c>
      <c r="G471" s="2">
        <v>22147</v>
      </c>
      <c r="H471" t="s">
        <v>1761</v>
      </c>
      <c r="I471" t="s">
        <v>421</v>
      </c>
      <c r="K471" t="s">
        <v>52</v>
      </c>
      <c r="L471" t="s">
        <v>306</v>
      </c>
      <c r="M471" t="s">
        <v>2</v>
      </c>
      <c r="N471" t="s">
        <v>54</v>
      </c>
      <c r="P471" t="s">
        <v>55</v>
      </c>
      <c r="Q471" t="s">
        <v>68</v>
      </c>
      <c r="R471" t="s">
        <v>1762</v>
      </c>
      <c r="S471" t="s">
        <v>70</v>
      </c>
      <c r="T471" t="s">
        <v>59</v>
      </c>
    </row>
    <row r="472" spans="1:20">
      <c r="A472" t="s">
        <v>49</v>
      </c>
      <c r="C472">
        <v>202101251659</v>
      </c>
      <c r="D472" s="1">
        <v>44221.483263888891</v>
      </c>
      <c r="E472" s="3" t="s">
        <v>90</v>
      </c>
      <c r="F472">
        <v>2230725</v>
      </c>
      <c r="G472" s="2">
        <v>19247</v>
      </c>
      <c r="H472" t="s">
        <v>2677</v>
      </c>
      <c r="I472" t="s">
        <v>2678</v>
      </c>
      <c r="K472" t="s">
        <v>61</v>
      </c>
      <c r="L472" t="s">
        <v>306</v>
      </c>
      <c r="M472" t="s">
        <v>10</v>
      </c>
      <c r="N472" t="s">
        <v>54</v>
      </c>
      <c r="P472" t="s">
        <v>88</v>
      </c>
      <c r="Q472" t="s">
        <v>94</v>
      </c>
      <c r="R472" t="s">
        <v>116</v>
      </c>
      <c r="S472" t="s">
        <v>70</v>
      </c>
      <c r="T472" t="s">
        <v>59</v>
      </c>
    </row>
    <row r="473" spans="1:20">
      <c r="A473" t="s">
        <v>49</v>
      </c>
      <c r="C473">
        <v>202101251612</v>
      </c>
      <c r="D473" s="1">
        <v>44221.429861111108</v>
      </c>
      <c r="E473" s="3" t="s">
        <v>90</v>
      </c>
      <c r="F473">
        <v>7715452</v>
      </c>
      <c r="G473" s="2">
        <v>17714</v>
      </c>
      <c r="H473" t="s">
        <v>3021</v>
      </c>
      <c r="I473" t="s">
        <v>574</v>
      </c>
      <c r="K473" t="s">
        <v>318</v>
      </c>
      <c r="L473" t="s">
        <v>93</v>
      </c>
      <c r="M473" t="s">
        <v>10</v>
      </c>
      <c r="N473" t="s">
        <v>54</v>
      </c>
      <c r="P473" t="s">
        <v>88</v>
      </c>
      <c r="Q473" t="s">
        <v>94</v>
      </c>
      <c r="R473" t="s">
        <v>100</v>
      </c>
      <c r="S473" t="s">
        <v>70</v>
      </c>
      <c r="T473" t="s">
        <v>59</v>
      </c>
    </row>
    <row r="474" spans="1:20">
      <c r="A474" t="s">
        <v>49</v>
      </c>
      <c r="C474">
        <v>202101251499</v>
      </c>
      <c r="D474" s="1">
        <v>44221.409722222219</v>
      </c>
      <c r="E474" s="3" t="s">
        <v>90</v>
      </c>
      <c r="F474">
        <v>1244103</v>
      </c>
      <c r="G474" s="2">
        <v>14807</v>
      </c>
      <c r="H474" t="s">
        <v>1041</v>
      </c>
      <c r="I474" t="s">
        <v>314</v>
      </c>
      <c r="K474" t="s">
        <v>140</v>
      </c>
      <c r="L474" t="s">
        <v>316</v>
      </c>
      <c r="M474" t="s">
        <v>2</v>
      </c>
      <c r="N474" t="s">
        <v>54</v>
      </c>
      <c r="P474" t="s">
        <v>88</v>
      </c>
      <c r="Q474" t="s">
        <v>94</v>
      </c>
      <c r="R474" t="s">
        <v>116</v>
      </c>
      <c r="S474" t="s">
        <v>70</v>
      </c>
      <c r="T474" t="s">
        <v>59</v>
      </c>
    </row>
    <row r="475" spans="1:20">
      <c r="A475" t="s">
        <v>49</v>
      </c>
      <c r="C475">
        <v>202101240422</v>
      </c>
      <c r="D475" s="1">
        <v>44220.768750000003</v>
      </c>
      <c r="E475" s="3" t="s">
        <v>90</v>
      </c>
      <c r="F475">
        <v>7322736</v>
      </c>
      <c r="G475" s="2">
        <v>19249</v>
      </c>
      <c r="H475" t="s">
        <v>2959</v>
      </c>
      <c r="I475" t="s">
        <v>2678</v>
      </c>
      <c r="K475" t="s">
        <v>288</v>
      </c>
      <c r="L475" t="s">
        <v>133</v>
      </c>
      <c r="M475" t="s">
        <v>10</v>
      </c>
      <c r="N475" t="s">
        <v>54</v>
      </c>
      <c r="P475" t="s">
        <v>88</v>
      </c>
      <c r="Q475" t="s">
        <v>94</v>
      </c>
      <c r="R475" t="s">
        <v>100</v>
      </c>
      <c r="S475" t="s">
        <v>70</v>
      </c>
      <c r="T475" t="s">
        <v>59</v>
      </c>
    </row>
    <row r="476" spans="1:20">
      <c r="A476" t="s">
        <v>49</v>
      </c>
      <c r="C476">
        <v>202101240419</v>
      </c>
      <c r="D476" s="1">
        <v>44220.734027777777</v>
      </c>
      <c r="E476" s="3" t="s">
        <v>63</v>
      </c>
      <c r="F476">
        <v>2173868</v>
      </c>
      <c r="G476" s="2">
        <v>22724</v>
      </c>
      <c r="H476" t="s">
        <v>2419</v>
      </c>
      <c r="I476" t="s">
        <v>910</v>
      </c>
      <c r="K476" t="s">
        <v>140</v>
      </c>
      <c r="L476" t="s">
        <v>133</v>
      </c>
      <c r="M476" t="s">
        <v>10</v>
      </c>
      <c r="N476" t="s">
        <v>54</v>
      </c>
      <c r="P476" t="s">
        <v>55</v>
      </c>
      <c r="Q476" t="s">
        <v>68</v>
      </c>
      <c r="R476" t="s">
        <v>2421</v>
      </c>
      <c r="S476" t="s">
        <v>2422</v>
      </c>
      <c r="T476" t="s">
        <v>59</v>
      </c>
    </row>
    <row r="477" spans="1:20">
      <c r="A477" t="s">
        <v>49</v>
      </c>
      <c r="C477">
        <v>202101240407</v>
      </c>
      <c r="D477" s="1">
        <v>44220.704606481479</v>
      </c>
      <c r="E477" s="3" t="s">
        <v>90</v>
      </c>
      <c r="F477">
        <v>1140653</v>
      </c>
      <c r="G477" s="2">
        <v>29949</v>
      </c>
      <c r="H477" t="s">
        <v>884</v>
      </c>
      <c r="I477" t="s">
        <v>885</v>
      </c>
      <c r="K477" t="s">
        <v>288</v>
      </c>
      <c r="L477" t="s">
        <v>133</v>
      </c>
      <c r="M477" t="s">
        <v>2</v>
      </c>
      <c r="N477" t="s">
        <v>54</v>
      </c>
      <c r="P477" t="s">
        <v>88</v>
      </c>
      <c r="Q477" t="s">
        <v>94</v>
      </c>
      <c r="R477" t="s">
        <v>116</v>
      </c>
      <c r="S477" t="s">
        <v>70</v>
      </c>
      <c r="T477" t="s">
        <v>59</v>
      </c>
    </row>
    <row r="478" spans="1:20">
      <c r="A478" t="s">
        <v>49</v>
      </c>
      <c r="C478">
        <v>202101240400</v>
      </c>
      <c r="D478" s="1">
        <v>44220.668749999997</v>
      </c>
      <c r="E478" s="3" t="s">
        <v>63</v>
      </c>
      <c r="F478">
        <v>9424426</v>
      </c>
      <c r="G478" s="2">
        <v>10295</v>
      </c>
      <c r="H478" t="s">
        <v>3290</v>
      </c>
      <c r="I478" t="s">
        <v>3291</v>
      </c>
      <c r="K478" t="s">
        <v>288</v>
      </c>
      <c r="L478" t="s">
        <v>67</v>
      </c>
      <c r="M478" t="s">
        <v>10</v>
      </c>
      <c r="N478" t="s">
        <v>54</v>
      </c>
      <c r="P478" t="s">
        <v>88</v>
      </c>
      <c r="Q478" t="s">
        <v>68</v>
      </c>
      <c r="R478" t="s">
        <v>3292</v>
      </c>
      <c r="S478" t="s">
        <v>70</v>
      </c>
      <c r="T478" t="s">
        <v>59</v>
      </c>
    </row>
    <row r="479" spans="1:20">
      <c r="A479" t="s">
        <v>49</v>
      </c>
      <c r="C479">
        <v>202101240207</v>
      </c>
      <c r="D479" s="1">
        <v>44220.476840277777</v>
      </c>
      <c r="E479" s="3" t="s">
        <v>90</v>
      </c>
      <c r="F479">
        <v>2230699</v>
      </c>
      <c r="G479" s="2">
        <v>32144</v>
      </c>
      <c r="H479" t="s">
        <v>2676</v>
      </c>
      <c r="I479" t="s">
        <v>2112</v>
      </c>
      <c r="K479" t="s">
        <v>250</v>
      </c>
      <c r="L479" t="s">
        <v>67</v>
      </c>
      <c r="M479" t="s">
        <v>10</v>
      </c>
      <c r="N479" t="s">
        <v>54</v>
      </c>
      <c r="P479" t="s">
        <v>88</v>
      </c>
      <c r="Q479" t="s">
        <v>94</v>
      </c>
      <c r="R479" t="s">
        <v>1527</v>
      </c>
      <c r="S479" t="s">
        <v>70</v>
      </c>
      <c r="T479" t="s">
        <v>59</v>
      </c>
    </row>
    <row r="480" spans="1:20">
      <c r="A480" t="s">
        <v>49</v>
      </c>
      <c r="C480">
        <v>202101240133</v>
      </c>
      <c r="D480" s="1">
        <v>44220.175694444442</v>
      </c>
      <c r="E480" s="3" t="s">
        <v>90</v>
      </c>
      <c r="F480">
        <v>2233150</v>
      </c>
      <c r="G480" s="2">
        <v>15189</v>
      </c>
      <c r="H480" t="s">
        <v>2688</v>
      </c>
      <c r="I480" t="s">
        <v>630</v>
      </c>
      <c r="K480" t="s">
        <v>288</v>
      </c>
      <c r="L480" t="s">
        <v>364</v>
      </c>
      <c r="M480" t="s">
        <v>2</v>
      </c>
      <c r="N480" t="s">
        <v>54</v>
      </c>
      <c r="P480" t="s">
        <v>88</v>
      </c>
      <c r="Q480" t="s">
        <v>94</v>
      </c>
      <c r="R480" t="s">
        <v>2689</v>
      </c>
      <c r="S480" t="s">
        <v>70</v>
      </c>
      <c r="T480" t="s">
        <v>59</v>
      </c>
    </row>
    <row r="481" spans="1:20">
      <c r="A481" t="s">
        <v>49</v>
      </c>
      <c r="C481">
        <v>202101230413</v>
      </c>
      <c r="D481" s="1">
        <v>44219.54583333333</v>
      </c>
      <c r="E481" s="3" t="s">
        <v>76</v>
      </c>
      <c r="F481">
        <v>2231730</v>
      </c>
      <c r="G481" s="2">
        <v>12313</v>
      </c>
      <c r="H481" t="s">
        <v>2686</v>
      </c>
      <c r="I481" t="s">
        <v>2687</v>
      </c>
      <c r="K481" t="s">
        <v>288</v>
      </c>
      <c r="L481" t="s">
        <v>316</v>
      </c>
      <c r="M481" t="s">
        <v>2</v>
      </c>
      <c r="N481" t="s">
        <v>54</v>
      </c>
      <c r="P481" t="s">
        <v>88</v>
      </c>
      <c r="Q481" t="s">
        <v>78</v>
      </c>
      <c r="R481" t="s">
        <v>259</v>
      </c>
      <c r="S481" t="s">
        <v>70</v>
      </c>
      <c r="T481" t="s">
        <v>59</v>
      </c>
    </row>
    <row r="482" spans="1:20">
      <c r="A482" t="s">
        <v>49</v>
      </c>
      <c r="C482">
        <v>202101230233</v>
      </c>
      <c r="D482" s="1">
        <v>44219.309027777781</v>
      </c>
      <c r="E482" s="3" t="s">
        <v>90</v>
      </c>
      <c r="F482">
        <v>9905861</v>
      </c>
      <c r="G482" s="2">
        <v>19608</v>
      </c>
      <c r="H482" t="s">
        <v>3371</v>
      </c>
      <c r="I482" t="s">
        <v>264</v>
      </c>
      <c r="K482" t="s">
        <v>250</v>
      </c>
      <c r="L482" t="s">
        <v>316</v>
      </c>
      <c r="M482" t="s">
        <v>10</v>
      </c>
      <c r="N482" t="s">
        <v>54</v>
      </c>
      <c r="P482" t="s">
        <v>88</v>
      </c>
      <c r="Q482" t="s">
        <v>94</v>
      </c>
      <c r="R482" t="s">
        <v>116</v>
      </c>
      <c r="S482" t="s">
        <v>70</v>
      </c>
      <c r="T482" t="s">
        <v>59</v>
      </c>
    </row>
    <row r="483" spans="1:20">
      <c r="A483" t="s">
        <v>49</v>
      </c>
      <c r="C483">
        <v>202101222243</v>
      </c>
      <c r="D483" s="1">
        <v>44218.901388888888</v>
      </c>
      <c r="E483" s="3" t="s">
        <v>90</v>
      </c>
      <c r="F483">
        <v>1045974</v>
      </c>
      <c r="G483" s="2">
        <v>27432</v>
      </c>
      <c r="H483" t="s">
        <v>802</v>
      </c>
      <c r="I483" t="s">
        <v>803</v>
      </c>
      <c r="K483" t="s">
        <v>288</v>
      </c>
      <c r="L483" t="s">
        <v>289</v>
      </c>
      <c r="M483" t="s">
        <v>2</v>
      </c>
      <c r="N483" t="s">
        <v>54</v>
      </c>
      <c r="P483" t="s">
        <v>88</v>
      </c>
      <c r="Q483" t="s">
        <v>94</v>
      </c>
      <c r="R483" t="s">
        <v>116</v>
      </c>
      <c r="S483" t="s">
        <v>70</v>
      </c>
      <c r="T483" t="s">
        <v>59</v>
      </c>
    </row>
    <row r="484" spans="1:20">
      <c r="A484" t="s">
        <v>49</v>
      </c>
      <c r="C484">
        <v>202101221907</v>
      </c>
      <c r="D484" s="1">
        <v>44218.664444444446</v>
      </c>
      <c r="E484" s="3" t="s">
        <v>90</v>
      </c>
      <c r="F484">
        <v>703229</v>
      </c>
      <c r="G484" s="2">
        <v>26016</v>
      </c>
      <c r="H484" t="s">
        <v>523</v>
      </c>
      <c r="I484" t="s">
        <v>524</v>
      </c>
      <c r="K484" t="s">
        <v>61</v>
      </c>
      <c r="L484" t="s">
        <v>157</v>
      </c>
      <c r="M484" t="s">
        <v>10</v>
      </c>
      <c r="N484" t="s">
        <v>54</v>
      </c>
      <c r="P484" t="s">
        <v>88</v>
      </c>
      <c r="Q484" t="s">
        <v>94</v>
      </c>
      <c r="R484" t="s">
        <v>116</v>
      </c>
      <c r="S484" t="s">
        <v>70</v>
      </c>
      <c r="T484" t="s">
        <v>59</v>
      </c>
    </row>
    <row r="485" spans="1:20">
      <c r="A485" t="s">
        <v>49</v>
      </c>
      <c r="C485">
        <v>202101222077</v>
      </c>
      <c r="D485" s="1">
        <v>44218.662499999999</v>
      </c>
      <c r="E485" s="3" t="s">
        <v>90</v>
      </c>
      <c r="F485">
        <v>1808948</v>
      </c>
      <c r="G485" s="2">
        <v>13344</v>
      </c>
      <c r="H485" t="s">
        <v>1932</v>
      </c>
      <c r="I485" t="s">
        <v>1933</v>
      </c>
      <c r="K485" t="s">
        <v>61</v>
      </c>
      <c r="L485" t="s">
        <v>193</v>
      </c>
      <c r="M485" t="s">
        <v>10</v>
      </c>
      <c r="N485" t="s">
        <v>54</v>
      </c>
      <c r="P485" t="s">
        <v>88</v>
      </c>
      <c r="Q485" t="s">
        <v>94</v>
      </c>
      <c r="R485" t="s">
        <v>1934</v>
      </c>
      <c r="S485" t="s">
        <v>70</v>
      </c>
      <c r="T485" t="s">
        <v>59</v>
      </c>
    </row>
    <row r="486" spans="1:20">
      <c r="A486" t="s">
        <v>49</v>
      </c>
      <c r="C486">
        <v>202101221901</v>
      </c>
      <c r="D486" s="1">
        <v>44218.635335648149</v>
      </c>
      <c r="E486" s="3" t="s">
        <v>90</v>
      </c>
      <c r="F486">
        <v>8024742</v>
      </c>
      <c r="G486" s="2">
        <v>18631</v>
      </c>
      <c r="H486" t="s">
        <v>3087</v>
      </c>
      <c r="I486" t="s">
        <v>3088</v>
      </c>
      <c r="K486" t="s">
        <v>52</v>
      </c>
      <c r="L486" t="s">
        <v>93</v>
      </c>
      <c r="M486" t="s">
        <v>10</v>
      </c>
      <c r="N486" t="s">
        <v>54</v>
      </c>
      <c r="P486" t="s">
        <v>88</v>
      </c>
      <c r="Q486" t="s">
        <v>94</v>
      </c>
      <c r="R486" t="s">
        <v>100</v>
      </c>
      <c r="S486" t="s">
        <v>70</v>
      </c>
      <c r="T486" t="s">
        <v>59</v>
      </c>
    </row>
    <row r="487" spans="1:20">
      <c r="A487" t="s">
        <v>49</v>
      </c>
      <c r="C487">
        <v>202101220443</v>
      </c>
      <c r="D487" s="1">
        <v>44218.598506944443</v>
      </c>
      <c r="E487" s="3" t="s">
        <v>63</v>
      </c>
      <c r="F487">
        <v>1613632</v>
      </c>
      <c r="G487" s="2">
        <v>22664</v>
      </c>
      <c r="H487" t="s">
        <v>1590</v>
      </c>
      <c r="I487" t="s">
        <v>526</v>
      </c>
      <c r="K487" t="s">
        <v>61</v>
      </c>
      <c r="L487" t="s">
        <v>258</v>
      </c>
      <c r="M487" t="s">
        <v>10</v>
      </c>
      <c r="N487" t="s">
        <v>54</v>
      </c>
      <c r="P487" t="s">
        <v>55</v>
      </c>
      <c r="Q487" t="s">
        <v>68</v>
      </c>
      <c r="R487" t="s">
        <v>1591</v>
      </c>
      <c r="S487" t="s">
        <v>70</v>
      </c>
      <c r="T487" t="s">
        <v>59</v>
      </c>
    </row>
    <row r="488" spans="1:20">
      <c r="A488" t="s">
        <v>49</v>
      </c>
      <c r="C488">
        <v>202101221875</v>
      </c>
      <c r="D488" s="1">
        <v>44218.590277777781</v>
      </c>
      <c r="E488" s="3" t="s">
        <v>76</v>
      </c>
      <c r="F488">
        <v>1927843</v>
      </c>
      <c r="G488" s="2">
        <v>14413</v>
      </c>
      <c r="H488" t="s">
        <v>2293</v>
      </c>
      <c r="I488" t="s">
        <v>2294</v>
      </c>
      <c r="K488" t="s">
        <v>1227</v>
      </c>
      <c r="L488" t="s">
        <v>2247</v>
      </c>
      <c r="M488" t="s">
        <v>10</v>
      </c>
      <c r="N488" t="s">
        <v>54</v>
      </c>
      <c r="P488" t="s">
        <v>88</v>
      </c>
      <c r="Q488" t="s">
        <v>78</v>
      </c>
      <c r="R488" t="s">
        <v>104</v>
      </c>
      <c r="S488" t="s">
        <v>474</v>
      </c>
      <c r="T488" t="s">
        <v>59</v>
      </c>
    </row>
    <row r="489" spans="1:20">
      <c r="A489" t="s">
        <v>49</v>
      </c>
      <c r="C489">
        <v>202101221905</v>
      </c>
      <c r="D489" s="1">
        <v>44218.588888888888</v>
      </c>
      <c r="E489" s="3" t="s">
        <v>90</v>
      </c>
      <c r="F489">
        <v>1639927</v>
      </c>
      <c r="G489" s="2">
        <v>23676</v>
      </c>
      <c r="H489" t="s">
        <v>1644</v>
      </c>
      <c r="I489" t="s">
        <v>1003</v>
      </c>
      <c r="K489" t="s">
        <v>52</v>
      </c>
      <c r="L489" t="s">
        <v>93</v>
      </c>
      <c r="M489" t="s">
        <v>10</v>
      </c>
      <c r="N489" t="s">
        <v>54</v>
      </c>
      <c r="P489" t="s">
        <v>88</v>
      </c>
      <c r="Q489" t="s">
        <v>94</v>
      </c>
      <c r="R489" t="s">
        <v>100</v>
      </c>
      <c r="S489" t="s">
        <v>70</v>
      </c>
      <c r="T489" t="s">
        <v>59</v>
      </c>
    </row>
    <row r="490" spans="1:20">
      <c r="A490" t="s">
        <v>49</v>
      </c>
      <c r="C490">
        <v>202101220276</v>
      </c>
      <c r="D490" s="1">
        <v>44218.35</v>
      </c>
      <c r="E490" s="3" t="s">
        <v>63</v>
      </c>
      <c r="F490">
        <v>2180416</v>
      </c>
      <c r="G490" s="2">
        <v>18522</v>
      </c>
      <c r="H490" t="s">
        <v>2454</v>
      </c>
      <c r="I490" t="s">
        <v>2455</v>
      </c>
      <c r="K490" t="s">
        <v>61</v>
      </c>
      <c r="L490" t="s">
        <v>127</v>
      </c>
      <c r="M490" t="s">
        <v>2</v>
      </c>
      <c r="N490" t="s">
        <v>54</v>
      </c>
      <c r="P490" t="s">
        <v>55</v>
      </c>
      <c r="Q490" t="s">
        <v>68</v>
      </c>
      <c r="R490" t="s">
        <v>2003</v>
      </c>
      <c r="S490" t="s">
        <v>129</v>
      </c>
      <c r="T490" t="s">
        <v>59</v>
      </c>
    </row>
    <row r="491" spans="1:20">
      <c r="A491" t="s">
        <v>49</v>
      </c>
      <c r="C491">
        <v>202101220687</v>
      </c>
      <c r="D491" s="1">
        <v>44218.310682870368</v>
      </c>
      <c r="E491" s="3" t="s">
        <v>63</v>
      </c>
      <c r="F491">
        <v>8221054</v>
      </c>
      <c r="G491" s="2">
        <v>16231</v>
      </c>
      <c r="H491" t="s">
        <v>3116</v>
      </c>
      <c r="I491" t="s">
        <v>686</v>
      </c>
      <c r="K491" t="s">
        <v>61</v>
      </c>
      <c r="L491" t="s">
        <v>258</v>
      </c>
      <c r="M491" t="s">
        <v>2</v>
      </c>
      <c r="N491" t="s">
        <v>54</v>
      </c>
      <c r="P491" t="s">
        <v>55</v>
      </c>
      <c r="Q491" t="s">
        <v>68</v>
      </c>
      <c r="R491" t="s">
        <v>3117</v>
      </c>
      <c r="S491" t="s">
        <v>70</v>
      </c>
      <c r="T491" t="s">
        <v>59</v>
      </c>
    </row>
    <row r="492" spans="1:20">
      <c r="A492" t="s">
        <v>49</v>
      </c>
      <c r="C492">
        <v>202101212359</v>
      </c>
      <c r="D492" s="1">
        <v>44217.920138888891</v>
      </c>
      <c r="E492" s="3" t="s">
        <v>63</v>
      </c>
      <c r="F492">
        <v>622252</v>
      </c>
      <c r="G492" s="2">
        <v>19736</v>
      </c>
      <c r="H492" t="s">
        <v>495</v>
      </c>
      <c r="I492" t="s">
        <v>496</v>
      </c>
      <c r="K492" t="s">
        <v>170</v>
      </c>
      <c r="L492" t="s">
        <v>171</v>
      </c>
      <c r="M492" t="s">
        <v>2</v>
      </c>
      <c r="N492" t="s">
        <v>54</v>
      </c>
      <c r="P492" t="s">
        <v>88</v>
      </c>
      <c r="Q492" t="s">
        <v>68</v>
      </c>
      <c r="R492" t="s">
        <v>497</v>
      </c>
      <c r="S492" t="s">
        <v>70</v>
      </c>
      <c r="T492" t="s">
        <v>59</v>
      </c>
    </row>
    <row r="493" spans="1:20">
      <c r="A493" t="s">
        <v>49</v>
      </c>
      <c r="C493">
        <v>202101211744</v>
      </c>
      <c r="D493" s="1">
        <v>44217.686805555553</v>
      </c>
      <c r="E493" s="3" t="s">
        <v>63</v>
      </c>
      <c r="F493">
        <v>6207507</v>
      </c>
      <c r="G493" s="2">
        <v>22376</v>
      </c>
      <c r="H493" t="s">
        <v>2819</v>
      </c>
      <c r="I493" t="s">
        <v>850</v>
      </c>
      <c r="K493" t="s">
        <v>52</v>
      </c>
      <c r="L493" t="s">
        <v>228</v>
      </c>
      <c r="M493" t="s">
        <v>2</v>
      </c>
      <c r="N493" t="s">
        <v>54</v>
      </c>
      <c r="P493" t="s">
        <v>88</v>
      </c>
      <c r="Q493" t="s">
        <v>68</v>
      </c>
      <c r="R493" t="s">
        <v>2820</v>
      </c>
      <c r="S493" t="s">
        <v>129</v>
      </c>
      <c r="T493" t="s">
        <v>59</v>
      </c>
    </row>
    <row r="494" spans="1:20">
      <c r="A494" t="s">
        <v>49</v>
      </c>
      <c r="C494">
        <v>202101210500</v>
      </c>
      <c r="D494" s="1">
        <v>44217.670138888891</v>
      </c>
      <c r="E494" s="3" t="s">
        <v>63</v>
      </c>
      <c r="F494">
        <v>8214122</v>
      </c>
      <c r="G494" s="2">
        <v>19481</v>
      </c>
      <c r="H494" t="s">
        <v>3113</v>
      </c>
      <c r="I494" t="s">
        <v>829</v>
      </c>
      <c r="K494" t="s">
        <v>52</v>
      </c>
      <c r="L494" t="s">
        <v>261</v>
      </c>
      <c r="M494" t="s">
        <v>10</v>
      </c>
      <c r="N494" t="s">
        <v>54</v>
      </c>
      <c r="P494" t="s">
        <v>55</v>
      </c>
      <c r="Q494" t="s">
        <v>68</v>
      </c>
      <c r="R494" t="s">
        <v>3114</v>
      </c>
      <c r="S494" t="s">
        <v>70</v>
      </c>
      <c r="T494" t="s">
        <v>59</v>
      </c>
    </row>
    <row r="495" spans="1:20">
      <c r="A495" t="s">
        <v>49</v>
      </c>
      <c r="C495">
        <v>202101211780</v>
      </c>
      <c r="D495" s="1">
        <v>44217.511805555558</v>
      </c>
      <c r="E495" s="3" t="s">
        <v>76</v>
      </c>
      <c r="F495">
        <v>1157966</v>
      </c>
      <c r="G495" s="2">
        <v>25448</v>
      </c>
      <c r="H495" t="s">
        <v>918</v>
      </c>
      <c r="I495" t="s">
        <v>919</v>
      </c>
      <c r="K495" t="s">
        <v>52</v>
      </c>
      <c r="L495" t="s">
        <v>93</v>
      </c>
      <c r="M495" t="s">
        <v>10</v>
      </c>
      <c r="N495" t="s">
        <v>54</v>
      </c>
      <c r="P495" t="s">
        <v>88</v>
      </c>
      <c r="Q495" t="s">
        <v>78</v>
      </c>
      <c r="R495" t="s">
        <v>920</v>
      </c>
      <c r="S495" t="s">
        <v>70</v>
      </c>
      <c r="T495" t="s">
        <v>59</v>
      </c>
    </row>
    <row r="496" spans="1:20">
      <c r="A496" t="s">
        <v>49</v>
      </c>
      <c r="C496">
        <v>202102040207</v>
      </c>
      <c r="D496" s="1">
        <v>44217.438888888886</v>
      </c>
      <c r="E496" s="3" t="s">
        <v>76</v>
      </c>
      <c r="F496">
        <v>1782664</v>
      </c>
      <c r="G496" s="2">
        <v>21261</v>
      </c>
      <c r="H496" t="s">
        <v>1887</v>
      </c>
      <c r="I496" t="s">
        <v>1463</v>
      </c>
      <c r="K496" t="s">
        <v>52</v>
      </c>
      <c r="L496" t="s">
        <v>324</v>
      </c>
      <c r="M496" t="s">
        <v>10</v>
      </c>
      <c r="N496" t="s">
        <v>54</v>
      </c>
      <c r="P496" t="s">
        <v>55</v>
      </c>
      <c r="Q496" t="s">
        <v>78</v>
      </c>
      <c r="R496" t="s">
        <v>1888</v>
      </c>
      <c r="S496" t="s">
        <v>180</v>
      </c>
      <c r="T496" t="s">
        <v>59</v>
      </c>
    </row>
    <row r="497" spans="1:20">
      <c r="A497" t="s">
        <v>49</v>
      </c>
      <c r="C497">
        <v>202101211440</v>
      </c>
      <c r="D497" s="1">
        <v>44217.370555555557</v>
      </c>
      <c r="E497" s="3" t="s">
        <v>90</v>
      </c>
      <c r="F497">
        <v>2230842</v>
      </c>
      <c r="G497" s="2">
        <v>33473</v>
      </c>
      <c r="H497" t="s">
        <v>2684</v>
      </c>
      <c r="I497" t="s">
        <v>2685</v>
      </c>
      <c r="K497" t="s">
        <v>52</v>
      </c>
      <c r="L497" t="s">
        <v>93</v>
      </c>
      <c r="M497" t="s">
        <v>10</v>
      </c>
      <c r="N497" t="s">
        <v>54</v>
      </c>
      <c r="P497" t="s">
        <v>88</v>
      </c>
      <c r="Q497" t="s">
        <v>94</v>
      </c>
      <c r="R497" t="s">
        <v>100</v>
      </c>
      <c r="S497" t="s">
        <v>70</v>
      </c>
      <c r="T497" t="s">
        <v>59</v>
      </c>
    </row>
    <row r="498" spans="1:20">
      <c r="A498" t="s">
        <v>49</v>
      </c>
      <c r="C498">
        <v>202101211211</v>
      </c>
      <c r="D498" s="1">
        <v>44217.286111111112</v>
      </c>
      <c r="E498" s="3" t="s">
        <v>63</v>
      </c>
      <c r="F498">
        <v>735801</v>
      </c>
      <c r="G498" s="2">
        <v>17798</v>
      </c>
      <c r="H498" t="s">
        <v>571</v>
      </c>
      <c r="I498" t="s">
        <v>572</v>
      </c>
      <c r="K498" t="s">
        <v>381</v>
      </c>
      <c r="L498" t="s">
        <v>82</v>
      </c>
      <c r="M498" t="s">
        <v>2</v>
      </c>
      <c r="N498" t="s">
        <v>54</v>
      </c>
      <c r="P498" t="s">
        <v>88</v>
      </c>
      <c r="Q498" t="s">
        <v>68</v>
      </c>
      <c r="R498" t="s">
        <v>573</v>
      </c>
      <c r="S498" t="s">
        <v>70</v>
      </c>
      <c r="T498" t="s">
        <v>59</v>
      </c>
    </row>
    <row r="499" spans="1:20">
      <c r="A499" t="s">
        <v>49</v>
      </c>
      <c r="C499">
        <v>202101202320</v>
      </c>
      <c r="D499" s="1">
        <v>44217.017442129632</v>
      </c>
      <c r="E499" s="3" t="s">
        <v>90</v>
      </c>
      <c r="F499">
        <v>5208041</v>
      </c>
      <c r="G499" s="2">
        <v>16746</v>
      </c>
      <c r="H499" t="s">
        <v>2775</v>
      </c>
      <c r="I499" t="s">
        <v>2776</v>
      </c>
      <c r="K499" t="s">
        <v>110</v>
      </c>
      <c r="L499" t="s">
        <v>202</v>
      </c>
      <c r="M499" t="s">
        <v>10</v>
      </c>
      <c r="N499" t="s">
        <v>54</v>
      </c>
      <c r="P499" t="s">
        <v>88</v>
      </c>
      <c r="Q499" t="s">
        <v>94</v>
      </c>
      <c r="R499" t="s">
        <v>100</v>
      </c>
      <c r="S499" t="s">
        <v>70</v>
      </c>
      <c r="T499" t="s">
        <v>59</v>
      </c>
    </row>
    <row r="500" spans="1:20">
      <c r="A500" t="s">
        <v>49</v>
      </c>
      <c r="C500">
        <v>202101201987</v>
      </c>
      <c r="D500" s="1">
        <v>44216.734722222223</v>
      </c>
      <c r="E500" s="3" t="s">
        <v>90</v>
      </c>
      <c r="F500">
        <v>6411709</v>
      </c>
      <c r="G500" s="2">
        <v>23201</v>
      </c>
      <c r="H500" t="s">
        <v>2849</v>
      </c>
      <c r="I500" t="s">
        <v>902</v>
      </c>
      <c r="K500" t="s">
        <v>288</v>
      </c>
      <c r="L500" t="s">
        <v>367</v>
      </c>
      <c r="M500" t="s">
        <v>2</v>
      </c>
      <c r="N500" t="s">
        <v>54</v>
      </c>
      <c r="P500" t="s">
        <v>88</v>
      </c>
      <c r="Q500" t="s">
        <v>94</v>
      </c>
      <c r="R500" t="s">
        <v>116</v>
      </c>
      <c r="S500" t="s">
        <v>70</v>
      </c>
      <c r="T500" t="s">
        <v>59</v>
      </c>
    </row>
    <row r="501" spans="1:20">
      <c r="A501" t="s">
        <v>49</v>
      </c>
      <c r="C501">
        <v>202101200512</v>
      </c>
      <c r="D501" s="1">
        <v>44216.695659722223</v>
      </c>
      <c r="E501" s="3" t="s">
        <v>63</v>
      </c>
      <c r="F501">
        <v>952808</v>
      </c>
      <c r="G501" s="2">
        <v>30618</v>
      </c>
      <c r="H501" t="s">
        <v>739</v>
      </c>
      <c r="I501" t="s">
        <v>740</v>
      </c>
      <c r="K501" t="s">
        <v>107</v>
      </c>
      <c r="L501" t="s">
        <v>261</v>
      </c>
      <c r="M501" t="s">
        <v>2</v>
      </c>
      <c r="N501" t="s">
        <v>54</v>
      </c>
      <c r="P501" t="s">
        <v>55</v>
      </c>
      <c r="Q501" t="s">
        <v>68</v>
      </c>
      <c r="R501" t="s">
        <v>741</v>
      </c>
      <c r="S501" t="s">
        <v>70</v>
      </c>
      <c r="T501" t="s">
        <v>59</v>
      </c>
    </row>
    <row r="502" spans="1:20">
      <c r="A502" t="s">
        <v>49</v>
      </c>
      <c r="C502">
        <v>202101201680</v>
      </c>
      <c r="D502" s="1">
        <v>44216.53565972222</v>
      </c>
      <c r="E502" s="3" t="s">
        <v>63</v>
      </c>
      <c r="F502">
        <v>2209625</v>
      </c>
      <c r="G502" s="2">
        <v>17388</v>
      </c>
      <c r="H502" t="s">
        <v>2633</v>
      </c>
      <c r="I502" t="s">
        <v>1472</v>
      </c>
      <c r="K502" t="s">
        <v>52</v>
      </c>
      <c r="L502" t="s">
        <v>145</v>
      </c>
      <c r="M502" t="s">
        <v>10</v>
      </c>
      <c r="N502" t="s">
        <v>54</v>
      </c>
      <c r="P502" t="s">
        <v>55</v>
      </c>
      <c r="Q502" t="s">
        <v>68</v>
      </c>
      <c r="R502" t="s">
        <v>2634</v>
      </c>
      <c r="S502" t="s">
        <v>70</v>
      </c>
      <c r="T502" t="s">
        <v>59</v>
      </c>
    </row>
    <row r="503" spans="1:20">
      <c r="A503" t="s">
        <v>49</v>
      </c>
      <c r="C503">
        <v>202101200740</v>
      </c>
      <c r="D503" s="1">
        <v>44216.470462962963</v>
      </c>
      <c r="E503" s="3" t="s">
        <v>63</v>
      </c>
      <c r="F503">
        <v>9420836</v>
      </c>
      <c r="G503" s="2">
        <v>27264</v>
      </c>
      <c r="H503" t="s">
        <v>3287</v>
      </c>
      <c r="I503" t="s">
        <v>3288</v>
      </c>
      <c r="K503" t="s">
        <v>61</v>
      </c>
      <c r="L503" t="s">
        <v>324</v>
      </c>
      <c r="M503" t="s">
        <v>2</v>
      </c>
      <c r="N503" t="s">
        <v>54</v>
      </c>
      <c r="P503" t="s">
        <v>55</v>
      </c>
      <c r="Q503" t="s">
        <v>68</v>
      </c>
      <c r="R503" t="s">
        <v>546</v>
      </c>
      <c r="S503" t="s">
        <v>180</v>
      </c>
      <c r="T503" t="s">
        <v>59</v>
      </c>
    </row>
    <row r="504" spans="1:20">
      <c r="A504" t="s">
        <v>49</v>
      </c>
      <c r="C504">
        <v>202101201560</v>
      </c>
      <c r="D504" s="1">
        <v>44216.443055555559</v>
      </c>
      <c r="E504" s="3" t="s">
        <v>90</v>
      </c>
      <c r="F504">
        <v>1003556</v>
      </c>
      <c r="G504" s="2">
        <v>14120</v>
      </c>
      <c r="H504" t="s">
        <v>749</v>
      </c>
      <c r="I504" t="s">
        <v>750</v>
      </c>
      <c r="K504" t="s">
        <v>73</v>
      </c>
      <c r="L504" t="s">
        <v>93</v>
      </c>
      <c r="M504" t="s">
        <v>10</v>
      </c>
      <c r="N504" t="s">
        <v>54</v>
      </c>
      <c r="P504" t="s">
        <v>88</v>
      </c>
      <c r="Q504" t="s">
        <v>94</v>
      </c>
      <c r="R504" t="s">
        <v>751</v>
      </c>
      <c r="S504" t="s">
        <v>70</v>
      </c>
      <c r="T504" t="s">
        <v>59</v>
      </c>
    </row>
    <row r="505" spans="1:20">
      <c r="A505" t="s">
        <v>49</v>
      </c>
      <c r="C505">
        <v>202101201036</v>
      </c>
      <c r="D505" s="1">
        <v>44216.430555555555</v>
      </c>
      <c r="E505" s="3" t="s">
        <v>63</v>
      </c>
      <c r="F505">
        <v>9117264</v>
      </c>
      <c r="G505" s="2">
        <v>25070</v>
      </c>
      <c r="H505" t="s">
        <v>3251</v>
      </c>
      <c r="I505" t="s">
        <v>1470</v>
      </c>
      <c r="K505" t="s">
        <v>61</v>
      </c>
      <c r="L505" t="s">
        <v>119</v>
      </c>
      <c r="M505" t="s">
        <v>10</v>
      </c>
      <c r="N505" t="s">
        <v>54</v>
      </c>
      <c r="P505" t="s">
        <v>55</v>
      </c>
      <c r="Q505" t="s">
        <v>68</v>
      </c>
      <c r="R505" t="s">
        <v>3254</v>
      </c>
      <c r="S505" t="s">
        <v>58</v>
      </c>
      <c r="T505" t="s">
        <v>59</v>
      </c>
    </row>
    <row r="506" spans="1:20">
      <c r="A506" t="s">
        <v>49</v>
      </c>
      <c r="C506">
        <v>202101200358</v>
      </c>
      <c r="D506" s="1">
        <v>44216.397222222222</v>
      </c>
      <c r="E506" s="3" t="s">
        <v>76</v>
      </c>
      <c r="F506">
        <v>9821614</v>
      </c>
      <c r="G506" s="2">
        <v>20333</v>
      </c>
      <c r="H506" t="s">
        <v>3349</v>
      </c>
      <c r="I506" t="s">
        <v>1966</v>
      </c>
      <c r="K506" t="s">
        <v>52</v>
      </c>
      <c r="L506" t="s">
        <v>53</v>
      </c>
      <c r="M506" t="s">
        <v>10</v>
      </c>
      <c r="N506" t="s">
        <v>54</v>
      </c>
      <c r="P506" t="s">
        <v>55</v>
      </c>
      <c r="Q506" t="s">
        <v>78</v>
      </c>
      <c r="R506" t="s">
        <v>2340</v>
      </c>
      <c r="S506" t="s">
        <v>58</v>
      </c>
      <c r="T506" t="s">
        <v>59</v>
      </c>
    </row>
    <row r="507" spans="1:20">
      <c r="A507" t="s">
        <v>49</v>
      </c>
      <c r="C507">
        <v>202101060857</v>
      </c>
      <c r="D507" s="1">
        <v>44216.357847222222</v>
      </c>
      <c r="E507" s="3" t="s">
        <v>308</v>
      </c>
      <c r="F507">
        <v>920121</v>
      </c>
      <c r="G507" s="2">
        <v>19425</v>
      </c>
      <c r="H507" t="s">
        <v>687</v>
      </c>
      <c r="I507" t="s">
        <v>688</v>
      </c>
      <c r="K507" t="s">
        <v>61</v>
      </c>
      <c r="L507" t="s">
        <v>153</v>
      </c>
      <c r="M507" t="s">
        <v>2</v>
      </c>
      <c r="N507" t="s">
        <v>54</v>
      </c>
      <c r="P507" t="s">
        <v>55</v>
      </c>
      <c r="Q507" t="s">
        <v>311</v>
      </c>
      <c r="R507" t="s">
        <v>689</v>
      </c>
      <c r="S507" t="s">
        <v>70</v>
      </c>
      <c r="T507" t="s">
        <v>59</v>
      </c>
    </row>
    <row r="508" spans="1:20">
      <c r="A508" t="s">
        <v>49</v>
      </c>
      <c r="C508">
        <v>202101192413</v>
      </c>
      <c r="D508" s="1">
        <v>44215.967962962961</v>
      </c>
      <c r="E508" s="3" t="s">
        <v>90</v>
      </c>
      <c r="F508">
        <v>1163752</v>
      </c>
      <c r="G508" s="2">
        <v>32038</v>
      </c>
      <c r="H508" t="s">
        <v>938</v>
      </c>
      <c r="I508" t="s">
        <v>939</v>
      </c>
      <c r="K508" t="s">
        <v>110</v>
      </c>
      <c r="L508" t="s">
        <v>111</v>
      </c>
      <c r="M508" t="s">
        <v>10</v>
      </c>
      <c r="N508" t="s">
        <v>54</v>
      </c>
      <c r="P508" t="s">
        <v>88</v>
      </c>
      <c r="Q508" t="s">
        <v>94</v>
      </c>
      <c r="R508" t="s">
        <v>116</v>
      </c>
      <c r="S508" t="s">
        <v>70</v>
      </c>
      <c r="T508" t="s">
        <v>59</v>
      </c>
    </row>
    <row r="509" spans="1:20">
      <c r="A509" t="s">
        <v>49</v>
      </c>
      <c r="C509">
        <v>202101192430</v>
      </c>
      <c r="D509" s="1">
        <v>44215.959907407407</v>
      </c>
      <c r="E509" s="3" t="s">
        <v>90</v>
      </c>
      <c r="F509">
        <v>317673</v>
      </c>
      <c r="G509" s="2">
        <v>22018</v>
      </c>
      <c r="H509" t="s">
        <v>343</v>
      </c>
      <c r="I509" t="s">
        <v>344</v>
      </c>
      <c r="K509" t="s">
        <v>110</v>
      </c>
      <c r="L509" t="s">
        <v>281</v>
      </c>
      <c r="M509" t="s">
        <v>10</v>
      </c>
      <c r="N509" t="s">
        <v>54</v>
      </c>
      <c r="P509" t="s">
        <v>88</v>
      </c>
      <c r="Q509" t="s">
        <v>94</v>
      </c>
      <c r="R509" t="s">
        <v>116</v>
      </c>
      <c r="S509" t="s">
        <v>70</v>
      </c>
      <c r="T509" t="s">
        <v>59</v>
      </c>
    </row>
    <row r="510" spans="1:20">
      <c r="A510" t="s">
        <v>49</v>
      </c>
      <c r="C510">
        <v>202101192358</v>
      </c>
      <c r="D510" s="1">
        <v>44215.817361111112</v>
      </c>
      <c r="E510" s="3" t="s">
        <v>90</v>
      </c>
      <c r="F510">
        <v>1570645</v>
      </c>
      <c r="G510" s="2">
        <v>29338</v>
      </c>
      <c r="H510" t="s">
        <v>1533</v>
      </c>
      <c r="I510" t="s">
        <v>1534</v>
      </c>
      <c r="K510" t="s">
        <v>110</v>
      </c>
      <c r="L510" t="s">
        <v>281</v>
      </c>
      <c r="M510" t="s">
        <v>2</v>
      </c>
      <c r="N510" t="s">
        <v>54</v>
      </c>
      <c r="P510" t="s">
        <v>88</v>
      </c>
      <c r="Q510" t="s">
        <v>94</v>
      </c>
      <c r="R510" t="s">
        <v>1535</v>
      </c>
      <c r="S510" t="s">
        <v>70</v>
      </c>
      <c r="T510" t="s">
        <v>59</v>
      </c>
    </row>
    <row r="511" spans="1:20">
      <c r="A511" t="s">
        <v>49</v>
      </c>
      <c r="C511">
        <v>202101192269</v>
      </c>
      <c r="D511" s="1">
        <v>44215.809027777781</v>
      </c>
      <c r="E511" s="3" t="s">
        <v>90</v>
      </c>
      <c r="F511">
        <v>1240624</v>
      </c>
      <c r="G511" s="2">
        <v>28181</v>
      </c>
      <c r="H511" t="s">
        <v>1035</v>
      </c>
      <c r="I511" t="s">
        <v>406</v>
      </c>
      <c r="K511" t="s">
        <v>110</v>
      </c>
      <c r="L511" t="s">
        <v>281</v>
      </c>
      <c r="M511" t="s">
        <v>10</v>
      </c>
      <c r="N511" t="s">
        <v>54</v>
      </c>
      <c r="P511" t="s">
        <v>88</v>
      </c>
      <c r="Q511" t="s">
        <v>94</v>
      </c>
      <c r="R511" t="s">
        <v>116</v>
      </c>
      <c r="S511" t="s">
        <v>70</v>
      </c>
      <c r="T511" t="s">
        <v>59</v>
      </c>
    </row>
    <row r="512" spans="1:20">
      <c r="A512" t="s">
        <v>49</v>
      </c>
      <c r="C512">
        <v>202101192328</v>
      </c>
      <c r="D512" s="1">
        <v>44215.79583333333</v>
      </c>
      <c r="E512" s="3" t="s">
        <v>90</v>
      </c>
      <c r="F512">
        <v>1332002</v>
      </c>
      <c r="G512" s="2">
        <v>30811</v>
      </c>
      <c r="H512" t="s">
        <v>1116</v>
      </c>
      <c r="I512" t="s">
        <v>505</v>
      </c>
      <c r="K512" t="s">
        <v>110</v>
      </c>
      <c r="L512" t="s">
        <v>133</v>
      </c>
      <c r="M512" t="s">
        <v>10</v>
      </c>
      <c r="N512" t="s">
        <v>54</v>
      </c>
      <c r="P512" t="s">
        <v>88</v>
      </c>
      <c r="Q512" t="s">
        <v>94</v>
      </c>
      <c r="R512" t="s">
        <v>1117</v>
      </c>
      <c r="S512" t="s">
        <v>70</v>
      </c>
      <c r="T512" t="s">
        <v>59</v>
      </c>
    </row>
    <row r="513" spans="1:20">
      <c r="A513" t="s">
        <v>49</v>
      </c>
      <c r="C513">
        <v>202101191873</v>
      </c>
      <c r="D513" s="1">
        <v>44215.6562962963</v>
      </c>
      <c r="E513" s="3" t="s">
        <v>90</v>
      </c>
      <c r="F513">
        <v>1652994</v>
      </c>
      <c r="G513" s="2">
        <v>17726</v>
      </c>
      <c r="H513" t="s">
        <v>1670</v>
      </c>
      <c r="I513" t="s">
        <v>574</v>
      </c>
      <c r="K513" t="s">
        <v>277</v>
      </c>
      <c r="L513" t="s">
        <v>137</v>
      </c>
      <c r="M513" t="s">
        <v>10</v>
      </c>
      <c r="N513" t="s">
        <v>54</v>
      </c>
      <c r="P513" t="s">
        <v>55</v>
      </c>
      <c r="Q513" t="s">
        <v>94</v>
      </c>
      <c r="R513" t="s">
        <v>1287</v>
      </c>
      <c r="S513" t="s">
        <v>70</v>
      </c>
      <c r="T513" t="s">
        <v>59</v>
      </c>
    </row>
    <row r="514" spans="1:20">
      <c r="A514" t="s">
        <v>49</v>
      </c>
      <c r="C514">
        <v>202101190359</v>
      </c>
      <c r="D514" s="1">
        <v>44215.649305555555</v>
      </c>
      <c r="E514" s="3" t="s">
        <v>76</v>
      </c>
      <c r="F514">
        <v>1812005</v>
      </c>
      <c r="G514" s="2">
        <v>24864</v>
      </c>
      <c r="H514" t="s">
        <v>1943</v>
      </c>
      <c r="I514" t="s">
        <v>1944</v>
      </c>
      <c r="K514" t="s">
        <v>381</v>
      </c>
      <c r="L514" t="s">
        <v>165</v>
      </c>
      <c r="M514" t="s">
        <v>10</v>
      </c>
      <c r="N514" t="s">
        <v>54</v>
      </c>
      <c r="P514" t="s">
        <v>55</v>
      </c>
      <c r="Q514" t="s">
        <v>78</v>
      </c>
      <c r="R514" t="s">
        <v>1945</v>
      </c>
      <c r="S514" t="s">
        <v>58</v>
      </c>
      <c r="T514" t="s">
        <v>59</v>
      </c>
    </row>
    <row r="515" spans="1:20">
      <c r="A515" t="s">
        <v>49</v>
      </c>
      <c r="C515">
        <v>202101192015</v>
      </c>
      <c r="D515" s="1">
        <v>44215.597222222219</v>
      </c>
      <c r="E515" s="3" t="s">
        <v>90</v>
      </c>
      <c r="F515">
        <v>7710023</v>
      </c>
      <c r="G515" s="2">
        <v>20934</v>
      </c>
      <c r="H515" t="s">
        <v>3014</v>
      </c>
      <c r="I515" t="s">
        <v>1513</v>
      </c>
      <c r="K515" t="s">
        <v>61</v>
      </c>
      <c r="L515" t="s">
        <v>93</v>
      </c>
      <c r="M515" t="s">
        <v>10</v>
      </c>
      <c r="N515" t="s">
        <v>54</v>
      </c>
      <c r="P515" t="s">
        <v>88</v>
      </c>
      <c r="Q515" t="s">
        <v>94</v>
      </c>
      <c r="R515" t="s">
        <v>100</v>
      </c>
      <c r="S515" t="s">
        <v>70</v>
      </c>
      <c r="T515" t="s">
        <v>59</v>
      </c>
    </row>
    <row r="516" spans="1:20">
      <c r="A516" t="s">
        <v>49</v>
      </c>
      <c r="C516">
        <v>202101191992</v>
      </c>
      <c r="D516" s="1">
        <v>44215.586921296293</v>
      </c>
      <c r="E516" s="3" t="s">
        <v>63</v>
      </c>
      <c r="F516">
        <v>204045</v>
      </c>
      <c r="G516" s="2">
        <v>14900</v>
      </c>
      <c r="H516" t="s">
        <v>275</v>
      </c>
      <c r="I516" t="s">
        <v>276</v>
      </c>
      <c r="K516" t="s">
        <v>277</v>
      </c>
      <c r="L516" t="s">
        <v>93</v>
      </c>
      <c r="M516" t="s">
        <v>2</v>
      </c>
      <c r="N516" t="s">
        <v>54</v>
      </c>
      <c r="P516" t="s">
        <v>88</v>
      </c>
      <c r="Q516" t="s">
        <v>68</v>
      </c>
      <c r="R516" t="s">
        <v>278</v>
      </c>
      <c r="S516" t="s">
        <v>70</v>
      </c>
      <c r="T516" t="s">
        <v>59</v>
      </c>
    </row>
    <row r="517" spans="1:20">
      <c r="A517" t="s">
        <v>49</v>
      </c>
      <c r="C517">
        <v>202101191385</v>
      </c>
      <c r="D517" s="1">
        <v>44215.353159722225</v>
      </c>
      <c r="E517" s="3" t="s">
        <v>90</v>
      </c>
      <c r="F517">
        <v>1941867</v>
      </c>
      <c r="G517" s="2">
        <v>22899</v>
      </c>
      <c r="H517" t="s">
        <v>2312</v>
      </c>
      <c r="I517" t="s">
        <v>896</v>
      </c>
      <c r="K517" t="s">
        <v>1474</v>
      </c>
      <c r="L517" t="s">
        <v>2247</v>
      </c>
      <c r="M517" t="s">
        <v>2</v>
      </c>
      <c r="N517" t="s">
        <v>54</v>
      </c>
      <c r="P517" t="s">
        <v>88</v>
      </c>
      <c r="Q517" t="s">
        <v>94</v>
      </c>
      <c r="R517" t="s">
        <v>116</v>
      </c>
      <c r="S517" t="s">
        <v>474</v>
      </c>
      <c r="T517" t="s">
        <v>59</v>
      </c>
    </row>
    <row r="518" spans="1:20">
      <c r="A518" t="s">
        <v>49</v>
      </c>
      <c r="C518">
        <v>202101191182</v>
      </c>
      <c r="D518" s="1">
        <v>44215.270138888889</v>
      </c>
      <c r="E518" s="3" t="s">
        <v>90</v>
      </c>
      <c r="F518">
        <v>1652696</v>
      </c>
      <c r="G518" s="2">
        <v>18694</v>
      </c>
      <c r="H518" t="s">
        <v>1669</v>
      </c>
      <c r="I518" t="s">
        <v>1424</v>
      </c>
      <c r="K518" t="s">
        <v>110</v>
      </c>
      <c r="L518" t="s">
        <v>82</v>
      </c>
      <c r="M518" t="s">
        <v>10</v>
      </c>
      <c r="N518" t="s">
        <v>54</v>
      </c>
      <c r="P518" t="s">
        <v>88</v>
      </c>
      <c r="Q518" t="s">
        <v>94</v>
      </c>
      <c r="R518" t="s">
        <v>100</v>
      </c>
      <c r="S518" t="s">
        <v>70</v>
      </c>
      <c r="T518" t="s">
        <v>59</v>
      </c>
    </row>
    <row r="519" spans="1:20">
      <c r="A519" t="s">
        <v>49</v>
      </c>
      <c r="C519">
        <v>202101180556</v>
      </c>
      <c r="D519" s="1">
        <v>44214.968993055554</v>
      </c>
      <c r="E519" s="3" t="s">
        <v>90</v>
      </c>
      <c r="F519">
        <v>2230831</v>
      </c>
      <c r="G519" s="2">
        <v>35057</v>
      </c>
      <c r="H519" t="s">
        <v>2682</v>
      </c>
      <c r="I519" t="s">
        <v>2683</v>
      </c>
      <c r="K519" t="s">
        <v>110</v>
      </c>
      <c r="L519" t="s">
        <v>202</v>
      </c>
      <c r="M519" t="s">
        <v>2</v>
      </c>
      <c r="N519" t="s">
        <v>54</v>
      </c>
      <c r="P519" t="s">
        <v>88</v>
      </c>
      <c r="Q519" t="s">
        <v>94</v>
      </c>
      <c r="R519" t="s">
        <v>116</v>
      </c>
      <c r="S519" t="s">
        <v>70</v>
      </c>
      <c r="T519" t="s">
        <v>59</v>
      </c>
    </row>
    <row r="520" spans="1:20">
      <c r="A520" t="s">
        <v>49</v>
      </c>
      <c r="C520">
        <v>202101180486</v>
      </c>
      <c r="D520" s="1">
        <v>44214.913958333331</v>
      </c>
      <c r="E520" s="3" t="s">
        <v>90</v>
      </c>
      <c r="F520">
        <v>9409345</v>
      </c>
      <c r="G520" s="2">
        <v>14944</v>
      </c>
      <c r="H520" t="s">
        <v>3282</v>
      </c>
      <c r="I520" t="s">
        <v>2622</v>
      </c>
      <c r="K520" t="s">
        <v>110</v>
      </c>
      <c r="L520" t="s">
        <v>281</v>
      </c>
      <c r="M520" t="s">
        <v>2</v>
      </c>
      <c r="N520" t="s">
        <v>54</v>
      </c>
      <c r="P520" t="s">
        <v>88</v>
      </c>
      <c r="Q520" t="s">
        <v>94</v>
      </c>
      <c r="R520" t="s">
        <v>3283</v>
      </c>
      <c r="S520" t="s">
        <v>70</v>
      </c>
      <c r="T520" t="s">
        <v>59</v>
      </c>
    </row>
    <row r="521" spans="1:20">
      <c r="A521" t="s">
        <v>49</v>
      </c>
      <c r="C521">
        <v>202101180498</v>
      </c>
      <c r="D521" s="1">
        <v>44214.898078703707</v>
      </c>
      <c r="E521" s="3" t="s">
        <v>90</v>
      </c>
      <c r="F521">
        <v>1846770</v>
      </c>
      <c r="G521" s="2">
        <v>13094</v>
      </c>
      <c r="H521" t="s">
        <v>2011</v>
      </c>
      <c r="I521" t="s">
        <v>2012</v>
      </c>
      <c r="K521" t="s">
        <v>110</v>
      </c>
      <c r="L521" t="s">
        <v>244</v>
      </c>
      <c r="M521" t="s">
        <v>10</v>
      </c>
      <c r="N521" t="s">
        <v>54</v>
      </c>
      <c r="P521" t="s">
        <v>88</v>
      </c>
      <c r="Q521" t="s">
        <v>94</v>
      </c>
      <c r="R521" t="s">
        <v>100</v>
      </c>
      <c r="S521" t="s">
        <v>70</v>
      </c>
      <c r="T521" t="s">
        <v>59</v>
      </c>
    </row>
    <row r="522" spans="1:20">
      <c r="A522" t="s">
        <v>49</v>
      </c>
      <c r="C522">
        <v>202101180243</v>
      </c>
      <c r="D522" s="1">
        <v>44214.57916666667</v>
      </c>
      <c r="E522" s="3" t="s">
        <v>63</v>
      </c>
      <c r="F522">
        <v>1641719</v>
      </c>
      <c r="G522" s="2">
        <v>15116</v>
      </c>
      <c r="H522" t="s">
        <v>1650</v>
      </c>
      <c r="I522" t="s">
        <v>1651</v>
      </c>
      <c r="K522" t="s">
        <v>288</v>
      </c>
      <c r="L522" t="s">
        <v>82</v>
      </c>
      <c r="M522" t="s">
        <v>2</v>
      </c>
      <c r="N522" t="s">
        <v>54</v>
      </c>
      <c r="P522" t="s">
        <v>88</v>
      </c>
      <c r="Q522" t="s">
        <v>68</v>
      </c>
      <c r="R522" t="s">
        <v>1287</v>
      </c>
      <c r="S522" t="s">
        <v>70</v>
      </c>
      <c r="T522" t="s">
        <v>59</v>
      </c>
    </row>
    <row r="523" spans="1:20">
      <c r="A523" t="s">
        <v>49</v>
      </c>
      <c r="C523">
        <v>202101170260</v>
      </c>
      <c r="D523" s="1">
        <v>44213.481249999997</v>
      </c>
      <c r="E523" s="3" t="s">
        <v>63</v>
      </c>
      <c r="F523">
        <v>1411281</v>
      </c>
      <c r="G523" s="2">
        <v>23799</v>
      </c>
      <c r="H523" t="s">
        <v>1263</v>
      </c>
      <c r="I523" t="s">
        <v>1264</v>
      </c>
      <c r="K523" t="s">
        <v>277</v>
      </c>
      <c r="L523" t="s">
        <v>67</v>
      </c>
      <c r="M523" t="s">
        <v>10</v>
      </c>
      <c r="N523" t="s">
        <v>54</v>
      </c>
      <c r="P523" t="s">
        <v>88</v>
      </c>
      <c r="Q523" t="s">
        <v>68</v>
      </c>
      <c r="R523" t="s">
        <v>1265</v>
      </c>
      <c r="S523" t="s">
        <v>70</v>
      </c>
      <c r="T523" t="s">
        <v>59</v>
      </c>
    </row>
    <row r="524" spans="1:20">
      <c r="A524" t="s">
        <v>49</v>
      </c>
      <c r="C524">
        <v>202101170193</v>
      </c>
      <c r="D524" s="1">
        <v>44213.470138888886</v>
      </c>
      <c r="E524" s="3" t="s">
        <v>63</v>
      </c>
      <c r="F524">
        <v>1689164</v>
      </c>
      <c r="G524" s="2">
        <v>35498</v>
      </c>
      <c r="H524" t="s">
        <v>1730</v>
      </c>
      <c r="I524" t="s">
        <v>1731</v>
      </c>
      <c r="K524" t="s">
        <v>61</v>
      </c>
      <c r="L524" t="s">
        <v>316</v>
      </c>
      <c r="M524" t="s">
        <v>10</v>
      </c>
      <c r="N524" t="s">
        <v>54</v>
      </c>
      <c r="P524" t="s">
        <v>55</v>
      </c>
      <c r="Q524" t="s">
        <v>68</v>
      </c>
      <c r="R524" t="s">
        <v>1732</v>
      </c>
      <c r="S524" t="s">
        <v>70</v>
      </c>
      <c r="T524" t="s">
        <v>59</v>
      </c>
    </row>
    <row r="525" spans="1:20">
      <c r="A525" t="s">
        <v>49</v>
      </c>
      <c r="C525">
        <v>202101170223</v>
      </c>
      <c r="D525" s="1">
        <v>44213.451585648145</v>
      </c>
      <c r="E525" s="3" t="s">
        <v>63</v>
      </c>
      <c r="F525">
        <v>1547424</v>
      </c>
      <c r="G525" s="2">
        <v>17770</v>
      </c>
      <c r="H525" t="s">
        <v>1483</v>
      </c>
      <c r="I525" t="s">
        <v>1484</v>
      </c>
      <c r="K525" t="s">
        <v>61</v>
      </c>
      <c r="L525" t="s">
        <v>74</v>
      </c>
      <c r="M525" t="s">
        <v>2</v>
      </c>
      <c r="N525" t="s">
        <v>54</v>
      </c>
      <c r="P525" t="s">
        <v>55</v>
      </c>
      <c r="Q525" t="s">
        <v>68</v>
      </c>
      <c r="R525" t="s">
        <v>1485</v>
      </c>
      <c r="S525" t="s">
        <v>70</v>
      </c>
      <c r="T525" t="s">
        <v>59</v>
      </c>
    </row>
    <row r="526" spans="1:20">
      <c r="A526" t="s">
        <v>49</v>
      </c>
      <c r="C526">
        <v>202101170190</v>
      </c>
      <c r="D526" s="1">
        <v>44213.425694444442</v>
      </c>
      <c r="E526" s="3" t="s">
        <v>90</v>
      </c>
      <c r="F526">
        <v>434410</v>
      </c>
      <c r="G526" s="2">
        <v>21893</v>
      </c>
      <c r="H526" t="s">
        <v>422</v>
      </c>
      <c r="I526" t="s">
        <v>249</v>
      </c>
      <c r="K526" t="s">
        <v>61</v>
      </c>
      <c r="L526" t="s">
        <v>67</v>
      </c>
      <c r="M526" t="s">
        <v>2</v>
      </c>
      <c r="N526" t="s">
        <v>54</v>
      </c>
      <c r="P526" t="s">
        <v>88</v>
      </c>
      <c r="Q526" t="s">
        <v>94</v>
      </c>
      <c r="R526" t="s">
        <v>100</v>
      </c>
      <c r="S526" t="s">
        <v>70</v>
      </c>
      <c r="T526" t="s">
        <v>59</v>
      </c>
    </row>
    <row r="527" spans="1:20">
      <c r="A527" t="s">
        <v>49</v>
      </c>
      <c r="C527">
        <v>202101170089</v>
      </c>
      <c r="D527" s="1">
        <v>44213.122106481482</v>
      </c>
      <c r="E527" s="3" t="s">
        <v>90</v>
      </c>
      <c r="F527">
        <v>1378516</v>
      </c>
      <c r="G527" s="2">
        <v>29603</v>
      </c>
      <c r="H527" t="s">
        <v>1182</v>
      </c>
      <c r="I527" t="s">
        <v>701</v>
      </c>
      <c r="K527" t="s">
        <v>110</v>
      </c>
      <c r="L527" t="s">
        <v>171</v>
      </c>
      <c r="M527" t="s">
        <v>2</v>
      </c>
      <c r="N527" t="s">
        <v>54</v>
      </c>
      <c r="P527" t="s">
        <v>88</v>
      </c>
      <c r="Q527" t="s">
        <v>94</v>
      </c>
      <c r="R527" t="s">
        <v>116</v>
      </c>
      <c r="S527" t="s">
        <v>70</v>
      </c>
      <c r="T527" t="s">
        <v>59</v>
      </c>
    </row>
    <row r="528" spans="1:20">
      <c r="A528" t="s">
        <v>49</v>
      </c>
      <c r="C528">
        <v>202101160508</v>
      </c>
      <c r="D528" s="1">
        <v>44212.718055555553</v>
      </c>
      <c r="E528" s="3" t="s">
        <v>90</v>
      </c>
      <c r="F528">
        <v>1432462</v>
      </c>
      <c r="G528" s="2">
        <v>31812</v>
      </c>
      <c r="H528" t="s">
        <v>1318</v>
      </c>
      <c r="I528" t="s">
        <v>664</v>
      </c>
      <c r="K528" t="s">
        <v>288</v>
      </c>
      <c r="L528" t="s">
        <v>74</v>
      </c>
      <c r="M528" t="s">
        <v>10</v>
      </c>
      <c r="N528" t="s">
        <v>54</v>
      </c>
      <c r="P528" t="s">
        <v>88</v>
      </c>
      <c r="Q528" t="s">
        <v>94</v>
      </c>
      <c r="R528" t="s">
        <v>954</v>
      </c>
      <c r="S528" t="s">
        <v>70</v>
      </c>
      <c r="T528" t="s">
        <v>59</v>
      </c>
    </row>
    <row r="529" spans="1:20">
      <c r="A529" t="s">
        <v>49</v>
      </c>
      <c r="C529">
        <v>202101160435</v>
      </c>
      <c r="D529" s="1">
        <v>44212.595138888886</v>
      </c>
      <c r="E529" s="3" t="s">
        <v>90</v>
      </c>
      <c r="F529">
        <v>1580136</v>
      </c>
      <c r="G529" s="2">
        <v>16540</v>
      </c>
      <c r="H529" t="s">
        <v>1550</v>
      </c>
      <c r="I529" t="s">
        <v>746</v>
      </c>
      <c r="K529" t="s">
        <v>288</v>
      </c>
      <c r="L529" t="s">
        <v>74</v>
      </c>
      <c r="M529" t="s">
        <v>10</v>
      </c>
      <c r="N529" t="s">
        <v>54</v>
      </c>
      <c r="P529" t="s">
        <v>88</v>
      </c>
      <c r="Q529" t="s">
        <v>94</v>
      </c>
      <c r="R529" t="s">
        <v>100</v>
      </c>
      <c r="S529" t="s">
        <v>70</v>
      </c>
      <c r="T529" t="s">
        <v>59</v>
      </c>
    </row>
    <row r="530" spans="1:20">
      <c r="A530" t="s">
        <v>49</v>
      </c>
      <c r="C530">
        <v>202101160391</v>
      </c>
      <c r="D530" s="1">
        <v>44212.577777777777</v>
      </c>
      <c r="E530" s="3" t="s">
        <v>90</v>
      </c>
      <c r="F530">
        <v>2209131</v>
      </c>
      <c r="G530" s="2">
        <v>19370</v>
      </c>
      <c r="H530" t="s">
        <v>2626</v>
      </c>
      <c r="I530" t="s">
        <v>840</v>
      </c>
      <c r="K530" t="s">
        <v>288</v>
      </c>
      <c r="L530" t="s">
        <v>74</v>
      </c>
      <c r="M530" t="s">
        <v>10</v>
      </c>
      <c r="N530" t="s">
        <v>54</v>
      </c>
      <c r="P530" t="s">
        <v>88</v>
      </c>
      <c r="Q530" t="s">
        <v>94</v>
      </c>
      <c r="R530" t="s">
        <v>116</v>
      </c>
      <c r="S530" t="s">
        <v>70</v>
      </c>
      <c r="T530" t="s">
        <v>59</v>
      </c>
    </row>
    <row r="531" spans="1:20">
      <c r="A531" t="s">
        <v>49</v>
      </c>
      <c r="C531">
        <v>202101150091</v>
      </c>
      <c r="D531" s="1">
        <v>44211.519016203703</v>
      </c>
      <c r="E531" s="3" t="s">
        <v>76</v>
      </c>
      <c r="F531">
        <v>1773659</v>
      </c>
      <c r="G531" s="2">
        <v>17602</v>
      </c>
      <c r="H531" t="s">
        <v>1876</v>
      </c>
      <c r="I531" t="s">
        <v>1877</v>
      </c>
      <c r="K531" t="s">
        <v>140</v>
      </c>
      <c r="L531" t="s">
        <v>103</v>
      </c>
      <c r="M531" t="s">
        <v>2</v>
      </c>
      <c r="N531" t="s">
        <v>54</v>
      </c>
      <c r="P531" t="s">
        <v>55</v>
      </c>
      <c r="Q531" t="s">
        <v>78</v>
      </c>
      <c r="R531" t="s">
        <v>1878</v>
      </c>
      <c r="S531" t="s">
        <v>70</v>
      </c>
      <c r="T531" t="s">
        <v>59</v>
      </c>
    </row>
    <row r="532" spans="1:20">
      <c r="A532" t="s">
        <v>49</v>
      </c>
      <c r="C532">
        <v>202101151576</v>
      </c>
      <c r="D532" s="1">
        <v>44211.504166666666</v>
      </c>
      <c r="E532" s="3" t="s">
        <v>90</v>
      </c>
      <c r="F532">
        <v>1830296</v>
      </c>
      <c r="G532" s="2">
        <v>29489</v>
      </c>
      <c r="H532" t="s">
        <v>1976</v>
      </c>
      <c r="I532" t="s">
        <v>493</v>
      </c>
      <c r="K532" t="s">
        <v>52</v>
      </c>
      <c r="L532" t="s">
        <v>157</v>
      </c>
      <c r="M532" t="s">
        <v>2</v>
      </c>
      <c r="N532" t="s">
        <v>54</v>
      </c>
      <c r="P532" t="s">
        <v>88</v>
      </c>
      <c r="Q532" t="s">
        <v>94</v>
      </c>
      <c r="R532" t="s">
        <v>116</v>
      </c>
      <c r="S532" t="s">
        <v>70</v>
      </c>
      <c r="T532" t="s">
        <v>59</v>
      </c>
    </row>
    <row r="533" spans="1:20">
      <c r="A533" t="s">
        <v>49</v>
      </c>
      <c r="C533">
        <v>202101151345</v>
      </c>
      <c r="D533" s="1">
        <v>44211.442569444444</v>
      </c>
      <c r="E533" s="3" t="s">
        <v>90</v>
      </c>
      <c r="F533">
        <v>1953303</v>
      </c>
      <c r="G533" s="2">
        <v>16001</v>
      </c>
      <c r="H533" t="s">
        <v>2327</v>
      </c>
      <c r="I533" t="s">
        <v>1054</v>
      </c>
      <c r="K533" t="s">
        <v>1227</v>
      </c>
      <c r="L533" t="s">
        <v>2247</v>
      </c>
      <c r="M533" t="s">
        <v>10</v>
      </c>
      <c r="N533" t="s">
        <v>54</v>
      </c>
      <c r="P533" t="s">
        <v>88</v>
      </c>
      <c r="Q533" t="s">
        <v>94</v>
      </c>
      <c r="R533" t="s">
        <v>2328</v>
      </c>
      <c r="S533" t="s">
        <v>474</v>
      </c>
      <c r="T533" t="s">
        <v>59</v>
      </c>
    </row>
    <row r="534" spans="1:20">
      <c r="A534" t="s">
        <v>49</v>
      </c>
      <c r="C534">
        <v>202101151126</v>
      </c>
      <c r="D534" s="1">
        <v>44211.23333333333</v>
      </c>
      <c r="E534" s="3" t="s">
        <v>90</v>
      </c>
      <c r="F534">
        <v>921818</v>
      </c>
      <c r="G534" s="2">
        <v>12863</v>
      </c>
      <c r="H534" t="s">
        <v>696</v>
      </c>
      <c r="I534" t="s">
        <v>361</v>
      </c>
      <c r="K534" t="s">
        <v>110</v>
      </c>
      <c r="L534" t="s">
        <v>111</v>
      </c>
      <c r="M534" t="s">
        <v>2</v>
      </c>
      <c r="N534" t="s">
        <v>54</v>
      </c>
      <c r="P534" t="s">
        <v>88</v>
      </c>
      <c r="Q534" t="s">
        <v>94</v>
      </c>
      <c r="R534" t="s">
        <v>697</v>
      </c>
      <c r="S534" t="s">
        <v>70</v>
      </c>
      <c r="T534" t="s">
        <v>59</v>
      </c>
    </row>
    <row r="535" spans="1:20">
      <c r="A535" t="s">
        <v>49</v>
      </c>
      <c r="C535">
        <v>202101142342</v>
      </c>
      <c r="D535" s="1">
        <v>44211.020833333336</v>
      </c>
      <c r="E535" s="3" t="s">
        <v>90</v>
      </c>
      <c r="F535">
        <v>8504733</v>
      </c>
      <c r="G535" s="2">
        <v>16282</v>
      </c>
      <c r="H535" t="s">
        <v>3157</v>
      </c>
      <c r="I535" t="s">
        <v>1338</v>
      </c>
      <c r="K535" t="s">
        <v>110</v>
      </c>
      <c r="L535" t="s">
        <v>289</v>
      </c>
      <c r="M535" t="s">
        <v>10</v>
      </c>
      <c r="N535" t="s">
        <v>54</v>
      </c>
      <c r="P535" t="s">
        <v>88</v>
      </c>
      <c r="Q535" t="s">
        <v>94</v>
      </c>
      <c r="R535" t="s">
        <v>100</v>
      </c>
      <c r="S535" t="s">
        <v>70</v>
      </c>
      <c r="T535" t="s">
        <v>59</v>
      </c>
    </row>
    <row r="536" spans="1:20">
      <c r="A536" t="s">
        <v>49</v>
      </c>
      <c r="C536">
        <v>202101142219</v>
      </c>
      <c r="D536" s="1">
        <v>44210.824305555558</v>
      </c>
      <c r="E536" s="3" t="s">
        <v>90</v>
      </c>
      <c r="F536">
        <v>9415218</v>
      </c>
      <c r="G536" s="2">
        <v>24108</v>
      </c>
      <c r="H536" t="s">
        <v>3284</v>
      </c>
      <c r="I536" t="s">
        <v>2215</v>
      </c>
      <c r="K536" t="s">
        <v>288</v>
      </c>
      <c r="L536" t="s">
        <v>367</v>
      </c>
      <c r="M536" t="s">
        <v>10</v>
      </c>
      <c r="N536" t="s">
        <v>54</v>
      </c>
      <c r="P536" t="s">
        <v>88</v>
      </c>
      <c r="Q536" t="s">
        <v>94</v>
      </c>
      <c r="R536" t="s">
        <v>116</v>
      </c>
      <c r="S536" t="s">
        <v>70</v>
      </c>
      <c r="T536" t="s">
        <v>59</v>
      </c>
    </row>
    <row r="537" spans="1:20">
      <c r="A537" t="s">
        <v>49</v>
      </c>
      <c r="C537">
        <v>202101141902</v>
      </c>
      <c r="D537" s="1">
        <v>44210.601770833331</v>
      </c>
      <c r="E537" s="3" t="s">
        <v>90</v>
      </c>
      <c r="F537">
        <v>9703323</v>
      </c>
      <c r="G537" s="2">
        <v>15080</v>
      </c>
      <c r="H537" t="s">
        <v>3330</v>
      </c>
      <c r="I537" t="s">
        <v>2858</v>
      </c>
      <c r="K537" t="s">
        <v>61</v>
      </c>
      <c r="L537" t="s">
        <v>93</v>
      </c>
      <c r="M537" t="s">
        <v>2</v>
      </c>
      <c r="N537" t="s">
        <v>54</v>
      </c>
      <c r="P537" t="s">
        <v>88</v>
      </c>
      <c r="Q537" t="s">
        <v>94</v>
      </c>
      <c r="R537" t="s">
        <v>100</v>
      </c>
      <c r="S537" t="s">
        <v>70</v>
      </c>
      <c r="T537" t="s">
        <v>59</v>
      </c>
    </row>
    <row r="538" spans="1:20">
      <c r="A538" t="s">
        <v>49</v>
      </c>
      <c r="C538">
        <v>202101141848</v>
      </c>
      <c r="D538" s="1">
        <v>44210.55265046296</v>
      </c>
      <c r="E538" s="3" t="s">
        <v>553</v>
      </c>
      <c r="F538">
        <v>1713323</v>
      </c>
      <c r="G538" s="2">
        <v>27407</v>
      </c>
      <c r="H538" t="s">
        <v>1763</v>
      </c>
      <c r="I538" t="s">
        <v>1540</v>
      </c>
      <c r="K538" t="s">
        <v>1474</v>
      </c>
      <c r="L538" t="s">
        <v>1764</v>
      </c>
      <c r="M538" t="s">
        <v>2</v>
      </c>
      <c r="N538" t="s">
        <v>54</v>
      </c>
      <c r="P538" t="s">
        <v>55</v>
      </c>
      <c r="Q538" t="s">
        <v>556</v>
      </c>
      <c r="R538" t="s">
        <v>1765</v>
      </c>
      <c r="S538" t="s">
        <v>474</v>
      </c>
      <c r="T538" t="s">
        <v>59</v>
      </c>
    </row>
    <row r="539" spans="1:20">
      <c r="A539" t="s">
        <v>49</v>
      </c>
      <c r="C539">
        <v>202101141618</v>
      </c>
      <c r="D539" s="1">
        <v>44210.471585648149</v>
      </c>
      <c r="E539" s="3" t="s">
        <v>553</v>
      </c>
      <c r="F539">
        <v>1157189</v>
      </c>
      <c r="G539" s="2">
        <v>24071</v>
      </c>
      <c r="H539" t="s">
        <v>915</v>
      </c>
      <c r="I539" t="s">
        <v>916</v>
      </c>
      <c r="K539" t="s">
        <v>277</v>
      </c>
      <c r="L539" t="s">
        <v>153</v>
      </c>
      <c r="M539" t="s">
        <v>2</v>
      </c>
      <c r="N539" t="s">
        <v>54</v>
      </c>
      <c r="P539" t="s">
        <v>55</v>
      </c>
      <c r="Q539" t="s">
        <v>556</v>
      </c>
      <c r="R539" t="s">
        <v>917</v>
      </c>
      <c r="S539" t="s">
        <v>70</v>
      </c>
      <c r="T539" t="s">
        <v>59</v>
      </c>
    </row>
    <row r="540" spans="1:20">
      <c r="A540" t="s">
        <v>49</v>
      </c>
      <c r="C540">
        <v>202101141607</v>
      </c>
      <c r="D540" s="1">
        <v>44210.461805555555</v>
      </c>
      <c r="E540" s="3" t="s">
        <v>63</v>
      </c>
      <c r="F540">
        <v>1691374</v>
      </c>
      <c r="G540" s="2">
        <v>15128</v>
      </c>
      <c r="H540" t="s">
        <v>1738</v>
      </c>
      <c r="I540" t="s">
        <v>1651</v>
      </c>
      <c r="K540" t="s">
        <v>73</v>
      </c>
      <c r="L540" t="s">
        <v>93</v>
      </c>
      <c r="M540" t="s">
        <v>2</v>
      </c>
      <c r="N540" t="s">
        <v>54</v>
      </c>
      <c r="P540" t="s">
        <v>88</v>
      </c>
      <c r="Q540" t="s">
        <v>68</v>
      </c>
      <c r="R540" t="s">
        <v>1740</v>
      </c>
      <c r="S540" t="s">
        <v>70</v>
      </c>
      <c r="T540" t="s">
        <v>59</v>
      </c>
    </row>
    <row r="541" spans="1:20">
      <c r="A541" t="s">
        <v>49</v>
      </c>
      <c r="C541">
        <v>202101141206</v>
      </c>
      <c r="D541" s="1">
        <v>44210.097222222219</v>
      </c>
      <c r="E541" s="3" t="s">
        <v>90</v>
      </c>
      <c r="F541">
        <v>8906884</v>
      </c>
      <c r="G541" s="2">
        <v>11560</v>
      </c>
      <c r="H541" t="s">
        <v>3213</v>
      </c>
      <c r="I541" t="s">
        <v>3214</v>
      </c>
      <c r="K541" t="s">
        <v>170</v>
      </c>
      <c r="L541" t="s">
        <v>220</v>
      </c>
      <c r="M541" t="s">
        <v>10</v>
      </c>
      <c r="N541" t="s">
        <v>54</v>
      </c>
      <c r="P541" t="s">
        <v>88</v>
      </c>
      <c r="Q541" t="s">
        <v>94</v>
      </c>
      <c r="R541" t="s">
        <v>100</v>
      </c>
      <c r="S541" t="s">
        <v>70</v>
      </c>
      <c r="T541" t="s">
        <v>59</v>
      </c>
    </row>
    <row r="542" spans="1:20">
      <c r="A542" t="s">
        <v>49</v>
      </c>
      <c r="C542">
        <v>202101132110</v>
      </c>
      <c r="D542" s="1">
        <v>44209.895370370374</v>
      </c>
      <c r="E542" s="3" t="s">
        <v>90</v>
      </c>
      <c r="F542">
        <v>1673844</v>
      </c>
      <c r="G542" s="2">
        <v>33922</v>
      </c>
      <c r="H542" t="s">
        <v>1702</v>
      </c>
      <c r="I542" t="s">
        <v>1703</v>
      </c>
      <c r="K542" t="s">
        <v>149</v>
      </c>
      <c r="L542" t="s">
        <v>281</v>
      </c>
      <c r="M542" t="s">
        <v>10</v>
      </c>
      <c r="N542" t="s">
        <v>54</v>
      </c>
      <c r="P542" t="s">
        <v>88</v>
      </c>
      <c r="Q542" t="s">
        <v>94</v>
      </c>
      <c r="R542" t="s">
        <v>116</v>
      </c>
      <c r="S542" t="s">
        <v>70</v>
      </c>
      <c r="T542" t="s">
        <v>59</v>
      </c>
    </row>
    <row r="543" spans="1:20">
      <c r="A543" t="s">
        <v>49</v>
      </c>
      <c r="C543">
        <v>202101132114</v>
      </c>
      <c r="D543" s="1">
        <v>44209.817361111112</v>
      </c>
      <c r="E543" s="3" t="s">
        <v>76</v>
      </c>
      <c r="F543">
        <v>2228503</v>
      </c>
      <c r="G543" s="2">
        <v>17933</v>
      </c>
      <c r="H543" t="s">
        <v>2672</v>
      </c>
      <c r="I543" t="s">
        <v>606</v>
      </c>
      <c r="K543" t="s">
        <v>277</v>
      </c>
      <c r="L543" t="s">
        <v>367</v>
      </c>
      <c r="M543" t="s">
        <v>2</v>
      </c>
      <c r="N543" t="s">
        <v>54</v>
      </c>
      <c r="P543" t="s">
        <v>55</v>
      </c>
      <c r="Q543" t="s">
        <v>78</v>
      </c>
      <c r="R543" t="s">
        <v>2673</v>
      </c>
      <c r="S543" t="s">
        <v>70</v>
      </c>
      <c r="T543" t="s">
        <v>59</v>
      </c>
    </row>
    <row r="544" spans="1:20">
      <c r="A544" t="s">
        <v>49</v>
      </c>
      <c r="C544">
        <v>202101131969</v>
      </c>
      <c r="D544" s="1">
        <v>44209.713194444441</v>
      </c>
      <c r="E544" s="3" t="s">
        <v>90</v>
      </c>
      <c r="F544">
        <v>2228602</v>
      </c>
      <c r="G544" s="2">
        <v>21323</v>
      </c>
      <c r="H544" t="s">
        <v>2674</v>
      </c>
      <c r="I544" t="s">
        <v>725</v>
      </c>
      <c r="K544" t="s">
        <v>149</v>
      </c>
      <c r="L544" t="s">
        <v>367</v>
      </c>
      <c r="M544" t="s">
        <v>10</v>
      </c>
      <c r="N544" t="s">
        <v>54</v>
      </c>
      <c r="P544" t="s">
        <v>88</v>
      </c>
      <c r="Q544" t="s">
        <v>94</v>
      </c>
      <c r="R544" t="s">
        <v>116</v>
      </c>
      <c r="S544" t="s">
        <v>70</v>
      </c>
      <c r="T544" t="s">
        <v>59</v>
      </c>
    </row>
    <row r="545" spans="1:20">
      <c r="A545" t="s">
        <v>49</v>
      </c>
      <c r="C545">
        <v>202101121430</v>
      </c>
      <c r="D545" s="1">
        <v>44209.686805555553</v>
      </c>
      <c r="E545" s="3" t="s">
        <v>63</v>
      </c>
      <c r="F545">
        <v>2201083</v>
      </c>
      <c r="G545" s="2">
        <v>18883</v>
      </c>
      <c r="H545" t="s">
        <v>2578</v>
      </c>
      <c r="I545" t="s">
        <v>1516</v>
      </c>
      <c r="K545" t="s">
        <v>61</v>
      </c>
      <c r="L545" t="s">
        <v>324</v>
      </c>
      <c r="M545" t="s">
        <v>10</v>
      </c>
      <c r="N545" t="s">
        <v>54</v>
      </c>
      <c r="P545" t="s">
        <v>88</v>
      </c>
      <c r="Q545" t="s">
        <v>68</v>
      </c>
      <c r="R545" t="s">
        <v>2579</v>
      </c>
      <c r="S545" t="s">
        <v>180</v>
      </c>
      <c r="T545" t="s">
        <v>59</v>
      </c>
    </row>
    <row r="546" spans="1:20">
      <c r="A546" t="s">
        <v>49</v>
      </c>
      <c r="C546">
        <v>202101131447</v>
      </c>
      <c r="D546" s="1">
        <v>44209.622256944444</v>
      </c>
      <c r="E546" s="3" t="s">
        <v>63</v>
      </c>
      <c r="F546">
        <v>8728814</v>
      </c>
      <c r="G546" s="2">
        <v>17861</v>
      </c>
      <c r="H546" t="s">
        <v>3195</v>
      </c>
      <c r="I546" t="s">
        <v>3196</v>
      </c>
      <c r="K546" t="s">
        <v>52</v>
      </c>
      <c r="L546" t="s">
        <v>103</v>
      </c>
      <c r="M546" t="s">
        <v>2</v>
      </c>
      <c r="N546" t="s">
        <v>54</v>
      </c>
      <c r="P546" t="s">
        <v>55</v>
      </c>
      <c r="Q546" t="s">
        <v>68</v>
      </c>
      <c r="R546" t="s">
        <v>1287</v>
      </c>
      <c r="S546" t="s">
        <v>70</v>
      </c>
      <c r="T546" t="s">
        <v>59</v>
      </c>
    </row>
    <row r="547" spans="1:20">
      <c r="A547" t="s">
        <v>49</v>
      </c>
      <c r="C547">
        <v>202101131742</v>
      </c>
      <c r="D547" s="1">
        <v>44209.591666666667</v>
      </c>
      <c r="E547" s="3" t="s">
        <v>90</v>
      </c>
      <c r="F547">
        <v>1497457</v>
      </c>
      <c r="G547" s="2">
        <v>12575</v>
      </c>
      <c r="H547" t="s">
        <v>1404</v>
      </c>
      <c r="I547" t="s">
        <v>1405</v>
      </c>
      <c r="K547" t="s">
        <v>277</v>
      </c>
      <c r="L547" t="s">
        <v>157</v>
      </c>
      <c r="M547" t="s">
        <v>2</v>
      </c>
      <c r="N547" t="s">
        <v>54</v>
      </c>
      <c r="P547" t="s">
        <v>88</v>
      </c>
      <c r="Q547" t="s">
        <v>94</v>
      </c>
      <c r="R547" t="s">
        <v>116</v>
      </c>
      <c r="S547" t="s">
        <v>70</v>
      </c>
      <c r="T547" t="s">
        <v>59</v>
      </c>
    </row>
    <row r="548" spans="1:20">
      <c r="A548" t="s">
        <v>49</v>
      </c>
      <c r="C548">
        <v>202101131688</v>
      </c>
      <c r="D548" s="1">
        <v>44209.569826388892</v>
      </c>
      <c r="E548" s="3" t="s">
        <v>63</v>
      </c>
      <c r="F548">
        <v>903357</v>
      </c>
      <c r="G548" s="2">
        <v>21093</v>
      </c>
      <c r="H548" t="s">
        <v>657</v>
      </c>
      <c r="I548" t="s">
        <v>658</v>
      </c>
      <c r="K548" t="s">
        <v>277</v>
      </c>
      <c r="L548" t="s">
        <v>240</v>
      </c>
      <c r="M548" t="s">
        <v>2</v>
      </c>
      <c r="N548" t="s">
        <v>54</v>
      </c>
      <c r="P548" t="s">
        <v>55</v>
      </c>
      <c r="Q548" t="s">
        <v>68</v>
      </c>
      <c r="R548" t="s">
        <v>173</v>
      </c>
      <c r="S548" t="s">
        <v>70</v>
      </c>
      <c r="T548" t="s">
        <v>59</v>
      </c>
    </row>
    <row r="549" spans="1:20">
      <c r="A549" t="s">
        <v>49</v>
      </c>
      <c r="C549">
        <v>202101130250</v>
      </c>
      <c r="D549" s="1">
        <v>44209.464583333334</v>
      </c>
      <c r="E549" s="3" t="s">
        <v>63</v>
      </c>
      <c r="F549">
        <v>26165</v>
      </c>
      <c r="G549" s="2">
        <v>17141</v>
      </c>
      <c r="H549" t="s">
        <v>121</v>
      </c>
      <c r="I549" t="s">
        <v>122</v>
      </c>
      <c r="K549" t="s">
        <v>52</v>
      </c>
      <c r="L549" t="s">
        <v>123</v>
      </c>
      <c r="M549" t="s">
        <v>10</v>
      </c>
      <c r="N549" t="s">
        <v>54</v>
      </c>
      <c r="P549" t="s">
        <v>55</v>
      </c>
      <c r="Q549" t="s">
        <v>68</v>
      </c>
      <c r="R549" t="s">
        <v>124</v>
      </c>
      <c r="S549" t="s">
        <v>70</v>
      </c>
      <c r="T549" t="s">
        <v>59</v>
      </c>
    </row>
    <row r="550" spans="1:20">
      <c r="A550" t="s">
        <v>49</v>
      </c>
      <c r="C550">
        <v>202101122182</v>
      </c>
      <c r="D550" s="1">
        <v>44208.942349537036</v>
      </c>
      <c r="E550" s="3" t="s">
        <v>63</v>
      </c>
      <c r="F550">
        <v>7916152</v>
      </c>
      <c r="G550" s="2">
        <v>18860</v>
      </c>
      <c r="H550" t="s">
        <v>3060</v>
      </c>
      <c r="I550" t="s">
        <v>1516</v>
      </c>
      <c r="K550" t="s">
        <v>61</v>
      </c>
      <c r="L550" t="s">
        <v>111</v>
      </c>
      <c r="M550" t="s">
        <v>2</v>
      </c>
      <c r="N550" t="s">
        <v>54</v>
      </c>
      <c r="P550" t="s">
        <v>55</v>
      </c>
      <c r="Q550" t="s">
        <v>68</v>
      </c>
      <c r="R550" t="s">
        <v>3065</v>
      </c>
      <c r="S550" t="s">
        <v>70</v>
      </c>
      <c r="T550" t="s">
        <v>59</v>
      </c>
    </row>
    <row r="551" spans="1:20">
      <c r="A551" t="s">
        <v>49</v>
      </c>
      <c r="C551">
        <v>202101122320</v>
      </c>
      <c r="D551" s="1">
        <v>44208.939583333333</v>
      </c>
      <c r="E551" s="3" t="s">
        <v>90</v>
      </c>
      <c r="F551">
        <v>6400301</v>
      </c>
      <c r="G551" s="2">
        <v>19539</v>
      </c>
      <c r="H551" t="s">
        <v>2836</v>
      </c>
      <c r="I551" t="s">
        <v>898</v>
      </c>
      <c r="K551" t="s">
        <v>170</v>
      </c>
      <c r="L551" t="s">
        <v>281</v>
      </c>
      <c r="M551" t="s">
        <v>10</v>
      </c>
      <c r="N551" t="s">
        <v>54</v>
      </c>
      <c r="P551" t="s">
        <v>88</v>
      </c>
      <c r="Q551" t="s">
        <v>94</v>
      </c>
      <c r="R551" t="s">
        <v>100</v>
      </c>
      <c r="S551" t="s">
        <v>70</v>
      </c>
      <c r="T551" t="s">
        <v>59</v>
      </c>
    </row>
    <row r="552" spans="1:20">
      <c r="A552" t="s">
        <v>49</v>
      </c>
      <c r="C552">
        <v>202101122304</v>
      </c>
      <c r="D552" s="1">
        <v>44208.93513888889</v>
      </c>
      <c r="E552" s="3" t="s">
        <v>90</v>
      </c>
      <c r="F552">
        <v>7322736</v>
      </c>
      <c r="G552" s="2">
        <v>19249</v>
      </c>
      <c r="H552" t="s">
        <v>2959</v>
      </c>
      <c r="I552" t="s">
        <v>2678</v>
      </c>
      <c r="K552" t="s">
        <v>170</v>
      </c>
      <c r="L552" t="s">
        <v>202</v>
      </c>
      <c r="M552" t="s">
        <v>10</v>
      </c>
      <c r="N552" t="s">
        <v>54</v>
      </c>
      <c r="P552" t="s">
        <v>88</v>
      </c>
      <c r="Q552" t="s">
        <v>94</v>
      </c>
      <c r="R552" t="s">
        <v>100</v>
      </c>
      <c r="S552" t="s">
        <v>70</v>
      </c>
      <c r="T552" t="s">
        <v>59</v>
      </c>
    </row>
    <row r="553" spans="1:20">
      <c r="A553" t="s">
        <v>49</v>
      </c>
      <c r="C553">
        <v>202101150177</v>
      </c>
      <c r="D553" s="1">
        <v>44208.590173611112</v>
      </c>
      <c r="E553" s="3" t="s">
        <v>76</v>
      </c>
      <c r="F553">
        <v>1373912</v>
      </c>
      <c r="G553" s="2">
        <v>21648</v>
      </c>
      <c r="H553" t="s">
        <v>1169</v>
      </c>
      <c r="I553" t="s">
        <v>1170</v>
      </c>
      <c r="K553" t="s">
        <v>66</v>
      </c>
      <c r="L553" t="s">
        <v>228</v>
      </c>
      <c r="M553" t="s">
        <v>10</v>
      </c>
      <c r="N553" t="s">
        <v>54</v>
      </c>
      <c r="P553" t="s">
        <v>55</v>
      </c>
      <c r="Q553" t="s">
        <v>78</v>
      </c>
      <c r="R553" t="s">
        <v>1171</v>
      </c>
      <c r="S553" t="s">
        <v>129</v>
      </c>
      <c r="T553" t="s">
        <v>59</v>
      </c>
    </row>
    <row r="554" spans="1:20">
      <c r="A554" t="s">
        <v>49</v>
      </c>
      <c r="C554">
        <v>202101121789</v>
      </c>
      <c r="D554" s="1">
        <v>44208.561111111114</v>
      </c>
      <c r="E554" s="3" t="s">
        <v>63</v>
      </c>
      <c r="F554">
        <v>1646720</v>
      </c>
      <c r="G554" s="2">
        <v>21949</v>
      </c>
      <c r="H554" t="s">
        <v>1653</v>
      </c>
      <c r="I554" t="s">
        <v>1655</v>
      </c>
      <c r="K554" t="s">
        <v>52</v>
      </c>
      <c r="L554" t="s">
        <v>228</v>
      </c>
      <c r="M554" t="s">
        <v>10</v>
      </c>
      <c r="N554" t="s">
        <v>54</v>
      </c>
      <c r="P554" t="s">
        <v>55</v>
      </c>
      <c r="Q554" t="s">
        <v>68</v>
      </c>
      <c r="R554" t="s">
        <v>1656</v>
      </c>
      <c r="S554" t="s">
        <v>129</v>
      </c>
      <c r="T554" t="s">
        <v>59</v>
      </c>
    </row>
    <row r="555" spans="1:20">
      <c r="A555" t="s">
        <v>49</v>
      </c>
      <c r="C555">
        <v>202101120284</v>
      </c>
      <c r="D555" s="1">
        <v>44208.546527777777</v>
      </c>
      <c r="E555" s="3" t="s">
        <v>76</v>
      </c>
      <c r="F555">
        <v>617823</v>
      </c>
      <c r="G555" s="2">
        <v>22256</v>
      </c>
      <c r="H555" t="s">
        <v>482</v>
      </c>
      <c r="I555" t="s">
        <v>483</v>
      </c>
      <c r="K555" t="s">
        <v>73</v>
      </c>
      <c r="L555" t="s">
        <v>228</v>
      </c>
      <c r="M555" t="s">
        <v>10</v>
      </c>
      <c r="N555" t="s">
        <v>54</v>
      </c>
      <c r="P555" t="s">
        <v>55</v>
      </c>
      <c r="Q555" t="s">
        <v>78</v>
      </c>
      <c r="R555" t="s">
        <v>484</v>
      </c>
      <c r="S555" t="s">
        <v>129</v>
      </c>
      <c r="T555" t="s">
        <v>59</v>
      </c>
    </row>
    <row r="556" spans="1:20">
      <c r="A556" t="s">
        <v>49</v>
      </c>
      <c r="C556">
        <v>202101050549</v>
      </c>
      <c r="D556" s="1">
        <v>44208.525937500002</v>
      </c>
      <c r="E556" s="3" t="s">
        <v>76</v>
      </c>
      <c r="F556">
        <v>8226472</v>
      </c>
      <c r="G556" s="2">
        <v>16212</v>
      </c>
      <c r="H556" t="s">
        <v>3119</v>
      </c>
      <c r="I556" t="s">
        <v>686</v>
      </c>
      <c r="K556" t="s">
        <v>381</v>
      </c>
      <c r="L556" t="s">
        <v>388</v>
      </c>
      <c r="M556" t="s">
        <v>10</v>
      </c>
      <c r="N556" t="s">
        <v>54</v>
      </c>
      <c r="P556" t="s">
        <v>55</v>
      </c>
      <c r="Q556" t="s">
        <v>78</v>
      </c>
      <c r="R556" t="s">
        <v>3120</v>
      </c>
      <c r="S556" t="s">
        <v>390</v>
      </c>
      <c r="T556" t="s">
        <v>59</v>
      </c>
    </row>
    <row r="557" spans="1:20">
      <c r="A557" t="s">
        <v>49</v>
      </c>
      <c r="C557">
        <v>202101121391</v>
      </c>
      <c r="D557" s="1">
        <v>44208.39166666667</v>
      </c>
      <c r="E557" s="3" t="s">
        <v>90</v>
      </c>
      <c r="F557">
        <v>103530</v>
      </c>
      <c r="G557" s="2">
        <v>31513</v>
      </c>
      <c r="H557" t="s">
        <v>191</v>
      </c>
      <c r="I557" t="s">
        <v>192</v>
      </c>
      <c r="K557" t="s">
        <v>140</v>
      </c>
      <c r="L557" t="s">
        <v>193</v>
      </c>
      <c r="M557" t="s">
        <v>10</v>
      </c>
      <c r="N557" t="s">
        <v>54</v>
      </c>
      <c r="P557" t="s">
        <v>88</v>
      </c>
      <c r="Q557" t="s">
        <v>94</v>
      </c>
      <c r="R557" t="s">
        <v>194</v>
      </c>
      <c r="S557" t="s">
        <v>70</v>
      </c>
      <c r="T557" t="s">
        <v>59</v>
      </c>
    </row>
    <row r="558" spans="1:20">
      <c r="A558" t="s">
        <v>49</v>
      </c>
      <c r="C558">
        <v>202101121213</v>
      </c>
      <c r="D558" s="1">
        <v>44208.141967592594</v>
      </c>
      <c r="E558" s="3" t="s">
        <v>90</v>
      </c>
      <c r="F558">
        <v>1447215</v>
      </c>
      <c r="G558" s="2">
        <v>19044</v>
      </c>
      <c r="H558" t="s">
        <v>1344</v>
      </c>
      <c r="I558" t="s">
        <v>805</v>
      </c>
      <c r="K558" t="s">
        <v>170</v>
      </c>
      <c r="L558" t="s">
        <v>244</v>
      </c>
      <c r="M558" t="s">
        <v>10</v>
      </c>
      <c r="N558" t="s">
        <v>54</v>
      </c>
      <c r="P558" t="s">
        <v>88</v>
      </c>
      <c r="Q558" t="s">
        <v>94</v>
      </c>
      <c r="R558" t="s">
        <v>116</v>
      </c>
      <c r="S558" t="s">
        <v>70</v>
      </c>
      <c r="T558" t="s">
        <v>59</v>
      </c>
    </row>
    <row r="559" spans="1:20">
      <c r="A559" t="s">
        <v>49</v>
      </c>
      <c r="C559">
        <v>202101112522</v>
      </c>
      <c r="D559" s="1">
        <v>44208.002627314818</v>
      </c>
      <c r="E559" s="3" t="s">
        <v>63</v>
      </c>
      <c r="F559">
        <v>1203842</v>
      </c>
      <c r="G559" s="2">
        <v>20471</v>
      </c>
      <c r="H559" t="s">
        <v>974</v>
      </c>
      <c r="I559" t="s">
        <v>310</v>
      </c>
      <c r="K559" t="s">
        <v>149</v>
      </c>
      <c r="L559" t="s">
        <v>281</v>
      </c>
      <c r="M559" t="s">
        <v>2</v>
      </c>
      <c r="N559" t="s">
        <v>54</v>
      </c>
      <c r="P559" t="s">
        <v>88</v>
      </c>
      <c r="Q559" t="s">
        <v>68</v>
      </c>
      <c r="R559" t="s">
        <v>975</v>
      </c>
      <c r="S559" t="s">
        <v>70</v>
      </c>
      <c r="T559" t="s">
        <v>59</v>
      </c>
    </row>
    <row r="560" spans="1:20">
      <c r="A560" t="s">
        <v>49</v>
      </c>
      <c r="C560">
        <v>202101112470</v>
      </c>
      <c r="D560" s="1">
        <v>44207.950243055559</v>
      </c>
      <c r="E560" s="3" t="s">
        <v>76</v>
      </c>
      <c r="F560">
        <v>213140</v>
      </c>
      <c r="G560" s="2">
        <v>16901</v>
      </c>
      <c r="H560" t="s">
        <v>293</v>
      </c>
      <c r="I560" t="s">
        <v>294</v>
      </c>
      <c r="K560" t="s">
        <v>295</v>
      </c>
      <c r="L560" t="s">
        <v>202</v>
      </c>
      <c r="M560" t="s">
        <v>10</v>
      </c>
      <c r="N560" t="s">
        <v>54</v>
      </c>
      <c r="P560" t="s">
        <v>55</v>
      </c>
      <c r="Q560" t="s">
        <v>78</v>
      </c>
      <c r="R560" t="s">
        <v>296</v>
      </c>
      <c r="S560" t="s">
        <v>70</v>
      </c>
      <c r="T560" t="s">
        <v>59</v>
      </c>
    </row>
    <row r="561" spans="1:20">
      <c r="A561" t="s">
        <v>49</v>
      </c>
      <c r="C561">
        <v>202101112468</v>
      </c>
      <c r="D561" s="1">
        <v>44207.904861111114</v>
      </c>
      <c r="E561" s="3" t="s">
        <v>90</v>
      </c>
      <c r="F561">
        <v>854772</v>
      </c>
      <c r="G561" s="2">
        <v>12947</v>
      </c>
      <c r="H561" t="s">
        <v>644</v>
      </c>
      <c r="I561" t="s">
        <v>645</v>
      </c>
      <c r="K561" t="s">
        <v>149</v>
      </c>
      <c r="L561" t="s">
        <v>281</v>
      </c>
      <c r="M561" t="s">
        <v>2</v>
      </c>
      <c r="N561" t="s">
        <v>54</v>
      </c>
      <c r="P561" t="s">
        <v>88</v>
      </c>
      <c r="Q561" t="s">
        <v>94</v>
      </c>
      <c r="R561" t="s">
        <v>116</v>
      </c>
      <c r="S561" t="s">
        <v>70</v>
      </c>
      <c r="T561" t="s">
        <v>59</v>
      </c>
    </row>
    <row r="562" spans="1:20">
      <c r="A562" t="s">
        <v>49</v>
      </c>
      <c r="C562">
        <v>202101112437</v>
      </c>
      <c r="D562" s="1">
        <v>44207.819560185184</v>
      </c>
      <c r="E562" s="3" t="s">
        <v>90</v>
      </c>
      <c r="F562">
        <v>1206515</v>
      </c>
      <c r="G562" s="2">
        <v>23986</v>
      </c>
      <c r="H562" t="s">
        <v>980</v>
      </c>
      <c r="I562" t="s">
        <v>981</v>
      </c>
      <c r="K562" t="s">
        <v>149</v>
      </c>
      <c r="L562" t="s">
        <v>133</v>
      </c>
      <c r="M562" t="s">
        <v>10</v>
      </c>
      <c r="N562" t="s">
        <v>54</v>
      </c>
      <c r="P562" t="s">
        <v>88</v>
      </c>
      <c r="Q562" t="s">
        <v>94</v>
      </c>
      <c r="R562" t="s">
        <v>100</v>
      </c>
      <c r="S562" t="s">
        <v>70</v>
      </c>
      <c r="T562" t="s">
        <v>59</v>
      </c>
    </row>
    <row r="563" spans="1:20">
      <c r="A563" t="s">
        <v>49</v>
      </c>
      <c r="C563">
        <v>202101112400</v>
      </c>
      <c r="D563" s="1">
        <v>44207.790972222225</v>
      </c>
      <c r="E563" s="3" t="s">
        <v>90</v>
      </c>
      <c r="F563">
        <v>8603518</v>
      </c>
      <c r="G563" s="2">
        <v>14640</v>
      </c>
      <c r="H563" t="s">
        <v>3167</v>
      </c>
      <c r="I563" t="s">
        <v>597</v>
      </c>
      <c r="K563" t="s">
        <v>149</v>
      </c>
      <c r="L563" t="s">
        <v>133</v>
      </c>
      <c r="M563" t="s">
        <v>2</v>
      </c>
      <c r="N563" t="s">
        <v>54</v>
      </c>
      <c r="P563" t="s">
        <v>88</v>
      </c>
      <c r="Q563" t="s">
        <v>94</v>
      </c>
      <c r="R563" t="s">
        <v>116</v>
      </c>
      <c r="S563" t="s">
        <v>70</v>
      </c>
      <c r="T563" t="s">
        <v>59</v>
      </c>
    </row>
    <row r="564" spans="1:20">
      <c r="A564" t="s">
        <v>49</v>
      </c>
      <c r="C564">
        <v>202101112021</v>
      </c>
      <c r="D564" s="1">
        <v>44207.574305555558</v>
      </c>
      <c r="E564" s="3" t="s">
        <v>90</v>
      </c>
      <c r="F564">
        <v>932685</v>
      </c>
      <c r="G564" s="2">
        <v>18222</v>
      </c>
      <c r="H564" t="s">
        <v>703</v>
      </c>
      <c r="I564" t="s">
        <v>704</v>
      </c>
      <c r="K564" t="s">
        <v>52</v>
      </c>
      <c r="L564" t="s">
        <v>93</v>
      </c>
      <c r="M564" t="s">
        <v>2</v>
      </c>
      <c r="N564" t="s">
        <v>54</v>
      </c>
      <c r="P564" t="s">
        <v>88</v>
      </c>
      <c r="Q564" t="s">
        <v>94</v>
      </c>
      <c r="R564" t="s">
        <v>100</v>
      </c>
      <c r="S564" t="s">
        <v>70</v>
      </c>
      <c r="T564" t="s">
        <v>59</v>
      </c>
    </row>
    <row r="565" spans="1:20">
      <c r="A565" t="s">
        <v>49</v>
      </c>
      <c r="C565">
        <v>202101111646</v>
      </c>
      <c r="D565" s="1">
        <v>44207.517361111109</v>
      </c>
      <c r="E565" s="3" t="s">
        <v>90</v>
      </c>
      <c r="F565">
        <v>2138127</v>
      </c>
      <c r="G565" s="2">
        <v>22449</v>
      </c>
      <c r="H565" t="s">
        <v>2358</v>
      </c>
      <c r="I565" t="s">
        <v>732</v>
      </c>
      <c r="K565" t="s">
        <v>140</v>
      </c>
      <c r="L565" t="s">
        <v>306</v>
      </c>
      <c r="M565" t="s">
        <v>10</v>
      </c>
      <c r="N565" t="s">
        <v>54</v>
      </c>
      <c r="P565" t="s">
        <v>88</v>
      </c>
      <c r="Q565" t="s">
        <v>94</v>
      </c>
      <c r="R565" t="s">
        <v>100</v>
      </c>
      <c r="S565" t="s">
        <v>70</v>
      </c>
      <c r="T565" t="s">
        <v>59</v>
      </c>
    </row>
    <row r="566" spans="1:20">
      <c r="A566" t="s">
        <v>49</v>
      </c>
      <c r="C566">
        <v>202012170023</v>
      </c>
      <c r="D566" s="1">
        <v>44207.429166666669</v>
      </c>
      <c r="E566" s="3" t="s">
        <v>162</v>
      </c>
      <c r="F566">
        <v>728040</v>
      </c>
      <c r="G566" s="2">
        <v>22219</v>
      </c>
      <c r="H566" t="s">
        <v>542</v>
      </c>
      <c r="I566" t="s">
        <v>543</v>
      </c>
      <c r="K566" t="s">
        <v>140</v>
      </c>
      <c r="L566" t="s">
        <v>53</v>
      </c>
      <c r="M566" t="s">
        <v>10</v>
      </c>
      <c r="N566" t="s">
        <v>54</v>
      </c>
      <c r="P566" t="s">
        <v>55</v>
      </c>
      <c r="Q566" t="s">
        <v>166</v>
      </c>
      <c r="R566" t="s">
        <v>544</v>
      </c>
      <c r="S566" t="s">
        <v>58</v>
      </c>
      <c r="T566" t="s">
        <v>59</v>
      </c>
    </row>
    <row r="567" spans="1:20">
      <c r="A567" t="s">
        <v>49</v>
      </c>
      <c r="C567">
        <v>202101111617</v>
      </c>
      <c r="D567" s="1">
        <v>44207.415972222225</v>
      </c>
      <c r="E567" s="3" t="s">
        <v>90</v>
      </c>
      <c r="F567">
        <v>1385812</v>
      </c>
      <c r="G567" s="2">
        <v>20605</v>
      </c>
      <c r="H567" t="s">
        <v>1206</v>
      </c>
      <c r="I567" t="s">
        <v>106</v>
      </c>
      <c r="K567" t="s">
        <v>140</v>
      </c>
      <c r="L567" t="s">
        <v>157</v>
      </c>
      <c r="M567" t="s">
        <v>10</v>
      </c>
      <c r="N567" t="s">
        <v>54</v>
      </c>
      <c r="P567" t="s">
        <v>88</v>
      </c>
      <c r="Q567" t="s">
        <v>94</v>
      </c>
      <c r="R567" t="s">
        <v>100</v>
      </c>
      <c r="S567" t="s">
        <v>70</v>
      </c>
      <c r="T567" t="s">
        <v>59</v>
      </c>
    </row>
    <row r="568" spans="1:20">
      <c r="A568" t="s">
        <v>49</v>
      </c>
      <c r="C568">
        <v>202101111558</v>
      </c>
      <c r="D568" s="1">
        <v>44207.407638888886</v>
      </c>
      <c r="E568" s="3" t="s">
        <v>63</v>
      </c>
      <c r="F568">
        <v>8026736</v>
      </c>
      <c r="G568" s="2">
        <v>15774</v>
      </c>
      <c r="H568" t="s">
        <v>3089</v>
      </c>
      <c r="I568" t="s">
        <v>2417</v>
      </c>
      <c r="K568" t="s">
        <v>66</v>
      </c>
      <c r="L568" t="s">
        <v>193</v>
      </c>
      <c r="M568" t="s">
        <v>2</v>
      </c>
      <c r="N568" t="s">
        <v>54</v>
      </c>
      <c r="P568" t="s">
        <v>55</v>
      </c>
      <c r="Q568" t="s">
        <v>68</v>
      </c>
      <c r="R568" t="s">
        <v>2282</v>
      </c>
      <c r="S568" t="s">
        <v>70</v>
      </c>
      <c r="T568" t="s">
        <v>59</v>
      </c>
    </row>
    <row r="569" spans="1:20">
      <c r="A569" t="s">
        <v>49</v>
      </c>
      <c r="C569">
        <v>202101110652</v>
      </c>
      <c r="D569" s="1">
        <v>44207.293749999997</v>
      </c>
      <c r="E569" s="3" t="s">
        <v>63</v>
      </c>
      <c r="F569">
        <v>905979</v>
      </c>
      <c r="G569" s="2">
        <v>22193</v>
      </c>
      <c r="H569" t="s">
        <v>659</v>
      </c>
      <c r="I569" t="s">
        <v>660</v>
      </c>
      <c r="K569" t="s">
        <v>52</v>
      </c>
      <c r="L569" t="s">
        <v>661</v>
      </c>
      <c r="M569" t="s">
        <v>2</v>
      </c>
      <c r="N569" t="s">
        <v>54</v>
      </c>
      <c r="P569" t="s">
        <v>55</v>
      </c>
      <c r="Q569" t="s">
        <v>68</v>
      </c>
      <c r="R569" t="s">
        <v>662</v>
      </c>
      <c r="S569" t="s">
        <v>70</v>
      </c>
      <c r="T569" t="s">
        <v>59</v>
      </c>
    </row>
    <row r="570" spans="1:20">
      <c r="A570" t="s">
        <v>49</v>
      </c>
      <c r="C570">
        <v>202101100403</v>
      </c>
      <c r="D570" s="1">
        <v>44206.90797453704</v>
      </c>
      <c r="E570" s="3" t="s">
        <v>90</v>
      </c>
      <c r="F570">
        <v>136280</v>
      </c>
      <c r="G570" s="2">
        <v>30874</v>
      </c>
      <c r="H570" t="s">
        <v>242</v>
      </c>
      <c r="I570" t="s">
        <v>243</v>
      </c>
      <c r="K570" t="s">
        <v>149</v>
      </c>
      <c r="L570" t="s">
        <v>244</v>
      </c>
      <c r="M570" t="s">
        <v>2</v>
      </c>
      <c r="N570" t="s">
        <v>54</v>
      </c>
      <c r="P570" t="s">
        <v>88</v>
      </c>
      <c r="Q570" t="s">
        <v>94</v>
      </c>
      <c r="R570" t="s">
        <v>116</v>
      </c>
      <c r="S570" t="s">
        <v>70</v>
      </c>
      <c r="T570" t="s">
        <v>59</v>
      </c>
    </row>
    <row r="571" spans="1:20">
      <c r="A571" t="s">
        <v>49</v>
      </c>
      <c r="C571">
        <v>202101100481</v>
      </c>
      <c r="D571" s="1">
        <v>44206.888761574075</v>
      </c>
      <c r="E571" s="3" t="s">
        <v>90</v>
      </c>
      <c r="F571">
        <v>1661493</v>
      </c>
      <c r="G571" s="2">
        <v>12452</v>
      </c>
      <c r="H571" t="s">
        <v>1691</v>
      </c>
      <c r="I571" t="s">
        <v>1692</v>
      </c>
      <c r="K571" t="s">
        <v>170</v>
      </c>
      <c r="L571" t="s">
        <v>1693</v>
      </c>
      <c r="M571" t="s">
        <v>10</v>
      </c>
      <c r="N571" t="s">
        <v>54</v>
      </c>
      <c r="P571" t="s">
        <v>88</v>
      </c>
      <c r="Q571" t="s">
        <v>94</v>
      </c>
      <c r="R571" t="s">
        <v>100</v>
      </c>
      <c r="S571" t="s">
        <v>474</v>
      </c>
      <c r="T571" t="s">
        <v>59</v>
      </c>
    </row>
    <row r="572" spans="1:20">
      <c r="A572" t="s">
        <v>49</v>
      </c>
      <c r="C572">
        <v>202101100326</v>
      </c>
      <c r="D572" s="1">
        <v>44206.562974537039</v>
      </c>
      <c r="E572" s="3" t="s">
        <v>90</v>
      </c>
      <c r="F572">
        <v>8473684</v>
      </c>
      <c r="G572" s="2">
        <v>22097</v>
      </c>
      <c r="H572" t="s">
        <v>3155</v>
      </c>
      <c r="I572" t="s">
        <v>1364</v>
      </c>
      <c r="K572" t="s">
        <v>149</v>
      </c>
      <c r="L572" t="s">
        <v>87</v>
      </c>
      <c r="M572" t="s">
        <v>2</v>
      </c>
      <c r="N572" t="s">
        <v>54</v>
      </c>
      <c r="P572" t="s">
        <v>88</v>
      </c>
      <c r="Q572" t="s">
        <v>94</v>
      </c>
      <c r="R572" t="s">
        <v>100</v>
      </c>
      <c r="S572" t="s">
        <v>70</v>
      </c>
      <c r="T572" t="s">
        <v>59</v>
      </c>
    </row>
    <row r="573" spans="1:20">
      <c r="A573" t="s">
        <v>49</v>
      </c>
      <c r="C573">
        <v>202101100307</v>
      </c>
      <c r="D573" s="1">
        <v>44206.561111111114</v>
      </c>
      <c r="E573" s="3" t="s">
        <v>553</v>
      </c>
      <c r="F573">
        <v>1901841</v>
      </c>
      <c r="G573" s="2">
        <v>23929</v>
      </c>
      <c r="H573" t="s">
        <v>2241</v>
      </c>
      <c r="I573" t="s">
        <v>1208</v>
      </c>
      <c r="K573" t="s">
        <v>170</v>
      </c>
      <c r="L573" t="s">
        <v>1764</v>
      </c>
      <c r="M573" t="s">
        <v>10</v>
      </c>
      <c r="N573" t="s">
        <v>54</v>
      </c>
      <c r="P573" t="s">
        <v>55</v>
      </c>
      <c r="Q573" t="s">
        <v>556</v>
      </c>
      <c r="R573" t="s">
        <v>120</v>
      </c>
      <c r="S573" t="s">
        <v>474</v>
      </c>
      <c r="T573" t="s">
        <v>59</v>
      </c>
    </row>
    <row r="574" spans="1:20">
      <c r="A574" t="s">
        <v>49</v>
      </c>
      <c r="C574">
        <v>202101100243</v>
      </c>
      <c r="D574" s="1">
        <v>44206.43378472222</v>
      </c>
      <c r="E574" s="3" t="s">
        <v>90</v>
      </c>
      <c r="F574">
        <v>1878918</v>
      </c>
      <c r="G574" s="2">
        <v>28130</v>
      </c>
      <c r="H574" t="s">
        <v>2130</v>
      </c>
      <c r="I574" t="s">
        <v>435</v>
      </c>
      <c r="K574" t="s">
        <v>52</v>
      </c>
      <c r="L574" t="s">
        <v>87</v>
      </c>
      <c r="M574" t="s">
        <v>10</v>
      </c>
      <c r="N574" t="s">
        <v>54</v>
      </c>
      <c r="P574" t="s">
        <v>88</v>
      </c>
      <c r="Q574" t="s">
        <v>94</v>
      </c>
      <c r="R574" t="s">
        <v>100</v>
      </c>
      <c r="S574" t="s">
        <v>70</v>
      </c>
      <c r="T574" t="s">
        <v>59</v>
      </c>
    </row>
    <row r="575" spans="1:20">
      <c r="A575" t="s">
        <v>49</v>
      </c>
      <c r="C575">
        <v>202101090530</v>
      </c>
      <c r="D575" s="1">
        <v>44205.788888888892</v>
      </c>
      <c r="E575" s="3" t="s">
        <v>63</v>
      </c>
      <c r="F575">
        <v>7916152</v>
      </c>
      <c r="G575" s="2">
        <v>18860</v>
      </c>
      <c r="H575" t="s">
        <v>3060</v>
      </c>
      <c r="I575" t="s">
        <v>1516</v>
      </c>
      <c r="K575" t="s">
        <v>170</v>
      </c>
      <c r="L575" t="s">
        <v>74</v>
      </c>
      <c r="M575" t="s">
        <v>2</v>
      </c>
      <c r="N575" t="s">
        <v>54</v>
      </c>
      <c r="P575" t="s">
        <v>55</v>
      </c>
      <c r="Q575" t="s">
        <v>68</v>
      </c>
      <c r="R575" t="s">
        <v>3064</v>
      </c>
      <c r="S575" t="s">
        <v>70</v>
      </c>
      <c r="T575" t="s">
        <v>59</v>
      </c>
    </row>
    <row r="576" spans="1:20">
      <c r="A576" t="s">
        <v>49</v>
      </c>
      <c r="C576">
        <v>202101090491</v>
      </c>
      <c r="D576" s="1">
        <v>44205.655555555553</v>
      </c>
      <c r="E576" s="3" t="s">
        <v>90</v>
      </c>
      <c r="F576">
        <v>226039</v>
      </c>
      <c r="G576" s="2">
        <v>14792</v>
      </c>
      <c r="H576" t="s">
        <v>313</v>
      </c>
      <c r="I576" t="s">
        <v>314</v>
      </c>
      <c r="K576" t="s">
        <v>149</v>
      </c>
      <c r="L576" t="s">
        <v>74</v>
      </c>
      <c r="M576" t="s">
        <v>2</v>
      </c>
      <c r="N576" t="s">
        <v>54</v>
      </c>
      <c r="P576" t="s">
        <v>88</v>
      </c>
      <c r="Q576" t="s">
        <v>94</v>
      </c>
      <c r="R576" t="s">
        <v>100</v>
      </c>
      <c r="S576" t="s">
        <v>70</v>
      </c>
      <c r="T576" t="s">
        <v>59</v>
      </c>
    </row>
    <row r="577" spans="1:20">
      <c r="A577" t="s">
        <v>49</v>
      </c>
      <c r="C577">
        <v>202101090430</v>
      </c>
      <c r="D577" s="1">
        <v>44205.574999999997</v>
      </c>
      <c r="E577" s="3" t="s">
        <v>90</v>
      </c>
      <c r="F577">
        <v>414487</v>
      </c>
      <c r="G577" s="2">
        <v>28181</v>
      </c>
      <c r="H577" t="s">
        <v>405</v>
      </c>
      <c r="I577" t="s">
        <v>406</v>
      </c>
      <c r="K577" t="s">
        <v>170</v>
      </c>
      <c r="L577" t="s">
        <v>74</v>
      </c>
      <c r="M577" t="s">
        <v>10</v>
      </c>
      <c r="N577" t="s">
        <v>54</v>
      </c>
      <c r="P577" t="s">
        <v>88</v>
      </c>
      <c r="Q577" t="s">
        <v>94</v>
      </c>
      <c r="R577" t="s">
        <v>407</v>
      </c>
      <c r="S577" t="s">
        <v>70</v>
      </c>
      <c r="T577" t="s">
        <v>59</v>
      </c>
    </row>
    <row r="578" spans="1:20">
      <c r="A578" t="s">
        <v>49</v>
      </c>
      <c r="C578">
        <v>202101090289</v>
      </c>
      <c r="D578" s="1">
        <v>44205.426388888889</v>
      </c>
      <c r="E578" s="3" t="s">
        <v>90</v>
      </c>
      <c r="F578">
        <v>8709482</v>
      </c>
      <c r="G578" s="2">
        <v>25566</v>
      </c>
      <c r="H578" t="s">
        <v>3184</v>
      </c>
      <c r="I578" t="s">
        <v>1306</v>
      </c>
      <c r="K578" t="s">
        <v>52</v>
      </c>
      <c r="L578" t="s">
        <v>316</v>
      </c>
      <c r="M578" t="s">
        <v>2</v>
      </c>
      <c r="N578" t="s">
        <v>54</v>
      </c>
      <c r="P578" t="s">
        <v>88</v>
      </c>
      <c r="Q578" t="s">
        <v>94</v>
      </c>
      <c r="R578" t="s">
        <v>100</v>
      </c>
      <c r="S578" t="s">
        <v>70</v>
      </c>
      <c r="T578" t="s">
        <v>59</v>
      </c>
    </row>
    <row r="579" spans="1:20">
      <c r="A579" t="s">
        <v>49</v>
      </c>
      <c r="C579">
        <v>202101090158</v>
      </c>
      <c r="D579" s="1">
        <v>44205.145138888889</v>
      </c>
      <c r="E579" s="3" t="s">
        <v>90</v>
      </c>
      <c r="F579">
        <v>1670708</v>
      </c>
      <c r="G579" s="2">
        <v>32705</v>
      </c>
      <c r="H579" t="s">
        <v>1696</v>
      </c>
      <c r="I579" t="s">
        <v>1697</v>
      </c>
      <c r="K579" t="s">
        <v>149</v>
      </c>
      <c r="L579" t="s">
        <v>220</v>
      </c>
      <c r="M579" t="s">
        <v>2</v>
      </c>
      <c r="N579" t="s">
        <v>54</v>
      </c>
      <c r="P579" t="s">
        <v>88</v>
      </c>
      <c r="Q579" t="s">
        <v>94</v>
      </c>
      <c r="R579" t="s">
        <v>116</v>
      </c>
      <c r="S579" t="s">
        <v>70</v>
      </c>
      <c r="T579" t="s">
        <v>59</v>
      </c>
    </row>
    <row r="580" spans="1:20">
      <c r="A580" t="s">
        <v>49</v>
      </c>
      <c r="C580">
        <v>202101090168</v>
      </c>
      <c r="D580" s="1">
        <v>44205.133055555554</v>
      </c>
      <c r="E580" s="3" t="s">
        <v>90</v>
      </c>
      <c r="F580">
        <v>1668795</v>
      </c>
      <c r="G580" s="2">
        <v>30410</v>
      </c>
      <c r="H580" t="s">
        <v>1694</v>
      </c>
      <c r="I580" t="s">
        <v>1695</v>
      </c>
      <c r="K580" t="s">
        <v>149</v>
      </c>
      <c r="L580" t="s">
        <v>171</v>
      </c>
      <c r="M580" t="s">
        <v>10</v>
      </c>
      <c r="N580" t="s">
        <v>54</v>
      </c>
      <c r="P580" t="s">
        <v>88</v>
      </c>
      <c r="Q580" t="s">
        <v>94</v>
      </c>
      <c r="R580" t="s">
        <v>116</v>
      </c>
      <c r="S580" t="s">
        <v>70</v>
      </c>
      <c r="T580" t="s">
        <v>59</v>
      </c>
    </row>
    <row r="581" spans="1:20">
      <c r="A581" t="s">
        <v>49</v>
      </c>
      <c r="C581">
        <v>202101082094</v>
      </c>
      <c r="D581" s="1">
        <v>44204.99145833333</v>
      </c>
      <c r="E581" s="3" t="s">
        <v>63</v>
      </c>
      <c r="F581">
        <v>917358</v>
      </c>
      <c r="G581" s="2">
        <v>20001</v>
      </c>
      <c r="H581" t="s">
        <v>679</v>
      </c>
      <c r="I581" t="s">
        <v>680</v>
      </c>
      <c r="K581" t="s">
        <v>52</v>
      </c>
      <c r="L581" t="s">
        <v>364</v>
      </c>
      <c r="M581" t="s">
        <v>2</v>
      </c>
      <c r="N581" t="s">
        <v>54</v>
      </c>
      <c r="P581" t="s">
        <v>55</v>
      </c>
      <c r="Q581" t="s">
        <v>68</v>
      </c>
      <c r="R581" t="s">
        <v>79</v>
      </c>
      <c r="S581" t="s">
        <v>70</v>
      </c>
      <c r="T581" t="s">
        <v>59</v>
      </c>
    </row>
    <row r="582" spans="1:20">
      <c r="A582" t="s">
        <v>49</v>
      </c>
      <c r="C582">
        <v>202101082178</v>
      </c>
      <c r="D582" s="1">
        <v>44204.950694444444</v>
      </c>
      <c r="E582" s="3" t="s">
        <v>90</v>
      </c>
      <c r="F582">
        <v>1833957</v>
      </c>
      <c r="G582" s="2">
        <v>22859</v>
      </c>
      <c r="H582" t="s">
        <v>1980</v>
      </c>
      <c r="I582" t="s">
        <v>1981</v>
      </c>
      <c r="K582" t="s">
        <v>170</v>
      </c>
      <c r="L582" t="s">
        <v>289</v>
      </c>
      <c r="M582" t="s">
        <v>2</v>
      </c>
      <c r="N582" t="s">
        <v>54</v>
      </c>
      <c r="P582" t="s">
        <v>88</v>
      </c>
      <c r="Q582" t="s">
        <v>94</v>
      </c>
      <c r="R582" t="s">
        <v>100</v>
      </c>
      <c r="S582" t="s">
        <v>70</v>
      </c>
      <c r="T582" t="s">
        <v>59</v>
      </c>
    </row>
    <row r="583" spans="1:20">
      <c r="A583" t="s">
        <v>49</v>
      </c>
      <c r="C583">
        <v>202101082104</v>
      </c>
      <c r="D583" s="1">
        <v>44204.856944444444</v>
      </c>
      <c r="E583" s="3" t="s">
        <v>76</v>
      </c>
      <c r="F583">
        <v>8522644</v>
      </c>
      <c r="G583" s="2">
        <v>26461</v>
      </c>
      <c r="H583" t="s">
        <v>3163</v>
      </c>
      <c r="I583" t="s">
        <v>3164</v>
      </c>
      <c r="K583" t="s">
        <v>170</v>
      </c>
      <c r="L583" t="s">
        <v>306</v>
      </c>
      <c r="M583" t="s">
        <v>2</v>
      </c>
      <c r="N583" t="s">
        <v>54</v>
      </c>
      <c r="P583" t="s">
        <v>88</v>
      </c>
      <c r="Q583" t="s">
        <v>78</v>
      </c>
      <c r="R583" t="s">
        <v>3165</v>
      </c>
      <c r="S583" t="s">
        <v>70</v>
      </c>
      <c r="T583" t="s">
        <v>59</v>
      </c>
    </row>
    <row r="584" spans="1:20">
      <c r="A584" t="s">
        <v>49</v>
      </c>
      <c r="C584">
        <v>202101082062</v>
      </c>
      <c r="D584" s="1">
        <v>44204.836111111108</v>
      </c>
      <c r="E584" s="3" t="s">
        <v>90</v>
      </c>
      <c r="F584">
        <v>1751370</v>
      </c>
      <c r="G584" s="2">
        <v>36364</v>
      </c>
      <c r="H584" t="s">
        <v>1838</v>
      </c>
      <c r="I584" t="s">
        <v>1024</v>
      </c>
      <c r="K584" t="s">
        <v>170</v>
      </c>
      <c r="L584" t="s">
        <v>306</v>
      </c>
      <c r="M584" t="s">
        <v>10</v>
      </c>
      <c r="N584" t="s">
        <v>54</v>
      </c>
      <c r="P584" t="s">
        <v>88</v>
      </c>
      <c r="Q584" t="s">
        <v>94</v>
      </c>
      <c r="R584" t="s">
        <v>116</v>
      </c>
      <c r="S584" t="s">
        <v>70</v>
      </c>
      <c r="T584" t="s">
        <v>59</v>
      </c>
    </row>
    <row r="585" spans="1:20">
      <c r="A585" t="s">
        <v>49</v>
      </c>
      <c r="C585">
        <v>202101082060</v>
      </c>
      <c r="D585" s="1">
        <v>44204.818749999999</v>
      </c>
      <c r="E585" s="3" t="s">
        <v>90</v>
      </c>
      <c r="F585">
        <v>2226464</v>
      </c>
      <c r="G585" s="2">
        <v>22051</v>
      </c>
      <c r="H585" t="s">
        <v>2658</v>
      </c>
      <c r="I585" t="s">
        <v>2116</v>
      </c>
      <c r="K585" t="s">
        <v>170</v>
      </c>
      <c r="L585" t="s">
        <v>306</v>
      </c>
      <c r="M585" t="s">
        <v>2</v>
      </c>
      <c r="N585" t="s">
        <v>54</v>
      </c>
      <c r="P585" t="s">
        <v>88</v>
      </c>
      <c r="Q585" t="s">
        <v>94</v>
      </c>
      <c r="R585" t="s">
        <v>2659</v>
      </c>
      <c r="S585" t="s">
        <v>70</v>
      </c>
      <c r="T585" t="s">
        <v>59</v>
      </c>
    </row>
    <row r="586" spans="1:20">
      <c r="A586" t="s">
        <v>49</v>
      </c>
      <c r="C586">
        <v>202101081781</v>
      </c>
      <c r="D586" s="1">
        <v>44204.681215277778</v>
      </c>
      <c r="E586" s="3" t="s">
        <v>90</v>
      </c>
      <c r="F586">
        <v>1557644</v>
      </c>
      <c r="G586" s="2">
        <v>23419</v>
      </c>
      <c r="H586" t="s">
        <v>1504</v>
      </c>
      <c r="I586" t="s">
        <v>1013</v>
      </c>
      <c r="K586" t="s">
        <v>52</v>
      </c>
      <c r="L586" t="s">
        <v>137</v>
      </c>
      <c r="M586" t="s">
        <v>10</v>
      </c>
      <c r="N586" t="s">
        <v>54</v>
      </c>
      <c r="P586" t="s">
        <v>55</v>
      </c>
      <c r="Q586" t="s">
        <v>94</v>
      </c>
      <c r="R586" t="s">
        <v>1505</v>
      </c>
      <c r="S586" t="s">
        <v>70</v>
      </c>
      <c r="T586" t="s">
        <v>59</v>
      </c>
    </row>
    <row r="587" spans="1:20">
      <c r="A587" t="s">
        <v>49</v>
      </c>
      <c r="C587">
        <v>202012030541</v>
      </c>
      <c r="D587" s="1">
        <v>44204.600092592591</v>
      </c>
      <c r="E587" s="3" t="s">
        <v>63</v>
      </c>
      <c r="F587">
        <v>1801336</v>
      </c>
      <c r="G587" s="2">
        <v>20007</v>
      </c>
      <c r="H587" t="s">
        <v>1923</v>
      </c>
      <c r="I587" t="s">
        <v>335</v>
      </c>
      <c r="K587" t="s">
        <v>61</v>
      </c>
      <c r="L587" t="s">
        <v>127</v>
      </c>
      <c r="M587" t="s">
        <v>2</v>
      </c>
      <c r="N587" t="s">
        <v>54</v>
      </c>
      <c r="P587" t="s">
        <v>55</v>
      </c>
      <c r="Q587" t="s">
        <v>68</v>
      </c>
      <c r="R587" t="s">
        <v>1925</v>
      </c>
      <c r="S587" t="s">
        <v>129</v>
      </c>
      <c r="T587" t="s">
        <v>59</v>
      </c>
    </row>
    <row r="588" spans="1:20">
      <c r="A588" t="s">
        <v>49</v>
      </c>
      <c r="C588">
        <v>202101081674</v>
      </c>
      <c r="D588" s="1">
        <v>44204.572222222225</v>
      </c>
      <c r="E588" s="3" t="s">
        <v>90</v>
      </c>
      <c r="F588">
        <v>201163</v>
      </c>
      <c r="G588" s="2">
        <v>17343</v>
      </c>
      <c r="H588" t="s">
        <v>254</v>
      </c>
      <c r="I588" t="s">
        <v>255</v>
      </c>
      <c r="K588" t="s">
        <v>52</v>
      </c>
      <c r="L588" t="s">
        <v>67</v>
      </c>
      <c r="M588" t="s">
        <v>2</v>
      </c>
      <c r="N588" t="s">
        <v>54</v>
      </c>
      <c r="P588" t="s">
        <v>88</v>
      </c>
      <c r="Q588" t="s">
        <v>94</v>
      </c>
      <c r="R588" t="s">
        <v>100</v>
      </c>
      <c r="S588" t="s">
        <v>70</v>
      </c>
      <c r="T588" t="s">
        <v>59</v>
      </c>
    </row>
    <row r="589" spans="1:20">
      <c r="A589" t="s">
        <v>49</v>
      </c>
      <c r="C589">
        <v>202101111029</v>
      </c>
      <c r="D589" s="1">
        <v>44204.557303240741</v>
      </c>
      <c r="E589" s="3" t="s">
        <v>90</v>
      </c>
      <c r="F589">
        <v>1923176</v>
      </c>
      <c r="G589" s="2">
        <v>21047</v>
      </c>
      <c r="H589" t="s">
        <v>2284</v>
      </c>
      <c r="I589" t="s">
        <v>797</v>
      </c>
      <c r="K589" t="s">
        <v>1227</v>
      </c>
      <c r="L589" t="s">
        <v>473</v>
      </c>
      <c r="M589" t="s">
        <v>2</v>
      </c>
      <c r="N589" t="s">
        <v>54</v>
      </c>
      <c r="P589" t="s">
        <v>55</v>
      </c>
      <c r="Q589" t="s">
        <v>94</v>
      </c>
      <c r="R589" t="s">
        <v>2285</v>
      </c>
      <c r="S589" t="s">
        <v>474</v>
      </c>
      <c r="T589" t="s">
        <v>59</v>
      </c>
    </row>
    <row r="590" spans="1:20">
      <c r="A590" t="s">
        <v>49</v>
      </c>
      <c r="C590">
        <v>202101080087</v>
      </c>
      <c r="D590" s="1">
        <v>44204.361111111109</v>
      </c>
      <c r="E590" s="3" t="s">
        <v>76</v>
      </c>
      <c r="F590">
        <v>102329</v>
      </c>
      <c r="G590" s="2">
        <v>20680</v>
      </c>
      <c r="H590" t="s">
        <v>184</v>
      </c>
      <c r="I590" t="s">
        <v>185</v>
      </c>
      <c r="K590" t="s">
        <v>73</v>
      </c>
      <c r="L590" t="s">
        <v>127</v>
      </c>
      <c r="M590" t="s">
        <v>10</v>
      </c>
      <c r="N590" t="s">
        <v>54</v>
      </c>
      <c r="P590" t="s">
        <v>55</v>
      </c>
      <c r="Q590" t="s">
        <v>78</v>
      </c>
      <c r="R590" t="s">
        <v>186</v>
      </c>
      <c r="S590" t="s">
        <v>129</v>
      </c>
      <c r="T590" t="s">
        <v>59</v>
      </c>
    </row>
    <row r="591" spans="1:20">
      <c r="A591" t="s">
        <v>49</v>
      </c>
      <c r="C591">
        <v>202101081181</v>
      </c>
      <c r="D591" s="1">
        <v>44204.342951388891</v>
      </c>
      <c r="E591" s="3" t="s">
        <v>63</v>
      </c>
      <c r="F591">
        <v>1482094</v>
      </c>
      <c r="G591" s="2">
        <v>21868</v>
      </c>
      <c r="H591" t="s">
        <v>1384</v>
      </c>
      <c r="I591" t="s">
        <v>249</v>
      </c>
      <c r="K591" t="s">
        <v>52</v>
      </c>
      <c r="L591" t="s">
        <v>157</v>
      </c>
      <c r="M591" t="s">
        <v>10</v>
      </c>
      <c r="N591" t="s">
        <v>54</v>
      </c>
      <c r="P591" t="s">
        <v>88</v>
      </c>
      <c r="Q591" t="s">
        <v>68</v>
      </c>
      <c r="R591" t="s">
        <v>146</v>
      </c>
      <c r="S591" t="s">
        <v>70</v>
      </c>
      <c r="T591" t="s">
        <v>59</v>
      </c>
    </row>
    <row r="592" spans="1:20">
      <c r="A592" t="s">
        <v>49</v>
      </c>
      <c r="C592">
        <v>202101072358</v>
      </c>
      <c r="D592" s="1">
        <v>44203.951388888891</v>
      </c>
      <c r="E592" s="3" t="s">
        <v>90</v>
      </c>
      <c r="F592">
        <v>1687326</v>
      </c>
      <c r="G592" s="2">
        <v>28142</v>
      </c>
      <c r="H592" t="s">
        <v>1718</v>
      </c>
      <c r="I592" t="s">
        <v>794</v>
      </c>
      <c r="K592" t="s">
        <v>149</v>
      </c>
      <c r="L592" t="s">
        <v>133</v>
      </c>
      <c r="M592" t="s">
        <v>2</v>
      </c>
      <c r="N592" t="s">
        <v>54</v>
      </c>
      <c r="P592" t="s">
        <v>88</v>
      </c>
      <c r="Q592" t="s">
        <v>94</v>
      </c>
      <c r="R592" t="s">
        <v>100</v>
      </c>
      <c r="S592" t="s">
        <v>70</v>
      </c>
      <c r="T592" t="s">
        <v>59</v>
      </c>
    </row>
    <row r="593" spans="1:20">
      <c r="A593" t="s">
        <v>49</v>
      </c>
      <c r="C593">
        <v>202101072366</v>
      </c>
      <c r="D593" s="1">
        <v>44203.93377314815</v>
      </c>
      <c r="E593" s="3" t="s">
        <v>63</v>
      </c>
      <c r="F593">
        <v>5803996</v>
      </c>
      <c r="G593" s="2">
        <v>21265</v>
      </c>
      <c r="H593" t="s">
        <v>2798</v>
      </c>
      <c r="I593" t="s">
        <v>472</v>
      </c>
      <c r="K593" t="s">
        <v>149</v>
      </c>
      <c r="L593" t="s">
        <v>133</v>
      </c>
      <c r="M593" t="s">
        <v>2</v>
      </c>
      <c r="N593" t="s">
        <v>54</v>
      </c>
      <c r="P593" t="s">
        <v>88</v>
      </c>
      <c r="Q593" t="s">
        <v>68</v>
      </c>
      <c r="R593" t="s">
        <v>104</v>
      </c>
      <c r="S593" t="s">
        <v>70</v>
      </c>
      <c r="T593" t="s">
        <v>59</v>
      </c>
    </row>
    <row r="594" spans="1:20">
      <c r="A594" t="s">
        <v>49</v>
      </c>
      <c r="C594">
        <v>202101072325</v>
      </c>
      <c r="D594" s="1">
        <v>44203.863194444442</v>
      </c>
      <c r="E594" s="3" t="s">
        <v>90</v>
      </c>
      <c r="F594">
        <v>4910892</v>
      </c>
      <c r="G594" s="2">
        <v>16372</v>
      </c>
      <c r="H594" t="s">
        <v>2760</v>
      </c>
      <c r="I594" t="s">
        <v>2645</v>
      </c>
      <c r="K594" t="s">
        <v>149</v>
      </c>
      <c r="L594" t="s">
        <v>133</v>
      </c>
      <c r="M594" t="s">
        <v>2</v>
      </c>
      <c r="N594" t="s">
        <v>54</v>
      </c>
      <c r="P594" t="s">
        <v>88</v>
      </c>
      <c r="Q594" t="s">
        <v>94</v>
      </c>
      <c r="R594" t="s">
        <v>2761</v>
      </c>
      <c r="S594" t="s">
        <v>70</v>
      </c>
      <c r="T594" t="s">
        <v>59</v>
      </c>
    </row>
    <row r="595" spans="1:20">
      <c r="A595" t="s">
        <v>49</v>
      </c>
      <c r="C595">
        <v>202101072122</v>
      </c>
      <c r="D595" s="1">
        <v>44203.833333333336</v>
      </c>
      <c r="E595" s="3" t="s">
        <v>90</v>
      </c>
      <c r="F595">
        <v>2223986</v>
      </c>
      <c r="G595" s="2">
        <v>24704</v>
      </c>
      <c r="H595" t="s">
        <v>2651</v>
      </c>
      <c r="I595" t="s">
        <v>447</v>
      </c>
      <c r="K595" t="s">
        <v>149</v>
      </c>
      <c r="L595" t="s">
        <v>306</v>
      </c>
      <c r="M595" t="s">
        <v>2</v>
      </c>
      <c r="N595" t="s">
        <v>54</v>
      </c>
      <c r="P595" t="s">
        <v>88</v>
      </c>
      <c r="Q595" t="s">
        <v>94</v>
      </c>
      <c r="R595" t="s">
        <v>116</v>
      </c>
      <c r="S595" t="s">
        <v>70</v>
      </c>
      <c r="T595" t="s">
        <v>59</v>
      </c>
    </row>
    <row r="596" spans="1:20">
      <c r="A596" t="s">
        <v>49</v>
      </c>
      <c r="C596">
        <v>202101072047</v>
      </c>
      <c r="D596" s="1">
        <v>44203.715381944443</v>
      </c>
      <c r="E596" s="3" t="s">
        <v>90</v>
      </c>
      <c r="F596">
        <v>1225296</v>
      </c>
      <c r="G596" s="2">
        <v>18952</v>
      </c>
      <c r="H596" t="s">
        <v>1016</v>
      </c>
      <c r="I596" t="s">
        <v>1017</v>
      </c>
      <c r="K596" t="s">
        <v>149</v>
      </c>
      <c r="L596" t="s">
        <v>240</v>
      </c>
      <c r="M596" t="s">
        <v>2</v>
      </c>
      <c r="N596" t="s">
        <v>54</v>
      </c>
      <c r="P596" t="s">
        <v>55</v>
      </c>
      <c r="Q596" t="s">
        <v>94</v>
      </c>
      <c r="R596" t="s">
        <v>1018</v>
      </c>
      <c r="S596" t="s">
        <v>70</v>
      </c>
      <c r="T596" t="s">
        <v>59</v>
      </c>
    </row>
    <row r="597" spans="1:20">
      <c r="A597" t="s">
        <v>49</v>
      </c>
      <c r="C597">
        <v>202103260043</v>
      </c>
      <c r="D597" s="1">
        <v>44203.67291666667</v>
      </c>
      <c r="E597" s="3" t="s">
        <v>63</v>
      </c>
      <c r="F597">
        <v>1849463</v>
      </c>
      <c r="G597" s="2">
        <v>16442</v>
      </c>
      <c r="H597" t="s">
        <v>2018</v>
      </c>
      <c r="I597" t="s">
        <v>1495</v>
      </c>
      <c r="K597" t="s">
        <v>140</v>
      </c>
      <c r="L597" t="s">
        <v>123</v>
      </c>
      <c r="M597" t="s">
        <v>10</v>
      </c>
      <c r="N597" t="s">
        <v>54</v>
      </c>
      <c r="P597" t="s">
        <v>55</v>
      </c>
      <c r="Q597" t="s">
        <v>68</v>
      </c>
      <c r="R597" t="s">
        <v>104</v>
      </c>
      <c r="S597" t="s">
        <v>70</v>
      </c>
      <c r="T597" t="s">
        <v>59</v>
      </c>
    </row>
    <row r="598" spans="1:20">
      <c r="A598" t="s">
        <v>49</v>
      </c>
      <c r="C598">
        <v>202101071912</v>
      </c>
      <c r="D598" s="1">
        <v>44203.640277777777</v>
      </c>
      <c r="E598" s="3" t="s">
        <v>90</v>
      </c>
      <c r="F598">
        <v>1621930</v>
      </c>
      <c r="G598" s="2">
        <v>19124</v>
      </c>
      <c r="H598" t="s">
        <v>1614</v>
      </c>
      <c r="I598" t="s">
        <v>928</v>
      </c>
      <c r="K598" t="s">
        <v>61</v>
      </c>
      <c r="L598" t="s">
        <v>153</v>
      </c>
      <c r="M598" t="s">
        <v>2</v>
      </c>
      <c r="N598" t="s">
        <v>54</v>
      </c>
      <c r="P598" t="s">
        <v>55</v>
      </c>
      <c r="Q598" t="s">
        <v>94</v>
      </c>
      <c r="R598" t="s">
        <v>100</v>
      </c>
      <c r="S598" t="s">
        <v>70</v>
      </c>
      <c r="T598" t="s">
        <v>59</v>
      </c>
    </row>
    <row r="599" spans="1:20">
      <c r="A599" t="s">
        <v>49</v>
      </c>
      <c r="C599">
        <v>202101070233</v>
      </c>
      <c r="D599" s="1">
        <v>44203.615914351853</v>
      </c>
      <c r="E599" s="3" t="s">
        <v>63</v>
      </c>
      <c r="F599">
        <v>1108389</v>
      </c>
      <c r="G599" s="2">
        <v>19272</v>
      </c>
      <c r="H599" t="s">
        <v>839</v>
      </c>
      <c r="I599" t="s">
        <v>843</v>
      </c>
      <c r="K599" t="s">
        <v>52</v>
      </c>
      <c r="L599" t="s">
        <v>123</v>
      </c>
      <c r="M599" t="s">
        <v>2</v>
      </c>
      <c r="N599" t="s">
        <v>54</v>
      </c>
      <c r="P599" t="s">
        <v>55</v>
      </c>
      <c r="Q599" t="s">
        <v>68</v>
      </c>
      <c r="R599" t="s">
        <v>844</v>
      </c>
      <c r="S599" t="s">
        <v>70</v>
      </c>
      <c r="T599" t="s">
        <v>59</v>
      </c>
    </row>
    <row r="600" spans="1:20">
      <c r="A600" t="s">
        <v>49</v>
      </c>
      <c r="C600">
        <v>202101071243</v>
      </c>
      <c r="D600" s="1">
        <v>44203.341296296298</v>
      </c>
      <c r="E600" s="3" t="s">
        <v>90</v>
      </c>
      <c r="F600">
        <v>1903909</v>
      </c>
      <c r="G600" s="2">
        <v>24516</v>
      </c>
      <c r="H600" t="s">
        <v>2252</v>
      </c>
      <c r="I600" t="s">
        <v>2134</v>
      </c>
      <c r="K600" t="s">
        <v>1227</v>
      </c>
      <c r="L600" t="s">
        <v>2253</v>
      </c>
      <c r="M600" t="s">
        <v>10</v>
      </c>
      <c r="N600" t="s">
        <v>54</v>
      </c>
      <c r="P600" t="s">
        <v>88</v>
      </c>
      <c r="Q600" t="s">
        <v>94</v>
      </c>
      <c r="R600" t="s">
        <v>2254</v>
      </c>
      <c r="S600" t="s">
        <v>474</v>
      </c>
      <c r="T600" t="s">
        <v>59</v>
      </c>
    </row>
    <row r="601" spans="1:20">
      <c r="A601" t="s">
        <v>49</v>
      </c>
      <c r="C601">
        <v>202101062223</v>
      </c>
      <c r="D601" s="1">
        <v>44203.120023148149</v>
      </c>
      <c r="E601" s="3" t="s">
        <v>63</v>
      </c>
      <c r="F601">
        <v>9814898</v>
      </c>
      <c r="G601" s="2">
        <v>24273</v>
      </c>
      <c r="H601" t="s">
        <v>3347</v>
      </c>
      <c r="I601" t="s">
        <v>620</v>
      </c>
      <c r="K601" t="s">
        <v>170</v>
      </c>
      <c r="L601" t="s">
        <v>281</v>
      </c>
      <c r="M601" t="s">
        <v>10</v>
      </c>
      <c r="N601" t="s">
        <v>54</v>
      </c>
      <c r="P601" t="s">
        <v>88</v>
      </c>
      <c r="Q601" t="s">
        <v>68</v>
      </c>
      <c r="R601" t="s">
        <v>3348</v>
      </c>
      <c r="S601" t="s">
        <v>70</v>
      </c>
      <c r="T601" t="s">
        <v>59</v>
      </c>
    </row>
    <row r="602" spans="1:20">
      <c r="A602" t="s">
        <v>49</v>
      </c>
      <c r="C602">
        <v>202101061800</v>
      </c>
      <c r="D602" s="1">
        <v>44202.723553240743</v>
      </c>
      <c r="E602" s="3" t="s">
        <v>90</v>
      </c>
      <c r="F602">
        <v>1559990</v>
      </c>
      <c r="G602" s="2">
        <v>25128</v>
      </c>
      <c r="H602" t="s">
        <v>1506</v>
      </c>
      <c r="I602" t="s">
        <v>1507</v>
      </c>
      <c r="K602" t="s">
        <v>110</v>
      </c>
      <c r="L602" t="s">
        <v>157</v>
      </c>
      <c r="M602" t="s">
        <v>10</v>
      </c>
      <c r="N602" t="s">
        <v>54</v>
      </c>
      <c r="P602" t="s">
        <v>88</v>
      </c>
      <c r="Q602" t="s">
        <v>94</v>
      </c>
      <c r="R602" t="s">
        <v>1508</v>
      </c>
      <c r="S602" t="s">
        <v>70</v>
      </c>
      <c r="T602" t="s">
        <v>59</v>
      </c>
    </row>
    <row r="603" spans="1:20">
      <c r="A603" t="s">
        <v>49</v>
      </c>
      <c r="C603">
        <v>202101061891</v>
      </c>
      <c r="D603" s="1">
        <v>44202.63795138889</v>
      </c>
      <c r="E603" s="3" t="s">
        <v>90</v>
      </c>
      <c r="F603">
        <v>1443001</v>
      </c>
      <c r="G603" s="2">
        <v>19255</v>
      </c>
      <c r="H603" t="s">
        <v>1335</v>
      </c>
      <c r="I603" t="s">
        <v>843</v>
      </c>
      <c r="K603" t="s">
        <v>52</v>
      </c>
      <c r="L603" t="s">
        <v>367</v>
      </c>
      <c r="M603" t="s">
        <v>10</v>
      </c>
      <c r="N603" t="s">
        <v>54</v>
      </c>
      <c r="P603" t="s">
        <v>88</v>
      </c>
      <c r="Q603" t="s">
        <v>94</v>
      </c>
      <c r="R603" t="s">
        <v>100</v>
      </c>
      <c r="S603" t="s">
        <v>70</v>
      </c>
      <c r="T603" t="s">
        <v>59</v>
      </c>
    </row>
    <row r="604" spans="1:20">
      <c r="A604" t="s">
        <v>49</v>
      </c>
      <c r="C604">
        <v>202101060395</v>
      </c>
      <c r="D604" s="1">
        <v>44202.627083333333</v>
      </c>
      <c r="E604" s="3" t="s">
        <v>63</v>
      </c>
      <c r="F604">
        <v>1172293</v>
      </c>
      <c r="G604" s="2">
        <v>23592</v>
      </c>
      <c r="H604" t="s">
        <v>960</v>
      </c>
      <c r="I604" t="s">
        <v>548</v>
      </c>
      <c r="K604" t="s">
        <v>52</v>
      </c>
      <c r="L604" t="s">
        <v>261</v>
      </c>
      <c r="M604" t="s">
        <v>2</v>
      </c>
      <c r="N604" t="s">
        <v>54</v>
      </c>
      <c r="P604" t="s">
        <v>55</v>
      </c>
      <c r="Q604" t="s">
        <v>68</v>
      </c>
      <c r="R604" t="s">
        <v>962</v>
      </c>
      <c r="S604" t="s">
        <v>70</v>
      </c>
      <c r="T604" t="s">
        <v>59</v>
      </c>
    </row>
    <row r="605" spans="1:20">
      <c r="A605" t="s">
        <v>49</v>
      </c>
      <c r="C605">
        <v>202101060162</v>
      </c>
      <c r="D605" s="1">
        <v>44202.609027777777</v>
      </c>
      <c r="E605" s="3" t="s">
        <v>76</v>
      </c>
      <c r="F605">
        <v>1398797</v>
      </c>
      <c r="G605" s="2">
        <v>15427</v>
      </c>
      <c r="H605" t="s">
        <v>1237</v>
      </c>
      <c r="I605" t="s">
        <v>271</v>
      </c>
      <c r="K605" t="s">
        <v>528</v>
      </c>
      <c r="L605" t="s">
        <v>127</v>
      </c>
      <c r="M605" t="s">
        <v>10</v>
      </c>
      <c r="N605" t="s">
        <v>54</v>
      </c>
      <c r="P605" t="s">
        <v>55</v>
      </c>
      <c r="Q605" t="s">
        <v>78</v>
      </c>
      <c r="R605" t="s">
        <v>484</v>
      </c>
      <c r="S605" t="s">
        <v>129</v>
      </c>
      <c r="T605" t="s">
        <v>59</v>
      </c>
    </row>
    <row r="606" spans="1:20">
      <c r="A606" t="s">
        <v>49</v>
      </c>
      <c r="C606">
        <v>202101061839</v>
      </c>
      <c r="D606" s="1">
        <v>44202.598078703704</v>
      </c>
      <c r="E606" s="3" t="s">
        <v>76</v>
      </c>
      <c r="F606">
        <v>201163</v>
      </c>
      <c r="G606" s="2">
        <v>17343</v>
      </c>
      <c r="H606" t="s">
        <v>254</v>
      </c>
      <c r="I606" t="s">
        <v>255</v>
      </c>
      <c r="K606" t="s">
        <v>140</v>
      </c>
      <c r="L606" t="s">
        <v>93</v>
      </c>
      <c r="M606" t="s">
        <v>2</v>
      </c>
      <c r="N606" t="s">
        <v>54</v>
      </c>
      <c r="P606" t="s">
        <v>88</v>
      </c>
      <c r="Q606" t="s">
        <v>78</v>
      </c>
      <c r="R606" t="s">
        <v>256</v>
      </c>
      <c r="S606" t="s">
        <v>70</v>
      </c>
      <c r="T606" t="s">
        <v>59</v>
      </c>
    </row>
    <row r="607" spans="1:20">
      <c r="A607" t="s">
        <v>49</v>
      </c>
      <c r="C607">
        <v>202101061388</v>
      </c>
      <c r="D607" s="1">
        <v>44202.504293981481</v>
      </c>
      <c r="E607" s="3" t="s">
        <v>63</v>
      </c>
      <c r="F607">
        <v>1319897</v>
      </c>
      <c r="G607" s="2">
        <v>32792</v>
      </c>
      <c r="H607" t="s">
        <v>1097</v>
      </c>
      <c r="I607" t="s">
        <v>1098</v>
      </c>
      <c r="K607" t="s">
        <v>61</v>
      </c>
      <c r="L607" t="s">
        <v>240</v>
      </c>
      <c r="M607" t="s">
        <v>10</v>
      </c>
      <c r="N607" t="s">
        <v>54</v>
      </c>
      <c r="P607" t="s">
        <v>55</v>
      </c>
      <c r="Q607" t="s">
        <v>68</v>
      </c>
      <c r="R607" t="s">
        <v>1099</v>
      </c>
      <c r="S607" t="s">
        <v>70</v>
      </c>
      <c r="T607" t="s">
        <v>59</v>
      </c>
    </row>
    <row r="608" spans="1:20">
      <c r="A608" t="s">
        <v>49</v>
      </c>
      <c r="C608">
        <v>202101061575</v>
      </c>
      <c r="D608" s="1">
        <v>44202.504166666666</v>
      </c>
      <c r="E608" s="3" t="s">
        <v>63</v>
      </c>
      <c r="F608">
        <v>9926238</v>
      </c>
      <c r="G608" s="2">
        <v>21604</v>
      </c>
      <c r="H608" t="s">
        <v>3381</v>
      </c>
      <c r="I608" t="s">
        <v>672</v>
      </c>
      <c r="K608" t="s">
        <v>52</v>
      </c>
      <c r="L608" t="s">
        <v>127</v>
      </c>
      <c r="M608" t="s">
        <v>2</v>
      </c>
      <c r="N608" t="s">
        <v>54</v>
      </c>
      <c r="P608" t="s">
        <v>55</v>
      </c>
      <c r="Q608" t="s">
        <v>68</v>
      </c>
      <c r="R608" t="s">
        <v>2085</v>
      </c>
      <c r="S608" t="s">
        <v>129</v>
      </c>
      <c r="T608" t="s">
        <v>59</v>
      </c>
    </row>
    <row r="609" spans="1:20">
      <c r="A609" t="s">
        <v>49</v>
      </c>
      <c r="C609">
        <v>202101061624</v>
      </c>
      <c r="D609" s="1">
        <v>44202.500405092593</v>
      </c>
      <c r="E609" s="3" t="s">
        <v>90</v>
      </c>
      <c r="F609">
        <v>7922527</v>
      </c>
      <c r="G609" s="2">
        <v>16417</v>
      </c>
      <c r="H609" t="s">
        <v>3069</v>
      </c>
      <c r="I609" t="s">
        <v>1495</v>
      </c>
      <c r="K609" t="s">
        <v>61</v>
      </c>
      <c r="L609" t="s">
        <v>93</v>
      </c>
      <c r="M609" t="s">
        <v>10</v>
      </c>
      <c r="N609" t="s">
        <v>54</v>
      </c>
      <c r="P609" t="s">
        <v>88</v>
      </c>
      <c r="Q609" t="s">
        <v>94</v>
      </c>
      <c r="R609" t="s">
        <v>116</v>
      </c>
      <c r="S609" t="s">
        <v>70</v>
      </c>
      <c r="T609" t="s">
        <v>59</v>
      </c>
    </row>
    <row r="610" spans="1:20">
      <c r="A610" t="s">
        <v>49</v>
      </c>
      <c r="C610">
        <v>202012170603</v>
      </c>
      <c r="D610" s="1">
        <v>44202.469131944446</v>
      </c>
      <c r="E610" s="3" t="s">
        <v>308</v>
      </c>
      <c r="F610">
        <v>7421240</v>
      </c>
      <c r="G610" s="2">
        <v>19250</v>
      </c>
      <c r="H610" t="s">
        <v>2979</v>
      </c>
      <c r="I610" t="s">
        <v>843</v>
      </c>
      <c r="K610" t="s">
        <v>52</v>
      </c>
      <c r="L610" t="s">
        <v>137</v>
      </c>
      <c r="M610" t="s">
        <v>2</v>
      </c>
      <c r="N610" t="s">
        <v>54</v>
      </c>
      <c r="P610" t="s">
        <v>55</v>
      </c>
      <c r="Q610" t="s">
        <v>311</v>
      </c>
      <c r="R610" t="s">
        <v>689</v>
      </c>
      <c r="S610" t="s">
        <v>70</v>
      </c>
      <c r="T610" t="s">
        <v>59</v>
      </c>
    </row>
    <row r="611" spans="1:20">
      <c r="A611" t="s">
        <v>49</v>
      </c>
      <c r="C611">
        <v>202101060312</v>
      </c>
      <c r="D611" s="1">
        <v>44202.430706018517</v>
      </c>
      <c r="E611" s="3" t="s">
        <v>76</v>
      </c>
      <c r="F611">
        <v>1038567</v>
      </c>
      <c r="G611" s="2">
        <v>21041</v>
      </c>
      <c r="H611" t="s">
        <v>796</v>
      </c>
      <c r="I611" t="s">
        <v>797</v>
      </c>
      <c r="K611" t="s">
        <v>66</v>
      </c>
      <c r="L611" t="s">
        <v>119</v>
      </c>
      <c r="M611" t="s">
        <v>2</v>
      </c>
      <c r="N611" t="s">
        <v>54</v>
      </c>
      <c r="P611" t="s">
        <v>55</v>
      </c>
      <c r="Q611" t="s">
        <v>78</v>
      </c>
      <c r="R611" t="s">
        <v>798</v>
      </c>
      <c r="S611" t="s">
        <v>58</v>
      </c>
      <c r="T611" t="s">
        <v>59</v>
      </c>
    </row>
    <row r="612" spans="1:20">
      <c r="A612" t="s">
        <v>49</v>
      </c>
      <c r="C612">
        <v>202101060064</v>
      </c>
      <c r="D612" s="1">
        <v>44202.313888888886</v>
      </c>
      <c r="E612" s="3" t="s">
        <v>76</v>
      </c>
      <c r="F612">
        <v>1529589</v>
      </c>
      <c r="G612" s="2">
        <v>23048</v>
      </c>
      <c r="H612" t="s">
        <v>1446</v>
      </c>
      <c r="I612" t="s">
        <v>216</v>
      </c>
      <c r="K612" t="s">
        <v>140</v>
      </c>
      <c r="L612" t="s">
        <v>183</v>
      </c>
      <c r="M612" t="s">
        <v>10</v>
      </c>
      <c r="N612" t="s">
        <v>54</v>
      </c>
      <c r="P612" t="s">
        <v>55</v>
      </c>
      <c r="Q612" t="s">
        <v>78</v>
      </c>
      <c r="R612" t="s">
        <v>333</v>
      </c>
      <c r="S612" t="s">
        <v>129</v>
      </c>
      <c r="T612" t="s">
        <v>59</v>
      </c>
    </row>
    <row r="613" spans="1:20">
      <c r="A613" t="s">
        <v>49</v>
      </c>
      <c r="C613">
        <v>202101052494</v>
      </c>
      <c r="D613" s="1">
        <v>44201.899305555555</v>
      </c>
      <c r="E613" s="3" t="s">
        <v>90</v>
      </c>
      <c r="F613">
        <v>9615664</v>
      </c>
      <c r="G613" s="2">
        <v>29683</v>
      </c>
      <c r="H613" t="s">
        <v>3320</v>
      </c>
      <c r="I613" t="s">
        <v>1351</v>
      </c>
      <c r="K613" t="s">
        <v>170</v>
      </c>
      <c r="L613" t="s">
        <v>202</v>
      </c>
      <c r="M613" t="s">
        <v>10</v>
      </c>
      <c r="N613" t="s">
        <v>54</v>
      </c>
      <c r="P613" t="s">
        <v>88</v>
      </c>
      <c r="Q613" t="s">
        <v>94</v>
      </c>
      <c r="R613" t="s">
        <v>100</v>
      </c>
      <c r="S613" t="s">
        <v>70</v>
      </c>
      <c r="T613" t="s">
        <v>59</v>
      </c>
    </row>
    <row r="614" spans="1:20">
      <c r="A614" t="s">
        <v>49</v>
      </c>
      <c r="C614">
        <v>202101052398</v>
      </c>
      <c r="D614" s="1">
        <v>44201.867858796293</v>
      </c>
      <c r="E614" s="3" t="s">
        <v>90</v>
      </c>
      <c r="F614">
        <v>1158619</v>
      </c>
      <c r="G614" s="2">
        <v>28192</v>
      </c>
      <c r="H614" t="s">
        <v>921</v>
      </c>
      <c r="I614" t="s">
        <v>922</v>
      </c>
      <c r="K614" t="s">
        <v>170</v>
      </c>
      <c r="L614" t="s">
        <v>306</v>
      </c>
      <c r="M614" t="s">
        <v>10</v>
      </c>
      <c r="N614" t="s">
        <v>54</v>
      </c>
      <c r="P614" t="s">
        <v>88</v>
      </c>
      <c r="Q614" t="s">
        <v>94</v>
      </c>
      <c r="R614" t="s">
        <v>100</v>
      </c>
      <c r="S614" t="s">
        <v>70</v>
      </c>
      <c r="T614" t="s">
        <v>59</v>
      </c>
    </row>
    <row r="615" spans="1:20">
      <c r="A615" t="s">
        <v>49</v>
      </c>
      <c r="C615">
        <v>202101052390</v>
      </c>
      <c r="D615" s="1">
        <v>44201.832673611112</v>
      </c>
      <c r="E615" s="3" t="s">
        <v>90</v>
      </c>
      <c r="F615">
        <v>219508</v>
      </c>
      <c r="G615" s="2">
        <v>27103</v>
      </c>
      <c r="H615" t="s">
        <v>304</v>
      </c>
      <c r="I615" t="s">
        <v>305</v>
      </c>
      <c r="K615" t="s">
        <v>170</v>
      </c>
      <c r="L615" t="s">
        <v>306</v>
      </c>
      <c r="M615" t="s">
        <v>10</v>
      </c>
      <c r="N615" t="s">
        <v>54</v>
      </c>
      <c r="P615" t="s">
        <v>88</v>
      </c>
      <c r="Q615" t="s">
        <v>94</v>
      </c>
      <c r="R615" t="s">
        <v>307</v>
      </c>
      <c r="S615" t="s">
        <v>70</v>
      </c>
      <c r="T615" t="s">
        <v>59</v>
      </c>
    </row>
    <row r="616" spans="1:20">
      <c r="A616" t="s">
        <v>49</v>
      </c>
      <c r="C616">
        <v>202101050932</v>
      </c>
      <c r="D616" s="1">
        <v>44201.716666666667</v>
      </c>
      <c r="E616" s="3" t="s">
        <v>63</v>
      </c>
      <c r="F616">
        <v>2204857</v>
      </c>
      <c r="G616" s="2">
        <v>24117</v>
      </c>
      <c r="H616" t="s">
        <v>2609</v>
      </c>
      <c r="I616" t="s">
        <v>2610</v>
      </c>
      <c r="K616" t="s">
        <v>52</v>
      </c>
      <c r="L616" t="s">
        <v>261</v>
      </c>
      <c r="M616" t="s">
        <v>2</v>
      </c>
      <c r="N616" t="s">
        <v>54</v>
      </c>
      <c r="P616" t="s">
        <v>55</v>
      </c>
      <c r="Q616" t="s">
        <v>68</v>
      </c>
      <c r="R616" t="s">
        <v>2611</v>
      </c>
      <c r="S616" t="s">
        <v>70</v>
      </c>
      <c r="T616" t="s">
        <v>59</v>
      </c>
    </row>
    <row r="617" spans="1:20">
      <c r="A617" t="s">
        <v>49</v>
      </c>
      <c r="C617">
        <v>202101052075</v>
      </c>
      <c r="D617" s="1">
        <v>44201.636805555558</v>
      </c>
      <c r="E617" s="3" t="s">
        <v>90</v>
      </c>
      <c r="F617">
        <v>622716</v>
      </c>
      <c r="G617" s="2">
        <v>33558</v>
      </c>
      <c r="H617" t="s">
        <v>498</v>
      </c>
      <c r="I617" t="s">
        <v>499</v>
      </c>
      <c r="K617" t="s">
        <v>61</v>
      </c>
      <c r="L617" t="s">
        <v>103</v>
      </c>
      <c r="M617" t="s">
        <v>10</v>
      </c>
      <c r="N617" t="s">
        <v>54</v>
      </c>
      <c r="P617" t="s">
        <v>88</v>
      </c>
      <c r="Q617" t="s">
        <v>94</v>
      </c>
      <c r="R617" t="s">
        <v>100</v>
      </c>
      <c r="S617" t="s">
        <v>70</v>
      </c>
      <c r="T617" t="s">
        <v>59</v>
      </c>
    </row>
    <row r="618" spans="1:20">
      <c r="A618" t="s">
        <v>49</v>
      </c>
      <c r="C618">
        <v>202101051677</v>
      </c>
      <c r="D618" s="1">
        <v>44201.512662037036</v>
      </c>
      <c r="E618" s="3" t="s">
        <v>63</v>
      </c>
      <c r="F618">
        <v>2209597</v>
      </c>
      <c r="G618" s="2">
        <v>21449</v>
      </c>
      <c r="H618" t="s">
        <v>2631</v>
      </c>
      <c r="I618" t="s">
        <v>394</v>
      </c>
      <c r="K618" t="s">
        <v>52</v>
      </c>
      <c r="L618" t="s">
        <v>157</v>
      </c>
      <c r="M618" t="s">
        <v>10</v>
      </c>
      <c r="N618" t="s">
        <v>54</v>
      </c>
      <c r="P618" t="s">
        <v>55</v>
      </c>
      <c r="Q618" t="s">
        <v>68</v>
      </c>
      <c r="R618" t="s">
        <v>522</v>
      </c>
      <c r="S618" t="s">
        <v>70</v>
      </c>
      <c r="T618" t="s">
        <v>59</v>
      </c>
    </row>
    <row r="619" spans="1:20">
      <c r="A619" t="s">
        <v>49</v>
      </c>
      <c r="C619">
        <v>202101051540</v>
      </c>
      <c r="D619" s="1">
        <v>44201.404166666667</v>
      </c>
      <c r="E619" s="3" t="s">
        <v>63</v>
      </c>
      <c r="F619">
        <v>2181462</v>
      </c>
      <c r="G619" s="2">
        <v>35686</v>
      </c>
      <c r="H619" t="s">
        <v>2466</v>
      </c>
      <c r="I619" t="s">
        <v>2467</v>
      </c>
      <c r="K619" t="s">
        <v>61</v>
      </c>
      <c r="L619" t="s">
        <v>228</v>
      </c>
      <c r="M619" t="s">
        <v>2</v>
      </c>
      <c r="N619" t="s">
        <v>54</v>
      </c>
      <c r="P619" t="s">
        <v>55</v>
      </c>
      <c r="Q619" t="s">
        <v>68</v>
      </c>
      <c r="R619" t="s">
        <v>2468</v>
      </c>
      <c r="S619" t="s">
        <v>129</v>
      </c>
      <c r="T619" t="s">
        <v>59</v>
      </c>
    </row>
    <row r="620" spans="1:20">
      <c r="A620" t="s">
        <v>49</v>
      </c>
      <c r="C620">
        <v>202101050725</v>
      </c>
      <c r="D620" s="1">
        <v>44201.30746527778</v>
      </c>
      <c r="E620" s="3" t="s">
        <v>63</v>
      </c>
      <c r="F620">
        <v>2026959</v>
      </c>
      <c r="G620" s="2">
        <v>25061</v>
      </c>
      <c r="H620" t="s">
        <v>1522</v>
      </c>
      <c r="I620" t="s">
        <v>1469</v>
      </c>
      <c r="K620" t="s">
        <v>61</v>
      </c>
      <c r="L620" t="s">
        <v>153</v>
      </c>
      <c r="M620" t="s">
        <v>2</v>
      </c>
      <c r="N620" t="s">
        <v>54</v>
      </c>
      <c r="P620" t="s">
        <v>55</v>
      </c>
      <c r="Q620" t="s">
        <v>68</v>
      </c>
      <c r="R620" t="s">
        <v>2336</v>
      </c>
      <c r="S620" t="s">
        <v>70</v>
      </c>
      <c r="T620" t="s">
        <v>59</v>
      </c>
    </row>
    <row r="621" spans="1:20">
      <c r="A621" t="s">
        <v>49</v>
      </c>
      <c r="C621">
        <v>202101042427</v>
      </c>
      <c r="D621" s="1">
        <v>44201.064583333333</v>
      </c>
      <c r="E621" s="3" t="s">
        <v>63</v>
      </c>
      <c r="F621">
        <v>1265644</v>
      </c>
      <c r="G621" s="2">
        <v>32497</v>
      </c>
      <c r="H621" t="s">
        <v>1067</v>
      </c>
      <c r="I621" t="s">
        <v>1068</v>
      </c>
      <c r="K621" t="s">
        <v>170</v>
      </c>
      <c r="L621" t="s">
        <v>202</v>
      </c>
      <c r="M621" t="s">
        <v>2</v>
      </c>
      <c r="N621" t="s">
        <v>54</v>
      </c>
      <c r="P621" t="s">
        <v>88</v>
      </c>
      <c r="Q621" t="s">
        <v>68</v>
      </c>
      <c r="R621" t="s">
        <v>1069</v>
      </c>
      <c r="S621" t="s">
        <v>70</v>
      </c>
      <c r="T621" t="s">
        <v>59</v>
      </c>
    </row>
    <row r="622" spans="1:20">
      <c r="A622" t="s">
        <v>49</v>
      </c>
      <c r="C622">
        <v>202101042403</v>
      </c>
      <c r="D622" s="1">
        <v>44201.019745370373</v>
      </c>
      <c r="E622" s="3" t="s">
        <v>90</v>
      </c>
      <c r="F622">
        <v>5412689</v>
      </c>
      <c r="G622" s="2">
        <v>18944</v>
      </c>
      <c r="H622" t="s">
        <v>2783</v>
      </c>
      <c r="I622" t="s">
        <v>1017</v>
      </c>
      <c r="K622" t="s">
        <v>170</v>
      </c>
      <c r="L622" t="s">
        <v>111</v>
      </c>
      <c r="M622" t="s">
        <v>2</v>
      </c>
      <c r="N622" t="s">
        <v>54</v>
      </c>
      <c r="P622" t="s">
        <v>88</v>
      </c>
      <c r="Q622" t="s">
        <v>94</v>
      </c>
      <c r="R622" t="s">
        <v>100</v>
      </c>
      <c r="S622" t="s">
        <v>70</v>
      </c>
      <c r="T622" t="s">
        <v>59</v>
      </c>
    </row>
    <row r="623" spans="1:20">
      <c r="A623" t="s">
        <v>49</v>
      </c>
      <c r="C623">
        <v>202101042320</v>
      </c>
      <c r="D623" s="1">
        <v>44200.865277777775</v>
      </c>
      <c r="E623" s="3" t="s">
        <v>90</v>
      </c>
      <c r="F623">
        <v>28704</v>
      </c>
      <c r="G623" s="2">
        <v>32066</v>
      </c>
      <c r="H623" t="s">
        <v>130</v>
      </c>
      <c r="I623" t="s">
        <v>131</v>
      </c>
      <c r="K623" t="s">
        <v>132</v>
      </c>
      <c r="L623" t="s">
        <v>133</v>
      </c>
      <c r="M623" t="s">
        <v>10</v>
      </c>
      <c r="N623" t="s">
        <v>54</v>
      </c>
      <c r="P623" t="s">
        <v>88</v>
      </c>
      <c r="Q623" t="s">
        <v>94</v>
      </c>
      <c r="R623" t="s">
        <v>100</v>
      </c>
      <c r="S623" t="s">
        <v>70</v>
      </c>
      <c r="T623" t="s">
        <v>59</v>
      </c>
    </row>
    <row r="624" spans="1:20">
      <c r="A624" t="s">
        <v>49</v>
      </c>
      <c r="C624">
        <v>202101042283</v>
      </c>
      <c r="D624" s="1">
        <v>44200.785416666666</v>
      </c>
      <c r="E624" s="3" t="s">
        <v>90</v>
      </c>
      <c r="F624">
        <v>2224413</v>
      </c>
      <c r="G624" s="2">
        <v>20446</v>
      </c>
      <c r="H624" t="s">
        <v>2655</v>
      </c>
      <c r="I624" t="s">
        <v>51</v>
      </c>
      <c r="K624" t="s">
        <v>132</v>
      </c>
      <c r="L624" t="s">
        <v>367</v>
      </c>
      <c r="M624" t="s">
        <v>2</v>
      </c>
      <c r="N624" t="s">
        <v>54</v>
      </c>
      <c r="P624" t="s">
        <v>88</v>
      </c>
      <c r="Q624" t="s">
        <v>94</v>
      </c>
      <c r="R624" t="s">
        <v>100</v>
      </c>
      <c r="S624" t="s">
        <v>70</v>
      </c>
      <c r="T624" t="s">
        <v>59</v>
      </c>
    </row>
    <row r="625" spans="1:20">
      <c r="A625" t="s">
        <v>49</v>
      </c>
      <c r="C625">
        <v>202101041904</v>
      </c>
      <c r="D625" s="1">
        <v>44200.713194444441</v>
      </c>
      <c r="E625" s="3" t="s">
        <v>63</v>
      </c>
      <c r="F625">
        <v>2138127</v>
      </c>
      <c r="G625" s="2">
        <v>22449</v>
      </c>
      <c r="H625" t="s">
        <v>2358</v>
      </c>
      <c r="I625" t="s">
        <v>732</v>
      </c>
      <c r="K625" t="s">
        <v>132</v>
      </c>
      <c r="L625" t="s">
        <v>157</v>
      </c>
      <c r="M625" t="s">
        <v>10</v>
      </c>
      <c r="N625" t="s">
        <v>54</v>
      </c>
      <c r="P625" t="s">
        <v>55</v>
      </c>
      <c r="Q625" t="s">
        <v>68</v>
      </c>
      <c r="R625" t="s">
        <v>2360</v>
      </c>
      <c r="S625" t="s">
        <v>70</v>
      </c>
      <c r="T625" t="s">
        <v>59</v>
      </c>
    </row>
    <row r="626" spans="1:20">
      <c r="A626" t="s">
        <v>49</v>
      </c>
      <c r="C626">
        <v>202101040926</v>
      </c>
      <c r="D626" s="1">
        <v>44200.705474537041</v>
      </c>
      <c r="E626" s="3" t="s">
        <v>63</v>
      </c>
      <c r="F626">
        <v>6006940</v>
      </c>
      <c r="G626" s="2">
        <v>22061</v>
      </c>
      <c r="H626" t="s">
        <v>2803</v>
      </c>
      <c r="I626" t="s">
        <v>2116</v>
      </c>
      <c r="K626" t="s">
        <v>140</v>
      </c>
      <c r="L626" t="s">
        <v>258</v>
      </c>
      <c r="M626" t="s">
        <v>2</v>
      </c>
      <c r="N626" t="s">
        <v>54</v>
      </c>
      <c r="P626" t="s">
        <v>55</v>
      </c>
      <c r="Q626" t="s">
        <v>68</v>
      </c>
      <c r="R626" t="s">
        <v>2059</v>
      </c>
      <c r="S626" t="s">
        <v>70</v>
      </c>
      <c r="T626" t="s">
        <v>59</v>
      </c>
    </row>
    <row r="627" spans="1:20">
      <c r="A627" t="s">
        <v>49</v>
      </c>
      <c r="C627">
        <v>202101041958</v>
      </c>
      <c r="D627" s="1">
        <v>44200.696458333332</v>
      </c>
      <c r="E627" s="3" t="s">
        <v>63</v>
      </c>
      <c r="F627">
        <v>5908590</v>
      </c>
      <c r="G627" s="2">
        <v>19977</v>
      </c>
      <c r="H627" t="s">
        <v>2801</v>
      </c>
      <c r="I627" t="s">
        <v>680</v>
      </c>
      <c r="K627" t="s">
        <v>61</v>
      </c>
      <c r="L627" t="s">
        <v>306</v>
      </c>
      <c r="M627" t="s">
        <v>10</v>
      </c>
      <c r="N627" t="s">
        <v>54</v>
      </c>
      <c r="P627" t="s">
        <v>55</v>
      </c>
      <c r="Q627" t="s">
        <v>68</v>
      </c>
      <c r="R627" t="s">
        <v>907</v>
      </c>
      <c r="S627" t="s">
        <v>70</v>
      </c>
      <c r="T627" t="s">
        <v>59</v>
      </c>
    </row>
    <row r="628" spans="1:20">
      <c r="A628" t="s">
        <v>49</v>
      </c>
      <c r="C628">
        <v>202101040769</v>
      </c>
      <c r="D628" s="1">
        <v>44200.661111111112</v>
      </c>
      <c r="E628" s="3" t="s">
        <v>76</v>
      </c>
      <c r="F628">
        <v>2158797</v>
      </c>
      <c r="G628" s="2">
        <v>25422</v>
      </c>
      <c r="H628" t="s">
        <v>2391</v>
      </c>
      <c r="I628" t="s">
        <v>919</v>
      </c>
      <c r="K628" t="s">
        <v>318</v>
      </c>
      <c r="L628" t="s">
        <v>324</v>
      </c>
      <c r="M628" t="s">
        <v>10</v>
      </c>
      <c r="N628" t="s">
        <v>54</v>
      </c>
      <c r="P628" t="s">
        <v>55</v>
      </c>
      <c r="Q628" t="s">
        <v>78</v>
      </c>
      <c r="R628" t="s">
        <v>2392</v>
      </c>
      <c r="S628" t="s">
        <v>180</v>
      </c>
      <c r="T628" t="s">
        <v>59</v>
      </c>
    </row>
    <row r="629" spans="1:20">
      <c r="A629" t="s">
        <v>49</v>
      </c>
      <c r="C629">
        <v>202101041529</v>
      </c>
      <c r="D629" s="1">
        <v>44200.541817129626</v>
      </c>
      <c r="E629" s="3" t="s">
        <v>63</v>
      </c>
      <c r="F629">
        <v>233212</v>
      </c>
      <c r="G629" s="2">
        <v>37573</v>
      </c>
      <c r="H629" t="s">
        <v>317</v>
      </c>
      <c r="I629" t="s">
        <v>301</v>
      </c>
      <c r="K629" t="s">
        <v>318</v>
      </c>
      <c r="L629" t="s">
        <v>157</v>
      </c>
      <c r="M629" t="s">
        <v>10</v>
      </c>
      <c r="N629" t="s">
        <v>54</v>
      </c>
      <c r="P629" t="s">
        <v>55</v>
      </c>
      <c r="Q629" t="s">
        <v>68</v>
      </c>
      <c r="R629" t="s">
        <v>319</v>
      </c>
      <c r="S629" t="s">
        <v>70</v>
      </c>
      <c r="T629" t="s">
        <v>59</v>
      </c>
    </row>
    <row r="630" spans="1:20">
      <c r="A630" t="s">
        <v>49</v>
      </c>
      <c r="C630">
        <v>202101041603</v>
      </c>
      <c r="D630" s="1">
        <v>44200.470659722225</v>
      </c>
      <c r="E630" s="3" t="s">
        <v>90</v>
      </c>
      <c r="F630">
        <v>7607703</v>
      </c>
      <c r="G630" s="2">
        <v>15974</v>
      </c>
      <c r="H630" t="s">
        <v>3002</v>
      </c>
      <c r="I630" t="s">
        <v>188</v>
      </c>
      <c r="K630" t="s">
        <v>52</v>
      </c>
      <c r="L630" t="s">
        <v>157</v>
      </c>
      <c r="M630" t="s">
        <v>2</v>
      </c>
      <c r="N630" t="s">
        <v>54</v>
      </c>
      <c r="P630" t="s">
        <v>88</v>
      </c>
      <c r="Q630" t="s">
        <v>94</v>
      </c>
      <c r="R630" t="s">
        <v>3003</v>
      </c>
      <c r="S630" t="s">
        <v>70</v>
      </c>
      <c r="T630" t="s">
        <v>59</v>
      </c>
    </row>
    <row r="631" spans="1:20">
      <c r="A631" t="s">
        <v>49</v>
      </c>
      <c r="C631">
        <v>202101041490</v>
      </c>
      <c r="D631" s="1">
        <v>44200.450694444444</v>
      </c>
      <c r="E631" s="3" t="s">
        <v>76</v>
      </c>
      <c r="F631">
        <v>728437</v>
      </c>
      <c r="G631" s="2">
        <v>23592</v>
      </c>
      <c r="H631" t="s">
        <v>547</v>
      </c>
      <c r="I631" t="s">
        <v>548</v>
      </c>
      <c r="K631" t="s">
        <v>52</v>
      </c>
      <c r="L631" t="s">
        <v>316</v>
      </c>
      <c r="M631" t="s">
        <v>2</v>
      </c>
      <c r="N631" t="s">
        <v>54</v>
      </c>
      <c r="P631" t="s">
        <v>88</v>
      </c>
      <c r="Q631" t="s">
        <v>78</v>
      </c>
      <c r="R631" t="s">
        <v>549</v>
      </c>
      <c r="S631" t="s">
        <v>70</v>
      </c>
      <c r="T631" t="s">
        <v>59</v>
      </c>
    </row>
    <row r="632" spans="1:20">
      <c r="A632" t="s">
        <v>49</v>
      </c>
      <c r="C632">
        <v>202101041419</v>
      </c>
      <c r="D632" s="1">
        <v>44200.412048611113</v>
      </c>
      <c r="E632" s="3" t="s">
        <v>63</v>
      </c>
      <c r="F632">
        <v>1616546</v>
      </c>
      <c r="G632" s="2">
        <v>18286</v>
      </c>
      <c r="H632" t="s">
        <v>1600</v>
      </c>
      <c r="I632" t="s">
        <v>1601</v>
      </c>
      <c r="K632" t="s">
        <v>52</v>
      </c>
      <c r="L632" t="s">
        <v>157</v>
      </c>
      <c r="M632" t="s">
        <v>10</v>
      </c>
      <c r="N632" t="s">
        <v>54</v>
      </c>
      <c r="P632" t="s">
        <v>88</v>
      </c>
      <c r="Q632" t="s">
        <v>68</v>
      </c>
      <c r="R632" t="s">
        <v>1602</v>
      </c>
      <c r="S632" t="s">
        <v>70</v>
      </c>
      <c r="T632" t="s">
        <v>59</v>
      </c>
    </row>
    <row r="633" spans="1:20">
      <c r="A633" t="s">
        <v>49</v>
      </c>
      <c r="C633">
        <v>202101041129</v>
      </c>
      <c r="D633" s="1">
        <v>44200.02244212963</v>
      </c>
      <c r="E633" s="3" t="s">
        <v>90</v>
      </c>
      <c r="F633">
        <v>8804577</v>
      </c>
      <c r="G633" s="2">
        <v>20665</v>
      </c>
      <c r="H633" t="s">
        <v>3199</v>
      </c>
      <c r="I633" t="s">
        <v>1708</v>
      </c>
      <c r="K633" t="s">
        <v>132</v>
      </c>
      <c r="L633" t="s">
        <v>171</v>
      </c>
      <c r="M633" t="s">
        <v>10</v>
      </c>
      <c r="N633" t="s">
        <v>54</v>
      </c>
      <c r="P633" t="s">
        <v>88</v>
      </c>
      <c r="Q633" t="s">
        <v>94</v>
      </c>
      <c r="R633" t="s">
        <v>100</v>
      </c>
      <c r="S633" t="s">
        <v>70</v>
      </c>
      <c r="T633" t="s">
        <v>59</v>
      </c>
    </row>
    <row r="634" spans="1:20">
      <c r="A634" t="s">
        <v>49</v>
      </c>
      <c r="C634">
        <v>202101030417</v>
      </c>
      <c r="D634" s="1">
        <v>44199.825624999998</v>
      </c>
      <c r="E634" s="3" t="s">
        <v>90</v>
      </c>
      <c r="F634">
        <v>600898</v>
      </c>
      <c r="G634" s="2">
        <v>20807</v>
      </c>
      <c r="H634" t="s">
        <v>469</v>
      </c>
      <c r="I634" t="s">
        <v>182</v>
      </c>
      <c r="K634" t="s">
        <v>170</v>
      </c>
      <c r="L634" t="s">
        <v>289</v>
      </c>
      <c r="M634" t="s">
        <v>10</v>
      </c>
      <c r="N634" t="s">
        <v>54</v>
      </c>
      <c r="P634" t="s">
        <v>88</v>
      </c>
      <c r="Q634" t="s">
        <v>94</v>
      </c>
      <c r="R634" t="s">
        <v>470</v>
      </c>
      <c r="S634" t="s">
        <v>70</v>
      </c>
      <c r="T634" t="s">
        <v>59</v>
      </c>
    </row>
    <row r="635" spans="1:20">
      <c r="A635" t="s">
        <v>49</v>
      </c>
      <c r="C635">
        <v>202101030263</v>
      </c>
      <c r="D635" s="1">
        <v>44199.571400462963</v>
      </c>
      <c r="E635" s="3" t="s">
        <v>90</v>
      </c>
      <c r="F635">
        <v>2224013</v>
      </c>
      <c r="G635" s="2">
        <v>34498</v>
      </c>
      <c r="H635" t="s">
        <v>2652</v>
      </c>
      <c r="I635" t="s">
        <v>2653</v>
      </c>
      <c r="K635" t="s">
        <v>132</v>
      </c>
      <c r="L635" t="s">
        <v>87</v>
      </c>
      <c r="M635" t="s">
        <v>2</v>
      </c>
      <c r="N635" t="s">
        <v>54</v>
      </c>
      <c r="P635" t="s">
        <v>88</v>
      </c>
      <c r="Q635" t="s">
        <v>94</v>
      </c>
      <c r="R635" t="s">
        <v>116</v>
      </c>
      <c r="S635" t="s">
        <v>70</v>
      </c>
      <c r="T635" t="s">
        <v>59</v>
      </c>
    </row>
    <row r="636" spans="1:20">
      <c r="A636" t="s">
        <v>49</v>
      </c>
      <c r="C636">
        <v>202101020524</v>
      </c>
      <c r="D636" s="1">
        <v>44198.847222222219</v>
      </c>
      <c r="E636" s="3" t="s">
        <v>90</v>
      </c>
      <c r="F636">
        <v>1148902</v>
      </c>
      <c r="G636" s="2">
        <v>23179</v>
      </c>
      <c r="H636" t="s">
        <v>901</v>
      </c>
      <c r="I636" t="s">
        <v>902</v>
      </c>
      <c r="K636" t="s">
        <v>132</v>
      </c>
      <c r="L636" t="s">
        <v>220</v>
      </c>
      <c r="M636" t="s">
        <v>10</v>
      </c>
      <c r="N636" t="s">
        <v>54</v>
      </c>
      <c r="P636" t="s">
        <v>88</v>
      </c>
      <c r="Q636" t="s">
        <v>94</v>
      </c>
      <c r="R636" t="s">
        <v>100</v>
      </c>
      <c r="S636" t="s">
        <v>70</v>
      </c>
      <c r="T636" t="s">
        <v>59</v>
      </c>
    </row>
    <row r="637" spans="1:20">
      <c r="A637" t="s">
        <v>49</v>
      </c>
      <c r="C637">
        <v>202101020348</v>
      </c>
      <c r="D637" s="1">
        <v>44198.677083333336</v>
      </c>
      <c r="E637" s="3" t="s">
        <v>90</v>
      </c>
      <c r="F637">
        <v>2224036</v>
      </c>
      <c r="G637" s="2">
        <v>25128</v>
      </c>
      <c r="H637" t="s">
        <v>2654</v>
      </c>
      <c r="I637" t="s">
        <v>1507</v>
      </c>
      <c r="K637" t="s">
        <v>132</v>
      </c>
      <c r="L637" t="s">
        <v>74</v>
      </c>
      <c r="M637" t="s">
        <v>10</v>
      </c>
      <c r="N637" t="s">
        <v>54</v>
      </c>
      <c r="P637" t="s">
        <v>88</v>
      </c>
      <c r="Q637" t="s">
        <v>94</v>
      </c>
      <c r="R637" t="s">
        <v>100</v>
      </c>
      <c r="S637" t="s">
        <v>70</v>
      </c>
      <c r="T637" t="s">
        <v>59</v>
      </c>
    </row>
    <row r="638" spans="1:20">
      <c r="A638" t="s">
        <v>49</v>
      </c>
      <c r="C638">
        <v>202101020296</v>
      </c>
      <c r="D638" s="1">
        <v>44198.563888888886</v>
      </c>
      <c r="E638" s="3" t="s">
        <v>90</v>
      </c>
      <c r="F638">
        <v>2209625</v>
      </c>
      <c r="G638" s="2">
        <v>17388</v>
      </c>
      <c r="H638" t="s">
        <v>2633</v>
      </c>
      <c r="I638" t="s">
        <v>948</v>
      </c>
      <c r="K638" t="s">
        <v>170</v>
      </c>
      <c r="L638" t="s">
        <v>316</v>
      </c>
      <c r="M638" t="s">
        <v>10</v>
      </c>
      <c r="N638" t="s">
        <v>54</v>
      </c>
      <c r="P638" t="s">
        <v>88</v>
      </c>
      <c r="Q638" t="s">
        <v>94</v>
      </c>
      <c r="R638" t="s">
        <v>116</v>
      </c>
      <c r="S638" t="s">
        <v>70</v>
      </c>
      <c r="T638" t="s">
        <v>59</v>
      </c>
    </row>
    <row r="639" spans="1:20">
      <c r="A639" t="s">
        <v>49</v>
      </c>
      <c r="C639">
        <v>202101020214</v>
      </c>
      <c r="D639" s="1">
        <v>44198.432071759256</v>
      </c>
      <c r="E639" s="3" t="s">
        <v>90</v>
      </c>
      <c r="F639">
        <v>2210252</v>
      </c>
      <c r="G639" s="2">
        <v>19105</v>
      </c>
      <c r="H639" t="s">
        <v>2641</v>
      </c>
      <c r="I639" t="s">
        <v>626</v>
      </c>
      <c r="K639" t="s">
        <v>107</v>
      </c>
      <c r="L639" t="s">
        <v>87</v>
      </c>
      <c r="M639" t="s">
        <v>2</v>
      </c>
      <c r="N639" t="s">
        <v>54</v>
      </c>
      <c r="P639" t="s">
        <v>88</v>
      </c>
      <c r="Q639" t="s">
        <v>94</v>
      </c>
      <c r="R639" t="s">
        <v>2642</v>
      </c>
      <c r="S639" t="s">
        <v>70</v>
      </c>
      <c r="T639" t="s">
        <v>59</v>
      </c>
    </row>
    <row r="640" spans="1:20">
      <c r="A640" t="s">
        <v>49</v>
      </c>
      <c r="C640">
        <v>202101010356</v>
      </c>
      <c r="D640" s="1">
        <v>44197.777465277781</v>
      </c>
      <c r="E640" s="3" t="s">
        <v>90</v>
      </c>
      <c r="F640">
        <v>1400552</v>
      </c>
      <c r="G640" s="2">
        <v>21755</v>
      </c>
      <c r="H640" t="s">
        <v>1242</v>
      </c>
      <c r="I640" t="s">
        <v>1243</v>
      </c>
      <c r="K640" t="s">
        <v>170</v>
      </c>
      <c r="L640" t="s">
        <v>137</v>
      </c>
      <c r="M640" t="s">
        <v>10</v>
      </c>
      <c r="N640" t="s">
        <v>54</v>
      </c>
      <c r="P640" t="s">
        <v>88</v>
      </c>
      <c r="Q640" t="s">
        <v>94</v>
      </c>
      <c r="R640" t="s">
        <v>100</v>
      </c>
      <c r="S640" t="s">
        <v>70</v>
      </c>
      <c r="T640" t="s">
        <v>59</v>
      </c>
    </row>
    <row r="641" spans="1:20">
      <c r="A641" t="s">
        <v>49</v>
      </c>
      <c r="C641">
        <v>202101010247</v>
      </c>
      <c r="D641" s="1">
        <v>44197.72</v>
      </c>
      <c r="E641" s="3" t="s">
        <v>90</v>
      </c>
      <c r="F641">
        <v>2209265</v>
      </c>
      <c r="G641" s="2">
        <v>22118</v>
      </c>
      <c r="H641" t="s">
        <v>2628</v>
      </c>
      <c r="I641" t="s">
        <v>421</v>
      </c>
      <c r="K641" t="s">
        <v>170</v>
      </c>
      <c r="L641" t="s">
        <v>145</v>
      </c>
      <c r="M641" t="s">
        <v>2</v>
      </c>
      <c r="N641" t="s">
        <v>54</v>
      </c>
      <c r="P641" t="s">
        <v>88</v>
      </c>
      <c r="Q641" t="s">
        <v>94</v>
      </c>
      <c r="R641" t="s">
        <v>468</v>
      </c>
      <c r="S641" t="s">
        <v>70</v>
      </c>
      <c r="T641" t="s">
        <v>59</v>
      </c>
    </row>
    <row r="642" spans="1:20">
      <c r="A642" t="s">
        <v>49</v>
      </c>
      <c r="C642">
        <v>202101010209</v>
      </c>
      <c r="D642" s="1">
        <v>44197.623229166667</v>
      </c>
      <c r="E642" s="3" t="s">
        <v>90</v>
      </c>
      <c r="F642">
        <v>1368069</v>
      </c>
      <c r="G642" s="2">
        <v>11227</v>
      </c>
      <c r="H642" t="s">
        <v>1163</v>
      </c>
      <c r="I642" t="s">
        <v>1164</v>
      </c>
      <c r="K642" t="s">
        <v>170</v>
      </c>
      <c r="L642" t="s">
        <v>145</v>
      </c>
      <c r="M642" t="s">
        <v>10</v>
      </c>
      <c r="N642" t="s">
        <v>54</v>
      </c>
      <c r="P642" t="s">
        <v>88</v>
      </c>
      <c r="Q642" t="s">
        <v>94</v>
      </c>
      <c r="R642" t="s">
        <v>100</v>
      </c>
      <c r="S642" t="s">
        <v>70</v>
      </c>
      <c r="T642" t="s">
        <v>59</v>
      </c>
    </row>
    <row r="643" spans="1:20">
      <c r="A643" t="s">
        <v>49</v>
      </c>
      <c r="C643">
        <v>202101010077</v>
      </c>
      <c r="D643" s="1">
        <v>44197.12777777778</v>
      </c>
      <c r="E643" s="3" t="s">
        <v>63</v>
      </c>
      <c r="F643">
        <v>2223913</v>
      </c>
      <c r="G643" s="2">
        <v>17201</v>
      </c>
      <c r="H643" t="s">
        <v>2648</v>
      </c>
      <c r="I643" t="s">
        <v>2649</v>
      </c>
      <c r="K643" t="s">
        <v>170</v>
      </c>
      <c r="L643" t="s">
        <v>67</v>
      </c>
      <c r="M643" t="s">
        <v>2</v>
      </c>
      <c r="N643" t="s">
        <v>54</v>
      </c>
      <c r="P643" t="s">
        <v>88</v>
      </c>
      <c r="Q643" t="s">
        <v>68</v>
      </c>
      <c r="R643" t="s">
        <v>2650</v>
      </c>
      <c r="S643" t="s">
        <v>70</v>
      </c>
      <c r="T643" t="s">
        <v>59</v>
      </c>
    </row>
    <row r="644" spans="1:20">
      <c r="A644" t="s">
        <v>49</v>
      </c>
      <c r="C644">
        <v>202012311840</v>
      </c>
      <c r="D644" s="1">
        <v>44196.906944444447</v>
      </c>
      <c r="E644" s="3" t="s">
        <v>90</v>
      </c>
      <c r="F644">
        <v>1677006</v>
      </c>
      <c r="G644" s="2">
        <v>14526</v>
      </c>
      <c r="H644" t="s">
        <v>1704</v>
      </c>
      <c r="I644" t="s">
        <v>1705</v>
      </c>
      <c r="K644" t="s">
        <v>132</v>
      </c>
      <c r="L644" t="s">
        <v>367</v>
      </c>
      <c r="M644" t="s">
        <v>2</v>
      </c>
      <c r="N644" t="s">
        <v>54</v>
      </c>
      <c r="P644" t="s">
        <v>88</v>
      </c>
      <c r="Q644" t="s">
        <v>94</v>
      </c>
      <c r="R644" t="s">
        <v>116</v>
      </c>
      <c r="S644" t="s">
        <v>70</v>
      </c>
      <c r="T644" t="s">
        <v>59</v>
      </c>
    </row>
    <row r="645" spans="1:20">
      <c r="A645" t="s">
        <v>49</v>
      </c>
      <c r="C645">
        <v>202012311762</v>
      </c>
      <c r="D645" s="1">
        <v>44196.774305555555</v>
      </c>
      <c r="E645" s="3" t="s">
        <v>90</v>
      </c>
      <c r="F645">
        <v>2210714</v>
      </c>
      <c r="G645" s="2">
        <v>22288</v>
      </c>
      <c r="H645" t="s">
        <v>2643</v>
      </c>
      <c r="I645" t="s">
        <v>437</v>
      </c>
      <c r="K645" t="s">
        <v>132</v>
      </c>
      <c r="L645" t="s">
        <v>157</v>
      </c>
      <c r="M645" t="s">
        <v>10</v>
      </c>
      <c r="N645" t="s">
        <v>54</v>
      </c>
      <c r="P645" t="s">
        <v>88</v>
      </c>
      <c r="Q645" t="s">
        <v>94</v>
      </c>
      <c r="R645" t="s">
        <v>100</v>
      </c>
      <c r="S645" t="s">
        <v>70</v>
      </c>
      <c r="T645" t="s">
        <v>59</v>
      </c>
    </row>
    <row r="646" spans="1:20">
      <c r="A646" t="s">
        <v>49</v>
      </c>
      <c r="C646">
        <v>202012311405</v>
      </c>
      <c r="D646" s="1">
        <v>44196.512060185189</v>
      </c>
      <c r="E646" s="3" t="s">
        <v>63</v>
      </c>
      <c r="F646">
        <v>1013022</v>
      </c>
      <c r="G646" s="2">
        <v>22606</v>
      </c>
      <c r="H646" t="s">
        <v>766</v>
      </c>
      <c r="I646" t="s">
        <v>769</v>
      </c>
      <c r="K646" t="s">
        <v>140</v>
      </c>
      <c r="L646" t="s">
        <v>258</v>
      </c>
      <c r="M646" t="s">
        <v>10</v>
      </c>
      <c r="N646" t="s">
        <v>54</v>
      </c>
      <c r="P646" t="s">
        <v>88</v>
      </c>
      <c r="Q646" t="s">
        <v>68</v>
      </c>
      <c r="R646" t="s">
        <v>770</v>
      </c>
      <c r="S646" t="s">
        <v>70</v>
      </c>
      <c r="T646" t="s">
        <v>59</v>
      </c>
    </row>
    <row r="647" spans="1:20">
      <c r="A647" t="s">
        <v>49</v>
      </c>
      <c r="C647">
        <v>202012302016</v>
      </c>
      <c r="D647" s="1">
        <v>44196.422256944446</v>
      </c>
      <c r="E647" s="3" t="s">
        <v>90</v>
      </c>
      <c r="F647">
        <v>6711852</v>
      </c>
      <c r="G647" s="2">
        <v>21972</v>
      </c>
      <c r="H647" t="s">
        <v>2879</v>
      </c>
      <c r="I647" t="s">
        <v>1501</v>
      </c>
      <c r="K647" t="s">
        <v>52</v>
      </c>
      <c r="L647" t="s">
        <v>153</v>
      </c>
      <c r="M647" t="s">
        <v>2</v>
      </c>
      <c r="N647" t="s">
        <v>54</v>
      </c>
      <c r="P647" t="s">
        <v>88</v>
      </c>
      <c r="Q647" t="s">
        <v>94</v>
      </c>
      <c r="R647" t="s">
        <v>2880</v>
      </c>
      <c r="S647" t="s">
        <v>70</v>
      </c>
      <c r="T647" t="s">
        <v>59</v>
      </c>
    </row>
    <row r="648" spans="1:20">
      <c r="A648" t="s">
        <v>49</v>
      </c>
      <c r="C648">
        <v>202012180588</v>
      </c>
      <c r="D648" s="1">
        <v>44196.360462962963</v>
      </c>
      <c r="E648" s="3" t="s">
        <v>76</v>
      </c>
      <c r="F648">
        <v>2199884</v>
      </c>
      <c r="G648" s="2">
        <v>24847</v>
      </c>
      <c r="H648" t="s">
        <v>2561</v>
      </c>
      <c r="I648" t="s">
        <v>1944</v>
      </c>
      <c r="K648" t="s">
        <v>73</v>
      </c>
      <c r="L648" t="s">
        <v>764</v>
      </c>
      <c r="M648" t="s">
        <v>2</v>
      </c>
      <c r="N648" t="s">
        <v>54</v>
      </c>
      <c r="P648" t="s">
        <v>55</v>
      </c>
      <c r="Q648" t="s">
        <v>78</v>
      </c>
      <c r="R648" t="s">
        <v>2562</v>
      </c>
      <c r="S648" t="s">
        <v>253</v>
      </c>
      <c r="T648" t="s">
        <v>59</v>
      </c>
    </row>
    <row r="649" spans="1:20">
      <c r="A649" t="s">
        <v>49</v>
      </c>
      <c r="C649">
        <v>202012310925</v>
      </c>
      <c r="D649" s="1">
        <v>44196.184201388889</v>
      </c>
      <c r="E649" s="3" t="s">
        <v>63</v>
      </c>
      <c r="F649">
        <v>2210907</v>
      </c>
      <c r="G649" s="2">
        <v>16362</v>
      </c>
      <c r="H649" t="s">
        <v>2644</v>
      </c>
      <c r="I649" t="s">
        <v>2645</v>
      </c>
      <c r="K649" t="s">
        <v>140</v>
      </c>
      <c r="L649" t="s">
        <v>202</v>
      </c>
      <c r="M649" t="s">
        <v>2</v>
      </c>
      <c r="N649" t="s">
        <v>54</v>
      </c>
      <c r="P649" t="s">
        <v>55</v>
      </c>
      <c r="Q649" t="s">
        <v>68</v>
      </c>
      <c r="R649" t="s">
        <v>2646</v>
      </c>
      <c r="S649" t="s">
        <v>70</v>
      </c>
      <c r="T649" t="s">
        <v>59</v>
      </c>
    </row>
    <row r="650" spans="1:20">
      <c r="A650" t="s">
        <v>49</v>
      </c>
      <c r="C650">
        <v>202012310881</v>
      </c>
      <c r="D650" s="1">
        <v>44196.08017361111</v>
      </c>
      <c r="E650" s="3" t="s">
        <v>90</v>
      </c>
      <c r="F650">
        <v>6806558</v>
      </c>
      <c r="G650" s="2">
        <v>20286</v>
      </c>
      <c r="H650" t="s">
        <v>2891</v>
      </c>
      <c r="I650" t="s">
        <v>1806</v>
      </c>
      <c r="K650" t="s">
        <v>98</v>
      </c>
      <c r="L650" t="s">
        <v>281</v>
      </c>
      <c r="M650" t="s">
        <v>2</v>
      </c>
      <c r="N650" t="s">
        <v>54</v>
      </c>
      <c r="P650" t="s">
        <v>88</v>
      </c>
      <c r="Q650" t="s">
        <v>94</v>
      </c>
      <c r="R650" t="s">
        <v>116</v>
      </c>
      <c r="S650" t="s">
        <v>70</v>
      </c>
      <c r="T650" t="s">
        <v>59</v>
      </c>
    </row>
    <row r="651" spans="1:20">
      <c r="A651" t="s">
        <v>49</v>
      </c>
      <c r="C651">
        <v>202012301988</v>
      </c>
      <c r="D651" s="1">
        <v>44195.774386574078</v>
      </c>
      <c r="E651" s="3" t="s">
        <v>63</v>
      </c>
      <c r="F651">
        <v>1870128</v>
      </c>
      <c r="G651" s="2">
        <v>14508</v>
      </c>
      <c r="H651" t="s">
        <v>2074</v>
      </c>
      <c r="I651" t="s">
        <v>2075</v>
      </c>
      <c r="K651" t="s">
        <v>132</v>
      </c>
      <c r="L651" t="s">
        <v>1475</v>
      </c>
      <c r="M651" t="s">
        <v>2</v>
      </c>
      <c r="N651" t="s">
        <v>54</v>
      </c>
      <c r="P651" t="s">
        <v>88</v>
      </c>
      <c r="Q651" t="s">
        <v>68</v>
      </c>
      <c r="R651" t="s">
        <v>2076</v>
      </c>
      <c r="S651" t="s">
        <v>474</v>
      </c>
      <c r="T651" t="s">
        <v>59</v>
      </c>
    </row>
    <row r="652" spans="1:20">
      <c r="A652" t="s">
        <v>49</v>
      </c>
      <c r="C652">
        <v>202012301963</v>
      </c>
      <c r="D652" s="1">
        <v>44195.750324074077</v>
      </c>
      <c r="E652" s="3" t="s">
        <v>90</v>
      </c>
      <c r="F652">
        <v>621994</v>
      </c>
      <c r="G652" s="2">
        <v>22528</v>
      </c>
      <c r="H652" t="s">
        <v>494</v>
      </c>
      <c r="I652" t="s">
        <v>118</v>
      </c>
      <c r="K652" t="s">
        <v>132</v>
      </c>
      <c r="L652" t="s">
        <v>258</v>
      </c>
      <c r="M652" t="s">
        <v>2</v>
      </c>
      <c r="N652" t="s">
        <v>54</v>
      </c>
      <c r="P652" t="s">
        <v>88</v>
      </c>
      <c r="Q652" t="s">
        <v>94</v>
      </c>
      <c r="R652" t="s">
        <v>100</v>
      </c>
      <c r="S652" t="s">
        <v>70</v>
      </c>
      <c r="T652" t="s">
        <v>59</v>
      </c>
    </row>
    <row r="653" spans="1:20">
      <c r="A653" t="s">
        <v>49</v>
      </c>
      <c r="C653">
        <v>202012300748</v>
      </c>
      <c r="D653" s="1">
        <v>44195.661805555559</v>
      </c>
      <c r="E653" s="3" t="s">
        <v>63</v>
      </c>
      <c r="F653">
        <v>2156861</v>
      </c>
      <c r="G653" s="2">
        <v>20094</v>
      </c>
      <c r="H653" t="s">
        <v>2384</v>
      </c>
      <c r="I653" t="s">
        <v>399</v>
      </c>
      <c r="K653" t="s">
        <v>107</v>
      </c>
      <c r="L653" t="s">
        <v>324</v>
      </c>
      <c r="M653" t="s">
        <v>10</v>
      </c>
      <c r="N653" t="s">
        <v>54</v>
      </c>
      <c r="P653" t="s">
        <v>55</v>
      </c>
      <c r="Q653" t="s">
        <v>68</v>
      </c>
      <c r="R653" t="s">
        <v>1831</v>
      </c>
      <c r="S653" t="s">
        <v>180</v>
      </c>
      <c r="T653" t="s">
        <v>59</v>
      </c>
    </row>
    <row r="654" spans="1:20">
      <c r="A654" t="s">
        <v>49</v>
      </c>
      <c r="C654">
        <v>202012301412</v>
      </c>
      <c r="D654" s="1">
        <v>44195.613194444442</v>
      </c>
      <c r="E654" s="3" t="s">
        <v>63</v>
      </c>
      <c r="F654">
        <v>704006</v>
      </c>
      <c r="G654" s="2">
        <v>22618</v>
      </c>
      <c r="H654" t="s">
        <v>525</v>
      </c>
      <c r="I654" t="s">
        <v>526</v>
      </c>
      <c r="K654" t="s">
        <v>528</v>
      </c>
      <c r="L654" t="s">
        <v>306</v>
      </c>
      <c r="M654" t="s">
        <v>2</v>
      </c>
      <c r="N654" t="s">
        <v>54</v>
      </c>
      <c r="P654" t="s">
        <v>55</v>
      </c>
      <c r="Q654" t="s">
        <v>68</v>
      </c>
      <c r="R654" t="s">
        <v>529</v>
      </c>
      <c r="S654" t="s">
        <v>70</v>
      </c>
      <c r="T654" t="s">
        <v>59</v>
      </c>
    </row>
    <row r="655" spans="1:20">
      <c r="A655" t="s">
        <v>49</v>
      </c>
      <c r="C655">
        <v>202012301499</v>
      </c>
      <c r="D655" s="1">
        <v>44195.540208333332</v>
      </c>
      <c r="E655" s="3" t="s">
        <v>63</v>
      </c>
      <c r="F655">
        <v>2207767</v>
      </c>
      <c r="G655" s="2">
        <v>16902</v>
      </c>
      <c r="H655" t="s">
        <v>2619</v>
      </c>
      <c r="I655" t="s">
        <v>722</v>
      </c>
      <c r="K655" t="s">
        <v>52</v>
      </c>
      <c r="L655" t="s">
        <v>265</v>
      </c>
      <c r="M655" t="s">
        <v>10</v>
      </c>
      <c r="N655" t="s">
        <v>54</v>
      </c>
      <c r="P655" t="s">
        <v>55</v>
      </c>
      <c r="Q655" t="s">
        <v>68</v>
      </c>
      <c r="R655" t="s">
        <v>2620</v>
      </c>
      <c r="S655" t="s">
        <v>70</v>
      </c>
      <c r="T655" t="s">
        <v>59</v>
      </c>
    </row>
    <row r="656" spans="1:20">
      <c r="A656" t="s">
        <v>49</v>
      </c>
      <c r="C656">
        <v>202012301436</v>
      </c>
      <c r="D656" s="1">
        <v>44195.508333333331</v>
      </c>
      <c r="E656" s="3" t="s">
        <v>63</v>
      </c>
      <c r="F656">
        <v>1024787</v>
      </c>
      <c r="G656" s="2">
        <v>33548</v>
      </c>
      <c r="H656" t="s">
        <v>781</v>
      </c>
      <c r="I656" t="s">
        <v>499</v>
      </c>
      <c r="K656" t="s">
        <v>52</v>
      </c>
      <c r="L656" t="s">
        <v>228</v>
      </c>
      <c r="M656" t="s">
        <v>10</v>
      </c>
      <c r="N656" t="s">
        <v>54</v>
      </c>
      <c r="P656" t="s">
        <v>55</v>
      </c>
      <c r="Q656" t="s">
        <v>68</v>
      </c>
      <c r="R656" t="s">
        <v>782</v>
      </c>
      <c r="S656" t="s">
        <v>129</v>
      </c>
      <c r="T656" t="s">
        <v>59</v>
      </c>
    </row>
    <row r="657" spans="1:20">
      <c r="A657" t="s">
        <v>49</v>
      </c>
      <c r="C657">
        <v>202012301421</v>
      </c>
      <c r="D657" s="1">
        <v>44195.479861111111</v>
      </c>
      <c r="E657" s="3" t="s">
        <v>90</v>
      </c>
      <c r="F657">
        <v>1108698</v>
      </c>
      <c r="G657" s="2">
        <v>18597</v>
      </c>
      <c r="H657" t="s">
        <v>847</v>
      </c>
      <c r="I657" t="s">
        <v>848</v>
      </c>
      <c r="K657" t="s">
        <v>52</v>
      </c>
      <c r="L657" t="s">
        <v>137</v>
      </c>
      <c r="M657" t="s">
        <v>2</v>
      </c>
      <c r="N657" t="s">
        <v>54</v>
      </c>
      <c r="P657" t="s">
        <v>55</v>
      </c>
      <c r="Q657" t="s">
        <v>94</v>
      </c>
      <c r="R657" t="s">
        <v>100</v>
      </c>
      <c r="S657" t="s">
        <v>70</v>
      </c>
      <c r="T657" t="s">
        <v>59</v>
      </c>
    </row>
    <row r="658" spans="1:20">
      <c r="A658" t="s">
        <v>49</v>
      </c>
      <c r="C658">
        <v>202012300308</v>
      </c>
      <c r="D658" s="1">
        <v>44195.401574074072</v>
      </c>
      <c r="E658" s="3" t="s">
        <v>63</v>
      </c>
      <c r="F658">
        <v>1632721</v>
      </c>
      <c r="G658" s="2">
        <v>34552</v>
      </c>
      <c r="H658" t="s">
        <v>1635</v>
      </c>
      <c r="I658" t="s">
        <v>1636</v>
      </c>
      <c r="K658" t="s">
        <v>52</v>
      </c>
      <c r="L658" t="s">
        <v>157</v>
      </c>
      <c r="M658" t="s">
        <v>10</v>
      </c>
      <c r="N658" t="s">
        <v>54</v>
      </c>
      <c r="P658" t="s">
        <v>55</v>
      </c>
      <c r="Q658" t="s">
        <v>68</v>
      </c>
      <c r="R658" t="s">
        <v>1637</v>
      </c>
      <c r="S658" t="s">
        <v>70</v>
      </c>
      <c r="T658" t="s">
        <v>59</v>
      </c>
    </row>
    <row r="659" spans="1:20">
      <c r="A659" t="s">
        <v>49</v>
      </c>
      <c r="C659">
        <v>202012300777</v>
      </c>
      <c r="D659" s="1">
        <v>44195.30133101852</v>
      </c>
      <c r="E659" s="3" t="s">
        <v>63</v>
      </c>
      <c r="F659">
        <v>1849919</v>
      </c>
      <c r="G659" s="2">
        <v>27817</v>
      </c>
      <c r="H659" t="s">
        <v>2019</v>
      </c>
      <c r="I659" t="s">
        <v>2020</v>
      </c>
      <c r="K659" t="s">
        <v>52</v>
      </c>
      <c r="L659" t="s">
        <v>261</v>
      </c>
      <c r="M659" t="s">
        <v>2</v>
      </c>
      <c r="N659" t="s">
        <v>54</v>
      </c>
      <c r="P659" t="s">
        <v>55</v>
      </c>
      <c r="Q659" t="s">
        <v>68</v>
      </c>
      <c r="R659" t="s">
        <v>2021</v>
      </c>
      <c r="S659" t="s">
        <v>70</v>
      </c>
      <c r="T659" t="s">
        <v>59</v>
      </c>
    </row>
    <row r="660" spans="1:20">
      <c r="A660" t="s">
        <v>49</v>
      </c>
      <c r="C660">
        <v>202012301103</v>
      </c>
      <c r="D660" s="1">
        <v>44195.133333333331</v>
      </c>
      <c r="E660" s="3" t="s">
        <v>90</v>
      </c>
      <c r="F660">
        <v>9724895</v>
      </c>
      <c r="G660" s="2">
        <v>22553</v>
      </c>
      <c r="H660" t="s">
        <v>3340</v>
      </c>
      <c r="I660" t="s">
        <v>118</v>
      </c>
      <c r="K660" t="s">
        <v>132</v>
      </c>
      <c r="L660" t="s">
        <v>133</v>
      </c>
      <c r="M660" t="s">
        <v>10</v>
      </c>
      <c r="N660" t="s">
        <v>54</v>
      </c>
      <c r="P660" t="s">
        <v>88</v>
      </c>
      <c r="Q660" t="s">
        <v>94</v>
      </c>
      <c r="R660" t="s">
        <v>100</v>
      </c>
      <c r="S660" t="s">
        <v>70</v>
      </c>
      <c r="T660" t="s">
        <v>59</v>
      </c>
    </row>
    <row r="661" spans="1:20">
      <c r="A661" t="s">
        <v>49</v>
      </c>
      <c r="C661">
        <v>202012292083</v>
      </c>
      <c r="D661" s="1">
        <v>44194.770509259259</v>
      </c>
      <c r="E661" s="3" t="s">
        <v>90</v>
      </c>
      <c r="F661">
        <v>8208600</v>
      </c>
      <c r="G661" s="2">
        <v>22322</v>
      </c>
      <c r="H661" t="s">
        <v>3110</v>
      </c>
      <c r="I661" t="s">
        <v>1195</v>
      </c>
      <c r="K661" t="s">
        <v>98</v>
      </c>
      <c r="L661" t="s">
        <v>367</v>
      </c>
      <c r="M661" t="s">
        <v>10</v>
      </c>
      <c r="N661" t="s">
        <v>54</v>
      </c>
      <c r="P661" t="s">
        <v>88</v>
      </c>
      <c r="Q661" t="s">
        <v>94</v>
      </c>
      <c r="R661" t="s">
        <v>116</v>
      </c>
      <c r="S661" t="s">
        <v>70</v>
      </c>
      <c r="T661" t="s">
        <v>59</v>
      </c>
    </row>
    <row r="662" spans="1:20">
      <c r="A662" t="s">
        <v>49</v>
      </c>
      <c r="C662">
        <v>202012291607</v>
      </c>
      <c r="D662" s="1">
        <v>44194.52584490741</v>
      </c>
      <c r="E662" s="3" t="s">
        <v>63</v>
      </c>
      <c r="F662">
        <v>2208823</v>
      </c>
      <c r="G662" s="2">
        <v>367</v>
      </c>
      <c r="H662" t="s">
        <v>2624</v>
      </c>
      <c r="I662" t="s">
        <v>2582</v>
      </c>
      <c r="K662" t="s">
        <v>52</v>
      </c>
      <c r="L662" t="s">
        <v>137</v>
      </c>
      <c r="M662" t="s">
        <v>10</v>
      </c>
      <c r="N662" t="s">
        <v>54</v>
      </c>
      <c r="P662" t="s">
        <v>55</v>
      </c>
      <c r="Q662" t="s">
        <v>68</v>
      </c>
      <c r="R662" t="s">
        <v>2625</v>
      </c>
      <c r="S662" t="s">
        <v>70</v>
      </c>
      <c r="T662" t="s">
        <v>59</v>
      </c>
    </row>
    <row r="663" spans="1:20">
      <c r="A663" t="s">
        <v>49</v>
      </c>
      <c r="C663">
        <v>202012291655</v>
      </c>
      <c r="D663" s="1">
        <v>44194.503472222219</v>
      </c>
      <c r="E663" s="3" t="s">
        <v>90</v>
      </c>
      <c r="F663">
        <v>1940979</v>
      </c>
      <c r="G663" s="2">
        <v>16586</v>
      </c>
      <c r="H663" t="s">
        <v>2308</v>
      </c>
      <c r="I663" t="s">
        <v>156</v>
      </c>
      <c r="K663" t="s">
        <v>2243</v>
      </c>
      <c r="L663" t="s">
        <v>2247</v>
      </c>
      <c r="M663" t="s">
        <v>10</v>
      </c>
      <c r="N663" t="s">
        <v>54</v>
      </c>
      <c r="P663" t="s">
        <v>88</v>
      </c>
      <c r="Q663" t="s">
        <v>94</v>
      </c>
      <c r="R663" t="s">
        <v>100</v>
      </c>
      <c r="S663" t="s">
        <v>474</v>
      </c>
      <c r="T663" t="s">
        <v>59</v>
      </c>
    </row>
    <row r="664" spans="1:20">
      <c r="A664" t="s">
        <v>49</v>
      </c>
      <c r="C664">
        <v>202012291566</v>
      </c>
      <c r="D664" s="1">
        <v>44194.476319444446</v>
      </c>
      <c r="E664" s="3" t="s">
        <v>76</v>
      </c>
      <c r="F664">
        <v>921748</v>
      </c>
      <c r="G664" s="2">
        <v>30723</v>
      </c>
      <c r="H664" t="s">
        <v>693</v>
      </c>
      <c r="I664" t="s">
        <v>694</v>
      </c>
      <c r="K664" t="s">
        <v>140</v>
      </c>
      <c r="L664" t="s">
        <v>93</v>
      </c>
      <c r="M664" t="s">
        <v>10</v>
      </c>
      <c r="N664" t="s">
        <v>54</v>
      </c>
      <c r="P664" t="s">
        <v>88</v>
      </c>
      <c r="Q664" t="s">
        <v>78</v>
      </c>
      <c r="R664" t="s">
        <v>695</v>
      </c>
      <c r="S664" t="s">
        <v>70</v>
      </c>
      <c r="T664" t="s">
        <v>59</v>
      </c>
    </row>
    <row r="665" spans="1:20">
      <c r="A665" t="s">
        <v>49</v>
      </c>
      <c r="C665">
        <v>202012291273</v>
      </c>
      <c r="D665" s="1">
        <v>44194.34820601852</v>
      </c>
      <c r="E665" s="3" t="s">
        <v>63</v>
      </c>
      <c r="F665">
        <v>933668</v>
      </c>
      <c r="G665" s="2">
        <v>25394</v>
      </c>
      <c r="H665" t="s">
        <v>707</v>
      </c>
      <c r="I665" t="s">
        <v>563</v>
      </c>
      <c r="K665" t="s">
        <v>52</v>
      </c>
      <c r="L665" t="s">
        <v>507</v>
      </c>
      <c r="M665" t="s">
        <v>10</v>
      </c>
      <c r="N665" t="s">
        <v>54</v>
      </c>
      <c r="P665" t="s">
        <v>88</v>
      </c>
      <c r="Q665" t="s">
        <v>68</v>
      </c>
      <c r="R665" t="s">
        <v>708</v>
      </c>
      <c r="S665" t="s">
        <v>70</v>
      </c>
      <c r="T665" t="s">
        <v>59</v>
      </c>
    </row>
    <row r="666" spans="1:20">
      <c r="A666" t="s">
        <v>49</v>
      </c>
      <c r="C666">
        <v>202012291160</v>
      </c>
      <c r="D666" s="1">
        <v>44194.113194444442</v>
      </c>
      <c r="E666" s="3" t="s">
        <v>63</v>
      </c>
      <c r="F666">
        <v>1528262</v>
      </c>
      <c r="G666" s="2">
        <v>19245</v>
      </c>
      <c r="H666" t="s">
        <v>1440</v>
      </c>
      <c r="I666" t="s">
        <v>843</v>
      </c>
      <c r="K666" t="s">
        <v>98</v>
      </c>
      <c r="L666" t="s">
        <v>133</v>
      </c>
      <c r="M666" t="s">
        <v>2</v>
      </c>
      <c r="N666" t="s">
        <v>54</v>
      </c>
      <c r="P666" t="s">
        <v>88</v>
      </c>
      <c r="Q666" t="s">
        <v>68</v>
      </c>
      <c r="R666" t="s">
        <v>1441</v>
      </c>
      <c r="S666" t="s">
        <v>70</v>
      </c>
      <c r="T666" t="s">
        <v>59</v>
      </c>
    </row>
    <row r="667" spans="1:20">
      <c r="A667" t="s">
        <v>49</v>
      </c>
      <c r="C667">
        <v>202012282254</v>
      </c>
      <c r="D667" s="1">
        <v>44193.982638888891</v>
      </c>
      <c r="E667" s="3" t="s">
        <v>90</v>
      </c>
      <c r="F667">
        <v>9508420</v>
      </c>
      <c r="G667" s="2">
        <v>21003</v>
      </c>
      <c r="H667" t="s">
        <v>3303</v>
      </c>
      <c r="I667" t="s">
        <v>152</v>
      </c>
      <c r="K667" t="s">
        <v>132</v>
      </c>
      <c r="L667" t="s">
        <v>3304</v>
      </c>
      <c r="M667" t="s">
        <v>2</v>
      </c>
      <c r="N667" t="s">
        <v>54</v>
      </c>
      <c r="P667" t="s">
        <v>88</v>
      </c>
      <c r="Q667" t="s">
        <v>94</v>
      </c>
      <c r="R667" t="s">
        <v>116</v>
      </c>
      <c r="S667" t="s">
        <v>70</v>
      </c>
      <c r="T667" t="s">
        <v>59</v>
      </c>
    </row>
    <row r="668" spans="1:20">
      <c r="A668" t="s">
        <v>49</v>
      </c>
      <c r="C668">
        <v>202012282152</v>
      </c>
      <c r="D668" s="1">
        <v>44193.924062500002</v>
      </c>
      <c r="E668" s="3" t="s">
        <v>90</v>
      </c>
      <c r="F668">
        <v>1845750</v>
      </c>
      <c r="G668" s="2">
        <v>21829</v>
      </c>
      <c r="H668" t="s">
        <v>2009</v>
      </c>
      <c r="I668" t="s">
        <v>1143</v>
      </c>
      <c r="K668" t="s">
        <v>132</v>
      </c>
      <c r="L668" t="s">
        <v>111</v>
      </c>
      <c r="M668" t="s">
        <v>10</v>
      </c>
      <c r="N668" t="s">
        <v>54</v>
      </c>
      <c r="P668" t="s">
        <v>88</v>
      </c>
      <c r="Q668" t="s">
        <v>94</v>
      </c>
      <c r="R668" t="s">
        <v>100</v>
      </c>
      <c r="S668" t="s">
        <v>70</v>
      </c>
      <c r="T668" t="s">
        <v>59</v>
      </c>
    </row>
    <row r="669" spans="1:20">
      <c r="A669" t="s">
        <v>49</v>
      </c>
      <c r="C669">
        <v>202012281788</v>
      </c>
      <c r="D669" s="1">
        <v>44193.604166666664</v>
      </c>
      <c r="E669" s="3" t="s">
        <v>63</v>
      </c>
      <c r="F669">
        <v>8371887</v>
      </c>
      <c r="G669" s="2">
        <v>18053</v>
      </c>
      <c r="H669" t="s">
        <v>3142</v>
      </c>
      <c r="I669" t="s">
        <v>855</v>
      </c>
      <c r="K669" t="s">
        <v>52</v>
      </c>
      <c r="L669" t="s">
        <v>145</v>
      </c>
      <c r="M669" t="s">
        <v>2</v>
      </c>
      <c r="N669" t="s">
        <v>54</v>
      </c>
      <c r="P669" t="s">
        <v>55</v>
      </c>
      <c r="Q669" t="s">
        <v>68</v>
      </c>
      <c r="R669" t="s">
        <v>1057</v>
      </c>
      <c r="S669" t="s">
        <v>70</v>
      </c>
      <c r="T669" t="s">
        <v>59</v>
      </c>
    </row>
    <row r="670" spans="1:20">
      <c r="A670" t="s">
        <v>49</v>
      </c>
      <c r="C670">
        <v>202012281757</v>
      </c>
      <c r="D670" s="1">
        <v>44193.586111111108</v>
      </c>
      <c r="E670" s="3" t="s">
        <v>76</v>
      </c>
      <c r="F670">
        <v>1844550</v>
      </c>
      <c r="G670" s="2">
        <v>31744</v>
      </c>
      <c r="H670" t="s">
        <v>2007</v>
      </c>
      <c r="I670" t="s">
        <v>1218</v>
      </c>
      <c r="K670" t="s">
        <v>73</v>
      </c>
      <c r="L670" t="s">
        <v>93</v>
      </c>
      <c r="M670" t="s">
        <v>2</v>
      </c>
      <c r="N670" t="s">
        <v>54</v>
      </c>
      <c r="P670" t="s">
        <v>88</v>
      </c>
      <c r="Q670" t="s">
        <v>78</v>
      </c>
      <c r="R670" t="s">
        <v>2008</v>
      </c>
      <c r="S670" t="s">
        <v>70</v>
      </c>
      <c r="T670" t="s">
        <v>59</v>
      </c>
    </row>
    <row r="671" spans="1:20">
      <c r="A671" t="s">
        <v>49</v>
      </c>
      <c r="C671">
        <v>202010230189</v>
      </c>
      <c r="D671" s="1">
        <v>44193.560532407406</v>
      </c>
      <c r="E671" s="3" t="s">
        <v>162</v>
      </c>
      <c r="F671">
        <v>1453129</v>
      </c>
      <c r="G671" s="2">
        <v>22917</v>
      </c>
      <c r="H671" t="s">
        <v>1347</v>
      </c>
      <c r="I671" t="s">
        <v>894</v>
      </c>
      <c r="K671" t="s">
        <v>52</v>
      </c>
      <c r="L671" t="s">
        <v>349</v>
      </c>
      <c r="M671" t="s">
        <v>2</v>
      </c>
      <c r="N671" t="s">
        <v>54</v>
      </c>
      <c r="P671" t="s">
        <v>55</v>
      </c>
      <c r="Q671" t="s">
        <v>166</v>
      </c>
      <c r="R671" t="s">
        <v>285</v>
      </c>
      <c r="S671" t="s">
        <v>58</v>
      </c>
      <c r="T671" t="s">
        <v>59</v>
      </c>
    </row>
    <row r="672" spans="1:20">
      <c r="A672" t="s">
        <v>49</v>
      </c>
      <c r="C672">
        <v>202012280650</v>
      </c>
      <c r="D672" s="1">
        <v>44193.520833333336</v>
      </c>
      <c r="E672" s="3" t="s">
        <v>63</v>
      </c>
      <c r="F672">
        <v>1855335</v>
      </c>
      <c r="G672" s="2">
        <v>32718</v>
      </c>
      <c r="H672" t="s">
        <v>2032</v>
      </c>
      <c r="I672" t="s">
        <v>1854</v>
      </c>
      <c r="K672" t="s">
        <v>140</v>
      </c>
      <c r="L672" t="s">
        <v>74</v>
      </c>
      <c r="M672" t="s">
        <v>2</v>
      </c>
      <c r="N672" t="s">
        <v>54</v>
      </c>
      <c r="P672" t="s">
        <v>55</v>
      </c>
      <c r="Q672" t="s">
        <v>68</v>
      </c>
      <c r="R672" t="s">
        <v>801</v>
      </c>
      <c r="S672" t="s">
        <v>70</v>
      </c>
      <c r="T672" t="s">
        <v>59</v>
      </c>
    </row>
    <row r="673" spans="1:20">
      <c r="A673" t="s">
        <v>49</v>
      </c>
      <c r="C673">
        <v>202012281452</v>
      </c>
      <c r="D673" s="1">
        <v>44193.413946759261</v>
      </c>
      <c r="E673" s="3" t="s">
        <v>90</v>
      </c>
      <c r="F673">
        <v>6009799</v>
      </c>
      <c r="G673" s="2">
        <v>12311</v>
      </c>
      <c r="H673" t="s">
        <v>2806</v>
      </c>
      <c r="I673" t="s">
        <v>2807</v>
      </c>
      <c r="K673" t="s">
        <v>52</v>
      </c>
      <c r="L673" t="s">
        <v>93</v>
      </c>
      <c r="M673" t="s">
        <v>10</v>
      </c>
      <c r="N673" t="s">
        <v>54</v>
      </c>
      <c r="P673" t="s">
        <v>88</v>
      </c>
      <c r="Q673" t="s">
        <v>94</v>
      </c>
      <c r="R673" t="s">
        <v>100</v>
      </c>
      <c r="S673" t="s">
        <v>70</v>
      </c>
      <c r="T673" t="s">
        <v>59</v>
      </c>
    </row>
    <row r="674" spans="1:20">
      <c r="A674" t="s">
        <v>49</v>
      </c>
      <c r="C674">
        <v>202012281407</v>
      </c>
      <c r="D674" s="1">
        <v>44193.409351851849</v>
      </c>
      <c r="E674" s="3" t="s">
        <v>90</v>
      </c>
      <c r="F674">
        <v>7300417</v>
      </c>
      <c r="G674" s="2">
        <v>15255</v>
      </c>
      <c r="H674" t="s">
        <v>2950</v>
      </c>
      <c r="I674" t="s">
        <v>2951</v>
      </c>
      <c r="K674" t="s">
        <v>140</v>
      </c>
      <c r="L674" t="s">
        <v>157</v>
      </c>
      <c r="M674" t="s">
        <v>10</v>
      </c>
      <c r="N674" t="s">
        <v>54</v>
      </c>
      <c r="P674" t="s">
        <v>88</v>
      </c>
      <c r="Q674" t="s">
        <v>94</v>
      </c>
      <c r="R674" t="s">
        <v>100</v>
      </c>
      <c r="S674" t="s">
        <v>70</v>
      </c>
      <c r="T674" t="s">
        <v>59</v>
      </c>
    </row>
    <row r="675" spans="1:20">
      <c r="A675" t="s">
        <v>49</v>
      </c>
      <c r="C675">
        <v>202012281195</v>
      </c>
      <c r="D675" s="1">
        <v>44193.306944444441</v>
      </c>
      <c r="E675" s="3" t="s">
        <v>90</v>
      </c>
      <c r="F675">
        <v>6709097</v>
      </c>
      <c r="G675" s="2">
        <v>21624</v>
      </c>
      <c r="H675" t="s">
        <v>2872</v>
      </c>
      <c r="I675" t="s">
        <v>1170</v>
      </c>
      <c r="K675" t="s">
        <v>140</v>
      </c>
      <c r="L675" t="s">
        <v>93</v>
      </c>
      <c r="M675" t="s">
        <v>10</v>
      </c>
      <c r="N675" t="s">
        <v>54</v>
      </c>
      <c r="P675" t="s">
        <v>88</v>
      </c>
      <c r="Q675" t="s">
        <v>94</v>
      </c>
      <c r="R675" t="s">
        <v>116</v>
      </c>
      <c r="S675" t="s">
        <v>70</v>
      </c>
      <c r="T675" t="s">
        <v>59</v>
      </c>
    </row>
    <row r="676" spans="1:20">
      <c r="A676" t="s">
        <v>49</v>
      </c>
      <c r="C676">
        <v>202012281164</v>
      </c>
      <c r="D676" s="1">
        <v>44193.200601851851</v>
      </c>
      <c r="E676" s="3" t="s">
        <v>90</v>
      </c>
      <c r="F676">
        <v>838296</v>
      </c>
      <c r="G676" s="2">
        <v>15181</v>
      </c>
      <c r="H676" t="s">
        <v>629</v>
      </c>
      <c r="I676" t="s">
        <v>630</v>
      </c>
      <c r="K676" t="s">
        <v>132</v>
      </c>
      <c r="L676" t="s">
        <v>578</v>
      </c>
      <c r="M676" t="s">
        <v>2</v>
      </c>
      <c r="N676" t="s">
        <v>54</v>
      </c>
      <c r="P676" t="s">
        <v>88</v>
      </c>
      <c r="Q676" t="s">
        <v>94</v>
      </c>
      <c r="R676" t="s">
        <v>631</v>
      </c>
      <c r="S676" t="s">
        <v>70</v>
      </c>
      <c r="T676" t="s">
        <v>59</v>
      </c>
    </row>
    <row r="677" spans="1:20">
      <c r="A677" t="s">
        <v>49</v>
      </c>
      <c r="C677">
        <v>202012270449</v>
      </c>
      <c r="D677" s="1">
        <v>44192.91679398148</v>
      </c>
      <c r="E677" s="3" t="s">
        <v>90</v>
      </c>
      <c r="F677">
        <v>2209131</v>
      </c>
      <c r="G677" s="2">
        <v>19370</v>
      </c>
      <c r="H677" t="s">
        <v>2626</v>
      </c>
      <c r="I677" t="s">
        <v>225</v>
      </c>
      <c r="K677" t="s">
        <v>132</v>
      </c>
      <c r="L677" t="s">
        <v>578</v>
      </c>
      <c r="M677" t="s">
        <v>10</v>
      </c>
      <c r="N677" t="s">
        <v>54</v>
      </c>
      <c r="P677" t="s">
        <v>88</v>
      </c>
      <c r="Q677" t="s">
        <v>94</v>
      </c>
      <c r="R677" t="s">
        <v>116</v>
      </c>
      <c r="S677" t="s">
        <v>70</v>
      </c>
      <c r="T677" t="s">
        <v>59</v>
      </c>
    </row>
    <row r="678" spans="1:20">
      <c r="A678" t="s">
        <v>49</v>
      </c>
      <c r="C678">
        <v>202012270345</v>
      </c>
      <c r="D678" s="1">
        <v>44192.661805555559</v>
      </c>
      <c r="E678" s="3" t="s">
        <v>63</v>
      </c>
      <c r="F678">
        <v>7613535</v>
      </c>
      <c r="G678" s="2">
        <v>22045</v>
      </c>
      <c r="H678" t="s">
        <v>3005</v>
      </c>
      <c r="I678" t="s">
        <v>2116</v>
      </c>
      <c r="K678" t="s">
        <v>66</v>
      </c>
      <c r="L678" t="s">
        <v>67</v>
      </c>
      <c r="M678" t="s">
        <v>2</v>
      </c>
      <c r="N678" t="s">
        <v>54</v>
      </c>
      <c r="P678" t="s">
        <v>55</v>
      </c>
      <c r="Q678" t="s">
        <v>68</v>
      </c>
      <c r="R678" t="s">
        <v>468</v>
      </c>
      <c r="S678" t="s">
        <v>70</v>
      </c>
      <c r="T678" t="s">
        <v>59</v>
      </c>
    </row>
    <row r="679" spans="1:20">
      <c r="A679" t="s">
        <v>49</v>
      </c>
      <c r="C679">
        <v>202012270351</v>
      </c>
      <c r="D679" s="1">
        <v>44192.646261574075</v>
      </c>
      <c r="E679" s="3" t="s">
        <v>90</v>
      </c>
      <c r="F679">
        <v>1940979</v>
      </c>
      <c r="G679" s="2">
        <v>16586</v>
      </c>
      <c r="H679" t="s">
        <v>2308</v>
      </c>
      <c r="I679" t="s">
        <v>691</v>
      </c>
      <c r="K679" t="s">
        <v>98</v>
      </c>
      <c r="L679" t="s">
        <v>473</v>
      </c>
      <c r="M679" t="s">
        <v>10</v>
      </c>
      <c r="N679" t="s">
        <v>54</v>
      </c>
      <c r="P679" t="s">
        <v>55</v>
      </c>
      <c r="Q679" t="s">
        <v>94</v>
      </c>
      <c r="R679" t="s">
        <v>100</v>
      </c>
      <c r="S679" t="s">
        <v>474</v>
      </c>
      <c r="T679" t="s">
        <v>59</v>
      </c>
    </row>
    <row r="680" spans="1:20">
      <c r="A680" t="s">
        <v>49</v>
      </c>
      <c r="C680">
        <v>202012270319</v>
      </c>
      <c r="D680" s="1">
        <v>44192.601469907408</v>
      </c>
      <c r="E680" s="3" t="s">
        <v>90</v>
      </c>
      <c r="F680">
        <v>9609505</v>
      </c>
      <c r="G680" s="2">
        <v>32857</v>
      </c>
      <c r="H680" t="s">
        <v>3316</v>
      </c>
      <c r="I680" t="s">
        <v>3317</v>
      </c>
      <c r="K680" t="s">
        <v>98</v>
      </c>
      <c r="L680" t="s">
        <v>87</v>
      </c>
      <c r="M680" t="s">
        <v>2</v>
      </c>
      <c r="N680" t="s">
        <v>54</v>
      </c>
      <c r="P680" t="s">
        <v>88</v>
      </c>
      <c r="Q680" t="s">
        <v>94</v>
      </c>
      <c r="R680" t="s">
        <v>3318</v>
      </c>
      <c r="S680" t="s">
        <v>70</v>
      </c>
      <c r="T680" t="s">
        <v>59</v>
      </c>
    </row>
    <row r="681" spans="1:20">
      <c r="A681" t="s">
        <v>49</v>
      </c>
      <c r="C681">
        <v>202012260250</v>
      </c>
      <c r="D681" s="1">
        <v>44192.570833333331</v>
      </c>
      <c r="E681" s="3" t="s">
        <v>63</v>
      </c>
      <c r="F681">
        <v>2206338</v>
      </c>
      <c r="G681" s="2">
        <v>12524</v>
      </c>
      <c r="H681" t="s">
        <v>2617</v>
      </c>
      <c r="I681" t="s">
        <v>1386</v>
      </c>
      <c r="K681" t="s">
        <v>132</v>
      </c>
      <c r="L681" t="s">
        <v>87</v>
      </c>
      <c r="M681" t="s">
        <v>2</v>
      </c>
      <c r="N681" t="s">
        <v>54</v>
      </c>
      <c r="P681" t="s">
        <v>55</v>
      </c>
      <c r="Q681" t="s">
        <v>68</v>
      </c>
      <c r="R681" t="s">
        <v>2618</v>
      </c>
      <c r="S681" t="s">
        <v>70</v>
      </c>
      <c r="T681" t="s">
        <v>59</v>
      </c>
    </row>
    <row r="682" spans="1:20">
      <c r="A682" t="s">
        <v>49</v>
      </c>
      <c r="C682">
        <v>202012270208</v>
      </c>
      <c r="D682" s="1">
        <v>44192.498356481483</v>
      </c>
      <c r="E682" s="3" t="s">
        <v>63</v>
      </c>
      <c r="F682">
        <v>704006</v>
      </c>
      <c r="G682" s="2">
        <v>22618</v>
      </c>
      <c r="H682" t="s">
        <v>525</v>
      </c>
      <c r="I682" t="s">
        <v>526</v>
      </c>
      <c r="K682" t="s">
        <v>381</v>
      </c>
      <c r="L682" t="s">
        <v>74</v>
      </c>
      <c r="M682" t="s">
        <v>2</v>
      </c>
      <c r="N682" t="s">
        <v>54</v>
      </c>
      <c r="P682" t="s">
        <v>88</v>
      </c>
      <c r="Q682" t="s">
        <v>68</v>
      </c>
      <c r="R682" t="s">
        <v>527</v>
      </c>
      <c r="S682" t="s">
        <v>70</v>
      </c>
      <c r="T682" t="s">
        <v>59</v>
      </c>
    </row>
    <row r="683" spans="1:20">
      <c r="A683" t="s">
        <v>49</v>
      </c>
      <c r="C683">
        <v>202012270227</v>
      </c>
      <c r="D683" s="1">
        <v>44192.474999999999</v>
      </c>
      <c r="E683" s="3" t="s">
        <v>90</v>
      </c>
      <c r="F683">
        <v>1323521</v>
      </c>
      <c r="G683" s="2">
        <v>18594</v>
      </c>
      <c r="H683" t="s">
        <v>1100</v>
      </c>
      <c r="I683" t="s">
        <v>848</v>
      </c>
      <c r="K683" t="s">
        <v>381</v>
      </c>
      <c r="L683" t="s">
        <v>1101</v>
      </c>
      <c r="M683" t="s">
        <v>10</v>
      </c>
      <c r="N683" t="s">
        <v>54</v>
      </c>
      <c r="P683" t="s">
        <v>88</v>
      </c>
      <c r="Q683" t="s">
        <v>94</v>
      </c>
      <c r="R683" t="s">
        <v>100</v>
      </c>
      <c r="S683" t="s">
        <v>70</v>
      </c>
      <c r="T683" t="s">
        <v>59</v>
      </c>
    </row>
    <row r="684" spans="1:20">
      <c r="A684" t="s">
        <v>49</v>
      </c>
      <c r="C684">
        <v>202012270197</v>
      </c>
      <c r="D684" s="1">
        <v>44192.44767361111</v>
      </c>
      <c r="E684" s="3" t="s">
        <v>90</v>
      </c>
      <c r="F684">
        <v>1539480</v>
      </c>
      <c r="G684" s="2">
        <v>18348</v>
      </c>
      <c r="H684" t="s">
        <v>1461</v>
      </c>
      <c r="I684" t="s">
        <v>800</v>
      </c>
      <c r="K684" t="s">
        <v>381</v>
      </c>
      <c r="L684" t="s">
        <v>87</v>
      </c>
      <c r="M684" t="s">
        <v>2</v>
      </c>
      <c r="N684" t="s">
        <v>54</v>
      </c>
      <c r="P684" t="s">
        <v>88</v>
      </c>
      <c r="Q684" t="s">
        <v>94</v>
      </c>
      <c r="R684" t="s">
        <v>100</v>
      </c>
      <c r="S684" t="s">
        <v>70</v>
      </c>
      <c r="T684" t="s">
        <v>59</v>
      </c>
    </row>
    <row r="685" spans="1:20">
      <c r="A685" t="s">
        <v>49</v>
      </c>
      <c r="C685">
        <v>202012270225</v>
      </c>
      <c r="D685" s="1">
        <v>44192.439872685187</v>
      </c>
      <c r="E685" s="3" t="s">
        <v>63</v>
      </c>
      <c r="F685">
        <v>7916152</v>
      </c>
      <c r="G685" s="2">
        <v>18860</v>
      </c>
      <c r="H685" t="s">
        <v>3060</v>
      </c>
      <c r="I685" t="s">
        <v>1516</v>
      </c>
      <c r="K685" t="s">
        <v>381</v>
      </c>
      <c r="L685" t="s">
        <v>87</v>
      </c>
      <c r="M685" t="s">
        <v>2</v>
      </c>
      <c r="N685" t="s">
        <v>54</v>
      </c>
      <c r="P685" t="s">
        <v>88</v>
      </c>
      <c r="Q685" t="s">
        <v>68</v>
      </c>
      <c r="R685" t="s">
        <v>3063</v>
      </c>
      <c r="S685" t="s">
        <v>70</v>
      </c>
      <c r="T685" t="s">
        <v>59</v>
      </c>
    </row>
    <row r="686" spans="1:20">
      <c r="A686" t="s">
        <v>49</v>
      </c>
      <c r="C686">
        <v>202012270211</v>
      </c>
      <c r="D686" s="1">
        <v>44192.421944444446</v>
      </c>
      <c r="E686" s="3" t="s">
        <v>90</v>
      </c>
      <c r="F686">
        <v>2204314</v>
      </c>
      <c r="G686" s="2">
        <v>12603</v>
      </c>
      <c r="H686" t="s">
        <v>2601</v>
      </c>
      <c r="I686" t="s">
        <v>2602</v>
      </c>
      <c r="K686" t="s">
        <v>381</v>
      </c>
      <c r="L686" t="s">
        <v>67</v>
      </c>
      <c r="M686" t="s">
        <v>2</v>
      </c>
      <c r="N686" t="s">
        <v>54</v>
      </c>
      <c r="P686" t="s">
        <v>88</v>
      </c>
      <c r="Q686" t="s">
        <v>94</v>
      </c>
      <c r="R686" t="s">
        <v>2603</v>
      </c>
      <c r="S686" t="s">
        <v>70</v>
      </c>
      <c r="T686" t="s">
        <v>59</v>
      </c>
    </row>
    <row r="687" spans="1:20">
      <c r="A687" t="s">
        <v>49</v>
      </c>
      <c r="C687">
        <v>202012270127</v>
      </c>
      <c r="D687" s="1">
        <v>44192.299305555556</v>
      </c>
      <c r="E687" s="3" t="s">
        <v>90</v>
      </c>
      <c r="F687">
        <v>1496086</v>
      </c>
      <c r="G687" s="2">
        <v>22341</v>
      </c>
      <c r="H687" t="s">
        <v>1401</v>
      </c>
      <c r="I687" t="s">
        <v>850</v>
      </c>
      <c r="K687" t="s">
        <v>381</v>
      </c>
      <c r="L687" t="s">
        <v>178</v>
      </c>
      <c r="M687" t="s">
        <v>2</v>
      </c>
      <c r="N687" t="s">
        <v>54</v>
      </c>
      <c r="P687" t="s">
        <v>88</v>
      </c>
      <c r="Q687" t="s">
        <v>94</v>
      </c>
      <c r="R687" t="s">
        <v>116</v>
      </c>
      <c r="S687" t="s">
        <v>70</v>
      </c>
      <c r="T687" t="s">
        <v>59</v>
      </c>
    </row>
    <row r="688" spans="1:20">
      <c r="A688" t="s">
        <v>49</v>
      </c>
      <c r="C688">
        <v>202012260509</v>
      </c>
      <c r="D688" s="1">
        <v>44192.102962962963</v>
      </c>
      <c r="E688" s="3" t="s">
        <v>90</v>
      </c>
      <c r="F688">
        <v>1357781</v>
      </c>
      <c r="G688" s="2">
        <v>29624</v>
      </c>
      <c r="H688" t="s">
        <v>1148</v>
      </c>
      <c r="I688" t="s">
        <v>1149</v>
      </c>
      <c r="K688" t="s">
        <v>98</v>
      </c>
      <c r="L688" t="s">
        <v>578</v>
      </c>
      <c r="M688" t="s">
        <v>2</v>
      </c>
      <c r="N688" t="s">
        <v>54</v>
      </c>
      <c r="P688" t="s">
        <v>88</v>
      </c>
      <c r="Q688" t="s">
        <v>94</v>
      </c>
      <c r="R688" t="s">
        <v>1150</v>
      </c>
      <c r="S688" t="s">
        <v>70</v>
      </c>
      <c r="T688" t="s">
        <v>59</v>
      </c>
    </row>
    <row r="689" spans="1:20">
      <c r="A689" t="s">
        <v>49</v>
      </c>
      <c r="C689">
        <v>202012260526</v>
      </c>
      <c r="D689" s="1">
        <v>44191.859224537038</v>
      </c>
      <c r="E689" s="3" t="s">
        <v>90</v>
      </c>
      <c r="F689">
        <v>1840369</v>
      </c>
      <c r="G689" s="2">
        <v>25336</v>
      </c>
      <c r="H689" t="s">
        <v>1994</v>
      </c>
      <c r="I689" t="s">
        <v>1286</v>
      </c>
      <c r="K689" t="s">
        <v>132</v>
      </c>
      <c r="L689" t="s">
        <v>1996</v>
      </c>
      <c r="M689" t="s">
        <v>2</v>
      </c>
      <c r="N689" t="s">
        <v>54</v>
      </c>
      <c r="P689" t="s">
        <v>88</v>
      </c>
      <c r="Q689" t="s">
        <v>94</v>
      </c>
      <c r="R689" t="s">
        <v>116</v>
      </c>
      <c r="S689" t="s">
        <v>474</v>
      </c>
      <c r="T689" t="s">
        <v>59</v>
      </c>
    </row>
    <row r="690" spans="1:20">
      <c r="A690" t="s">
        <v>49</v>
      </c>
      <c r="C690">
        <v>202012260487</v>
      </c>
      <c r="D690" s="1">
        <v>44191.78398148148</v>
      </c>
      <c r="E690" s="3" t="s">
        <v>90</v>
      </c>
      <c r="F690">
        <v>602846</v>
      </c>
      <c r="G690" s="2">
        <v>21256</v>
      </c>
      <c r="H690" t="s">
        <v>471</v>
      </c>
      <c r="I690" t="s">
        <v>472</v>
      </c>
      <c r="K690" t="s">
        <v>132</v>
      </c>
      <c r="L690" t="s">
        <v>473</v>
      </c>
      <c r="M690" t="s">
        <v>10</v>
      </c>
      <c r="N690" t="s">
        <v>54</v>
      </c>
      <c r="P690" t="s">
        <v>55</v>
      </c>
      <c r="Q690" t="s">
        <v>94</v>
      </c>
      <c r="R690" t="s">
        <v>100</v>
      </c>
      <c r="S690" t="s">
        <v>474</v>
      </c>
      <c r="T690" t="s">
        <v>59</v>
      </c>
    </row>
    <row r="691" spans="1:20">
      <c r="A691" t="s">
        <v>49</v>
      </c>
      <c r="C691">
        <v>202012260433</v>
      </c>
      <c r="D691" s="1">
        <v>44191.71597222222</v>
      </c>
      <c r="E691" s="3" t="s">
        <v>90</v>
      </c>
      <c r="F691">
        <v>1631973</v>
      </c>
      <c r="G691" s="2">
        <v>19305</v>
      </c>
      <c r="H691" t="s">
        <v>1634</v>
      </c>
      <c r="I691" t="s">
        <v>841</v>
      </c>
      <c r="K691" t="s">
        <v>132</v>
      </c>
      <c r="L691" t="s">
        <v>316</v>
      </c>
      <c r="M691" t="s">
        <v>10</v>
      </c>
      <c r="N691" t="s">
        <v>54</v>
      </c>
      <c r="P691" t="s">
        <v>88</v>
      </c>
      <c r="Q691" t="s">
        <v>94</v>
      </c>
      <c r="R691" t="s">
        <v>116</v>
      </c>
      <c r="S691" t="s">
        <v>70</v>
      </c>
      <c r="T691" t="s">
        <v>59</v>
      </c>
    </row>
    <row r="692" spans="1:20">
      <c r="A692" t="s">
        <v>49</v>
      </c>
      <c r="C692">
        <v>202012260357</v>
      </c>
      <c r="D692" s="1">
        <v>44191.662499999999</v>
      </c>
      <c r="E692" s="3" t="s">
        <v>90</v>
      </c>
      <c r="F692">
        <v>1729032</v>
      </c>
      <c r="G692" s="2">
        <v>20737</v>
      </c>
      <c r="H692" t="s">
        <v>1794</v>
      </c>
      <c r="I692" t="s">
        <v>858</v>
      </c>
      <c r="K692" t="s">
        <v>132</v>
      </c>
      <c r="L692" t="s">
        <v>74</v>
      </c>
      <c r="M692" t="s">
        <v>10</v>
      </c>
      <c r="N692" t="s">
        <v>54</v>
      </c>
      <c r="P692" t="s">
        <v>88</v>
      </c>
      <c r="Q692" t="s">
        <v>94</v>
      </c>
      <c r="R692" t="s">
        <v>116</v>
      </c>
      <c r="S692" t="s">
        <v>70</v>
      </c>
      <c r="T692" t="s">
        <v>59</v>
      </c>
    </row>
    <row r="693" spans="1:20">
      <c r="A693" t="s">
        <v>49</v>
      </c>
      <c r="C693">
        <v>202012260324</v>
      </c>
      <c r="D693" s="1">
        <v>44191.619953703703</v>
      </c>
      <c r="E693" s="3" t="s">
        <v>63</v>
      </c>
      <c r="F693">
        <v>1459496</v>
      </c>
      <c r="G693" s="2">
        <v>26193</v>
      </c>
      <c r="H693" t="s">
        <v>1353</v>
      </c>
      <c r="I693" t="s">
        <v>1354</v>
      </c>
      <c r="K693" t="s">
        <v>132</v>
      </c>
      <c r="L693" t="s">
        <v>67</v>
      </c>
      <c r="M693" t="s">
        <v>10</v>
      </c>
      <c r="N693" t="s">
        <v>54</v>
      </c>
      <c r="P693" t="s">
        <v>88</v>
      </c>
      <c r="Q693" t="s">
        <v>68</v>
      </c>
      <c r="R693" t="s">
        <v>522</v>
      </c>
      <c r="S693" t="s">
        <v>70</v>
      </c>
      <c r="T693" t="s">
        <v>59</v>
      </c>
    </row>
    <row r="694" spans="1:20">
      <c r="A694" t="s">
        <v>49</v>
      </c>
      <c r="C694">
        <v>202012260325</v>
      </c>
      <c r="D694" s="1">
        <v>44191.572916666664</v>
      </c>
      <c r="E694" s="3" t="s">
        <v>76</v>
      </c>
      <c r="F694">
        <v>951535</v>
      </c>
      <c r="G694" s="2">
        <v>22451</v>
      </c>
      <c r="H694" t="s">
        <v>731</v>
      </c>
      <c r="I694" t="s">
        <v>732</v>
      </c>
      <c r="K694" t="s">
        <v>98</v>
      </c>
      <c r="L694" t="s">
        <v>74</v>
      </c>
      <c r="M694" t="s">
        <v>10</v>
      </c>
      <c r="N694" t="s">
        <v>54</v>
      </c>
      <c r="P694" t="s">
        <v>88</v>
      </c>
      <c r="Q694" t="s">
        <v>78</v>
      </c>
      <c r="R694" t="s">
        <v>733</v>
      </c>
      <c r="S694" t="s">
        <v>70</v>
      </c>
      <c r="T694" t="s">
        <v>59</v>
      </c>
    </row>
    <row r="695" spans="1:20">
      <c r="A695" t="s">
        <v>49</v>
      </c>
      <c r="C695">
        <v>202012260284</v>
      </c>
      <c r="D695" s="1">
        <v>44191.515798611108</v>
      </c>
      <c r="E695" s="3" t="s">
        <v>90</v>
      </c>
      <c r="F695">
        <v>1980060</v>
      </c>
      <c r="G695" s="2">
        <v>13998</v>
      </c>
      <c r="H695" t="s">
        <v>2333</v>
      </c>
      <c r="I695" t="s">
        <v>1197</v>
      </c>
      <c r="K695" t="s">
        <v>98</v>
      </c>
      <c r="L695" t="s">
        <v>67</v>
      </c>
      <c r="M695" t="s">
        <v>2</v>
      </c>
      <c r="N695" t="s">
        <v>54</v>
      </c>
      <c r="P695" t="s">
        <v>88</v>
      </c>
      <c r="Q695" t="s">
        <v>94</v>
      </c>
      <c r="R695" t="s">
        <v>1527</v>
      </c>
      <c r="S695" t="s">
        <v>70</v>
      </c>
      <c r="T695" t="s">
        <v>59</v>
      </c>
    </row>
    <row r="696" spans="1:20">
      <c r="A696" t="s">
        <v>49</v>
      </c>
      <c r="C696">
        <v>202012260228</v>
      </c>
      <c r="D696" s="1">
        <v>44191.445138888892</v>
      </c>
      <c r="E696" s="3" t="s">
        <v>90</v>
      </c>
      <c r="F696">
        <v>2209827</v>
      </c>
      <c r="G696" s="2">
        <v>20820</v>
      </c>
      <c r="H696" t="s">
        <v>2635</v>
      </c>
      <c r="I696" t="s">
        <v>346</v>
      </c>
      <c r="K696" t="s">
        <v>528</v>
      </c>
      <c r="L696" t="s">
        <v>67</v>
      </c>
      <c r="M696" t="s">
        <v>10</v>
      </c>
      <c r="N696" t="s">
        <v>54</v>
      </c>
      <c r="P696" t="s">
        <v>88</v>
      </c>
      <c r="Q696" t="s">
        <v>94</v>
      </c>
      <c r="R696" t="s">
        <v>2636</v>
      </c>
      <c r="S696" t="s">
        <v>70</v>
      </c>
      <c r="T696" t="s">
        <v>59</v>
      </c>
    </row>
    <row r="697" spans="1:20">
      <c r="A697" t="s">
        <v>49</v>
      </c>
      <c r="C697">
        <v>202012250189</v>
      </c>
      <c r="D697" s="1">
        <v>44190.604166666664</v>
      </c>
      <c r="E697" s="3" t="s">
        <v>90</v>
      </c>
      <c r="F697">
        <v>1443001</v>
      </c>
      <c r="G697" s="2">
        <v>19255</v>
      </c>
      <c r="H697" t="s">
        <v>1335</v>
      </c>
      <c r="I697" t="s">
        <v>843</v>
      </c>
      <c r="K697" t="s">
        <v>528</v>
      </c>
      <c r="L697" t="s">
        <v>137</v>
      </c>
      <c r="M697" t="s">
        <v>10</v>
      </c>
      <c r="N697" t="s">
        <v>54</v>
      </c>
      <c r="P697" t="s">
        <v>55</v>
      </c>
      <c r="Q697" t="s">
        <v>94</v>
      </c>
      <c r="R697" t="s">
        <v>100</v>
      </c>
      <c r="S697" t="s">
        <v>70</v>
      </c>
      <c r="T697" t="s">
        <v>59</v>
      </c>
    </row>
    <row r="698" spans="1:20">
      <c r="A698" t="s">
        <v>49</v>
      </c>
      <c r="C698">
        <v>202012240681</v>
      </c>
      <c r="D698" s="1">
        <v>44189.613854166666</v>
      </c>
      <c r="E698" s="3" t="s">
        <v>63</v>
      </c>
      <c r="F698">
        <v>9824380</v>
      </c>
      <c r="G698" s="2">
        <v>31075</v>
      </c>
      <c r="H698" t="s">
        <v>3353</v>
      </c>
      <c r="I698" t="s">
        <v>719</v>
      </c>
      <c r="K698" t="s">
        <v>140</v>
      </c>
      <c r="L698" t="s">
        <v>324</v>
      </c>
      <c r="M698" t="s">
        <v>2</v>
      </c>
      <c r="N698" t="s">
        <v>54</v>
      </c>
      <c r="P698" t="s">
        <v>55</v>
      </c>
      <c r="Q698" t="s">
        <v>68</v>
      </c>
      <c r="R698" t="s">
        <v>3354</v>
      </c>
      <c r="S698" t="s">
        <v>180</v>
      </c>
      <c r="T698" t="s">
        <v>59</v>
      </c>
    </row>
    <row r="699" spans="1:20">
      <c r="A699" t="s">
        <v>49</v>
      </c>
      <c r="C699">
        <v>202012241062</v>
      </c>
      <c r="D699" s="1">
        <v>44189.570138888892</v>
      </c>
      <c r="E699" s="3" t="s">
        <v>90</v>
      </c>
      <c r="F699">
        <v>2209499</v>
      </c>
      <c r="G699" s="2">
        <v>19961</v>
      </c>
      <c r="H699" t="s">
        <v>2630</v>
      </c>
      <c r="I699" t="s">
        <v>680</v>
      </c>
      <c r="K699" t="s">
        <v>61</v>
      </c>
      <c r="L699" t="s">
        <v>193</v>
      </c>
      <c r="M699" t="s">
        <v>2</v>
      </c>
      <c r="N699" t="s">
        <v>54</v>
      </c>
      <c r="P699" t="s">
        <v>88</v>
      </c>
      <c r="Q699" t="s">
        <v>94</v>
      </c>
      <c r="R699" t="s">
        <v>116</v>
      </c>
      <c r="S699" t="s">
        <v>70</v>
      </c>
      <c r="T699" t="s">
        <v>59</v>
      </c>
    </row>
    <row r="700" spans="1:20">
      <c r="A700" t="s">
        <v>49</v>
      </c>
      <c r="C700">
        <v>202012241109</v>
      </c>
      <c r="D700" s="1">
        <v>44189.540277777778</v>
      </c>
      <c r="E700" s="3" t="s">
        <v>90</v>
      </c>
      <c r="F700">
        <v>1212375</v>
      </c>
      <c r="G700" s="2">
        <v>18254</v>
      </c>
      <c r="H700" t="s">
        <v>998</v>
      </c>
      <c r="I700" t="s">
        <v>329</v>
      </c>
      <c r="K700" t="s">
        <v>140</v>
      </c>
      <c r="L700" t="s">
        <v>240</v>
      </c>
      <c r="M700" t="s">
        <v>2</v>
      </c>
      <c r="N700" t="s">
        <v>54</v>
      </c>
      <c r="P700" t="s">
        <v>55</v>
      </c>
      <c r="Q700" t="s">
        <v>94</v>
      </c>
      <c r="R700" t="s">
        <v>100</v>
      </c>
      <c r="S700" t="s">
        <v>70</v>
      </c>
      <c r="T700" t="s">
        <v>59</v>
      </c>
    </row>
    <row r="701" spans="1:20">
      <c r="A701" t="s">
        <v>49</v>
      </c>
      <c r="C701">
        <v>202012241070</v>
      </c>
      <c r="D701" s="1">
        <v>44189.505555555559</v>
      </c>
      <c r="E701" s="3" t="s">
        <v>90</v>
      </c>
      <c r="F701">
        <v>2208350</v>
      </c>
      <c r="G701" s="2">
        <v>14938</v>
      </c>
      <c r="H701" t="s">
        <v>2621</v>
      </c>
      <c r="I701" t="s">
        <v>2622</v>
      </c>
      <c r="K701" t="s">
        <v>61</v>
      </c>
      <c r="L701" t="s">
        <v>240</v>
      </c>
      <c r="M701" t="s">
        <v>2</v>
      </c>
      <c r="N701" t="s">
        <v>54</v>
      </c>
      <c r="P701" t="s">
        <v>55</v>
      </c>
      <c r="Q701" t="s">
        <v>94</v>
      </c>
      <c r="R701" t="s">
        <v>100</v>
      </c>
      <c r="S701" t="s">
        <v>70</v>
      </c>
      <c r="T701" t="s">
        <v>59</v>
      </c>
    </row>
    <row r="702" spans="1:20">
      <c r="A702" t="s">
        <v>49</v>
      </c>
      <c r="C702">
        <v>202012240902</v>
      </c>
      <c r="D702" s="1">
        <v>44189.502083333333</v>
      </c>
      <c r="E702" s="3" t="s">
        <v>90</v>
      </c>
      <c r="F702">
        <v>5816313</v>
      </c>
      <c r="G702" s="2">
        <v>21509</v>
      </c>
      <c r="H702" t="s">
        <v>2800</v>
      </c>
      <c r="I702" t="s">
        <v>1746</v>
      </c>
      <c r="K702" t="s">
        <v>61</v>
      </c>
      <c r="L702" t="s">
        <v>82</v>
      </c>
      <c r="M702" t="s">
        <v>10</v>
      </c>
      <c r="N702" t="s">
        <v>54</v>
      </c>
      <c r="P702" t="s">
        <v>88</v>
      </c>
      <c r="Q702" t="s">
        <v>94</v>
      </c>
      <c r="R702" t="s">
        <v>116</v>
      </c>
      <c r="S702" t="s">
        <v>70</v>
      </c>
      <c r="T702" t="s">
        <v>59</v>
      </c>
    </row>
    <row r="703" spans="1:20">
      <c r="A703" t="s">
        <v>49</v>
      </c>
      <c r="C703">
        <v>202012240188</v>
      </c>
      <c r="D703" s="1">
        <v>44189.462500000001</v>
      </c>
      <c r="E703" s="3" t="s">
        <v>63</v>
      </c>
      <c r="F703">
        <v>9117264</v>
      </c>
      <c r="G703" s="2">
        <v>25070</v>
      </c>
      <c r="H703" t="s">
        <v>3251</v>
      </c>
      <c r="I703" t="s">
        <v>1469</v>
      </c>
      <c r="K703" t="s">
        <v>140</v>
      </c>
      <c r="L703" t="s">
        <v>349</v>
      </c>
      <c r="M703" t="s">
        <v>10</v>
      </c>
      <c r="N703" t="s">
        <v>54</v>
      </c>
      <c r="P703" t="s">
        <v>55</v>
      </c>
      <c r="Q703" t="s">
        <v>68</v>
      </c>
      <c r="R703" t="s">
        <v>522</v>
      </c>
      <c r="S703" t="s">
        <v>58</v>
      </c>
      <c r="T703" t="s">
        <v>59</v>
      </c>
    </row>
    <row r="704" spans="1:20">
      <c r="A704" t="s">
        <v>49</v>
      </c>
      <c r="C704">
        <v>202012240682</v>
      </c>
      <c r="D704" s="1">
        <v>44189.43178240741</v>
      </c>
      <c r="E704" s="3" t="s">
        <v>76</v>
      </c>
      <c r="F704">
        <v>2175674</v>
      </c>
      <c r="G704" s="2">
        <v>13316</v>
      </c>
      <c r="H704" t="s">
        <v>2429</v>
      </c>
      <c r="I704" t="s">
        <v>1933</v>
      </c>
      <c r="K704" t="s">
        <v>73</v>
      </c>
      <c r="L704" t="s">
        <v>911</v>
      </c>
      <c r="M704" t="s">
        <v>2</v>
      </c>
      <c r="N704" t="s">
        <v>54</v>
      </c>
      <c r="P704" t="s">
        <v>55</v>
      </c>
      <c r="Q704" t="s">
        <v>78</v>
      </c>
      <c r="R704" t="s">
        <v>2430</v>
      </c>
      <c r="S704" t="s">
        <v>913</v>
      </c>
      <c r="T704" t="s">
        <v>59</v>
      </c>
    </row>
    <row r="705" spans="1:20">
      <c r="A705" t="s">
        <v>49</v>
      </c>
      <c r="C705">
        <v>202012240841</v>
      </c>
      <c r="D705" s="1">
        <v>44189.281944444447</v>
      </c>
      <c r="E705" s="3" t="s">
        <v>90</v>
      </c>
      <c r="F705">
        <v>1462047</v>
      </c>
      <c r="G705" s="2">
        <v>21451</v>
      </c>
      <c r="H705" t="s">
        <v>1357</v>
      </c>
      <c r="I705" t="s">
        <v>394</v>
      </c>
      <c r="K705" t="s">
        <v>149</v>
      </c>
      <c r="L705" t="s">
        <v>281</v>
      </c>
      <c r="M705" t="s">
        <v>2</v>
      </c>
      <c r="N705" t="s">
        <v>54</v>
      </c>
      <c r="P705" t="s">
        <v>88</v>
      </c>
      <c r="Q705" t="s">
        <v>94</v>
      </c>
      <c r="R705" t="s">
        <v>116</v>
      </c>
      <c r="S705" t="s">
        <v>70</v>
      </c>
      <c r="T705" t="s">
        <v>59</v>
      </c>
    </row>
    <row r="706" spans="1:20">
      <c r="A706" t="s">
        <v>49</v>
      </c>
      <c r="C706">
        <v>202012240726</v>
      </c>
      <c r="D706" s="1">
        <v>44189.097615740742</v>
      </c>
      <c r="E706" s="3" t="s">
        <v>63</v>
      </c>
      <c r="F706">
        <v>2209597</v>
      </c>
      <c r="G706" s="2">
        <v>21449</v>
      </c>
      <c r="H706" t="s">
        <v>2631</v>
      </c>
      <c r="I706" t="s">
        <v>394</v>
      </c>
      <c r="K706" t="s">
        <v>149</v>
      </c>
      <c r="L706" t="s">
        <v>202</v>
      </c>
      <c r="M706" t="s">
        <v>10</v>
      </c>
      <c r="N706" t="s">
        <v>54</v>
      </c>
      <c r="P706" t="s">
        <v>88</v>
      </c>
      <c r="Q706" t="s">
        <v>68</v>
      </c>
      <c r="R706" t="s">
        <v>2632</v>
      </c>
      <c r="S706" t="s">
        <v>70</v>
      </c>
      <c r="T706" t="s">
        <v>59</v>
      </c>
    </row>
    <row r="707" spans="1:20">
      <c r="A707" t="s">
        <v>49</v>
      </c>
      <c r="C707">
        <v>202012232261</v>
      </c>
      <c r="D707" s="1">
        <v>44188.967974537038</v>
      </c>
      <c r="E707" s="3" t="s">
        <v>63</v>
      </c>
      <c r="F707">
        <v>2205736</v>
      </c>
      <c r="G707" s="2">
        <v>12810</v>
      </c>
      <c r="H707" t="s">
        <v>2615</v>
      </c>
      <c r="I707" t="s">
        <v>587</v>
      </c>
      <c r="K707" t="s">
        <v>170</v>
      </c>
      <c r="L707" t="s">
        <v>111</v>
      </c>
      <c r="M707" t="s">
        <v>2</v>
      </c>
      <c r="N707" t="s">
        <v>54</v>
      </c>
      <c r="P707" t="s">
        <v>88</v>
      </c>
      <c r="Q707" t="s">
        <v>68</v>
      </c>
      <c r="R707" t="s">
        <v>2616</v>
      </c>
      <c r="S707" t="s">
        <v>70</v>
      </c>
      <c r="T707" t="s">
        <v>59</v>
      </c>
    </row>
    <row r="708" spans="1:20">
      <c r="A708" t="s">
        <v>49</v>
      </c>
      <c r="C708">
        <v>202012231539</v>
      </c>
      <c r="D708" s="1">
        <v>44188.507465277777</v>
      </c>
      <c r="E708" s="3" t="s">
        <v>63</v>
      </c>
      <c r="F708">
        <v>1169043</v>
      </c>
      <c r="G708" s="2">
        <v>20757</v>
      </c>
      <c r="H708" t="s">
        <v>949</v>
      </c>
      <c r="I708" t="s">
        <v>950</v>
      </c>
      <c r="K708" t="s">
        <v>61</v>
      </c>
      <c r="L708" t="s">
        <v>145</v>
      </c>
      <c r="M708" t="s">
        <v>2</v>
      </c>
      <c r="N708" t="s">
        <v>54</v>
      </c>
      <c r="P708" t="s">
        <v>55</v>
      </c>
      <c r="Q708" t="s">
        <v>68</v>
      </c>
      <c r="R708" t="s">
        <v>952</v>
      </c>
      <c r="S708" t="s">
        <v>70</v>
      </c>
      <c r="T708" t="s">
        <v>59</v>
      </c>
    </row>
    <row r="709" spans="1:20">
      <c r="A709" t="s">
        <v>49</v>
      </c>
      <c r="C709">
        <v>202012231616</v>
      </c>
      <c r="D709" s="1">
        <v>44188.502835648149</v>
      </c>
      <c r="E709" s="3" t="s">
        <v>90</v>
      </c>
      <c r="F709">
        <v>2209265</v>
      </c>
      <c r="G709" s="2">
        <v>22118</v>
      </c>
      <c r="H709" t="s">
        <v>2628</v>
      </c>
      <c r="I709" t="s">
        <v>421</v>
      </c>
      <c r="K709" t="s">
        <v>61</v>
      </c>
      <c r="L709" t="s">
        <v>240</v>
      </c>
      <c r="M709" t="s">
        <v>2</v>
      </c>
      <c r="N709" t="s">
        <v>54</v>
      </c>
      <c r="P709" t="s">
        <v>55</v>
      </c>
      <c r="Q709" t="s">
        <v>94</v>
      </c>
      <c r="R709" t="s">
        <v>2629</v>
      </c>
      <c r="S709" t="s">
        <v>70</v>
      </c>
      <c r="T709" t="s">
        <v>59</v>
      </c>
    </row>
    <row r="710" spans="1:20">
      <c r="A710" t="s">
        <v>49</v>
      </c>
      <c r="C710">
        <v>202012231464</v>
      </c>
      <c r="D710" s="1">
        <v>44188.449606481481</v>
      </c>
      <c r="E710" s="3" t="s">
        <v>63</v>
      </c>
      <c r="F710">
        <v>7613535</v>
      </c>
      <c r="G710" s="2">
        <v>22045</v>
      </c>
      <c r="H710" t="s">
        <v>3005</v>
      </c>
      <c r="I710" t="s">
        <v>2116</v>
      </c>
      <c r="K710" t="s">
        <v>73</v>
      </c>
      <c r="L710" t="s">
        <v>153</v>
      </c>
      <c r="M710" t="s">
        <v>2</v>
      </c>
      <c r="N710" t="s">
        <v>54</v>
      </c>
      <c r="P710" t="s">
        <v>88</v>
      </c>
      <c r="Q710" t="s">
        <v>68</v>
      </c>
      <c r="R710" t="s">
        <v>2673</v>
      </c>
      <c r="S710" t="s">
        <v>70</v>
      </c>
      <c r="T710" t="s">
        <v>59</v>
      </c>
    </row>
    <row r="711" spans="1:20">
      <c r="A711" t="s">
        <v>49</v>
      </c>
      <c r="C711">
        <v>202011100594</v>
      </c>
      <c r="D711" s="1">
        <v>44188.397303240738</v>
      </c>
      <c r="E711" s="3" t="s">
        <v>76</v>
      </c>
      <c r="F711">
        <v>1528039</v>
      </c>
      <c r="G711" s="2">
        <v>21826</v>
      </c>
      <c r="H711" t="s">
        <v>1437</v>
      </c>
      <c r="I711" t="s">
        <v>1143</v>
      </c>
      <c r="K711" t="s">
        <v>86</v>
      </c>
      <c r="L711" t="s">
        <v>388</v>
      </c>
      <c r="M711" t="s">
        <v>10</v>
      </c>
      <c r="N711" t="s">
        <v>54</v>
      </c>
      <c r="P711" t="s">
        <v>55</v>
      </c>
      <c r="Q711" t="s">
        <v>78</v>
      </c>
      <c r="R711" t="s">
        <v>1438</v>
      </c>
      <c r="S711" t="s">
        <v>390</v>
      </c>
      <c r="T711" t="s">
        <v>59</v>
      </c>
    </row>
    <row r="712" spans="1:20">
      <c r="A712" t="s">
        <v>49</v>
      </c>
      <c r="C712">
        <v>202012231158</v>
      </c>
      <c r="D712" s="1">
        <v>44188.135474537034</v>
      </c>
      <c r="E712" s="3" t="s">
        <v>90</v>
      </c>
      <c r="F712">
        <v>1381126</v>
      </c>
      <c r="G712" s="2">
        <v>16938</v>
      </c>
      <c r="H712" t="s">
        <v>1188</v>
      </c>
      <c r="I712" t="s">
        <v>1189</v>
      </c>
      <c r="K712" t="s">
        <v>170</v>
      </c>
      <c r="L712" t="s">
        <v>202</v>
      </c>
      <c r="M712" t="s">
        <v>2</v>
      </c>
      <c r="N712" t="s">
        <v>54</v>
      </c>
      <c r="P712" t="s">
        <v>88</v>
      </c>
      <c r="Q712" t="s">
        <v>94</v>
      </c>
      <c r="R712" t="s">
        <v>100</v>
      </c>
      <c r="S712" t="s">
        <v>70</v>
      </c>
      <c r="T712" t="s">
        <v>59</v>
      </c>
    </row>
    <row r="713" spans="1:20">
      <c r="A713" t="s">
        <v>49</v>
      </c>
      <c r="C713">
        <v>202012222352</v>
      </c>
      <c r="D713" s="1">
        <v>44188.097048611111</v>
      </c>
      <c r="E713" s="3" t="s">
        <v>63</v>
      </c>
      <c r="F713">
        <v>2171709</v>
      </c>
      <c r="G713" s="2">
        <v>20538</v>
      </c>
      <c r="H713" t="s">
        <v>2412</v>
      </c>
      <c r="I713" t="s">
        <v>1075</v>
      </c>
      <c r="K713" t="s">
        <v>170</v>
      </c>
      <c r="L713" t="s">
        <v>133</v>
      </c>
      <c r="M713" t="s">
        <v>10</v>
      </c>
      <c r="N713" t="s">
        <v>54</v>
      </c>
      <c r="P713" t="s">
        <v>88</v>
      </c>
      <c r="Q713" t="s">
        <v>68</v>
      </c>
      <c r="R713" t="s">
        <v>2414</v>
      </c>
      <c r="S713" t="s">
        <v>70</v>
      </c>
      <c r="T713" t="s">
        <v>59</v>
      </c>
    </row>
    <row r="714" spans="1:20">
      <c r="A714" t="s">
        <v>49</v>
      </c>
      <c r="C714">
        <v>202012221861</v>
      </c>
      <c r="D714" s="1">
        <v>44188.05972222222</v>
      </c>
      <c r="E714" s="3" t="s">
        <v>90</v>
      </c>
      <c r="F714">
        <v>2205276</v>
      </c>
      <c r="G714" s="2">
        <v>35277</v>
      </c>
      <c r="H714" t="s">
        <v>2613</v>
      </c>
      <c r="I714" t="s">
        <v>2614</v>
      </c>
      <c r="K714" t="s">
        <v>170</v>
      </c>
      <c r="L714" t="s">
        <v>281</v>
      </c>
      <c r="M714" t="s">
        <v>10</v>
      </c>
      <c r="N714" t="s">
        <v>54</v>
      </c>
      <c r="P714" t="s">
        <v>55</v>
      </c>
      <c r="Q714" t="s">
        <v>94</v>
      </c>
      <c r="R714" t="s">
        <v>100</v>
      </c>
      <c r="S714" t="s">
        <v>70</v>
      </c>
      <c r="T714" t="s">
        <v>59</v>
      </c>
    </row>
    <row r="715" spans="1:20">
      <c r="A715" t="s">
        <v>49</v>
      </c>
      <c r="C715">
        <v>202012222226</v>
      </c>
      <c r="D715" s="1">
        <v>44187.915266203701</v>
      </c>
      <c r="E715" s="3" t="s">
        <v>63</v>
      </c>
      <c r="F715">
        <v>1941260</v>
      </c>
      <c r="G715" s="2">
        <v>15546</v>
      </c>
      <c r="H715" t="s">
        <v>2309</v>
      </c>
      <c r="I715" t="s">
        <v>2310</v>
      </c>
      <c r="K715" t="s">
        <v>61</v>
      </c>
      <c r="L715" t="s">
        <v>111</v>
      </c>
      <c r="M715" t="s">
        <v>2</v>
      </c>
      <c r="N715" t="s">
        <v>54</v>
      </c>
      <c r="P715" t="s">
        <v>55</v>
      </c>
      <c r="Q715" t="s">
        <v>68</v>
      </c>
      <c r="R715" t="s">
        <v>801</v>
      </c>
      <c r="S715" t="s">
        <v>70</v>
      </c>
      <c r="T715" t="s">
        <v>59</v>
      </c>
    </row>
    <row r="716" spans="1:20">
      <c r="A716" t="s">
        <v>49</v>
      </c>
      <c r="C716">
        <v>202012222287</v>
      </c>
      <c r="D716" s="1">
        <v>44187.833009259259</v>
      </c>
      <c r="E716" s="3" t="s">
        <v>63</v>
      </c>
      <c r="F716">
        <v>1259315</v>
      </c>
      <c r="G716" s="2">
        <v>17900</v>
      </c>
      <c r="H716" t="s">
        <v>1062</v>
      </c>
      <c r="I716" t="s">
        <v>606</v>
      </c>
      <c r="K716" t="s">
        <v>149</v>
      </c>
      <c r="L716" t="s">
        <v>258</v>
      </c>
      <c r="M716" t="s">
        <v>2</v>
      </c>
      <c r="N716" t="s">
        <v>54</v>
      </c>
      <c r="P716" t="s">
        <v>88</v>
      </c>
      <c r="Q716" t="s">
        <v>68</v>
      </c>
      <c r="R716" t="s">
        <v>1063</v>
      </c>
      <c r="S716" t="s">
        <v>70</v>
      </c>
      <c r="T716" t="s">
        <v>59</v>
      </c>
    </row>
    <row r="717" spans="1:20">
      <c r="A717" t="s">
        <v>49</v>
      </c>
      <c r="C717">
        <v>202012222103</v>
      </c>
      <c r="D717" s="1">
        <v>44187.72152777778</v>
      </c>
      <c r="E717" s="3" t="s">
        <v>63</v>
      </c>
      <c r="F717">
        <v>1784992</v>
      </c>
      <c r="G717" s="2">
        <v>27264</v>
      </c>
      <c r="H717" t="s">
        <v>1891</v>
      </c>
      <c r="I717" t="s">
        <v>1326</v>
      </c>
      <c r="K717" t="s">
        <v>149</v>
      </c>
      <c r="L717" t="s">
        <v>157</v>
      </c>
      <c r="M717" t="s">
        <v>2</v>
      </c>
      <c r="N717" t="s">
        <v>54</v>
      </c>
      <c r="P717" t="s">
        <v>88</v>
      </c>
      <c r="Q717" t="s">
        <v>68</v>
      </c>
      <c r="R717" t="s">
        <v>1892</v>
      </c>
      <c r="S717" t="s">
        <v>70</v>
      </c>
      <c r="T717" t="s">
        <v>59</v>
      </c>
    </row>
    <row r="718" spans="1:20">
      <c r="A718" t="s">
        <v>49</v>
      </c>
      <c r="C718">
        <v>202012221860</v>
      </c>
      <c r="D718" s="1">
        <v>44187.664375</v>
      </c>
      <c r="E718" s="3" t="s">
        <v>63</v>
      </c>
      <c r="F718">
        <v>2138127</v>
      </c>
      <c r="G718" s="2">
        <v>22449</v>
      </c>
      <c r="H718" t="s">
        <v>2358</v>
      </c>
      <c r="I718" t="s">
        <v>732</v>
      </c>
      <c r="K718" t="s">
        <v>140</v>
      </c>
      <c r="L718" t="s">
        <v>240</v>
      </c>
      <c r="M718" t="s">
        <v>10</v>
      </c>
      <c r="N718" t="s">
        <v>54</v>
      </c>
      <c r="P718" t="s">
        <v>55</v>
      </c>
      <c r="Q718" t="s">
        <v>68</v>
      </c>
      <c r="R718" t="s">
        <v>2359</v>
      </c>
      <c r="S718" t="s">
        <v>70</v>
      </c>
      <c r="T718" t="s">
        <v>59</v>
      </c>
    </row>
    <row r="719" spans="1:20">
      <c r="A719" t="s">
        <v>49</v>
      </c>
      <c r="C719">
        <v>202012221630</v>
      </c>
      <c r="D719" s="1">
        <v>44187.593055555553</v>
      </c>
      <c r="E719" s="3" t="s">
        <v>90</v>
      </c>
      <c r="F719">
        <v>2208811</v>
      </c>
      <c r="G719" s="2">
        <v>18418</v>
      </c>
      <c r="H719" t="s">
        <v>2623</v>
      </c>
      <c r="I719" t="s">
        <v>1572</v>
      </c>
      <c r="K719" t="s">
        <v>140</v>
      </c>
      <c r="L719" t="s">
        <v>153</v>
      </c>
      <c r="M719" t="s">
        <v>2</v>
      </c>
      <c r="N719" t="s">
        <v>54</v>
      </c>
      <c r="P719" t="s">
        <v>88</v>
      </c>
      <c r="Q719" t="s">
        <v>94</v>
      </c>
      <c r="R719" t="s">
        <v>100</v>
      </c>
      <c r="S719" t="s">
        <v>70</v>
      </c>
      <c r="T719" t="s">
        <v>59</v>
      </c>
    </row>
    <row r="720" spans="1:20">
      <c r="A720" t="s">
        <v>49</v>
      </c>
      <c r="C720">
        <v>202012220165</v>
      </c>
      <c r="D720" s="1">
        <v>44187.582499999997</v>
      </c>
      <c r="E720" s="3" t="s">
        <v>63</v>
      </c>
      <c r="F720">
        <v>1382087</v>
      </c>
      <c r="G720" s="2">
        <v>21012</v>
      </c>
      <c r="H720" t="s">
        <v>1190</v>
      </c>
      <c r="I720" t="s">
        <v>152</v>
      </c>
      <c r="K720" t="s">
        <v>61</v>
      </c>
      <c r="L720" t="s">
        <v>261</v>
      </c>
      <c r="M720" t="s">
        <v>2</v>
      </c>
      <c r="N720" t="s">
        <v>54</v>
      </c>
      <c r="P720" t="s">
        <v>55</v>
      </c>
      <c r="Q720" t="s">
        <v>68</v>
      </c>
      <c r="R720" t="s">
        <v>1193</v>
      </c>
      <c r="S720" t="s">
        <v>70</v>
      </c>
      <c r="T720" t="s">
        <v>59</v>
      </c>
    </row>
    <row r="721" spans="1:20">
      <c r="A721" t="s">
        <v>49</v>
      </c>
      <c r="C721">
        <v>202012221647</v>
      </c>
      <c r="D721" s="1">
        <v>44187.490972222222</v>
      </c>
      <c r="E721" s="3" t="s">
        <v>63</v>
      </c>
      <c r="F721">
        <v>2173868</v>
      </c>
      <c r="G721" s="2">
        <v>22724</v>
      </c>
      <c r="H721" t="s">
        <v>2419</v>
      </c>
      <c r="I721" t="s">
        <v>444</v>
      </c>
      <c r="K721" t="s">
        <v>61</v>
      </c>
      <c r="L721" t="s">
        <v>193</v>
      </c>
      <c r="M721" t="s">
        <v>10</v>
      </c>
      <c r="N721" t="s">
        <v>54</v>
      </c>
      <c r="P721" t="s">
        <v>55</v>
      </c>
      <c r="Q721" t="s">
        <v>68</v>
      </c>
      <c r="R721" t="s">
        <v>2420</v>
      </c>
      <c r="S721" t="s">
        <v>70</v>
      </c>
      <c r="T721" t="s">
        <v>59</v>
      </c>
    </row>
    <row r="722" spans="1:20">
      <c r="A722" t="s">
        <v>49</v>
      </c>
      <c r="C722">
        <v>202012221588</v>
      </c>
      <c r="D722" s="1">
        <v>44187.462604166663</v>
      </c>
      <c r="E722" s="3" t="s">
        <v>90</v>
      </c>
      <c r="F722">
        <v>2167307</v>
      </c>
      <c r="G722" s="2">
        <v>18866</v>
      </c>
      <c r="H722" t="s">
        <v>2406</v>
      </c>
      <c r="I722" t="s">
        <v>236</v>
      </c>
      <c r="K722" t="s">
        <v>140</v>
      </c>
      <c r="L722" t="s">
        <v>153</v>
      </c>
      <c r="M722" t="s">
        <v>10</v>
      </c>
      <c r="N722" t="s">
        <v>54</v>
      </c>
      <c r="P722" t="s">
        <v>88</v>
      </c>
      <c r="Q722" t="s">
        <v>94</v>
      </c>
      <c r="R722" t="s">
        <v>100</v>
      </c>
      <c r="S722" t="s">
        <v>70</v>
      </c>
      <c r="T722" t="s">
        <v>59</v>
      </c>
    </row>
    <row r="723" spans="1:20">
      <c r="A723" t="s">
        <v>49</v>
      </c>
      <c r="C723">
        <v>202012221456</v>
      </c>
      <c r="D723" s="1">
        <v>44187.413391203707</v>
      </c>
      <c r="E723" s="3" t="s">
        <v>63</v>
      </c>
      <c r="F723">
        <v>6920328</v>
      </c>
      <c r="G723" s="2">
        <v>11472</v>
      </c>
      <c r="H723" t="s">
        <v>2915</v>
      </c>
      <c r="I723" t="s">
        <v>2710</v>
      </c>
      <c r="K723" t="s">
        <v>61</v>
      </c>
      <c r="L723" t="s">
        <v>157</v>
      </c>
      <c r="M723" t="s">
        <v>2</v>
      </c>
      <c r="N723" t="s">
        <v>54</v>
      </c>
      <c r="P723" t="s">
        <v>55</v>
      </c>
      <c r="Q723" t="s">
        <v>68</v>
      </c>
      <c r="R723" t="s">
        <v>801</v>
      </c>
      <c r="S723" t="s">
        <v>70</v>
      </c>
      <c r="T723" t="s">
        <v>59</v>
      </c>
    </row>
    <row r="724" spans="1:20">
      <c r="A724" t="s">
        <v>49</v>
      </c>
      <c r="C724">
        <v>202012210522</v>
      </c>
      <c r="D724" s="1">
        <v>44187.407881944448</v>
      </c>
      <c r="E724" s="3" t="s">
        <v>76</v>
      </c>
      <c r="F724">
        <v>1751896</v>
      </c>
      <c r="G724" s="2">
        <v>13202</v>
      </c>
      <c r="H724" t="s">
        <v>1841</v>
      </c>
      <c r="I724" t="s">
        <v>1842</v>
      </c>
      <c r="K724" t="s">
        <v>107</v>
      </c>
      <c r="L724" t="s">
        <v>451</v>
      </c>
      <c r="M724" t="s">
        <v>10</v>
      </c>
      <c r="N724" t="s">
        <v>54</v>
      </c>
      <c r="P724" t="s">
        <v>55</v>
      </c>
      <c r="Q724" t="s">
        <v>78</v>
      </c>
      <c r="R724" t="s">
        <v>1843</v>
      </c>
      <c r="S724" t="s">
        <v>390</v>
      </c>
      <c r="T724" t="s">
        <v>59</v>
      </c>
    </row>
    <row r="725" spans="1:20">
      <c r="A725" t="s">
        <v>49</v>
      </c>
      <c r="C725">
        <v>202012221295</v>
      </c>
      <c r="D725" s="1">
        <v>44187.211724537039</v>
      </c>
      <c r="E725" s="3" t="s">
        <v>90</v>
      </c>
      <c r="F725">
        <v>1556107</v>
      </c>
      <c r="G725" s="2">
        <v>21958</v>
      </c>
      <c r="H725" t="s">
        <v>1500</v>
      </c>
      <c r="I725" t="s">
        <v>1501</v>
      </c>
      <c r="K725" t="s">
        <v>149</v>
      </c>
      <c r="L725" t="s">
        <v>202</v>
      </c>
      <c r="M725" t="s">
        <v>10</v>
      </c>
      <c r="N725" t="s">
        <v>54</v>
      </c>
      <c r="P725" t="s">
        <v>88</v>
      </c>
      <c r="Q725" t="s">
        <v>94</v>
      </c>
      <c r="R725" t="s">
        <v>292</v>
      </c>
      <c r="S725" t="s">
        <v>70</v>
      </c>
      <c r="T725" t="s">
        <v>59</v>
      </c>
    </row>
    <row r="726" spans="1:20">
      <c r="A726" t="s">
        <v>49</v>
      </c>
      <c r="C726">
        <v>202012221281</v>
      </c>
      <c r="D726" s="1">
        <v>44187.188391203701</v>
      </c>
      <c r="E726" s="3" t="s">
        <v>90</v>
      </c>
      <c r="F726">
        <v>9506634</v>
      </c>
      <c r="G726" s="2">
        <v>23144</v>
      </c>
      <c r="H726" t="s">
        <v>3302</v>
      </c>
      <c r="I726" t="s">
        <v>2050</v>
      </c>
      <c r="K726" t="s">
        <v>149</v>
      </c>
      <c r="L726" t="s">
        <v>202</v>
      </c>
      <c r="M726" t="s">
        <v>2</v>
      </c>
      <c r="N726" t="s">
        <v>54</v>
      </c>
      <c r="P726" t="s">
        <v>88</v>
      </c>
      <c r="Q726" t="s">
        <v>94</v>
      </c>
      <c r="R726" t="s">
        <v>100</v>
      </c>
      <c r="S726" t="s">
        <v>70</v>
      </c>
      <c r="T726" t="s">
        <v>59</v>
      </c>
    </row>
    <row r="727" spans="1:20">
      <c r="A727" t="s">
        <v>49</v>
      </c>
      <c r="C727">
        <v>202012221264</v>
      </c>
      <c r="D727" s="1">
        <v>44187.130358796298</v>
      </c>
      <c r="E727" s="3" t="s">
        <v>90</v>
      </c>
      <c r="F727">
        <v>8128520</v>
      </c>
      <c r="G727" s="2">
        <v>29237</v>
      </c>
      <c r="H727" t="s">
        <v>3097</v>
      </c>
      <c r="I727" t="s">
        <v>3098</v>
      </c>
      <c r="K727" t="s">
        <v>149</v>
      </c>
      <c r="L727" t="s">
        <v>281</v>
      </c>
      <c r="M727" t="s">
        <v>10</v>
      </c>
      <c r="N727" t="s">
        <v>54</v>
      </c>
      <c r="P727" t="s">
        <v>88</v>
      </c>
      <c r="Q727" t="s">
        <v>94</v>
      </c>
      <c r="R727" t="s">
        <v>100</v>
      </c>
      <c r="S727" t="s">
        <v>70</v>
      </c>
      <c r="T727" t="s">
        <v>59</v>
      </c>
    </row>
    <row r="728" spans="1:20">
      <c r="A728" t="s">
        <v>49</v>
      </c>
      <c r="C728">
        <v>202012212282</v>
      </c>
      <c r="D728" s="1">
        <v>44186.896516203706</v>
      </c>
      <c r="E728" s="3" t="s">
        <v>90</v>
      </c>
      <c r="F728">
        <v>1916310</v>
      </c>
      <c r="G728" s="2">
        <v>14022</v>
      </c>
      <c r="H728" t="s">
        <v>2271</v>
      </c>
      <c r="I728" t="s">
        <v>2272</v>
      </c>
      <c r="K728" t="s">
        <v>170</v>
      </c>
      <c r="L728" t="s">
        <v>1693</v>
      </c>
      <c r="M728" t="s">
        <v>2</v>
      </c>
      <c r="N728" t="s">
        <v>54</v>
      </c>
      <c r="P728" t="s">
        <v>88</v>
      </c>
      <c r="Q728" t="s">
        <v>94</v>
      </c>
      <c r="R728" t="s">
        <v>2273</v>
      </c>
      <c r="S728" t="s">
        <v>474</v>
      </c>
      <c r="T728" t="s">
        <v>59</v>
      </c>
    </row>
    <row r="729" spans="1:20">
      <c r="A729" t="s">
        <v>49</v>
      </c>
      <c r="C729">
        <v>202012212152</v>
      </c>
      <c r="D729" s="1">
        <v>44186.837013888886</v>
      </c>
      <c r="E729" s="3" t="s">
        <v>63</v>
      </c>
      <c r="F729">
        <v>5610280</v>
      </c>
      <c r="G729" s="2">
        <v>15517</v>
      </c>
      <c r="H729" t="s">
        <v>2792</v>
      </c>
      <c r="I729" t="s">
        <v>2589</v>
      </c>
      <c r="K729" t="s">
        <v>170</v>
      </c>
      <c r="L729" t="s">
        <v>111</v>
      </c>
      <c r="M729" t="s">
        <v>2</v>
      </c>
      <c r="N729" t="s">
        <v>54</v>
      </c>
      <c r="P729" t="s">
        <v>88</v>
      </c>
      <c r="Q729" t="s">
        <v>68</v>
      </c>
      <c r="R729" t="s">
        <v>2793</v>
      </c>
      <c r="S729" t="s">
        <v>70</v>
      </c>
      <c r="T729" t="s">
        <v>59</v>
      </c>
    </row>
    <row r="730" spans="1:20">
      <c r="A730" t="s">
        <v>49</v>
      </c>
      <c r="C730">
        <v>202012212006</v>
      </c>
      <c r="D730" s="1">
        <v>44186.831250000003</v>
      </c>
      <c r="E730" s="3" t="s">
        <v>90</v>
      </c>
      <c r="F730">
        <v>8371566</v>
      </c>
      <c r="G730" s="2">
        <v>18869</v>
      </c>
      <c r="H730" t="s">
        <v>3140</v>
      </c>
      <c r="I730" t="s">
        <v>236</v>
      </c>
      <c r="K730" t="s">
        <v>170</v>
      </c>
      <c r="L730" t="s">
        <v>133</v>
      </c>
      <c r="M730" t="s">
        <v>10</v>
      </c>
      <c r="N730" t="s">
        <v>54</v>
      </c>
      <c r="P730" t="s">
        <v>88</v>
      </c>
      <c r="Q730" t="s">
        <v>94</v>
      </c>
      <c r="R730" t="s">
        <v>3141</v>
      </c>
      <c r="S730" t="s">
        <v>70</v>
      </c>
      <c r="T730" t="s">
        <v>59</v>
      </c>
    </row>
    <row r="731" spans="1:20">
      <c r="A731" t="s">
        <v>49</v>
      </c>
      <c r="C731">
        <v>202012212105</v>
      </c>
      <c r="D731" s="1">
        <v>44186.670138888891</v>
      </c>
      <c r="E731" s="3" t="s">
        <v>90</v>
      </c>
      <c r="F731">
        <v>2195918</v>
      </c>
      <c r="G731" s="2">
        <v>12625</v>
      </c>
      <c r="H731" t="s">
        <v>2528</v>
      </c>
      <c r="I731" t="s">
        <v>2259</v>
      </c>
      <c r="K731" t="s">
        <v>61</v>
      </c>
      <c r="L731" t="s">
        <v>157</v>
      </c>
      <c r="M731" t="s">
        <v>10</v>
      </c>
      <c r="N731" t="s">
        <v>54</v>
      </c>
      <c r="P731" t="s">
        <v>88</v>
      </c>
      <c r="Q731" t="s">
        <v>94</v>
      </c>
      <c r="R731" t="s">
        <v>116</v>
      </c>
      <c r="S731" t="s">
        <v>70</v>
      </c>
      <c r="T731" t="s">
        <v>59</v>
      </c>
    </row>
    <row r="732" spans="1:20">
      <c r="A732" t="s">
        <v>49</v>
      </c>
      <c r="C732">
        <v>202012211914</v>
      </c>
      <c r="D732" s="1">
        <v>44186.588634259257</v>
      </c>
      <c r="E732" s="3" t="s">
        <v>90</v>
      </c>
      <c r="F732">
        <v>828685</v>
      </c>
      <c r="G732" s="2">
        <v>30903</v>
      </c>
      <c r="H732" t="s">
        <v>609</v>
      </c>
      <c r="I732" t="s">
        <v>610</v>
      </c>
      <c r="K732" t="s">
        <v>61</v>
      </c>
      <c r="L732" t="s">
        <v>316</v>
      </c>
      <c r="M732" t="s">
        <v>10</v>
      </c>
      <c r="N732" t="s">
        <v>54</v>
      </c>
      <c r="P732" t="s">
        <v>88</v>
      </c>
      <c r="Q732" t="s">
        <v>94</v>
      </c>
      <c r="R732" t="s">
        <v>100</v>
      </c>
      <c r="S732" t="s">
        <v>70</v>
      </c>
      <c r="T732" t="s">
        <v>59</v>
      </c>
    </row>
    <row r="733" spans="1:20">
      <c r="A733" t="s">
        <v>49</v>
      </c>
      <c r="C733">
        <v>202012211687</v>
      </c>
      <c r="D733" s="1">
        <v>44186.561192129629</v>
      </c>
      <c r="E733" s="3" t="s">
        <v>63</v>
      </c>
      <c r="F733">
        <v>6806387</v>
      </c>
      <c r="G733" s="2">
        <v>23096</v>
      </c>
      <c r="H733" t="s">
        <v>2889</v>
      </c>
      <c r="I733" t="s">
        <v>205</v>
      </c>
      <c r="K733" t="s">
        <v>140</v>
      </c>
      <c r="L733" t="s">
        <v>145</v>
      </c>
      <c r="M733" t="s">
        <v>2</v>
      </c>
      <c r="N733" t="s">
        <v>54</v>
      </c>
      <c r="P733" t="s">
        <v>88</v>
      </c>
      <c r="Q733" t="s">
        <v>68</v>
      </c>
      <c r="R733" t="s">
        <v>2890</v>
      </c>
      <c r="S733" t="s">
        <v>70</v>
      </c>
      <c r="T733" t="s">
        <v>59</v>
      </c>
    </row>
    <row r="734" spans="1:20">
      <c r="A734" t="s">
        <v>49</v>
      </c>
      <c r="C734">
        <v>202012211507</v>
      </c>
      <c r="D734" s="1">
        <v>44186.534039351849</v>
      </c>
      <c r="E734" s="3" t="s">
        <v>63</v>
      </c>
      <c r="F734">
        <v>1493114</v>
      </c>
      <c r="G734" s="2">
        <v>22648</v>
      </c>
      <c r="H734" t="s">
        <v>1395</v>
      </c>
      <c r="I734" t="s">
        <v>1279</v>
      </c>
      <c r="K734" t="s">
        <v>277</v>
      </c>
      <c r="L734" t="s">
        <v>145</v>
      </c>
      <c r="M734" t="s">
        <v>10</v>
      </c>
      <c r="N734" t="s">
        <v>54</v>
      </c>
      <c r="P734" t="s">
        <v>88</v>
      </c>
      <c r="Q734" t="s">
        <v>68</v>
      </c>
      <c r="R734" t="s">
        <v>1398</v>
      </c>
      <c r="S734" t="s">
        <v>70</v>
      </c>
      <c r="T734" t="s">
        <v>59</v>
      </c>
    </row>
    <row r="735" spans="1:20">
      <c r="A735" t="s">
        <v>49</v>
      </c>
      <c r="C735">
        <v>202012211788</v>
      </c>
      <c r="D735" s="1">
        <v>44186.529166666667</v>
      </c>
      <c r="E735" s="3" t="s">
        <v>63</v>
      </c>
      <c r="F735">
        <v>2198692</v>
      </c>
      <c r="G735" s="2">
        <v>18893</v>
      </c>
      <c r="H735" t="s">
        <v>2548</v>
      </c>
      <c r="I735" t="s">
        <v>1292</v>
      </c>
      <c r="K735" t="s">
        <v>61</v>
      </c>
      <c r="L735" t="s">
        <v>93</v>
      </c>
      <c r="M735" t="s">
        <v>2</v>
      </c>
      <c r="N735" t="s">
        <v>54</v>
      </c>
      <c r="P735" t="s">
        <v>88</v>
      </c>
      <c r="Q735" t="s">
        <v>68</v>
      </c>
      <c r="R735" t="s">
        <v>2549</v>
      </c>
      <c r="S735" t="s">
        <v>70</v>
      </c>
      <c r="T735" t="s">
        <v>59</v>
      </c>
    </row>
    <row r="736" spans="1:20">
      <c r="A736" t="s">
        <v>49</v>
      </c>
      <c r="C736">
        <v>202012210791</v>
      </c>
      <c r="D736" s="1">
        <v>44186.450694444444</v>
      </c>
      <c r="E736" s="3" t="s">
        <v>63</v>
      </c>
      <c r="F736">
        <v>2174844</v>
      </c>
      <c r="G736" s="2">
        <v>16078</v>
      </c>
      <c r="H736" t="s">
        <v>2426</v>
      </c>
      <c r="I736" t="s">
        <v>409</v>
      </c>
      <c r="K736" t="s">
        <v>140</v>
      </c>
      <c r="L736" t="s">
        <v>183</v>
      </c>
      <c r="M736" t="s">
        <v>2</v>
      </c>
      <c r="N736" t="s">
        <v>54</v>
      </c>
      <c r="P736" t="s">
        <v>55</v>
      </c>
      <c r="Q736" t="s">
        <v>68</v>
      </c>
      <c r="R736" t="s">
        <v>2427</v>
      </c>
      <c r="S736" t="s">
        <v>129</v>
      </c>
      <c r="T736" t="s">
        <v>59</v>
      </c>
    </row>
    <row r="737" spans="1:20">
      <c r="A737" t="s">
        <v>49</v>
      </c>
      <c r="C737">
        <v>202012211527</v>
      </c>
      <c r="D737" s="1">
        <v>44186.438275462962</v>
      </c>
      <c r="E737" s="3" t="s">
        <v>63</v>
      </c>
      <c r="F737">
        <v>1832832</v>
      </c>
      <c r="G737" s="2">
        <v>20624</v>
      </c>
      <c r="H737" t="s">
        <v>1977</v>
      </c>
      <c r="I737" t="s">
        <v>953</v>
      </c>
      <c r="K737" t="s">
        <v>140</v>
      </c>
      <c r="L737" t="s">
        <v>193</v>
      </c>
      <c r="M737" t="s">
        <v>2</v>
      </c>
      <c r="N737" t="s">
        <v>54</v>
      </c>
      <c r="P737" t="s">
        <v>88</v>
      </c>
      <c r="Q737" t="s">
        <v>68</v>
      </c>
      <c r="R737" t="s">
        <v>1979</v>
      </c>
      <c r="S737" t="s">
        <v>70</v>
      </c>
      <c r="T737" t="s">
        <v>59</v>
      </c>
    </row>
    <row r="738" spans="1:20">
      <c r="A738" t="s">
        <v>49</v>
      </c>
      <c r="C738">
        <v>202012210040</v>
      </c>
      <c r="D738" s="1">
        <v>44186.399305555555</v>
      </c>
      <c r="E738" s="3" t="s">
        <v>76</v>
      </c>
      <c r="F738">
        <v>1156748</v>
      </c>
      <c r="G738" s="2">
        <v>19068</v>
      </c>
      <c r="H738" t="s">
        <v>914</v>
      </c>
      <c r="I738" t="s">
        <v>612</v>
      </c>
      <c r="K738" t="s">
        <v>295</v>
      </c>
      <c r="L738" t="s">
        <v>127</v>
      </c>
      <c r="M738" t="s">
        <v>10</v>
      </c>
      <c r="N738" t="s">
        <v>54</v>
      </c>
      <c r="P738" t="s">
        <v>55</v>
      </c>
      <c r="Q738" t="s">
        <v>78</v>
      </c>
      <c r="R738" t="s">
        <v>484</v>
      </c>
      <c r="S738" t="s">
        <v>129</v>
      </c>
      <c r="T738" t="s">
        <v>59</v>
      </c>
    </row>
    <row r="739" spans="1:20">
      <c r="A739" t="s">
        <v>49</v>
      </c>
      <c r="C739">
        <v>202012210349</v>
      </c>
      <c r="D739" s="1">
        <v>44186.338287037041</v>
      </c>
      <c r="E739" s="3" t="s">
        <v>63</v>
      </c>
      <c r="F739">
        <v>1383085</v>
      </c>
      <c r="G739" s="2">
        <v>17868</v>
      </c>
      <c r="H739" t="s">
        <v>1199</v>
      </c>
      <c r="I739" t="s">
        <v>402</v>
      </c>
      <c r="K739" t="s">
        <v>107</v>
      </c>
      <c r="L739" t="s">
        <v>661</v>
      </c>
      <c r="M739" t="s">
        <v>2</v>
      </c>
      <c r="N739" t="s">
        <v>54</v>
      </c>
      <c r="P739" t="s">
        <v>55</v>
      </c>
      <c r="Q739" t="s">
        <v>68</v>
      </c>
      <c r="R739" t="s">
        <v>1200</v>
      </c>
      <c r="S739" t="s">
        <v>70</v>
      </c>
      <c r="T739" t="s">
        <v>59</v>
      </c>
    </row>
    <row r="740" spans="1:20">
      <c r="A740" t="s">
        <v>49</v>
      </c>
      <c r="C740">
        <v>202012200442</v>
      </c>
      <c r="D740" s="1">
        <v>44185.827777777777</v>
      </c>
      <c r="E740" s="3" t="s">
        <v>90</v>
      </c>
      <c r="F740">
        <v>1692819</v>
      </c>
      <c r="G740" s="2">
        <v>33567</v>
      </c>
      <c r="H740" t="s">
        <v>1743</v>
      </c>
      <c r="I740" t="s">
        <v>1744</v>
      </c>
      <c r="K740" t="s">
        <v>149</v>
      </c>
      <c r="L740" t="s">
        <v>178</v>
      </c>
      <c r="M740" t="s">
        <v>10</v>
      </c>
      <c r="N740" t="s">
        <v>54</v>
      </c>
      <c r="P740" t="s">
        <v>88</v>
      </c>
      <c r="Q740" t="s">
        <v>94</v>
      </c>
      <c r="R740" t="s">
        <v>100</v>
      </c>
      <c r="S740" t="s">
        <v>70</v>
      </c>
      <c r="T740" t="s">
        <v>59</v>
      </c>
    </row>
    <row r="741" spans="1:20">
      <c r="A741" t="s">
        <v>49</v>
      </c>
      <c r="C741">
        <v>202012200384</v>
      </c>
      <c r="D741" s="1">
        <v>44185.748611111114</v>
      </c>
      <c r="E741" s="3" t="s">
        <v>90</v>
      </c>
      <c r="F741">
        <v>1509532</v>
      </c>
      <c r="G741" s="2">
        <v>15014</v>
      </c>
      <c r="H741" t="s">
        <v>1419</v>
      </c>
      <c r="I741" t="s">
        <v>979</v>
      </c>
      <c r="K741" t="s">
        <v>149</v>
      </c>
      <c r="L741" t="s">
        <v>74</v>
      </c>
      <c r="M741" t="s">
        <v>10</v>
      </c>
      <c r="N741" t="s">
        <v>54</v>
      </c>
      <c r="P741" t="s">
        <v>88</v>
      </c>
      <c r="Q741" t="s">
        <v>94</v>
      </c>
      <c r="R741" t="s">
        <v>1420</v>
      </c>
      <c r="S741" t="s">
        <v>70</v>
      </c>
      <c r="T741" t="s">
        <v>59</v>
      </c>
    </row>
    <row r="742" spans="1:20">
      <c r="A742" t="s">
        <v>49</v>
      </c>
      <c r="C742">
        <v>202012200230</v>
      </c>
      <c r="D742" s="1">
        <v>44185.496203703704</v>
      </c>
      <c r="E742" s="3" t="s">
        <v>90</v>
      </c>
      <c r="F742">
        <v>2198596</v>
      </c>
      <c r="G742" s="2">
        <v>16486</v>
      </c>
      <c r="H742" t="s">
        <v>2542</v>
      </c>
      <c r="I742" t="s">
        <v>1216</v>
      </c>
      <c r="K742" t="s">
        <v>149</v>
      </c>
      <c r="L742" t="s">
        <v>115</v>
      </c>
      <c r="M742" t="s">
        <v>2</v>
      </c>
      <c r="N742" t="s">
        <v>54</v>
      </c>
      <c r="P742" t="s">
        <v>88</v>
      </c>
      <c r="Q742" t="s">
        <v>94</v>
      </c>
      <c r="R742" t="s">
        <v>2545</v>
      </c>
      <c r="S742" t="s">
        <v>70</v>
      </c>
      <c r="T742" t="s">
        <v>59</v>
      </c>
    </row>
    <row r="743" spans="1:20">
      <c r="A743" t="s">
        <v>49</v>
      </c>
      <c r="C743">
        <v>202012200208</v>
      </c>
      <c r="D743" s="1">
        <v>44185.430347222224</v>
      </c>
      <c r="E743" s="3" t="s">
        <v>90</v>
      </c>
      <c r="F743">
        <v>5005932</v>
      </c>
      <c r="G743" s="2">
        <v>11787</v>
      </c>
      <c r="H743" t="s">
        <v>2762</v>
      </c>
      <c r="I743" t="s">
        <v>2763</v>
      </c>
      <c r="K743" t="s">
        <v>295</v>
      </c>
      <c r="L743" t="s">
        <v>87</v>
      </c>
      <c r="M743" t="s">
        <v>10</v>
      </c>
      <c r="N743" t="s">
        <v>54</v>
      </c>
      <c r="P743" t="s">
        <v>88</v>
      </c>
      <c r="Q743" t="s">
        <v>94</v>
      </c>
      <c r="R743" t="s">
        <v>116</v>
      </c>
      <c r="S743" t="s">
        <v>70</v>
      </c>
      <c r="T743" t="s">
        <v>59</v>
      </c>
    </row>
    <row r="744" spans="1:20">
      <c r="A744" t="s">
        <v>49</v>
      </c>
      <c r="C744">
        <v>202012190507</v>
      </c>
      <c r="D744" s="1">
        <v>44185.274618055555</v>
      </c>
      <c r="E744" s="3" t="s">
        <v>90</v>
      </c>
      <c r="F744">
        <v>5414602</v>
      </c>
      <c r="G744" s="2">
        <v>13603</v>
      </c>
      <c r="H744" t="s">
        <v>2784</v>
      </c>
      <c r="I744" t="s">
        <v>2335</v>
      </c>
      <c r="K744" t="s">
        <v>149</v>
      </c>
      <c r="L744" t="s">
        <v>364</v>
      </c>
      <c r="M744" t="s">
        <v>10</v>
      </c>
      <c r="N744" t="s">
        <v>54</v>
      </c>
      <c r="P744" t="s">
        <v>88</v>
      </c>
      <c r="Q744" t="s">
        <v>94</v>
      </c>
      <c r="R744" t="s">
        <v>100</v>
      </c>
      <c r="S744" t="s">
        <v>70</v>
      </c>
      <c r="T744" t="s">
        <v>59</v>
      </c>
    </row>
    <row r="745" spans="1:20">
      <c r="A745" t="s">
        <v>49</v>
      </c>
      <c r="C745">
        <v>202012190421</v>
      </c>
      <c r="D745" s="1">
        <v>44185.177673611113</v>
      </c>
      <c r="E745" s="3" t="s">
        <v>90</v>
      </c>
      <c r="F745">
        <v>815173</v>
      </c>
      <c r="G745" s="2">
        <v>14615</v>
      </c>
      <c r="H745" t="s">
        <v>596</v>
      </c>
      <c r="I745" t="s">
        <v>597</v>
      </c>
      <c r="K745" t="s">
        <v>149</v>
      </c>
      <c r="L745" t="s">
        <v>364</v>
      </c>
      <c r="M745" t="s">
        <v>2</v>
      </c>
      <c r="N745" t="s">
        <v>54</v>
      </c>
      <c r="P745" t="s">
        <v>88</v>
      </c>
      <c r="Q745" t="s">
        <v>94</v>
      </c>
      <c r="R745" t="s">
        <v>100</v>
      </c>
      <c r="S745" t="s">
        <v>70</v>
      </c>
      <c r="T745" t="s">
        <v>59</v>
      </c>
    </row>
    <row r="746" spans="1:20">
      <c r="A746" t="s">
        <v>49</v>
      </c>
      <c r="C746">
        <v>202012190576</v>
      </c>
      <c r="D746" s="1">
        <v>44184.869444444441</v>
      </c>
      <c r="E746" s="3" t="s">
        <v>90</v>
      </c>
      <c r="F746">
        <v>2200534</v>
      </c>
      <c r="G746" s="2">
        <v>14713</v>
      </c>
      <c r="H746" t="s">
        <v>2566</v>
      </c>
      <c r="I746" t="s">
        <v>2569</v>
      </c>
      <c r="K746" t="s">
        <v>170</v>
      </c>
      <c r="L746" t="s">
        <v>364</v>
      </c>
      <c r="M746" t="s">
        <v>10</v>
      </c>
      <c r="N746" t="s">
        <v>54</v>
      </c>
      <c r="P746" t="s">
        <v>88</v>
      </c>
      <c r="Q746" t="s">
        <v>94</v>
      </c>
      <c r="R746" t="s">
        <v>100</v>
      </c>
      <c r="S746" t="s">
        <v>70</v>
      </c>
      <c r="T746" t="s">
        <v>59</v>
      </c>
    </row>
    <row r="747" spans="1:20">
      <c r="A747" t="s">
        <v>49</v>
      </c>
      <c r="C747">
        <v>202012182142</v>
      </c>
      <c r="D747" s="1">
        <v>44183.802083333336</v>
      </c>
      <c r="E747" s="3" t="s">
        <v>90</v>
      </c>
      <c r="F747">
        <v>5307500</v>
      </c>
      <c r="G747" s="2">
        <v>15278</v>
      </c>
      <c r="H747" t="s">
        <v>2778</v>
      </c>
      <c r="I747" t="s">
        <v>462</v>
      </c>
      <c r="K747" t="s">
        <v>149</v>
      </c>
      <c r="L747" t="s">
        <v>171</v>
      </c>
      <c r="M747" t="s">
        <v>2</v>
      </c>
      <c r="N747" t="s">
        <v>54</v>
      </c>
      <c r="P747" t="s">
        <v>88</v>
      </c>
      <c r="Q747" t="s">
        <v>94</v>
      </c>
      <c r="R747" t="s">
        <v>116</v>
      </c>
      <c r="S747" t="s">
        <v>70</v>
      </c>
      <c r="T747" t="s">
        <v>59</v>
      </c>
    </row>
    <row r="748" spans="1:20">
      <c r="A748" t="s">
        <v>49</v>
      </c>
      <c r="C748">
        <v>202012182096</v>
      </c>
      <c r="D748" s="1">
        <v>44183.712500000001</v>
      </c>
      <c r="E748" s="3" t="s">
        <v>90</v>
      </c>
      <c r="F748">
        <v>8917213</v>
      </c>
      <c r="G748" s="2">
        <v>28090</v>
      </c>
      <c r="H748" t="s">
        <v>3223</v>
      </c>
      <c r="I748" t="s">
        <v>435</v>
      </c>
      <c r="K748" t="s">
        <v>149</v>
      </c>
      <c r="L748" t="s">
        <v>145</v>
      </c>
      <c r="M748" t="s">
        <v>2</v>
      </c>
      <c r="N748" t="s">
        <v>54</v>
      </c>
      <c r="P748" t="s">
        <v>88</v>
      </c>
      <c r="Q748" t="s">
        <v>94</v>
      </c>
      <c r="R748" t="s">
        <v>100</v>
      </c>
      <c r="S748" t="s">
        <v>70</v>
      </c>
      <c r="T748" t="s">
        <v>59</v>
      </c>
    </row>
    <row r="749" spans="1:20">
      <c r="A749" t="s">
        <v>49</v>
      </c>
      <c r="C749">
        <v>202012180865</v>
      </c>
      <c r="D749" s="1">
        <v>44183.569444444445</v>
      </c>
      <c r="E749" s="3" t="s">
        <v>63</v>
      </c>
      <c r="F749">
        <v>1916209</v>
      </c>
      <c r="G749" s="2">
        <v>20829</v>
      </c>
      <c r="H749" t="s">
        <v>2269</v>
      </c>
      <c r="I749" t="s">
        <v>346</v>
      </c>
      <c r="K749" t="s">
        <v>1227</v>
      </c>
      <c r="L749" t="s">
        <v>1764</v>
      </c>
      <c r="M749" t="s">
        <v>2</v>
      </c>
      <c r="N749" t="s">
        <v>54</v>
      </c>
      <c r="P749" t="s">
        <v>55</v>
      </c>
      <c r="Q749" t="s">
        <v>68</v>
      </c>
      <c r="R749" t="s">
        <v>2270</v>
      </c>
      <c r="S749" t="s">
        <v>474</v>
      </c>
      <c r="T749" t="s">
        <v>59</v>
      </c>
    </row>
    <row r="750" spans="1:20">
      <c r="A750" t="s">
        <v>49</v>
      </c>
      <c r="C750">
        <v>202012181446</v>
      </c>
      <c r="D750" s="1">
        <v>44183.474409722221</v>
      </c>
      <c r="E750" s="3" t="s">
        <v>63</v>
      </c>
      <c r="F750">
        <v>7613535</v>
      </c>
      <c r="G750" s="2">
        <v>22045</v>
      </c>
      <c r="H750" t="s">
        <v>3005</v>
      </c>
      <c r="I750" t="s">
        <v>2116</v>
      </c>
      <c r="K750" t="s">
        <v>52</v>
      </c>
      <c r="L750" t="s">
        <v>153</v>
      </c>
      <c r="M750" t="s">
        <v>2</v>
      </c>
      <c r="N750" t="s">
        <v>54</v>
      </c>
      <c r="P750" t="s">
        <v>55</v>
      </c>
      <c r="Q750" t="s">
        <v>68</v>
      </c>
      <c r="R750" t="s">
        <v>3006</v>
      </c>
      <c r="S750" t="s">
        <v>70</v>
      </c>
      <c r="T750" t="s">
        <v>59</v>
      </c>
    </row>
    <row r="751" spans="1:20">
      <c r="A751" t="s">
        <v>49</v>
      </c>
      <c r="C751">
        <v>202012190072</v>
      </c>
      <c r="D751" s="1">
        <v>44183.456944444442</v>
      </c>
      <c r="E751" s="3" t="s">
        <v>63</v>
      </c>
      <c r="F751">
        <v>325617</v>
      </c>
      <c r="G751" s="2">
        <v>20143</v>
      </c>
      <c r="H751" t="s">
        <v>351</v>
      </c>
      <c r="I751" t="s">
        <v>353</v>
      </c>
      <c r="K751" t="s">
        <v>61</v>
      </c>
      <c r="L751" t="s">
        <v>53</v>
      </c>
      <c r="M751" t="s">
        <v>10</v>
      </c>
      <c r="N751" t="s">
        <v>54</v>
      </c>
      <c r="P751" t="s">
        <v>55</v>
      </c>
      <c r="Q751" t="s">
        <v>68</v>
      </c>
      <c r="R751" t="s">
        <v>354</v>
      </c>
      <c r="S751" t="s">
        <v>58</v>
      </c>
      <c r="T751" t="s">
        <v>59</v>
      </c>
    </row>
    <row r="752" spans="1:20">
      <c r="A752" t="s">
        <v>49</v>
      </c>
      <c r="C752">
        <v>202012180358</v>
      </c>
      <c r="D752" s="1">
        <v>44183.446215277778</v>
      </c>
      <c r="E752" s="3" t="s">
        <v>63</v>
      </c>
      <c r="F752">
        <v>1482084</v>
      </c>
      <c r="G752" s="2">
        <v>20041</v>
      </c>
      <c r="H752" t="s">
        <v>1383</v>
      </c>
      <c r="I752" t="s">
        <v>199</v>
      </c>
      <c r="K752" t="s">
        <v>52</v>
      </c>
      <c r="L752" t="s">
        <v>388</v>
      </c>
      <c r="M752" t="s">
        <v>10</v>
      </c>
      <c r="N752" t="s">
        <v>54</v>
      </c>
      <c r="P752" t="s">
        <v>55</v>
      </c>
      <c r="Q752" t="s">
        <v>68</v>
      </c>
      <c r="R752" t="s">
        <v>801</v>
      </c>
      <c r="S752" t="s">
        <v>390</v>
      </c>
      <c r="T752" t="s">
        <v>59</v>
      </c>
    </row>
    <row r="753" spans="1:20">
      <c r="A753" t="s">
        <v>49</v>
      </c>
      <c r="C753">
        <v>202012181365</v>
      </c>
      <c r="D753" s="1">
        <v>44183.419259259259</v>
      </c>
      <c r="E753" s="3" t="s">
        <v>63</v>
      </c>
      <c r="F753">
        <v>2202871</v>
      </c>
      <c r="G753" s="2">
        <v>24902</v>
      </c>
      <c r="H753" t="s">
        <v>2595</v>
      </c>
      <c r="I753" t="s">
        <v>712</v>
      </c>
      <c r="K753" t="s">
        <v>61</v>
      </c>
      <c r="L753" t="s">
        <v>153</v>
      </c>
      <c r="M753" t="s">
        <v>2</v>
      </c>
      <c r="N753" t="s">
        <v>54</v>
      </c>
      <c r="P753" t="s">
        <v>88</v>
      </c>
      <c r="Q753" t="s">
        <v>68</v>
      </c>
      <c r="R753" t="s">
        <v>2596</v>
      </c>
      <c r="S753" t="s">
        <v>70</v>
      </c>
      <c r="T753" t="s">
        <v>59</v>
      </c>
    </row>
    <row r="754" spans="1:20">
      <c r="A754" t="s">
        <v>49</v>
      </c>
      <c r="C754">
        <v>202012181319</v>
      </c>
      <c r="D754" s="1">
        <v>44183.375</v>
      </c>
      <c r="E754" s="3" t="s">
        <v>90</v>
      </c>
      <c r="F754">
        <v>8319208</v>
      </c>
      <c r="G754" s="2">
        <v>14878</v>
      </c>
      <c r="H754" t="s">
        <v>3135</v>
      </c>
      <c r="I754" t="s">
        <v>246</v>
      </c>
      <c r="K754" t="s">
        <v>52</v>
      </c>
      <c r="L754" t="s">
        <v>93</v>
      </c>
      <c r="M754" t="s">
        <v>2</v>
      </c>
      <c r="N754" t="s">
        <v>54</v>
      </c>
      <c r="P754" t="s">
        <v>88</v>
      </c>
      <c r="Q754" t="s">
        <v>94</v>
      </c>
      <c r="R754" t="s">
        <v>116</v>
      </c>
      <c r="S754" t="s">
        <v>70</v>
      </c>
      <c r="T754" t="s">
        <v>59</v>
      </c>
    </row>
    <row r="755" spans="1:20">
      <c r="A755" t="s">
        <v>49</v>
      </c>
      <c r="C755">
        <v>202012180686</v>
      </c>
      <c r="D755" s="1">
        <v>44183.298726851855</v>
      </c>
      <c r="E755" s="3" t="s">
        <v>63</v>
      </c>
      <c r="F755">
        <v>7535029</v>
      </c>
      <c r="G755" s="2">
        <v>16926</v>
      </c>
      <c r="H755" t="s">
        <v>2997</v>
      </c>
      <c r="I755" t="s">
        <v>1189</v>
      </c>
      <c r="K755" t="s">
        <v>61</v>
      </c>
      <c r="L755" t="s">
        <v>103</v>
      </c>
      <c r="M755" t="s">
        <v>2</v>
      </c>
      <c r="N755" t="s">
        <v>54</v>
      </c>
      <c r="P755" t="s">
        <v>55</v>
      </c>
      <c r="Q755" t="s">
        <v>68</v>
      </c>
      <c r="R755" t="s">
        <v>2998</v>
      </c>
      <c r="S755" t="s">
        <v>70</v>
      </c>
      <c r="T755" t="s">
        <v>59</v>
      </c>
    </row>
    <row r="756" spans="1:20">
      <c r="A756" t="s">
        <v>49</v>
      </c>
      <c r="C756">
        <v>202012172338</v>
      </c>
      <c r="D756" s="1">
        <v>44182.943252314813</v>
      </c>
      <c r="E756" s="3" t="s">
        <v>76</v>
      </c>
      <c r="F756">
        <v>6912532</v>
      </c>
      <c r="G756" s="2">
        <v>15675</v>
      </c>
      <c r="H756" t="s">
        <v>2910</v>
      </c>
      <c r="I756" t="s">
        <v>2267</v>
      </c>
      <c r="K756" t="s">
        <v>170</v>
      </c>
      <c r="L756" t="s">
        <v>133</v>
      </c>
      <c r="M756" t="s">
        <v>2</v>
      </c>
      <c r="N756" t="s">
        <v>54</v>
      </c>
      <c r="P756" t="s">
        <v>88</v>
      </c>
      <c r="Q756" t="s">
        <v>78</v>
      </c>
      <c r="R756" t="s">
        <v>2911</v>
      </c>
      <c r="S756" t="s">
        <v>70</v>
      </c>
      <c r="T756" t="s">
        <v>59</v>
      </c>
    </row>
    <row r="757" spans="1:20">
      <c r="A757" t="s">
        <v>49</v>
      </c>
      <c r="C757">
        <v>202012171748</v>
      </c>
      <c r="D757" s="1">
        <v>44182.632534722223</v>
      </c>
      <c r="E757" s="3" t="s">
        <v>90</v>
      </c>
      <c r="F757">
        <v>111685</v>
      </c>
      <c r="G757" s="2">
        <v>23083</v>
      </c>
      <c r="H757" t="s">
        <v>204</v>
      </c>
      <c r="I757" t="s">
        <v>206</v>
      </c>
      <c r="K757" t="s">
        <v>61</v>
      </c>
      <c r="L757" t="s">
        <v>145</v>
      </c>
      <c r="M757" t="s">
        <v>2</v>
      </c>
      <c r="N757" t="s">
        <v>54</v>
      </c>
      <c r="P757" t="s">
        <v>88</v>
      </c>
      <c r="Q757" t="s">
        <v>94</v>
      </c>
      <c r="R757" t="s">
        <v>116</v>
      </c>
      <c r="S757" t="s">
        <v>70</v>
      </c>
      <c r="T757" t="s">
        <v>59</v>
      </c>
    </row>
    <row r="758" spans="1:20">
      <c r="A758" t="s">
        <v>49</v>
      </c>
      <c r="C758">
        <v>202012171891</v>
      </c>
      <c r="D758" s="1">
        <v>44182.60083333333</v>
      </c>
      <c r="E758" s="3" t="s">
        <v>63</v>
      </c>
      <c r="F758">
        <v>2202038</v>
      </c>
      <c r="G758" s="2">
        <v>15532</v>
      </c>
      <c r="H758" t="s">
        <v>2588</v>
      </c>
      <c r="I758" t="s">
        <v>2589</v>
      </c>
      <c r="K758" t="s">
        <v>61</v>
      </c>
      <c r="L758" t="s">
        <v>265</v>
      </c>
      <c r="M758" t="s">
        <v>2</v>
      </c>
      <c r="N758" t="s">
        <v>54</v>
      </c>
      <c r="P758" t="s">
        <v>55</v>
      </c>
      <c r="Q758" t="s">
        <v>68</v>
      </c>
      <c r="R758" t="s">
        <v>2590</v>
      </c>
      <c r="S758" t="s">
        <v>70</v>
      </c>
      <c r="T758" t="s">
        <v>59</v>
      </c>
    </row>
    <row r="759" spans="1:20">
      <c r="A759" t="s">
        <v>49</v>
      </c>
      <c r="C759">
        <v>202012171588</v>
      </c>
      <c r="D759" s="1">
        <v>44182.576249999998</v>
      </c>
      <c r="E759" s="3" t="s">
        <v>63</v>
      </c>
      <c r="F759">
        <v>7840</v>
      </c>
      <c r="G759" s="2">
        <v>23309</v>
      </c>
      <c r="H759" t="s">
        <v>80</v>
      </c>
      <c r="I759" t="s">
        <v>81</v>
      </c>
      <c r="K759" t="s">
        <v>61</v>
      </c>
      <c r="L759" t="s">
        <v>82</v>
      </c>
      <c r="M759" t="s">
        <v>10</v>
      </c>
      <c r="N759" t="s">
        <v>54</v>
      </c>
      <c r="P759" t="s">
        <v>55</v>
      </c>
      <c r="Q759" t="s">
        <v>68</v>
      </c>
      <c r="R759" t="s">
        <v>83</v>
      </c>
      <c r="S759" t="s">
        <v>70</v>
      </c>
      <c r="T759" t="s">
        <v>59</v>
      </c>
    </row>
    <row r="760" spans="1:20">
      <c r="A760" t="s">
        <v>49</v>
      </c>
      <c r="C760">
        <v>202012171772</v>
      </c>
      <c r="D760" s="1">
        <v>44182.570138888892</v>
      </c>
      <c r="E760" s="3" t="s">
        <v>90</v>
      </c>
      <c r="F760">
        <v>1601427</v>
      </c>
      <c r="G760" s="2">
        <v>34029</v>
      </c>
      <c r="H760" t="s">
        <v>1579</v>
      </c>
      <c r="I760" t="s">
        <v>1580</v>
      </c>
      <c r="K760" t="s">
        <v>140</v>
      </c>
      <c r="L760" t="s">
        <v>240</v>
      </c>
      <c r="M760" t="s">
        <v>10</v>
      </c>
      <c r="N760" t="s">
        <v>54</v>
      </c>
      <c r="P760" t="s">
        <v>88</v>
      </c>
      <c r="Q760" t="s">
        <v>94</v>
      </c>
      <c r="R760" t="s">
        <v>116</v>
      </c>
      <c r="S760" t="s">
        <v>70</v>
      </c>
      <c r="T760" t="s">
        <v>59</v>
      </c>
    </row>
    <row r="761" spans="1:20">
      <c r="A761" t="s">
        <v>49</v>
      </c>
      <c r="C761">
        <v>202012171384</v>
      </c>
      <c r="D761" s="1">
        <v>44182.492361111108</v>
      </c>
      <c r="E761" s="3" t="s">
        <v>63</v>
      </c>
      <c r="F761">
        <v>1561224</v>
      </c>
      <c r="G761" s="2">
        <v>18802</v>
      </c>
      <c r="H761" t="s">
        <v>1515</v>
      </c>
      <c r="I761" t="s">
        <v>1426</v>
      </c>
      <c r="K761" t="s">
        <v>61</v>
      </c>
      <c r="L761" t="s">
        <v>145</v>
      </c>
      <c r="M761" t="s">
        <v>2</v>
      </c>
      <c r="N761" t="s">
        <v>54</v>
      </c>
      <c r="P761" t="s">
        <v>88</v>
      </c>
      <c r="Q761" t="s">
        <v>68</v>
      </c>
      <c r="R761" t="s">
        <v>146</v>
      </c>
      <c r="S761" t="s">
        <v>70</v>
      </c>
      <c r="T761" t="s">
        <v>59</v>
      </c>
    </row>
    <row r="762" spans="1:20">
      <c r="A762" t="s">
        <v>49</v>
      </c>
      <c r="C762">
        <v>202012100625</v>
      </c>
      <c r="D762" s="1">
        <v>44182.479166666664</v>
      </c>
      <c r="E762" s="3" t="s">
        <v>63</v>
      </c>
      <c r="F762">
        <v>7922967</v>
      </c>
      <c r="G762" s="2">
        <v>19038</v>
      </c>
      <c r="H762" t="s">
        <v>3073</v>
      </c>
      <c r="I762" t="s">
        <v>805</v>
      </c>
      <c r="K762" t="s">
        <v>52</v>
      </c>
      <c r="L762" t="s">
        <v>261</v>
      </c>
      <c r="M762" t="s">
        <v>10</v>
      </c>
      <c r="N762" t="s">
        <v>54</v>
      </c>
      <c r="P762" t="s">
        <v>55</v>
      </c>
      <c r="Q762" t="s">
        <v>68</v>
      </c>
      <c r="R762" t="s">
        <v>3075</v>
      </c>
      <c r="S762" t="s">
        <v>70</v>
      </c>
      <c r="T762" t="s">
        <v>59</v>
      </c>
    </row>
    <row r="763" spans="1:20">
      <c r="A763" t="s">
        <v>49</v>
      </c>
      <c r="C763">
        <v>202012171521</v>
      </c>
      <c r="D763" s="1">
        <v>44182.444432870368</v>
      </c>
      <c r="E763" s="3" t="s">
        <v>63</v>
      </c>
      <c r="F763">
        <v>1832832</v>
      </c>
      <c r="G763" s="2">
        <v>20624</v>
      </c>
      <c r="H763" t="s">
        <v>1977</v>
      </c>
      <c r="I763" t="s">
        <v>1708</v>
      </c>
      <c r="K763" t="s">
        <v>140</v>
      </c>
      <c r="L763" t="s">
        <v>103</v>
      </c>
      <c r="M763" t="s">
        <v>2</v>
      </c>
      <c r="N763" t="s">
        <v>54</v>
      </c>
      <c r="P763" t="s">
        <v>55</v>
      </c>
      <c r="Q763" t="s">
        <v>68</v>
      </c>
      <c r="R763" t="s">
        <v>1978</v>
      </c>
      <c r="S763" t="s">
        <v>70</v>
      </c>
      <c r="T763" t="s">
        <v>59</v>
      </c>
    </row>
    <row r="764" spans="1:20">
      <c r="A764" t="s">
        <v>49</v>
      </c>
      <c r="C764">
        <v>202012162313</v>
      </c>
      <c r="D764" s="1">
        <v>44181.953645833331</v>
      </c>
      <c r="E764" s="3" t="s">
        <v>90</v>
      </c>
      <c r="F764">
        <v>1529320</v>
      </c>
      <c r="G764" s="2">
        <v>12440</v>
      </c>
      <c r="H764" t="s">
        <v>1444</v>
      </c>
      <c r="I764" t="s">
        <v>1445</v>
      </c>
      <c r="K764" t="s">
        <v>98</v>
      </c>
      <c r="L764" t="s">
        <v>202</v>
      </c>
      <c r="M764" t="s">
        <v>10</v>
      </c>
      <c r="N764" t="s">
        <v>54</v>
      </c>
      <c r="P764" t="s">
        <v>88</v>
      </c>
      <c r="Q764" t="s">
        <v>94</v>
      </c>
      <c r="R764" t="s">
        <v>100</v>
      </c>
      <c r="S764" t="s">
        <v>70</v>
      </c>
      <c r="T764" t="s">
        <v>59</v>
      </c>
    </row>
    <row r="765" spans="1:20">
      <c r="A765" t="s">
        <v>49</v>
      </c>
      <c r="C765">
        <v>202012162241</v>
      </c>
      <c r="D765" s="1">
        <v>44181.75984953704</v>
      </c>
      <c r="E765" s="3" t="s">
        <v>63</v>
      </c>
      <c r="F765">
        <v>8371887</v>
      </c>
      <c r="G765" s="2">
        <v>18053</v>
      </c>
      <c r="H765" t="s">
        <v>3142</v>
      </c>
      <c r="I765" t="s">
        <v>855</v>
      </c>
      <c r="K765" t="s">
        <v>98</v>
      </c>
      <c r="L765" t="s">
        <v>367</v>
      </c>
      <c r="M765" t="s">
        <v>2</v>
      </c>
      <c r="N765" t="s">
        <v>54</v>
      </c>
      <c r="P765" t="s">
        <v>88</v>
      </c>
      <c r="Q765" t="s">
        <v>68</v>
      </c>
      <c r="R765" t="s">
        <v>3143</v>
      </c>
      <c r="S765" t="s">
        <v>70</v>
      </c>
      <c r="T765" t="s">
        <v>59</v>
      </c>
    </row>
    <row r="766" spans="1:20">
      <c r="A766" t="s">
        <v>49</v>
      </c>
      <c r="C766">
        <v>202012161756</v>
      </c>
      <c r="D766" s="1">
        <v>44181.752384259256</v>
      </c>
      <c r="E766" s="3" t="s">
        <v>76</v>
      </c>
      <c r="F766">
        <v>1915113</v>
      </c>
      <c r="G766" s="2">
        <v>22577</v>
      </c>
      <c r="H766" t="s">
        <v>2268</v>
      </c>
      <c r="I766" t="s">
        <v>769</v>
      </c>
      <c r="K766" t="s">
        <v>98</v>
      </c>
      <c r="L766" t="s">
        <v>1996</v>
      </c>
      <c r="M766" t="s">
        <v>2</v>
      </c>
      <c r="N766" t="s">
        <v>54</v>
      </c>
      <c r="P766" t="s">
        <v>55</v>
      </c>
      <c r="Q766" t="s">
        <v>78</v>
      </c>
      <c r="R766" t="s">
        <v>522</v>
      </c>
      <c r="S766" t="s">
        <v>474</v>
      </c>
      <c r="T766" t="s">
        <v>59</v>
      </c>
    </row>
    <row r="767" spans="1:20">
      <c r="A767" t="s">
        <v>49</v>
      </c>
      <c r="C767">
        <v>202012180033</v>
      </c>
      <c r="D767" s="1">
        <v>44181.632476851853</v>
      </c>
      <c r="E767" s="3" t="s">
        <v>162</v>
      </c>
      <c r="F767">
        <v>7020580</v>
      </c>
      <c r="G767" s="2">
        <v>23556</v>
      </c>
      <c r="H767" t="s">
        <v>2930</v>
      </c>
      <c r="I767" t="s">
        <v>548</v>
      </c>
      <c r="K767" t="s">
        <v>52</v>
      </c>
      <c r="L767" t="s">
        <v>261</v>
      </c>
      <c r="M767" t="s">
        <v>10</v>
      </c>
      <c r="N767" t="s">
        <v>54</v>
      </c>
      <c r="P767" t="s">
        <v>55</v>
      </c>
      <c r="Q767" t="s">
        <v>166</v>
      </c>
      <c r="R767" t="s">
        <v>167</v>
      </c>
      <c r="S767" t="s">
        <v>70</v>
      </c>
      <c r="T767" t="s">
        <v>59</v>
      </c>
    </row>
    <row r="768" spans="1:20">
      <c r="A768" t="s">
        <v>49</v>
      </c>
      <c r="C768">
        <v>202012161968</v>
      </c>
      <c r="D768" s="1">
        <v>44181.588425925926</v>
      </c>
      <c r="E768" s="3" t="s">
        <v>63</v>
      </c>
      <c r="F768">
        <v>1169043</v>
      </c>
      <c r="G768" s="2">
        <v>20757</v>
      </c>
      <c r="H768" t="s">
        <v>949</v>
      </c>
      <c r="I768" t="s">
        <v>950</v>
      </c>
      <c r="K768" t="s">
        <v>107</v>
      </c>
      <c r="L768" t="s">
        <v>127</v>
      </c>
      <c r="M768" t="s">
        <v>2</v>
      </c>
      <c r="N768" t="s">
        <v>54</v>
      </c>
      <c r="P768" t="s">
        <v>88</v>
      </c>
      <c r="Q768" t="s">
        <v>68</v>
      </c>
      <c r="R768" t="s">
        <v>951</v>
      </c>
      <c r="S768" t="s">
        <v>129</v>
      </c>
      <c r="T768" t="s">
        <v>59</v>
      </c>
    </row>
    <row r="769" spans="1:20">
      <c r="A769" t="s">
        <v>49</v>
      </c>
      <c r="C769">
        <v>202012161594</v>
      </c>
      <c r="D769" s="1">
        <v>44181.54420138889</v>
      </c>
      <c r="E769" s="3" t="s">
        <v>63</v>
      </c>
      <c r="F769">
        <v>1493114</v>
      </c>
      <c r="G769" s="2">
        <v>22648</v>
      </c>
      <c r="H769" t="s">
        <v>1395</v>
      </c>
      <c r="I769" t="s">
        <v>1279</v>
      </c>
      <c r="K769" t="s">
        <v>52</v>
      </c>
      <c r="L769" t="s">
        <v>153</v>
      </c>
      <c r="M769" t="s">
        <v>10</v>
      </c>
      <c r="N769" t="s">
        <v>54</v>
      </c>
      <c r="P769" t="s">
        <v>55</v>
      </c>
      <c r="Q769" t="s">
        <v>68</v>
      </c>
      <c r="R769" t="s">
        <v>1396</v>
      </c>
      <c r="S769" t="s">
        <v>70</v>
      </c>
      <c r="T769" t="s">
        <v>59</v>
      </c>
    </row>
    <row r="770" spans="1:20">
      <c r="A770" t="s">
        <v>49</v>
      </c>
      <c r="C770">
        <v>202012161521</v>
      </c>
      <c r="D770" s="1">
        <v>44181.517361111109</v>
      </c>
      <c r="E770" s="3" t="s">
        <v>90</v>
      </c>
      <c r="F770">
        <v>1936103</v>
      </c>
      <c r="G770" s="2">
        <v>25519</v>
      </c>
      <c r="H770" t="s">
        <v>2304</v>
      </c>
      <c r="I770" t="s">
        <v>2305</v>
      </c>
      <c r="K770" t="s">
        <v>1474</v>
      </c>
      <c r="L770" t="s">
        <v>1996</v>
      </c>
      <c r="M770" t="s">
        <v>10</v>
      </c>
      <c r="N770" t="s">
        <v>54</v>
      </c>
      <c r="P770" t="s">
        <v>55</v>
      </c>
      <c r="Q770" t="s">
        <v>94</v>
      </c>
      <c r="R770" t="s">
        <v>100</v>
      </c>
      <c r="S770" t="s">
        <v>474</v>
      </c>
      <c r="T770" t="s">
        <v>59</v>
      </c>
    </row>
    <row r="771" spans="1:20">
      <c r="A771" t="s">
        <v>49</v>
      </c>
      <c r="C771">
        <v>202012161567</v>
      </c>
      <c r="D771" s="1">
        <v>44181.485243055555</v>
      </c>
      <c r="E771" s="3" t="s">
        <v>90</v>
      </c>
      <c r="F771">
        <v>1933052</v>
      </c>
      <c r="G771" s="2">
        <v>21369</v>
      </c>
      <c r="H771" t="s">
        <v>2301</v>
      </c>
      <c r="I771" t="s">
        <v>2302</v>
      </c>
      <c r="K771" t="s">
        <v>1474</v>
      </c>
      <c r="L771" t="s">
        <v>1996</v>
      </c>
      <c r="M771" t="s">
        <v>2</v>
      </c>
      <c r="N771" t="s">
        <v>54</v>
      </c>
      <c r="P771" t="s">
        <v>55</v>
      </c>
      <c r="Q771" t="s">
        <v>94</v>
      </c>
      <c r="R771" t="s">
        <v>100</v>
      </c>
      <c r="S771" t="s">
        <v>474</v>
      </c>
      <c r="T771" t="s">
        <v>59</v>
      </c>
    </row>
    <row r="772" spans="1:20">
      <c r="A772" t="s">
        <v>49</v>
      </c>
      <c r="C772">
        <v>202012161676</v>
      </c>
      <c r="D772" s="1">
        <v>44181.473773148151</v>
      </c>
      <c r="E772" s="3" t="s">
        <v>63</v>
      </c>
      <c r="F772">
        <v>7500300</v>
      </c>
      <c r="G772" s="2">
        <v>22834</v>
      </c>
      <c r="H772" t="s">
        <v>2983</v>
      </c>
      <c r="I772" t="s">
        <v>1981</v>
      </c>
      <c r="K772" t="s">
        <v>61</v>
      </c>
      <c r="L772" t="s">
        <v>153</v>
      </c>
      <c r="M772" t="s">
        <v>2</v>
      </c>
      <c r="N772" t="s">
        <v>54</v>
      </c>
      <c r="P772" t="s">
        <v>88</v>
      </c>
      <c r="Q772" t="s">
        <v>68</v>
      </c>
      <c r="R772" t="s">
        <v>2984</v>
      </c>
      <c r="S772" t="s">
        <v>70</v>
      </c>
      <c r="T772" t="s">
        <v>59</v>
      </c>
    </row>
    <row r="773" spans="1:20">
      <c r="A773" t="s">
        <v>49</v>
      </c>
      <c r="C773">
        <v>202012161571</v>
      </c>
      <c r="D773" s="1">
        <v>44181.441666666666</v>
      </c>
      <c r="E773" s="3" t="s">
        <v>63</v>
      </c>
      <c r="F773">
        <v>2176209</v>
      </c>
      <c r="G773" s="2">
        <v>24138</v>
      </c>
      <c r="H773" t="s">
        <v>2434</v>
      </c>
      <c r="I773" t="s">
        <v>1212</v>
      </c>
      <c r="K773" t="s">
        <v>52</v>
      </c>
      <c r="L773" t="s">
        <v>127</v>
      </c>
      <c r="M773" t="s">
        <v>2</v>
      </c>
      <c r="N773" t="s">
        <v>54</v>
      </c>
      <c r="P773" t="s">
        <v>88</v>
      </c>
      <c r="Q773" t="s">
        <v>68</v>
      </c>
      <c r="R773" t="s">
        <v>2435</v>
      </c>
      <c r="S773" t="s">
        <v>129</v>
      </c>
      <c r="T773" t="s">
        <v>59</v>
      </c>
    </row>
    <row r="774" spans="1:20">
      <c r="A774" t="s">
        <v>49</v>
      </c>
      <c r="C774">
        <v>202012160096</v>
      </c>
      <c r="D774" s="1">
        <v>44181.416666666664</v>
      </c>
      <c r="E774" s="3" t="s">
        <v>76</v>
      </c>
      <c r="F774">
        <v>6207340</v>
      </c>
      <c r="G774" s="2">
        <v>19292</v>
      </c>
      <c r="H774" t="s">
        <v>2817</v>
      </c>
      <c r="I774" t="s">
        <v>841</v>
      </c>
      <c r="K774" t="s">
        <v>52</v>
      </c>
      <c r="L774" t="s">
        <v>240</v>
      </c>
      <c r="M774" t="s">
        <v>2</v>
      </c>
      <c r="N774" t="s">
        <v>54</v>
      </c>
      <c r="P774" t="s">
        <v>55</v>
      </c>
      <c r="Q774" t="s">
        <v>78</v>
      </c>
      <c r="R774" t="s">
        <v>2818</v>
      </c>
      <c r="S774" t="s">
        <v>70</v>
      </c>
      <c r="T774" t="s">
        <v>59</v>
      </c>
    </row>
    <row r="775" spans="1:20">
      <c r="A775" t="s">
        <v>49</v>
      </c>
      <c r="C775">
        <v>202012161425</v>
      </c>
      <c r="D775" s="1">
        <v>44181.365555555552</v>
      </c>
      <c r="E775" s="3" t="s">
        <v>90</v>
      </c>
      <c r="F775">
        <v>7703633</v>
      </c>
      <c r="G775" s="2">
        <v>20756</v>
      </c>
      <c r="H775" t="s">
        <v>3012</v>
      </c>
      <c r="I775" t="s">
        <v>950</v>
      </c>
      <c r="K775" t="s">
        <v>61</v>
      </c>
      <c r="L775" t="s">
        <v>93</v>
      </c>
      <c r="M775" t="s">
        <v>10</v>
      </c>
      <c r="N775" t="s">
        <v>54</v>
      </c>
      <c r="P775" t="s">
        <v>88</v>
      </c>
      <c r="Q775" t="s">
        <v>94</v>
      </c>
      <c r="R775" t="s">
        <v>116</v>
      </c>
      <c r="S775" t="s">
        <v>70</v>
      </c>
      <c r="T775" t="s">
        <v>59</v>
      </c>
    </row>
    <row r="776" spans="1:20">
      <c r="A776" t="s">
        <v>49</v>
      </c>
      <c r="C776">
        <v>202012161306</v>
      </c>
      <c r="D776" s="1">
        <v>44181.337500000001</v>
      </c>
      <c r="E776" s="3" t="s">
        <v>90</v>
      </c>
      <c r="F776">
        <v>6110364</v>
      </c>
      <c r="G776" s="2">
        <v>22483</v>
      </c>
      <c r="H776" t="s">
        <v>2812</v>
      </c>
      <c r="I776" t="s">
        <v>1015</v>
      </c>
      <c r="K776" t="s">
        <v>61</v>
      </c>
      <c r="L776" t="s">
        <v>153</v>
      </c>
      <c r="M776" t="s">
        <v>10</v>
      </c>
      <c r="N776" t="s">
        <v>54</v>
      </c>
      <c r="P776" t="s">
        <v>55</v>
      </c>
      <c r="Q776" t="s">
        <v>94</v>
      </c>
      <c r="R776" t="s">
        <v>116</v>
      </c>
      <c r="S776" t="s">
        <v>70</v>
      </c>
      <c r="T776" t="s">
        <v>59</v>
      </c>
    </row>
    <row r="777" spans="1:20">
      <c r="A777" t="s">
        <v>49</v>
      </c>
      <c r="C777">
        <v>202012160784</v>
      </c>
      <c r="D777" s="1">
        <v>44181.305023148147</v>
      </c>
      <c r="E777" s="3" t="s">
        <v>63</v>
      </c>
      <c r="F777">
        <v>7014969</v>
      </c>
      <c r="G777" s="2">
        <v>25879</v>
      </c>
      <c r="H777" t="s">
        <v>2926</v>
      </c>
      <c r="I777" t="s">
        <v>1873</v>
      </c>
      <c r="K777" t="s">
        <v>61</v>
      </c>
      <c r="L777" t="s">
        <v>261</v>
      </c>
      <c r="M777" t="s">
        <v>2</v>
      </c>
      <c r="N777" t="s">
        <v>54</v>
      </c>
      <c r="P777" t="s">
        <v>55</v>
      </c>
      <c r="Q777" t="s">
        <v>68</v>
      </c>
      <c r="R777" t="s">
        <v>2927</v>
      </c>
      <c r="S777" t="s">
        <v>70</v>
      </c>
      <c r="T777" t="s">
        <v>59</v>
      </c>
    </row>
    <row r="778" spans="1:20">
      <c r="A778" t="s">
        <v>49</v>
      </c>
      <c r="C778">
        <v>202012152404</v>
      </c>
      <c r="D778" s="1">
        <v>44180.923402777778</v>
      </c>
      <c r="E778" s="3" t="s">
        <v>76</v>
      </c>
      <c r="F778">
        <v>7926382</v>
      </c>
      <c r="G778" s="2">
        <v>21374</v>
      </c>
      <c r="H778" t="s">
        <v>3076</v>
      </c>
      <c r="I778" t="s">
        <v>2302</v>
      </c>
      <c r="K778" t="s">
        <v>110</v>
      </c>
      <c r="L778" t="s">
        <v>133</v>
      </c>
      <c r="M778" t="s">
        <v>2</v>
      </c>
      <c r="N778" t="s">
        <v>54</v>
      </c>
      <c r="P778" t="s">
        <v>88</v>
      </c>
      <c r="Q778" t="s">
        <v>78</v>
      </c>
      <c r="R778" t="s">
        <v>1001</v>
      </c>
      <c r="S778" t="s">
        <v>70</v>
      </c>
      <c r="T778" t="s">
        <v>59</v>
      </c>
    </row>
    <row r="779" spans="1:20">
      <c r="A779" t="s">
        <v>49</v>
      </c>
      <c r="C779">
        <v>202012152347</v>
      </c>
      <c r="D779" s="1">
        <v>44180.869421296295</v>
      </c>
      <c r="E779" s="3" t="s">
        <v>90</v>
      </c>
      <c r="F779">
        <v>1930622</v>
      </c>
      <c r="G779" s="2">
        <v>30121</v>
      </c>
      <c r="H779" t="s">
        <v>2295</v>
      </c>
      <c r="I779" t="s">
        <v>1456</v>
      </c>
      <c r="K779" t="s">
        <v>110</v>
      </c>
      <c r="L779" t="s">
        <v>1693</v>
      </c>
      <c r="M779" t="s">
        <v>10</v>
      </c>
      <c r="N779" t="s">
        <v>54</v>
      </c>
      <c r="P779" t="s">
        <v>88</v>
      </c>
      <c r="Q779" t="s">
        <v>94</v>
      </c>
      <c r="R779" t="s">
        <v>2296</v>
      </c>
      <c r="S779" t="s">
        <v>474</v>
      </c>
      <c r="T779" t="s">
        <v>59</v>
      </c>
    </row>
    <row r="780" spans="1:20">
      <c r="A780" t="s">
        <v>49</v>
      </c>
      <c r="C780">
        <v>202012152321</v>
      </c>
      <c r="D780" s="1">
        <v>44180.861111111109</v>
      </c>
      <c r="E780" s="3" t="s">
        <v>90</v>
      </c>
      <c r="F780">
        <v>1444454</v>
      </c>
      <c r="G780" s="2">
        <v>18707</v>
      </c>
      <c r="H780" t="s">
        <v>1340</v>
      </c>
      <c r="I780" t="s">
        <v>164</v>
      </c>
      <c r="K780" t="s">
        <v>110</v>
      </c>
      <c r="L780" t="s">
        <v>133</v>
      </c>
      <c r="M780" t="s">
        <v>2</v>
      </c>
      <c r="N780" t="s">
        <v>54</v>
      </c>
      <c r="P780" t="s">
        <v>88</v>
      </c>
      <c r="Q780" t="s">
        <v>94</v>
      </c>
      <c r="R780" t="s">
        <v>116</v>
      </c>
      <c r="S780" t="s">
        <v>70</v>
      </c>
      <c r="T780" t="s">
        <v>59</v>
      </c>
    </row>
    <row r="781" spans="1:20">
      <c r="A781" t="s">
        <v>49</v>
      </c>
      <c r="C781">
        <v>202012152348</v>
      </c>
      <c r="D781" s="1">
        <v>44180.85</v>
      </c>
      <c r="E781" s="3" t="s">
        <v>90</v>
      </c>
      <c r="F781">
        <v>618117</v>
      </c>
      <c r="G781" s="2">
        <v>17116</v>
      </c>
      <c r="H781" t="s">
        <v>485</v>
      </c>
      <c r="I781" t="s">
        <v>122</v>
      </c>
      <c r="K781" t="s">
        <v>110</v>
      </c>
      <c r="L781" t="s">
        <v>367</v>
      </c>
      <c r="M781" t="s">
        <v>10</v>
      </c>
      <c r="N781" t="s">
        <v>54</v>
      </c>
      <c r="P781" t="s">
        <v>88</v>
      </c>
      <c r="Q781" t="s">
        <v>94</v>
      </c>
      <c r="R781" t="s">
        <v>116</v>
      </c>
      <c r="S781" t="s">
        <v>70</v>
      </c>
      <c r="T781" t="s">
        <v>59</v>
      </c>
    </row>
    <row r="782" spans="1:20">
      <c r="A782" t="s">
        <v>49</v>
      </c>
      <c r="C782">
        <v>202012152355</v>
      </c>
      <c r="D782" s="1">
        <v>44180.839583333334</v>
      </c>
      <c r="E782" s="3" t="s">
        <v>90</v>
      </c>
      <c r="F782">
        <v>1204524</v>
      </c>
      <c r="G782" s="2">
        <v>15005</v>
      </c>
      <c r="H782" t="s">
        <v>978</v>
      </c>
      <c r="I782" t="s">
        <v>979</v>
      </c>
      <c r="K782" t="s">
        <v>110</v>
      </c>
      <c r="L782" t="s">
        <v>367</v>
      </c>
      <c r="M782" t="s">
        <v>2</v>
      </c>
      <c r="N782" t="s">
        <v>54</v>
      </c>
      <c r="P782" t="s">
        <v>88</v>
      </c>
      <c r="Q782" t="s">
        <v>94</v>
      </c>
      <c r="R782" t="s">
        <v>100</v>
      </c>
      <c r="S782" t="s">
        <v>70</v>
      </c>
      <c r="T782" t="s">
        <v>59</v>
      </c>
    </row>
    <row r="783" spans="1:20">
      <c r="A783" t="s">
        <v>49</v>
      </c>
      <c r="C783">
        <v>202012152135</v>
      </c>
      <c r="D783" s="1">
        <v>44180.722222222219</v>
      </c>
      <c r="E783" s="3" t="s">
        <v>76</v>
      </c>
      <c r="F783">
        <v>1897254</v>
      </c>
      <c r="G783" s="2">
        <v>21466</v>
      </c>
      <c r="H783" t="s">
        <v>2223</v>
      </c>
      <c r="I783" t="s">
        <v>1582</v>
      </c>
      <c r="K783" t="s">
        <v>110</v>
      </c>
      <c r="L783" t="s">
        <v>1690</v>
      </c>
      <c r="M783" t="s">
        <v>10</v>
      </c>
      <c r="N783" t="s">
        <v>54</v>
      </c>
      <c r="P783" t="s">
        <v>55</v>
      </c>
      <c r="Q783" t="s">
        <v>78</v>
      </c>
      <c r="R783" t="s">
        <v>2090</v>
      </c>
      <c r="S783" t="s">
        <v>474</v>
      </c>
      <c r="T783" t="s">
        <v>59</v>
      </c>
    </row>
    <row r="784" spans="1:20">
      <c r="A784" t="s">
        <v>49</v>
      </c>
      <c r="C784">
        <v>202012152054</v>
      </c>
      <c r="D784" s="1">
        <v>44180.699224537035</v>
      </c>
      <c r="E784" s="3" t="s">
        <v>90</v>
      </c>
      <c r="F784">
        <v>1924772</v>
      </c>
      <c r="G784" s="2">
        <v>12316</v>
      </c>
      <c r="H784" t="s">
        <v>2286</v>
      </c>
      <c r="I784" t="s">
        <v>877</v>
      </c>
      <c r="K784" t="s">
        <v>110</v>
      </c>
      <c r="L784" t="s">
        <v>1996</v>
      </c>
      <c r="M784" t="s">
        <v>2</v>
      </c>
      <c r="N784" t="s">
        <v>54</v>
      </c>
      <c r="P784" t="s">
        <v>88</v>
      </c>
      <c r="Q784" t="s">
        <v>94</v>
      </c>
      <c r="R784" t="s">
        <v>2287</v>
      </c>
      <c r="S784" t="s">
        <v>474</v>
      </c>
      <c r="T784" t="s">
        <v>59</v>
      </c>
    </row>
    <row r="785" spans="1:20">
      <c r="A785" t="s">
        <v>49</v>
      </c>
      <c r="C785">
        <v>202012151022</v>
      </c>
      <c r="D785" s="1">
        <v>44180.561805555553</v>
      </c>
      <c r="E785" s="3" t="s">
        <v>76</v>
      </c>
      <c r="F785">
        <v>1415231</v>
      </c>
      <c r="G785" s="2">
        <v>17261</v>
      </c>
      <c r="H785" t="s">
        <v>1275</v>
      </c>
      <c r="I785" t="s">
        <v>1276</v>
      </c>
      <c r="K785" t="s">
        <v>535</v>
      </c>
      <c r="L785" t="s">
        <v>228</v>
      </c>
      <c r="M785" t="s">
        <v>10</v>
      </c>
      <c r="N785" t="s">
        <v>54</v>
      </c>
      <c r="P785" t="s">
        <v>55</v>
      </c>
      <c r="Q785" t="s">
        <v>78</v>
      </c>
      <c r="R785" t="s">
        <v>1277</v>
      </c>
      <c r="S785" t="s">
        <v>129</v>
      </c>
      <c r="T785" t="s">
        <v>59</v>
      </c>
    </row>
    <row r="786" spans="1:20">
      <c r="A786" t="s">
        <v>49</v>
      </c>
      <c r="C786">
        <v>202012151135</v>
      </c>
      <c r="D786" s="1">
        <v>44180.432893518519</v>
      </c>
      <c r="E786" s="3" t="s">
        <v>63</v>
      </c>
      <c r="F786">
        <v>1866785</v>
      </c>
      <c r="G786" s="2">
        <v>22963</v>
      </c>
      <c r="H786" t="s">
        <v>2062</v>
      </c>
      <c r="I786" t="s">
        <v>1202</v>
      </c>
      <c r="K786" t="s">
        <v>140</v>
      </c>
      <c r="L786" t="s">
        <v>123</v>
      </c>
      <c r="M786" t="s">
        <v>10</v>
      </c>
      <c r="N786" t="s">
        <v>54</v>
      </c>
      <c r="P786" t="s">
        <v>55</v>
      </c>
      <c r="Q786" t="s">
        <v>68</v>
      </c>
      <c r="R786" t="s">
        <v>2063</v>
      </c>
      <c r="S786" t="s">
        <v>70</v>
      </c>
      <c r="T786" t="s">
        <v>59</v>
      </c>
    </row>
    <row r="787" spans="1:20">
      <c r="A787" t="s">
        <v>49</v>
      </c>
      <c r="C787">
        <v>202012151510</v>
      </c>
      <c r="D787" s="1">
        <v>44180.413969907408</v>
      </c>
      <c r="E787" s="3" t="s">
        <v>90</v>
      </c>
      <c r="F787">
        <v>1650005</v>
      </c>
      <c r="G787" s="2">
        <v>37128</v>
      </c>
      <c r="H787" t="s">
        <v>1664</v>
      </c>
      <c r="I787" t="s">
        <v>1665</v>
      </c>
      <c r="K787" t="s">
        <v>1474</v>
      </c>
      <c r="L787" t="s">
        <v>473</v>
      </c>
      <c r="M787" t="s">
        <v>2</v>
      </c>
      <c r="N787" t="s">
        <v>54</v>
      </c>
      <c r="P787" t="s">
        <v>88</v>
      </c>
      <c r="Q787" t="s">
        <v>94</v>
      </c>
      <c r="R787" t="s">
        <v>1666</v>
      </c>
      <c r="S787" t="s">
        <v>474</v>
      </c>
      <c r="T787" t="s">
        <v>59</v>
      </c>
    </row>
    <row r="788" spans="1:20">
      <c r="A788" t="s">
        <v>49</v>
      </c>
      <c r="C788">
        <v>202012151240</v>
      </c>
      <c r="D788" s="1">
        <v>44180.127083333333</v>
      </c>
      <c r="E788" s="3" t="s">
        <v>90</v>
      </c>
      <c r="F788">
        <v>1111801</v>
      </c>
      <c r="G788" s="2">
        <v>22347</v>
      </c>
      <c r="H788" t="s">
        <v>849</v>
      </c>
      <c r="I788" t="s">
        <v>850</v>
      </c>
      <c r="K788" t="s">
        <v>110</v>
      </c>
      <c r="L788" t="s">
        <v>202</v>
      </c>
      <c r="M788" t="s">
        <v>2</v>
      </c>
      <c r="N788" t="s">
        <v>54</v>
      </c>
      <c r="P788" t="s">
        <v>88</v>
      </c>
      <c r="Q788" t="s">
        <v>94</v>
      </c>
      <c r="R788" t="s">
        <v>292</v>
      </c>
      <c r="S788" t="s">
        <v>70</v>
      </c>
      <c r="T788" t="s">
        <v>59</v>
      </c>
    </row>
    <row r="789" spans="1:20">
      <c r="A789" t="s">
        <v>49</v>
      </c>
      <c r="C789">
        <v>202012142453</v>
      </c>
      <c r="D789" s="1">
        <v>44180.000092592592</v>
      </c>
      <c r="E789" s="3" t="s">
        <v>90</v>
      </c>
      <c r="F789">
        <v>1860256</v>
      </c>
      <c r="G789" s="2">
        <v>19876</v>
      </c>
      <c r="H789" t="s">
        <v>2047</v>
      </c>
      <c r="I789" t="s">
        <v>863</v>
      </c>
      <c r="K789" t="s">
        <v>98</v>
      </c>
      <c r="L789" t="s">
        <v>111</v>
      </c>
      <c r="M789" t="s">
        <v>2</v>
      </c>
      <c r="N789" t="s">
        <v>54</v>
      </c>
      <c r="P789" t="s">
        <v>88</v>
      </c>
      <c r="Q789" t="s">
        <v>94</v>
      </c>
      <c r="R789" t="s">
        <v>2048</v>
      </c>
      <c r="S789" t="s">
        <v>70</v>
      </c>
      <c r="T789" t="s">
        <v>59</v>
      </c>
    </row>
    <row r="790" spans="1:20">
      <c r="A790" t="s">
        <v>49</v>
      </c>
      <c r="C790">
        <v>202012142459</v>
      </c>
      <c r="D790" s="1">
        <v>44179.788194444445</v>
      </c>
      <c r="E790" s="3" t="s">
        <v>90</v>
      </c>
      <c r="F790">
        <v>1707530</v>
      </c>
      <c r="G790" s="2">
        <v>34954</v>
      </c>
      <c r="H790" t="s">
        <v>1755</v>
      </c>
      <c r="I790" t="s">
        <v>1624</v>
      </c>
      <c r="K790" t="s">
        <v>98</v>
      </c>
      <c r="L790" t="s">
        <v>157</v>
      </c>
      <c r="M790" t="s">
        <v>10</v>
      </c>
      <c r="N790" t="s">
        <v>54</v>
      </c>
      <c r="P790" t="s">
        <v>88</v>
      </c>
      <c r="Q790" t="s">
        <v>94</v>
      </c>
      <c r="R790" t="s">
        <v>100</v>
      </c>
      <c r="S790" t="s">
        <v>70</v>
      </c>
      <c r="T790" t="s">
        <v>59</v>
      </c>
    </row>
    <row r="791" spans="1:20">
      <c r="A791" t="s">
        <v>49</v>
      </c>
      <c r="C791">
        <v>202012140980</v>
      </c>
      <c r="D791" s="1">
        <v>44179.759027777778</v>
      </c>
      <c r="E791" s="3" t="s">
        <v>63</v>
      </c>
      <c r="F791">
        <v>1406592</v>
      </c>
      <c r="G791" s="2">
        <v>23079</v>
      </c>
      <c r="H791" t="s">
        <v>1246</v>
      </c>
      <c r="I791" t="s">
        <v>206</v>
      </c>
      <c r="K791" t="s">
        <v>52</v>
      </c>
      <c r="L791" t="s">
        <v>228</v>
      </c>
      <c r="M791" t="s">
        <v>10</v>
      </c>
      <c r="N791" t="s">
        <v>54</v>
      </c>
      <c r="P791" t="s">
        <v>55</v>
      </c>
      <c r="Q791" t="s">
        <v>68</v>
      </c>
      <c r="R791" t="s">
        <v>1247</v>
      </c>
      <c r="S791" t="s">
        <v>129</v>
      </c>
      <c r="T791" t="s">
        <v>59</v>
      </c>
    </row>
    <row r="792" spans="1:20">
      <c r="A792" t="s">
        <v>49</v>
      </c>
      <c r="C792">
        <v>202012140847</v>
      </c>
      <c r="D792" s="1">
        <v>44179.713194444441</v>
      </c>
      <c r="E792" s="3" t="s">
        <v>63</v>
      </c>
      <c r="F792">
        <v>1497878</v>
      </c>
      <c r="G792" s="2">
        <v>20594</v>
      </c>
      <c r="H792" t="s">
        <v>1406</v>
      </c>
      <c r="I792" t="s">
        <v>953</v>
      </c>
      <c r="K792" t="s">
        <v>140</v>
      </c>
      <c r="L792" t="s">
        <v>228</v>
      </c>
      <c r="M792" t="s">
        <v>10</v>
      </c>
      <c r="N792" t="s">
        <v>54</v>
      </c>
      <c r="P792" t="s">
        <v>55</v>
      </c>
      <c r="Q792" t="s">
        <v>68</v>
      </c>
      <c r="R792" t="s">
        <v>1407</v>
      </c>
      <c r="S792" t="s">
        <v>129</v>
      </c>
      <c r="T792" t="s">
        <v>59</v>
      </c>
    </row>
    <row r="793" spans="1:20">
      <c r="A793" t="s">
        <v>49</v>
      </c>
      <c r="C793">
        <v>202012141917</v>
      </c>
      <c r="D793" s="1">
        <v>44179.54115740741</v>
      </c>
      <c r="E793" s="3" t="s">
        <v>63</v>
      </c>
      <c r="F793">
        <v>2202794</v>
      </c>
      <c r="G793" s="2">
        <v>26575</v>
      </c>
      <c r="H793" t="s">
        <v>2593</v>
      </c>
      <c r="I793" t="s">
        <v>1034</v>
      </c>
      <c r="K793" t="s">
        <v>140</v>
      </c>
      <c r="L793" t="s">
        <v>153</v>
      </c>
      <c r="M793" t="s">
        <v>2</v>
      </c>
      <c r="N793" t="s">
        <v>54</v>
      </c>
      <c r="P793" t="s">
        <v>55</v>
      </c>
      <c r="Q793" t="s">
        <v>68</v>
      </c>
      <c r="R793" t="s">
        <v>2594</v>
      </c>
      <c r="S793" t="s">
        <v>70</v>
      </c>
      <c r="T793" t="s">
        <v>59</v>
      </c>
    </row>
    <row r="794" spans="1:20">
      <c r="A794" t="s">
        <v>49</v>
      </c>
      <c r="C794">
        <v>202012141719</v>
      </c>
      <c r="D794" s="1">
        <v>44179.508622685185</v>
      </c>
      <c r="E794" s="3" t="s">
        <v>63</v>
      </c>
      <c r="F794">
        <v>2198627</v>
      </c>
      <c r="G794" s="2">
        <v>17073</v>
      </c>
      <c r="H794" t="s">
        <v>2547</v>
      </c>
      <c r="I794" t="s">
        <v>201</v>
      </c>
      <c r="K794" t="s">
        <v>140</v>
      </c>
      <c r="L794" t="s">
        <v>306</v>
      </c>
      <c r="M794" t="s">
        <v>10</v>
      </c>
      <c r="N794" t="s">
        <v>54</v>
      </c>
      <c r="P794" t="s">
        <v>55</v>
      </c>
      <c r="Q794" t="s">
        <v>68</v>
      </c>
      <c r="R794" t="s">
        <v>259</v>
      </c>
      <c r="S794" t="s">
        <v>70</v>
      </c>
      <c r="T794" t="s">
        <v>59</v>
      </c>
    </row>
    <row r="795" spans="1:20">
      <c r="A795" t="s">
        <v>49</v>
      </c>
      <c r="C795">
        <v>202012140182</v>
      </c>
      <c r="D795" s="1">
        <v>44179.497511574074</v>
      </c>
      <c r="E795" s="3" t="s">
        <v>76</v>
      </c>
      <c r="F795">
        <v>1633617</v>
      </c>
      <c r="G795" s="2">
        <v>20433</v>
      </c>
      <c r="H795" t="s">
        <v>1640</v>
      </c>
      <c r="I795" t="s">
        <v>51</v>
      </c>
      <c r="K795" t="s">
        <v>61</v>
      </c>
      <c r="L795" t="s">
        <v>451</v>
      </c>
      <c r="M795" t="s">
        <v>10</v>
      </c>
      <c r="N795" t="s">
        <v>54</v>
      </c>
      <c r="P795" t="s">
        <v>55</v>
      </c>
      <c r="Q795" t="s">
        <v>78</v>
      </c>
      <c r="R795" t="s">
        <v>1641</v>
      </c>
      <c r="S795" t="s">
        <v>390</v>
      </c>
      <c r="T795" t="s">
        <v>59</v>
      </c>
    </row>
    <row r="796" spans="1:20">
      <c r="A796" t="s">
        <v>49</v>
      </c>
      <c r="C796">
        <v>202012141753</v>
      </c>
      <c r="D796" s="1">
        <v>44179.494143518517</v>
      </c>
      <c r="E796" s="3" t="s">
        <v>90</v>
      </c>
      <c r="F796">
        <v>1615316</v>
      </c>
      <c r="G796" s="2">
        <v>27663</v>
      </c>
      <c r="H796" t="s">
        <v>1595</v>
      </c>
      <c r="I796" t="s">
        <v>1596</v>
      </c>
      <c r="K796" t="s">
        <v>140</v>
      </c>
      <c r="L796" t="s">
        <v>153</v>
      </c>
      <c r="M796" t="s">
        <v>2</v>
      </c>
      <c r="N796" t="s">
        <v>54</v>
      </c>
      <c r="P796" t="s">
        <v>88</v>
      </c>
      <c r="Q796" t="s">
        <v>94</v>
      </c>
      <c r="R796" t="s">
        <v>100</v>
      </c>
      <c r="S796" t="s">
        <v>70</v>
      </c>
      <c r="T796" t="s">
        <v>59</v>
      </c>
    </row>
    <row r="797" spans="1:20">
      <c r="A797" t="s">
        <v>49</v>
      </c>
      <c r="C797">
        <v>202012141627</v>
      </c>
      <c r="D797" s="1">
        <v>44179.464074074072</v>
      </c>
      <c r="E797" s="3" t="s">
        <v>90</v>
      </c>
      <c r="F797">
        <v>1385827</v>
      </c>
      <c r="G797" s="2">
        <v>23898</v>
      </c>
      <c r="H797" t="s">
        <v>1207</v>
      </c>
      <c r="I797" t="s">
        <v>1208</v>
      </c>
      <c r="K797" t="s">
        <v>140</v>
      </c>
      <c r="L797" t="s">
        <v>153</v>
      </c>
      <c r="M797" t="s">
        <v>10</v>
      </c>
      <c r="N797" t="s">
        <v>54</v>
      </c>
      <c r="P797" t="s">
        <v>88</v>
      </c>
      <c r="Q797" t="s">
        <v>94</v>
      </c>
      <c r="R797" t="s">
        <v>116</v>
      </c>
      <c r="S797" t="s">
        <v>70</v>
      </c>
      <c r="T797" t="s">
        <v>59</v>
      </c>
    </row>
    <row r="798" spans="1:20">
      <c r="A798" t="s">
        <v>49</v>
      </c>
      <c r="C798">
        <v>202012140572</v>
      </c>
      <c r="D798" s="1">
        <v>44179.461087962962</v>
      </c>
      <c r="E798" s="3" t="s">
        <v>76</v>
      </c>
      <c r="F798">
        <v>1661107</v>
      </c>
      <c r="G798" s="2">
        <v>17539</v>
      </c>
      <c r="H798" t="s">
        <v>1688</v>
      </c>
      <c r="I798" t="s">
        <v>1689</v>
      </c>
      <c r="K798" t="s">
        <v>1474</v>
      </c>
      <c r="L798" t="s">
        <v>1690</v>
      </c>
      <c r="M798" t="s">
        <v>2</v>
      </c>
      <c r="N798" t="s">
        <v>54</v>
      </c>
      <c r="P798" t="s">
        <v>55</v>
      </c>
      <c r="Q798" t="s">
        <v>78</v>
      </c>
      <c r="S798" t="s">
        <v>474</v>
      </c>
      <c r="T798" t="s">
        <v>59</v>
      </c>
    </row>
    <row r="799" spans="1:20">
      <c r="A799" t="s">
        <v>49</v>
      </c>
      <c r="C799">
        <v>202012141515</v>
      </c>
      <c r="D799" s="1">
        <v>44179.412685185183</v>
      </c>
      <c r="E799" s="3" t="s">
        <v>90</v>
      </c>
      <c r="F799">
        <v>8018049</v>
      </c>
      <c r="G799" s="2">
        <v>18467</v>
      </c>
      <c r="H799" t="s">
        <v>3085</v>
      </c>
      <c r="I799" t="s">
        <v>2455</v>
      </c>
      <c r="K799" t="s">
        <v>140</v>
      </c>
      <c r="L799" t="s">
        <v>157</v>
      </c>
      <c r="M799" t="s">
        <v>2</v>
      </c>
      <c r="N799" t="s">
        <v>54</v>
      </c>
      <c r="P799" t="s">
        <v>88</v>
      </c>
      <c r="Q799" t="s">
        <v>94</v>
      </c>
      <c r="R799" t="s">
        <v>100</v>
      </c>
      <c r="S799" t="s">
        <v>70</v>
      </c>
      <c r="T799" t="s">
        <v>59</v>
      </c>
    </row>
    <row r="800" spans="1:20">
      <c r="A800" t="s">
        <v>49</v>
      </c>
      <c r="C800">
        <v>202012130517</v>
      </c>
      <c r="D800" s="1">
        <v>44179.000578703701</v>
      </c>
      <c r="E800" s="3" t="s">
        <v>90</v>
      </c>
      <c r="F800">
        <v>1204396</v>
      </c>
      <c r="G800" s="2">
        <v>19723</v>
      </c>
      <c r="H800" t="s">
        <v>976</v>
      </c>
      <c r="I800" t="s">
        <v>977</v>
      </c>
      <c r="K800" t="s">
        <v>98</v>
      </c>
      <c r="L800" t="s">
        <v>364</v>
      </c>
      <c r="M800" t="s">
        <v>2</v>
      </c>
      <c r="N800" t="s">
        <v>54</v>
      </c>
      <c r="P800" t="s">
        <v>88</v>
      </c>
      <c r="Q800" t="s">
        <v>94</v>
      </c>
      <c r="R800" t="s">
        <v>100</v>
      </c>
      <c r="S800" t="s">
        <v>70</v>
      </c>
      <c r="T800" t="s">
        <v>59</v>
      </c>
    </row>
    <row r="801" spans="1:20">
      <c r="A801" t="s">
        <v>49</v>
      </c>
      <c r="C801">
        <v>202012130515</v>
      </c>
      <c r="D801" s="1">
        <v>44178.963553240741</v>
      </c>
      <c r="E801" s="3" t="s">
        <v>90</v>
      </c>
      <c r="F801">
        <v>8616093</v>
      </c>
      <c r="G801" s="2">
        <v>20462</v>
      </c>
      <c r="H801" t="s">
        <v>3171</v>
      </c>
      <c r="I801" t="s">
        <v>310</v>
      </c>
      <c r="K801" t="s">
        <v>98</v>
      </c>
      <c r="L801" t="s">
        <v>364</v>
      </c>
      <c r="M801" t="s">
        <v>10</v>
      </c>
      <c r="N801" t="s">
        <v>54</v>
      </c>
      <c r="P801" t="s">
        <v>88</v>
      </c>
      <c r="Q801" t="s">
        <v>94</v>
      </c>
      <c r="R801" t="s">
        <v>100</v>
      </c>
      <c r="S801" t="s">
        <v>70</v>
      </c>
      <c r="T801" t="s">
        <v>59</v>
      </c>
    </row>
    <row r="802" spans="1:20">
      <c r="A802" t="s">
        <v>49</v>
      </c>
      <c r="C802">
        <v>202012130472</v>
      </c>
      <c r="D802" s="1">
        <v>44178.851388888892</v>
      </c>
      <c r="E802" s="3" t="s">
        <v>90</v>
      </c>
      <c r="F802">
        <v>1150961</v>
      </c>
      <c r="G802" s="2">
        <v>19135</v>
      </c>
      <c r="H802" t="s">
        <v>908</v>
      </c>
      <c r="I802" t="s">
        <v>323</v>
      </c>
      <c r="K802" t="s">
        <v>110</v>
      </c>
      <c r="L802" t="s">
        <v>364</v>
      </c>
      <c r="M802" t="s">
        <v>2</v>
      </c>
      <c r="N802" t="s">
        <v>54</v>
      </c>
      <c r="P802" t="s">
        <v>88</v>
      </c>
      <c r="Q802" t="s">
        <v>94</v>
      </c>
      <c r="R802" t="s">
        <v>100</v>
      </c>
      <c r="S802" t="s">
        <v>70</v>
      </c>
      <c r="T802" t="s">
        <v>59</v>
      </c>
    </row>
    <row r="803" spans="1:20">
      <c r="A803" t="s">
        <v>49</v>
      </c>
      <c r="C803">
        <v>202012130372</v>
      </c>
      <c r="D803" s="1">
        <v>44178.706944444442</v>
      </c>
      <c r="E803" s="3" t="s">
        <v>90</v>
      </c>
      <c r="F803">
        <v>7103289</v>
      </c>
      <c r="G803" s="2">
        <v>20254</v>
      </c>
      <c r="H803" t="s">
        <v>2937</v>
      </c>
      <c r="I803" t="s">
        <v>1806</v>
      </c>
      <c r="K803" t="s">
        <v>110</v>
      </c>
      <c r="L803" t="s">
        <v>87</v>
      </c>
      <c r="M803" t="s">
        <v>2</v>
      </c>
      <c r="N803" t="s">
        <v>54</v>
      </c>
      <c r="P803" t="s">
        <v>88</v>
      </c>
      <c r="Q803" t="s">
        <v>94</v>
      </c>
      <c r="R803" t="s">
        <v>2938</v>
      </c>
      <c r="S803" t="s">
        <v>70</v>
      </c>
      <c r="T803" t="s">
        <v>59</v>
      </c>
    </row>
    <row r="804" spans="1:20">
      <c r="A804" t="s">
        <v>49</v>
      </c>
      <c r="C804">
        <v>202012130366</v>
      </c>
      <c r="D804" s="1">
        <v>44178.687835648147</v>
      </c>
      <c r="E804" s="3" t="s">
        <v>90</v>
      </c>
      <c r="F804">
        <v>844280</v>
      </c>
      <c r="G804" s="2">
        <v>15115</v>
      </c>
      <c r="H804" t="s">
        <v>635</v>
      </c>
      <c r="I804" t="s">
        <v>636</v>
      </c>
      <c r="K804" t="s">
        <v>110</v>
      </c>
      <c r="L804" t="s">
        <v>316</v>
      </c>
      <c r="M804" t="s">
        <v>10</v>
      </c>
      <c r="N804" t="s">
        <v>54</v>
      </c>
      <c r="P804" t="s">
        <v>88</v>
      </c>
      <c r="Q804" t="s">
        <v>94</v>
      </c>
      <c r="R804" t="s">
        <v>100</v>
      </c>
      <c r="S804" t="s">
        <v>70</v>
      </c>
      <c r="T804" t="s">
        <v>59</v>
      </c>
    </row>
    <row r="805" spans="1:20">
      <c r="A805" t="s">
        <v>49</v>
      </c>
      <c r="C805">
        <v>202012130347</v>
      </c>
      <c r="D805" s="1">
        <v>44178.65625</v>
      </c>
      <c r="E805" s="3" t="s">
        <v>90</v>
      </c>
      <c r="F805">
        <v>1628519</v>
      </c>
      <c r="G805" s="2">
        <v>19345</v>
      </c>
      <c r="H805" t="s">
        <v>1628</v>
      </c>
      <c r="I805" t="s">
        <v>225</v>
      </c>
      <c r="K805" t="s">
        <v>110</v>
      </c>
      <c r="L805" t="s">
        <v>316</v>
      </c>
      <c r="M805" t="s">
        <v>2</v>
      </c>
      <c r="N805" t="s">
        <v>54</v>
      </c>
      <c r="P805" t="s">
        <v>88</v>
      </c>
      <c r="Q805" t="s">
        <v>94</v>
      </c>
      <c r="R805" t="s">
        <v>1629</v>
      </c>
      <c r="S805" t="s">
        <v>70</v>
      </c>
      <c r="T805" t="s">
        <v>59</v>
      </c>
    </row>
    <row r="806" spans="1:20">
      <c r="A806" t="s">
        <v>49</v>
      </c>
      <c r="C806">
        <v>202012130378</v>
      </c>
      <c r="D806" s="1">
        <v>44178.629861111112</v>
      </c>
      <c r="E806" s="3" t="s">
        <v>90</v>
      </c>
      <c r="F806">
        <v>1496086</v>
      </c>
      <c r="G806" s="2">
        <v>22341</v>
      </c>
      <c r="H806" t="s">
        <v>1401</v>
      </c>
      <c r="I806" t="s">
        <v>850</v>
      </c>
      <c r="K806" t="s">
        <v>110</v>
      </c>
      <c r="L806" t="s">
        <v>87</v>
      </c>
      <c r="M806" t="s">
        <v>2</v>
      </c>
      <c r="N806" t="s">
        <v>54</v>
      </c>
      <c r="P806" t="s">
        <v>88</v>
      </c>
      <c r="Q806" t="s">
        <v>94</v>
      </c>
      <c r="R806" t="s">
        <v>100</v>
      </c>
      <c r="S806" t="s">
        <v>70</v>
      </c>
      <c r="T806" t="s">
        <v>59</v>
      </c>
    </row>
    <row r="807" spans="1:20">
      <c r="A807" t="s">
        <v>49</v>
      </c>
      <c r="C807">
        <v>202012130331</v>
      </c>
      <c r="D807" s="1">
        <v>44178.611585648148</v>
      </c>
      <c r="E807" s="3" t="s">
        <v>63</v>
      </c>
      <c r="F807">
        <v>1708054</v>
      </c>
      <c r="G807" s="2">
        <v>21677</v>
      </c>
      <c r="H807" t="s">
        <v>1756</v>
      </c>
      <c r="I807" t="s">
        <v>1727</v>
      </c>
      <c r="K807" t="s">
        <v>110</v>
      </c>
      <c r="L807" t="s">
        <v>87</v>
      </c>
      <c r="M807" t="s">
        <v>2</v>
      </c>
      <c r="N807" t="s">
        <v>54</v>
      </c>
      <c r="P807" t="s">
        <v>88</v>
      </c>
      <c r="Q807" t="s">
        <v>68</v>
      </c>
      <c r="R807" t="s">
        <v>1757</v>
      </c>
      <c r="S807" t="s">
        <v>70</v>
      </c>
      <c r="T807" t="s">
        <v>59</v>
      </c>
    </row>
    <row r="808" spans="1:20">
      <c r="A808" t="s">
        <v>49</v>
      </c>
      <c r="C808">
        <v>202012130244</v>
      </c>
      <c r="D808" s="1">
        <v>44178.470138888886</v>
      </c>
      <c r="E808" s="3" t="s">
        <v>63</v>
      </c>
      <c r="F808">
        <v>1853367</v>
      </c>
      <c r="G808" s="2">
        <v>15140</v>
      </c>
      <c r="H808" t="s">
        <v>2029</v>
      </c>
      <c r="I808" t="s">
        <v>636</v>
      </c>
      <c r="K808" t="s">
        <v>107</v>
      </c>
      <c r="L808" t="s">
        <v>87</v>
      </c>
      <c r="M808" t="s">
        <v>2</v>
      </c>
      <c r="N808" t="s">
        <v>54</v>
      </c>
      <c r="P808" t="s">
        <v>88</v>
      </c>
      <c r="Q808" t="s">
        <v>68</v>
      </c>
      <c r="R808" t="s">
        <v>1057</v>
      </c>
      <c r="S808" t="s">
        <v>70</v>
      </c>
      <c r="T808" t="s">
        <v>59</v>
      </c>
    </row>
    <row r="809" spans="1:20">
      <c r="A809" t="s">
        <v>49</v>
      </c>
      <c r="C809">
        <v>202012130225</v>
      </c>
      <c r="D809" s="1">
        <v>44178.43472222222</v>
      </c>
      <c r="E809" s="3" t="s">
        <v>90</v>
      </c>
      <c r="F809">
        <v>9609505</v>
      </c>
      <c r="G809" s="2">
        <v>32857</v>
      </c>
      <c r="H809" t="s">
        <v>3316</v>
      </c>
      <c r="I809" t="s">
        <v>2735</v>
      </c>
      <c r="K809" t="s">
        <v>107</v>
      </c>
      <c r="L809" t="s">
        <v>87</v>
      </c>
      <c r="M809" t="s">
        <v>2</v>
      </c>
      <c r="N809" t="s">
        <v>54</v>
      </c>
      <c r="P809" t="s">
        <v>88</v>
      </c>
      <c r="Q809" t="s">
        <v>94</v>
      </c>
      <c r="R809" t="s">
        <v>116</v>
      </c>
      <c r="S809" t="s">
        <v>70</v>
      </c>
      <c r="T809" t="s">
        <v>59</v>
      </c>
    </row>
    <row r="810" spans="1:20">
      <c r="A810" t="s">
        <v>49</v>
      </c>
      <c r="C810">
        <v>202012130078</v>
      </c>
      <c r="D810" s="1">
        <v>44178.034884259258</v>
      </c>
      <c r="E810" s="3" t="s">
        <v>90</v>
      </c>
      <c r="F810">
        <v>2203751</v>
      </c>
      <c r="G810" s="2">
        <v>21810</v>
      </c>
      <c r="H810" t="s">
        <v>2600</v>
      </c>
      <c r="I810" t="s">
        <v>1143</v>
      </c>
      <c r="K810" t="s">
        <v>110</v>
      </c>
      <c r="L810" t="s">
        <v>578</v>
      </c>
      <c r="M810" t="s">
        <v>10</v>
      </c>
      <c r="N810" t="s">
        <v>54</v>
      </c>
      <c r="P810" t="s">
        <v>88</v>
      </c>
      <c r="Q810" t="s">
        <v>94</v>
      </c>
      <c r="R810" t="s">
        <v>116</v>
      </c>
      <c r="S810" t="s">
        <v>70</v>
      </c>
      <c r="T810" t="s">
        <v>59</v>
      </c>
    </row>
    <row r="811" spans="1:20">
      <c r="A811" t="s">
        <v>49</v>
      </c>
      <c r="C811">
        <v>202012130059</v>
      </c>
      <c r="D811" s="1">
        <v>44178.017361111109</v>
      </c>
      <c r="E811" s="3" t="s">
        <v>90</v>
      </c>
      <c r="F811">
        <v>2188610</v>
      </c>
      <c r="G811" s="2">
        <v>37336</v>
      </c>
      <c r="H811" t="s">
        <v>2490</v>
      </c>
      <c r="I811" t="s">
        <v>2491</v>
      </c>
      <c r="K811" t="s">
        <v>110</v>
      </c>
      <c r="L811" t="s">
        <v>364</v>
      </c>
      <c r="M811" t="s">
        <v>10</v>
      </c>
      <c r="N811" t="s">
        <v>54</v>
      </c>
      <c r="P811" t="s">
        <v>88</v>
      </c>
      <c r="Q811" t="s">
        <v>94</v>
      </c>
      <c r="R811" t="s">
        <v>100</v>
      </c>
      <c r="S811" t="s">
        <v>70</v>
      </c>
      <c r="T811" t="s">
        <v>59</v>
      </c>
    </row>
    <row r="812" spans="1:20">
      <c r="A812" t="s">
        <v>49</v>
      </c>
      <c r="C812">
        <v>202012120775</v>
      </c>
      <c r="D812" s="1">
        <v>44178.002083333333</v>
      </c>
      <c r="E812" s="3" t="s">
        <v>76</v>
      </c>
      <c r="F812">
        <v>9990616</v>
      </c>
      <c r="G812" s="2">
        <v>20233</v>
      </c>
      <c r="H812" t="s">
        <v>3383</v>
      </c>
      <c r="I812" t="s">
        <v>60</v>
      </c>
      <c r="K812" t="s">
        <v>110</v>
      </c>
      <c r="L812" t="s">
        <v>364</v>
      </c>
      <c r="M812" t="s">
        <v>10</v>
      </c>
      <c r="N812" t="s">
        <v>54</v>
      </c>
      <c r="P812" t="s">
        <v>88</v>
      </c>
      <c r="Q812" t="s">
        <v>78</v>
      </c>
      <c r="R812" t="s">
        <v>3384</v>
      </c>
      <c r="S812" t="s">
        <v>70</v>
      </c>
      <c r="T812" t="s">
        <v>59</v>
      </c>
    </row>
    <row r="813" spans="1:20">
      <c r="A813" t="s">
        <v>49</v>
      </c>
      <c r="C813">
        <v>202012120617</v>
      </c>
      <c r="D813" s="1">
        <v>44177.928518518522</v>
      </c>
      <c r="E813" s="3" t="s">
        <v>90</v>
      </c>
      <c r="F813">
        <v>6806387</v>
      </c>
      <c r="G813" s="2">
        <v>23096</v>
      </c>
      <c r="H813" t="s">
        <v>2889</v>
      </c>
      <c r="I813" t="s">
        <v>205</v>
      </c>
      <c r="K813" t="s">
        <v>110</v>
      </c>
      <c r="L813" t="s">
        <v>578</v>
      </c>
      <c r="M813" t="s">
        <v>2</v>
      </c>
      <c r="N813" t="s">
        <v>54</v>
      </c>
      <c r="P813" t="s">
        <v>88</v>
      </c>
      <c r="Q813" t="s">
        <v>94</v>
      </c>
      <c r="R813" t="s">
        <v>116</v>
      </c>
      <c r="S813" t="s">
        <v>70</v>
      </c>
      <c r="T813" t="s">
        <v>59</v>
      </c>
    </row>
    <row r="814" spans="1:20">
      <c r="A814" t="s">
        <v>49</v>
      </c>
      <c r="C814">
        <v>202012120638</v>
      </c>
      <c r="D814" s="1">
        <v>44177.897222222222</v>
      </c>
      <c r="E814" s="3" t="s">
        <v>63</v>
      </c>
      <c r="F814">
        <v>823393</v>
      </c>
      <c r="G814" s="2">
        <v>22744</v>
      </c>
      <c r="H814" t="s">
        <v>602</v>
      </c>
      <c r="I814" t="s">
        <v>603</v>
      </c>
      <c r="K814" t="s">
        <v>107</v>
      </c>
      <c r="L814" t="s">
        <v>178</v>
      </c>
      <c r="M814" t="s">
        <v>10</v>
      </c>
      <c r="N814" t="s">
        <v>54</v>
      </c>
      <c r="P814" t="s">
        <v>55</v>
      </c>
      <c r="Q814" t="s">
        <v>68</v>
      </c>
      <c r="R814" t="s">
        <v>604</v>
      </c>
      <c r="S814" t="s">
        <v>70</v>
      </c>
      <c r="T814" t="s">
        <v>59</v>
      </c>
    </row>
    <row r="815" spans="1:20">
      <c r="A815" t="s">
        <v>49</v>
      </c>
      <c r="C815">
        <v>202012120655</v>
      </c>
      <c r="D815" s="1">
        <v>44177.816666666666</v>
      </c>
      <c r="E815" s="3" t="s">
        <v>63</v>
      </c>
      <c r="F815">
        <v>16646</v>
      </c>
      <c r="G815" s="2">
        <v>20559</v>
      </c>
      <c r="H815" t="s">
        <v>105</v>
      </c>
      <c r="I815" t="s">
        <v>106</v>
      </c>
      <c r="K815" t="s">
        <v>107</v>
      </c>
      <c r="L815" t="s">
        <v>74</v>
      </c>
      <c r="M815" t="s">
        <v>2</v>
      </c>
      <c r="N815" t="s">
        <v>54</v>
      </c>
      <c r="P815" t="s">
        <v>55</v>
      </c>
      <c r="Q815" t="s">
        <v>68</v>
      </c>
      <c r="R815" t="s">
        <v>108</v>
      </c>
      <c r="S815" t="s">
        <v>70</v>
      </c>
      <c r="T815" t="s">
        <v>59</v>
      </c>
    </row>
    <row r="816" spans="1:20">
      <c r="A816" t="s">
        <v>49</v>
      </c>
      <c r="C816">
        <v>202012120547</v>
      </c>
      <c r="D816" s="1">
        <v>44177.643750000003</v>
      </c>
      <c r="E816" s="3" t="s">
        <v>63</v>
      </c>
      <c r="F816">
        <v>1738453</v>
      </c>
      <c r="G816" s="2">
        <v>15645</v>
      </c>
      <c r="H816" t="s">
        <v>1816</v>
      </c>
      <c r="I816" t="s">
        <v>777</v>
      </c>
      <c r="K816" t="s">
        <v>98</v>
      </c>
      <c r="L816" t="s">
        <v>316</v>
      </c>
      <c r="M816" t="s">
        <v>10</v>
      </c>
      <c r="N816" t="s">
        <v>54</v>
      </c>
      <c r="P816" t="s">
        <v>88</v>
      </c>
      <c r="Q816" t="s">
        <v>68</v>
      </c>
      <c r="R816" t="s">
        <v>1817</v>
      </c>
      <c r="S816" t="s">
        <v>70</v>
      </c>
      <c r="T816" t="s">
        <v>59</v>
      </c>
    </row>
    <row r="817" spans="1:20">
      <c r="A817" t="s">
        <v>49</v>
      </c>
      <c r="C817">
        <v>202012120478</v>
      </c>
      <c r="D817" s="1">
        <v>44177.53402777778</v>
      </c>
      <c r="E817" s="3" t="s">
        <v>90</v>
      </c>
      <c r="F817">
        <v>1951978</v>
      </c>
      <c r="G817" s="2">
        <v>16101</v>
      </c>
      <c r="H817" t="s">
        <v>2325</v>
      </c>
      <c r="I817" t="s">
        <v>812</v>
      </c>
      <c r="K817" t="s">
        <v>110</v>
      </c>
      <c r="L817" t="s">
        <v>1764</v>
      </c>
      <c r="M817" t="s">
        <v>10</v>
      </c>
      <c r="N817" t="s">
        <v>54</v>
      </c>
      <c r="P817" t="s">
        <v>88</v>
      </c>
      <c r="Q817" t="s">
        <v>94</v>
      </c>
      <c r="R817" t="s">
        <v>100</v>
      </c>
      <c r="S817" t="s">
        <v>474</v>
      </c>
      <c r="T817" t="s">
        <v>59</v>
      </c>
    </row>
    <row r="818" spans="1:20">
      <c r="A818" t="s">
        <v>49</v>
      </c>
      <c r="C818">
        <v>202012120442</v>
      </c>
      <c r="D818" s="1">
        <v>44177.520833333336</v>
      </c>
      <c r="E818" s="3" t="s">
        <v>90</v>
      </c>
      <c r="F818">
        <v>1900628</v>
      </c>
      <c r="G818" s="2">
        <v>30292</v>
      </c>
      <c r="H818" t="s">
        <v>2220</v>
      </c>
      <c r="I818" t="s">
        <v>1526</v>
      </c>
      <c r="K818" t="s">
        <v>110</v>
      </c>
      <c r="L818" t="s">
        <v>74</v>
      </c>
      <c r="M818" t="s">
        <v>10</v>
      </c>
      <c r="N818" t="s">
        <v>54</v>
      </c>
      <c r="P818" t="s">
        <v>88</v>
      </c>
      <c r="Q818" t="s">
        <v>94</v>
      </c>
      <c r="R818" t="s">
        <v>100</v>
      </c>
      <c r="S818" t="s">
        <v>70</v>
      </c>
      <c r="T818" t="s">
        <v>59</v>
      </c>
    </row>
    <row r="819" spans="1:20">
      <c r="A819" t="s">
        <v>49</v>
      </c>
      <c r="C819">
        <v>202012120296</v>
      </c>
      <c r="D819" s="1">
        <v>44177.246527777781</v>
      </c>
      <c r="E819" s="3" t="s">
        <v>90</v>
      </c>
      <c r="F819">
        <v>1900729</v>
      </c>
      <c r="G819" s="2">
        <v>11631</v>
      </c>
      <c r="H819" t="s">
        <v>2232</v>
      </c>
      <c r="I819" t="s">
        <v>2233</v>
      </c>
      <c r="K819" t="s">
        <v>98</v>
      </c>
      <c r="L819" t="s">
        <v>1475</v>
      </c>
      <c r="M819" t="s">
        <v>10</v>
      </c>
      <c r="N819" t="s">
        <v>54</v>
      </c>
      <c r="P819" t="s">
        <v>88</v>
      </c>
      <c r="Q819" t="s">
        <v>94</v>
      </c>
      <c r="R819" t="s">
        <v>100</v>
      </c>
      <c r="S819" t="s">
        <v>474</v>
      </c>
      <c r="T819" t="s">
        <v>59</v>
      </c>
    </row>
    <row r="820" spans="1:20">
      <c r="A820" t="s">
        <v>49</v>
      </c>
      <c r="C820">
        <v>202012120278</v>
      </c>
      <c r="D820" s="1">
        <v>44177.209641203706</v>
      </c>
      <c r="E820" s="3" t="s">
        <v>90</v>
      </c>
      <c r="F820">
        <v>2034477</v>
      </c>
      <c r="G820" s="2">
        <v>23062</v>
      </c>
      <c r="H820" t="s">
        <v>2337</v>
      </c>
      <c r="I820" t="s">
        <v>206</v>
      </c>
      <c r="K820" t="s">
        <v>98</v>
      </c>
      <c r="L820" t="s">
        <v>1475</v>
      </c>
      <c r="M820" t="s">
        <v>2</v>
      </c>
      <c r="N820" t="s">
        <v>54</v>
      </c>
      <c r="P820" t="s">
        <v>88</v>
      </c>
      <c r="Q820" t="s">
        <v>94</v>
      </c>
      <c r="R820" t="s">
        <v>2338</v>
      </c>
      <c r="S820" t="s">
        <v>474</v>
      </c>
      <c r="T820" t="s">
        <v>59</v>
      </c>
    </row>
    <row r="821" spans="1:20">
      <c r="A821" t="s">
        <v>49</v>
      </c>
      <c r="C821">
        <v>202012112243</v>
      </c>
      <c r="D821" s="1">
        <v>44177.001585648148</v>
      </c>
      <c r="E821" s="3" t="s">
        <v>90</v>
      </c>
      <c r="F821">
        <v>1168958</v>
      </c>
      <c r="G821" s="2">
        <v>17381</v>
      </c>
      <c r="H821" t="s">
        <v>947</v>
      </c>
      <c r="I821" t="s">
        <v>948</v>
      </c>
      <c r="K821" t="s">
        <v>110</v>
      </c>
      <c r="L821" t="s">
        <v>171</v>
      </c>
      <c r="M821" t="s">
        <v>10</v>
      </c>
      <c r="N821" t="s">
        <v>54</v>
      </c>
      <c r="P821" t="s">
        <v>88</v>
      </c>
      <c r="Q821" t="s">
        <v>94</v>
      </c>
      <c r="R821" t="s">
        <v>116</v>
      </c>
      <c r="S821" t="s">
        <v>70</v>
      </c>
      <c r="T821" t="s">
        <v>59</v>
      </c>
    </row>
    <row r="822" spans="1:20">
      <c r="A822" t="s">
        <v>49</v>
      </c>
      <c r="C822">
        <v>202012112124</v>
      </c>
      <c r="D822" s="1">
        <v>44176.917719907404</v>
      </c>
      <c r="E822" s="3" t="s">
        <v>63</v>
      </c>
      <c r="F822">
        <v>600553</v>
      </c>
      <c r="G822" s="2">
        <v>16642</v>
      </c>
      <c r="H822" t="s">
        <v>465</v>
      </c>
      <c r="I822" t="s">
        <v>467</v>
      </c>
      <c r="K822" t="s">
        <v>381</v>
      </c>
      <c r="L822" t="s">
        <v>289</v>
      </c>
      <c r="M822" t="s">
        <v>2</v>
      </c>
      <c r="N822" t="s">
        <v>54</v>
      </c>
      <c r="P822" t="s">
        <v>55</v>
      </c>
      <c r="Q822" t="s">
        <v>68</v>
      </c>
      <c r="R822" t="s">
        <v>468</v>
      </c>
      <c r="S822" t="s">
        <v>70</v>
      </c>
      <c r="T822" t="s">
        <v>59</v>
      </c>
    </row>
    <row r="823" spans="1:20">
      <c r="A823" t="s">
        <v>49</v>
      </c>
      <c r="C823">
        <v>202012112201</v>
      </c>
      <c r="D823" s="1">
        <v>44176.861111111109</v>
      </c>
      <c r="E823" s="3" t="s">
        <v>90</v>
      </c>
      <c r="F823">
        <v>1216910</v>
      </c>
      <c r="G823" s="2">
        <v>14951</v>
      </c>
      <c r="H823" t="s">
        <v>1005</v>
      </c>
      <c r="I823" t="s">
        <v>1006</v>
      </c>
      <c r="K823" t="s">
        <v>110</v>
      </c>
      <c r="L823" t="s">
        <v>367</v>
      </c>
      <c r="M823" t="s">
        <v>2</v>
      </c>
      <c r="N823" t="s">
        <v>54</v>
      </c>
      <c r="P823" t="s">
        <v>88</v>
      </c>
      <c r="Q823" t="s">
        <v>94</v>
      </c>
      <c r="R823" t="s">
        <v>1007</v>
      </c>
      <c r="S823" t="s">
        <v>70</v>
      </c>
      <c r="T823" t="s">
        <v>59</v>
      </c>
    </row>
    <row r="824" spans="1:20">
      <c r="A824" t="s">
        <v>49</v>
      </c>
      <c r="C824">
        <v>202012112042</v>
      </c>
      <c r="D824" s="1">
        <v>44176.723553240743</v>
      </c>
      <c r="E824" s="3" t="s">
        <v>63</v>
      </c>
      <c r="F824">
        <v>2198626</v>
      </c>
      <c r="G824" s="2">
        <v>19336</v>
      </c>
      <c r="H824" t="s">
        <v>2546</v>
      </c>
      <c r="I824" t="s">
        <v>840</v>
      </c>
      <c r="K824" t="s">
        <v>381</v>
      </c>
      <c r="L824" t="s">
        <v>193</v>
      </c>
      <c r="M824" t="s">
        <v>2</v>
      </c>
      <c r="N824" t="s">
        <v>54</v>
      </c>
      <c r="P824" t="s">
        <v>55</v>
      </c>
      <c r="Q824" t="s">
        <v>68</v>
      </c>
      <c r="R824" t="s">
        <v>259</v>
      </c>
      <c r="S824" t="s">
        <v>70</v>
      </c>
      <c r="T824" t="s">
        <v>59</v>
      </c>
    </row>
    <row r="825" spans="1:20">
      <c r="A825" t="s">
        <v>49</v>
      </c>
      <c r="C825">
        <v>202012110319</v>
      </c>
      <c r="D825" s="1">
        <v>44176.663159722222</v>
      </c>
      <c r="E825" s="3" t="s">
        <v>63</v>
      </c>
      <c r="F825">
        <v>7906253</v>
      </c>
      <c r="G825" s="2">
        <v>20038</v>
      </c>
      <c r="H825" t="s">
        <v>3051</v>
      </c>
      <c r="I825" t="s">
        <v>199</v>
      </c>
      <c r="K825" t="s">
        <v>52</v>
      </c>
      <c r="L825" t="s">
        <v>127</v>
      </c>
      <c r="M825" t="s">
        <v>10</v>
      </c>
      <c r="N825" t="s">
        <v>54</v>
      </c>
      <c r="P825" t="s">
        <v>55</v>
      </c>
      <c r="Q825" t="s">
        <v>68</v>
      </c>
      <c r="R825" t="s">
        <v>546</v>
      </c>
      <c r="S825" t="s">
        <v>129</v>
      </c>
      <c r="T825" t="s">
        <v>59</v>
      </c>
    </row>
    <row r="826" spans="1:20">
      <c r="A826" t="s">
        <v>49</v>
      </c>
      <c r="C826">
        <v>202012111789</v>
      </c>
      <c r="D826" s="1">
        <v>44176.619652777779</v>
      </c>
      <c r="E826" s="3" t="s">
        <v>90</v>
      </c>
      <c r="F826">
        <v>328436</v>
      </c>
      <c r="G826" s="2">
        <v>15872</v>
      </c>
      <c r="H826" t="s">
        <v>365</v>
      </c>
      <c r="I826" t="s">
        <v>366</v>
      </c>
      <c r="K826" t="s">
        <v>52</v>
      </c>
      <c r="L826" t="s">
        <v>367</v>
      </c>
      <c r="M826" t="s">
        <v>2</v>
      </c>
      <c r="N826" t="s">
        <v>54</v>
      </c>
      <c r="P826" t="s">
        <v>88</v>
      </c>
      <c r="Q826" t="s">
        <v>94</v>
      </c>
      <c r="R826" t="s">
        <v>116</v>
      </c>
      <c r="S826" t="s">
        <v>70</v>
      </c>
      <c r="T826" t="s">
        <v>59</v>
      </c>
    </row>
    <row r="827" spans="1:20">
      <c r="A827" t="s">
        <v>49</v>
      </c>
      <c r="C827">
        <v>202012111848</v>
      </c>
      <c r="D827" s="1">
        <v>44176.618750000001</v>
      </c>
      <c r="E827" s="3" t="s">
        <v>63</v>
      </c>
      <c r="F827">
        <v>1821248</v>
      </c>
      <c r="G827" s="2">
        <v>28108</v>
      </c>
      <c r="H827" t="s">
        <v>1963</v>
      </c>
      <c r="I827" t="s">
        <v>794</v>
      </c>
      <c r="K827" t="s">
        <v>52</v>
      </c>
      <c r="L827" t="s">
        <v>127</v>
      </c>
      <c r="M827" t="s">
        <v>10</v>
      </c>
      <c r="N827" t="s">
        <v>54</v>
      </c>
      <c r="P827" t="s">
        <v>55</v>
      </c>
      <c r="Q827" t="s">
        <v>68</v>
      </c>
      <c r="R827" t="s">
        <v>1964</v>
      </c>
      <c r="S827" t="s">
        <v>129</v>
      </c>
      <c r="T827" t="s">
        <v>59</v>
      </c>
    </row>
    <row r="828" spans="1:20">
      <c r="A828" t="s">
        <v>49</v>
      </c>
      <c r="C828">
        <v>202012101897</v>
      </c>
      <c r="D828" s="1">
        <v>44176.555439814816</v>
      </c>
      <c r="E828" s="3" t="s">
        <v>63</v>
      </c>
      <c r="F828">
        <v>2120051</v>
      </c>
      <c r="G828" s="2">
        <v>22944</v>
      </c>
      <c r="H828" t="s">
        <v>2341</v>
      </c>
      <c r="I828" t="s">
        <v>1202</v>
      </c>
      <c r="K828" t="s">
        <v>52</v>
      </c>
      <c r="L828" t="s">
        <v>137</v>
      </c>
      <c r="M828" t="s">
        <v>2</v>
      </c>
      <c r="N828" t="s">
        <v>54</v>
      </c>
      <c r="P828" t="s">
        <v>55</v>
      </c>
      <c r="Q828" t="s">
        <v>68</v>
      </c>
      <c r="R828" t="s">
        <v>2342</v>
      </c>
      <c r="S828" t="s">
        <v>70</v>
      </c>
      <c r="T828" t="s">
        <v>59</v>
      </c>
    </row>
    <row r="829" spans="1:20">
      <c r="A829" t="s">
        <v>49</v>
      </c>
      <c r="C829">
        <v>202012111714</v>
      </c>
      <c r="D829" s="1">
        <v>44176.554861111108</v>
      </c>
      <c r="E829" s="3" t="s">
        <v>76</v>
      </c>
      <c r="F829">
        <v>1421165</v>
      </c>
      <c r="G829" s="2">
        <v>25289</v>
      </c>
      <c r="H829" t="s">
        <v>1285</v>
      </c>
      <c r="I829" t="s">
        <v>126</v>
      </c>
      <c r="K829" t="s">
        <v>73</v>
      </c>
      <c r="L829" t="s">
        <v>67</v>
      </c>
      <c r="M829" t="s">
        <v>10</v>
      </c>
      <c r="N829" t="s">
        <v>54</v>
      </c>
      <c r="P829" t="s">
        <v>55</v>
      </c>
      <c r="Q829" t="s">
        <v>78</v>
      </c>
      <c r="R829" t="s">
        <v>1287</v>
      </c>
      <c r="S829" t="s">
        <v>70</v>
      </c>
      <c r="T829" t="s">
        <v>59</v>
      </c>
    </row>
    <row r="830" spans="1:20">
      <c r="A830" t="s">
        <v>49</v>
      </c>
      <c r="C830">
        <v>202012111729</v>
      </c>
      <c r="D830" s="1">
        <v>44176.553472222222</v>
      </c>
      <c r="E830" s="3" t="s">
        <v>63</v>
      </c>
      <c r="F830">
        <v>1147753</v>
      </c>
      <c r="G830" s="2">
        <v>19508</v>
      </c>
      <c r="H830" t="s">
        <v>897</v>
      </c>
      <c r="I830" t="s">
        <v>898</v>
      </c>
      <c r="K830" t="s">
        <v>52</v>
      </c>
      <c r="L830" t="s">
        <v>127</v>
      </c>
      <c r="M830" t="s">
        <v>10</v>
      </c>
      <c r="N830" t="s">
        <v>54</v>
      </c>
      <c r="P830" t="s">
        <v>88</v>
      </c>
      <c r="Q830" t="s">
        <v>68</v>
      </c>
      <c r="R830" t="s">
        <v>79</v>
      </c>
      <c r="S830" t="s">
        <v>129</v>
      </c>
      <c r="T830" t="s">
        <v>59</v>
      </c>
    </row>
    <row r="831" spans="1:20">
      <c r="A831" t="s">
        <v>49</v>
      </c>
      <c r="C831">
        <v>202012111665</v>
      </c>
      <c r="D831" s="1">
        <v>44176.54791666667</v>
      </c>
      <c r="E831" s="3" t="s">
        <v>63</v>
      </c>
      <c r="F831">
        <v>7916152</v>
      </c>
      <c r="G831" s="2">
        <v>18860</v>
      </c>
      <c r="H831" t="s">
        <v>3060</v>
      </c>
      <c r="I831" t="s">
        <v>236</v>
      </c>
      <c r="K831" t="s">
        <v>52</v>
      </c>
      <c r="L831" t="s">
        <v>127</v>
      </c>
      <c r="M831" t="s">
        <v>2</v>
      </c>
      <c r="N831" t="s">
        <v>54</v>
      </c>
      <c r="P831" t="s">
        <v>88</v>
      </c>
      <c r="Q831" t="s">
        <v>68</v>
      </c>
      <c r="R831" t="s">
        <v>3062</v>
      </c>
      <c r="S831" t="s">
        <v>129</v>
      </c>
      <c r="T831" t="s">
        <v>59</v>
      </c>
    </row>
    <row r="832" spans="1:20">
      <c r="A832" t="s">
        <v>49</v>
      </c>
      <c r="C832">
        <v>202012111667</v>
      </c>
      <c r="D832" s="1">
        <v>44176.496851851851</v>
      </c>
      <c r="E832" s="3" t="s">
        <v>63</v>
      </c>
      <c r="F832">
        <v>2204775</v>
      </c>
      <c r="G832" s="2">
        <v>367</v>
      </c>
      <c r="H832" t="s">
        <v>2607</v>
      </c>
      <c r="I832" t="s">
        <v>2582</v>
      </c>
      <c r="K832" t="s">
        <v>52</v>
      </c>
      <c r="L832" t="s">
        <v>157</v>
      </c>
      <c r="M832" t="s">
        <v>2</v>
      </c>
      <c r="N832" t="s">
        <v>54</v>
      </c>
      <c r="P832" t="s">
        <v>88</v>
      </c>
      <c r="Q832" t="s">
        <v>68</v>
      </c>
      <c r="R832" t="s">
        <v>2608</v>
      </c>
      <c r="S832" t="s">
        <v>70</v>
      </c>
      <c r="T832" t="s">
        <v>59</v>
      </c>
    </row>
    <row r="833" spans="1:20">
      <c r="A833" t="s">
        <v>49</v>
      </c>
      <c r="C833">
        <v>202012111548</v>
      </c>
      <c r="D833" s="1">
        <v>44176.464120370372</v>
      </c>
      <c r="E833" s="3" t="s">
        <v>90</v>
      </c>
      <c r="F833">
        <v>6509997</v>
      </c>
      <c r="G833" s="2">
        <v>23957</v>
      </c>
      <c r="H833" t="s">
        <v>2856</v>
      </c>
      <c r="I833" t="s">
        <v>981</v>
      </c>
      <c r="K833" t="s">
        <v>52</v>
      </c>
      <c r="L833" t="s">
        <v>417</v>
      </c>
      <c r="M833" t="s">
        <v>2</v>
      </c>
      <c r="N833" t="s">
        <v>54</v>
      </c>
      <c r="P833" t="s">
        <v>88</v>
      </c>
      <c r="Q833" t="s">
        <v>94</v>
      </c>
      <c r="R833" t="s">
        <v>116</v>
      </c>
      <c r="S833" t="s">
        <v>70</v>
      </c>
      <c r="T833" t="s">
        <v>59</v>
      </c>
    </row>
    <row r="834" spans="1:20">
      <c r="A834" t="s">
        <v>49</v>
      </c>
      <c r="C834">
        <v>202012110874</v>
      </c>
      <c r="D834" s="1">
        <v>44176.423958333333</v>
      </c>
      <c r="E834" s="3" t="s">
        <v>63</v>
      </c>
      <c r="F834">
        <v>1901001</v>
      </c>
      <c r="G834" s="2">
        <v>26526</v>
      </c>
      <c r="H834" t="s">
        <v>2234</v>
      </c>
      <c r="I834" t="s">
        <v>1226</v>
      </c>
      <c r="K834" t="s">
        <v>1474</v>
      </c>
      <c r="L834" t="s">
        <v>2230</v>
      </c>
      <c r="M834" t="s">
        <v>10</v>
      </c>
      <c r="N834" t="s">
        <v>54</v>
      </c>
      <c r="P834" t="s">
        <v>55</v>
      </c>
      <c r="Q834" t="s">
        <v>68</v>
      </c>
      <c r="R834" t="s">
        <v>2235</v>
      </c>
      <c r="S834" t="s">
        <v>474</v>
      </c>
      <c r="T834" t="s">
        <v>59</v>
      </c>
    </row>
    <row r="835" spans="1:20">
      <c r="A835" t="s">
        <v>49</v>
      </c>
      <c r="C835">
        <v>202012111169</v>
      </c>
      <c r="D835" s="1">
        <v>44176.05</v>
      </c>
      <c r="E835" s="3" t="s">
        <v>90</v>
      </c>
      <c r="F835">
        <v>1236114</v>
      </c>
      <c r="G835" s="2">
        <v>26563</v>
      </c>
      <c r="H835" t="s">
        <v>1033</v>
      </c>
      <c r="I835" t="s">
        <v>1034</v>
      </c>
      <c r="K835" t="s">
        <v>110</v>
      </c>
      <c r="L835" t="s">
        <v>133</v>
      </c>
      <c r="M835" t="s">
        <v>2</v>
      </c>
      <c r="N835" t="s">
        <v>54</v>
      </c>
      <c r="P835" t="s">
        <v>88</v>
      </c>
      <c r="Q835" t="s">
        <v>94</v>
      </c>
      <c r="R835" t="s">
        <v>100</v>
      </c>
      <c r="S835" t="s">
        <v>70</v>
      </c>
      <c r="T835" t="s">
        <v>59</v>
      </c>
    </row>
    <row r="836" spans="1:20">
      <c r="A836" t="s">
        <v>49</v>
      </c>
      <c r="C836">
        <v>202012102389</v>
      </c>
      <c r="D836" s="1">
        <v>44175.845138888886</v>
      </c>
      <c r="E836" s="3" t="s">
        <v>90</v>
      </c>
      <c r="F836">
        <v>2204491</v>
      </c>
      <c r="G836" s="2">
        <v>21014</v>
      </c>
      <c r="H836" t="s">
        <v>2605</v>
      </c>
      <c r="I836" t="s">
        <v>797</v>
      </c>
      <c r="K836" t="s">
        <v>98</v>
      </c>
      <c r="L836" t="s">
        <v>157</v>
      </c>
      <c r="M836" t="s">
        <v>10</v>
      </c>
      <c r="N836" t="s">
        <v>54</v>
      </c>
      <c r="P836" t="s">
        <v>88</v>
      </c>
      <c r="Q836" t="s">
        <v>94</v>
      </c>
      <c r="R836" t="s">
        <v>116</v>
      </c>
      <c r="S836" t="s">
        <v>70</v>
      </c>
      <c r="T836" t="s">
        <v>59</v>
      </c>
    </row>
    <row r="837" spans="1:20">
      <c r="A837" t="s">
        <v>49</v>
      </c>
      <c r="C837">
        <v>202012102296</v>
      </c>
      <c r="D837" s="1">
        <v>44175.824212962965</v>
      </c>
      <c r="E837" s="3" t="s">
        <v>90</v>
      </c>
      <c r="F837">
        <v>2198596</v>
      </c>
      <c r="G837" s="2">
        <v>16486</v>
      </c>
      <c r="H837" t="s">
        <v>2542</v>
      </c>
      <c r="I837" t="s">
        <v>746</v>
      </c>
      <c r="K837" t="s">
        <v>98</v>
      </c>
      <c r="L837" t="s">
        <v>145</v>
      </c>
      <c r="M837" t="s">
        <v>2</v>
      </c>
      <c r="N837" t="s">
        <v>54</v>
      </c>
      <c r="P837" t="s">
        <v>88</v>
      </c>
      <c r="Q837" t="s">
        <v>94</v>
      </c>
      <c r="R837" t="s">
        <v>2544</v>
      </c>
      <c r="S837" t="s">
        <v>70</v>
      </c>
      <c r="T837" t="s">
        <v>59</v>
      </c>
    </row>
    <row r="838" spans="1:20">
      <c r="A838" t="s">
        <v>49</v>
      </c>
      <c r="C838">
        <v>202012102245</v>
      </c>
      <c r="D838" s="1">
        <v>44175.792361111111</v>
      </c>
      <c r="E838" s="3" t="s">
        <v>90</v>
      </c>
      <c r="F838">
        <v>1389903</v>
      </c>
      <c r="G838" s="2">
        <v>25759</v>
      </c>
      <c r="H838" t="s">
        <v>1220</v>
      </c>
      <c r="I838" t="s">
        <v>1221</v>
      </c>
      <c r="K838" t="s">
        <v>98</v>
      </c>
      <c r="L838" t="s">
        <v>157</v>
      </c>
      <c r="M838" t="s">
        <v>10</v>
      </c>
      <c r="N838" t="s">
        <v>54</v>
      </c>
      <c r="P838" t="s">
        <v>88</v>
      </c>
      <c r="Q838" t="s">
        <v>94</v>
      </c>
      <c r="R838" t="s">
        <v>173</v>
      </c>
      <c r="S838" t="s">
        <v>70</v>
      </c>
      <c r="T838" t="s">
        <v>59</v>
      </c>
    </row>
    <row r="839" spans="1:20">
      <c r="A839" t="s">
        <v>49</v>
      </c>
      <c r="C839">
        <v>202012102331</v>
      </c>
      <c r="D839" s="1">
        <v>44175.783333333333</v>
      </c>
      <c r="E839" s="3" t="s">
        <v>90</v>
      </c>
      <c r="F839">
        <v>9619587</v>
      </c>
      <c r="G839" s="2">
        <v>29940</v>
      </c>
      <c r="H839" t="s">
        <v>3322</v>
      </c>
      <c r="I839" t="s">
        <v>1631</v>
      </c>
      <c r="K839" t="s">
        <v>98</v>
      </c>
      <c r="L839" t="s">
        <v>157</v>
      </c>
      <c r="M839" t="s">
        <v>2</v>
      </c>
      <c r="N839" t="s">
        <v>54</v>
      </c>
      <c r="P839" t="s">
        <v>88</v>
      </c>
      <c r="Q839" t="s">
        <v>94</v>
      </c>
      <c r="R839" t="s">
        <v>1150</v>
      </c>
      <c r="S839" t="s">
        <v>70</v>
      </c>
      <c r="T839" t="s">
        <v>59</v>
      </c>
    </row>
    <row r="840" spans="1:20">
      <c r="A840" t="s">
        <v>49</v>
      </c>
      <c r="C840">
        <v>202012102209</v>
      </c>
      <c r="D840" s="1">
        <v>44175.777777777781</v>
      </c>
      <c r="E840" s="3" t="s">
        <v>63</v>
      </c>
      <c r="F840">
        <v>1832832</v>
      </c>
      <c r="G840" s="2">
        <v>20624</v>
      </c>
      <c r="H840" t="s">
        <v>1977</v>
      </c>
      <c r="I840" t="s">
        <v>1708</v>
      </c>
      <c r="K840" t="s">
        <v>98</v>
      </c>
      <c r="L840" t="s">
        <v>145</v>
      </c>
      <c r="M840" t="s">
        <v>2</v>
      </c>
      <c r="N840" t="s">
        <v>54</v>
      </c>
      <c r="P840" t="s">
        <v>88</v>
      </c>
      <c r="Q840" t="s">
        <v>68</v>
      </c>
      <c r="R840" t="s">
        <v>1492</v>
      </c>
      <c r="S840" t="s">
        <v>70</v>
      </c>
      <c r="T840" t="s">
        <v>59</v>
      </c>
    </row>
    <row r="841" spans="1:20">
      <c r="A841" t="s">
        <v>49</v>
      </c>
      <c r="C841">
        <v>202012102343</v>
      </c>
      <c r="D841" s="1">
        <v>44175.767361111109</v>
      </c>
      <c r="E841" s="3" t="s">
        <v>90</v>
      </c>
      <c r="F841">
        <v>2204653</v>
      </c>
      <c r="G841" s="2">
        <v>27870</v>
      </c>
      <c r="H841" t="s">
        <v>2606</v>
      </c>
      <c r="I841" t="s">
        <v>970</v>
      </c>
      <c r="K841" t="s">
        <v>98</v>
      </c>
      <c r="L841" t="s">
        <v>157</v>
      </c>
      <c r="M841" t="s">
        <v>2</v>
      </c>
      <c r="N841" t="s">
        <v>54</v>
      </c>
      <c r="P841" t="s">
        <v>88</v>
      </c>
      <c r="Q841" t="s">
        <v>94</v>
      </c>
      <c r="R841" t="s">
        <v>116</v>
      </c>
      <c r="S841" t="s">
        <v>70</v>
      </c>
      <c r="T841" t="s">
        <v>59</v>
      </c>
    </row>
    <row r="842" spans="1:20">
      <c r="A842" t="s">
        <v>49</v>
      </c>
      <c r="C842">
        <v>202012102009</v>
      </c>
      <c r="D842" s="1">
        <v>44175.630555555559</v>
      </c>
      <c r="E842" s="3" t="s">
        <v>63</v>
      </c>
      <c r="F842">
        <v>1855335</v>
      </c>
      <c r="G842" s="2">
        <v>32718</v>
      </c>
      <c r="H842" t="s">
        <v>2032</v>
      </c>
      <c r="I842" t="s">
        <v>1854</v>
      </c>
      <c r="K842" t="s">
        <v>61</v>
      </c>
      <c r="L842" t="s">
        <v>153</v>
      </c>
      <c r="M842" t="s">
        <v>2</v>
      </c>
      <c r="N842" t="s">
        <v>54</v>
      </c>
      <c r="P842" t="s">
        <v>55</v>
      </c>
      <c r="Q842" t="s">
        <v>68</v>
      </c>
      <c r="R842" t="s">
        <v>2034</v>
      </c>
      <c r="S842" t="s">
        <v>70</v>
      </c>
      <c r="T842" t="s">
        <v>59</v>
      </c>
    </row>
    <row r="843" spans="1:20">
      <c r="A843" t="s">
        <v>49</v>
      </c>
      <c r="C843">
        <v>202012101713</v>
      </c>
      <c r="D843" s="1">
        <v>44175.611111111109</v>
      </c>
      <c r="E843" s="3" t="s">
        <v>90</v>
      </c>
      <c r="F843">
        <v>9716156</v>
      </c>
      <c r="G843" s="2">
        <v>26725</v>
      </c>
      <c r="H843" t="s">
        <v>3338</v>
      </c>
      <c r="I843" t="s">
        <v>1574</v>
      </c>
      <c r="K843" t="s">
        <v>140</v>
      </c>
      <c r="L843" t="s">
        <v>82</v>
      </c>
      <c r="M843" t="s">
        <v>10</v>
      </c>
      <c r="N843" t="s">
        <v>54</v>
      </c>
      <c r="P843" t="s">
        <v>88</v>
      </c>
      <c r="Q843" t="s">
        <v>94</v>
      </c>
      <c r="R843" t="s">
        <v>116</v>
      </c>
      <c r="S843" t="s">
        <v>70</v>
      </c>
      <c r="T843" t="s">
        <v>59</v>
      </c>
    </row>
    <row r="844" spans="1:20">
      <c r="A844" t="s">
        <v>49</v>
      </c>
      <c r="C844">
        <v>202012101086</v>
      </c>
      <c r="D844" s="1">
        <v>44175.588194444441</v>
      </c>
      <c r="E844" s="3" t="s">
        <v>76</v>
      </c>
      <c r="F844">
        <v>1699916</v>
      </c>
      <c r="G844" s="2">
        <v>30894</v>
      </c>
      <c r="H844" t="s">
        <v>1750</v>
      </c>
      <c r="I844" t="s">
        <v>610</v>
      </c>
      <c r="K844" t="s">
        <v>140</v>
      </c>
      <c r="L844" t="s">
        <v>123</v>
      </c>
      <c r="M844" t="s">
        <v>10</v>
      </c>
      <c r="N844" t="s">
        <v>54</v>
      </c>
      <c r="P844" t="s">
        <v>55</v>
      </c>
      <c r="Q844" t="s">
        <v>78</v>
      </c>
      <c r="S844" t="s">
        <v>70</v>
      </c>
      <c r="T844" t="s">
        <v>59</v>
      </c>
    </row>
    <row r="845" spans="1:20">
      <c r="A845" t="s">
        <v>49</v>
      </c>
      <c r="C845">
        <v>202012101745</v>
      </c>
      <c r="D845" s="1">
        <v>44175.525787037041</v>
      </c>
      <c r="E845" s="3" t="s">
        <v>90</v>
      </c>
      <c r="F845">
        <v>9022360</v>
      </c>
      <c r="G845" s="2">
        <v>25390</v>
      </c>
      <c r="H845" t="s">
        <v>3241</v>
      </c>
      <c r="I845" t="s">
        <v>563</v>
      </c>
      <c r="K845" t="s">
        <v>52</v>
      </c>
      <c r="L845" t="s">
        <v>193</v>
      </c>
      <c r="M845" t="s">
        <v>10</v>
      </c>
      <c r="N845" t="s">
        <v>54</v>
      </c>
      <c r="P845" t="s">
        <v>88</v>
      </c>
      <c r="Q845" t="s">
        <v>94</v>
      </c>
      <c r="R845" t="s">
        <v>116</v>
      </c>
      <c r="S845" t="s">
        <v>70</v>
      </c>
      <c r="T845" t="s">
        <v>59</v>
      </c>
    </row>
    <row r="846" spans="1:20">
      <c r="A846" t="s">
        <v>49</v>
      </c>
      <c r="C846">
        <v>202012101752</v>
      </c>
      <c r="D846" s="1">
        <v>44175.522222222222</v>
      </c>
      <c r="E846" s="3" t="s">
        <v>553</v>
      </c>
      <c r="F846">
        <v>1162161</v>
      </c>
      <c r="G846" s="2">
        <v>20506</v>
      </c>
      <c r="H846" t="s">
        <v>935</v>
      </c>
      <c r="I846" t="s">
        <v>936</v>
      </c>
      <c r="K846" t="s">
        <v>73</v>
      </c>
      <c r="L846" t="s">
        <v>145</v>
      </c>
      <c r="M846" t="s">
        <v>2</v>
      </c>
      <c r="N846" t="s">
        <v>54</v>
      </c>
      <c r="P846" t="s">
        <v>55</v>
      </c>
      <c r="Q846" t="s">
        <v>556</v>
      </c>
      <c r="R846" t="s">
        <v>937</v>
      </c>
      <c r="S846" t="s">
        <v>70</v>
      </c>
      <c r="T846" t="s">
        <v>59</v>
      </c>
    </row>
    <row r="847" spans="1:20">
      <c r="A847" t="s">
        <v>49</v>
      </c>
      <c r="C847">
        <v>202012101367</v>
      </c>
      <c r="D847" s="1">
        <v>44175.410416666666</v>
      </c>
      <c r="E847" s="3" t="s">
        <v>90</v>
      </c>
      <c r="F847">
        <v>8318821</v>
      </c>
      <c r="G847" s="2">
        <v>21828</v>
      </c>
      <c r="H847" t="s">
        <v>3134</v>
      </c>
      <c r="I847" t="s">
        <v>1143</v>
      </c>
      <c r="K847" t="s">
        <v>140</v>
      </c>
      <c r="L847" t="s">
        <v>153</v>
      </c>
      <c r="M847" t="s">
        <v>10</v>
      </c>
      <c r="N847" t="s">
        <v>54</v>
      </c>
      <c r="P847" t="s">
        <v>55</v>
      </c>
      <c r="Q847" t="s">
        <v>94</v>
      </c>
      <c r="R847" t="s">
        <v>100</v>
      </c>
      <c r="S847" t="s">
        <v>70</v>
      </c>
      <c r="T847" t="s">
        <v>59</v>
      </c>
    </row>
    <row r="848" spans="1:20">
      <c r="A848" t="s">
        <v>49</v>
      </c>
      <c r="C848">
        <v>202012101456</v>
      </c>
      <c r="D848" s="1">
        <v>44175.402777777781</v>
      </c>
      <c r="E848" s="3" t="s">
        <v>63</v>
      </c>
      <c r="F848">
        <v>2198692</v>
      </c>
      <c r="G848" s="2">
        <v>18893</v>
      </c>
      <c r="H848" t="s">
        <v>2548</v>
      </c>
      <c r="I848" t="s">
        <v>1292</v>
      </c>
      <c r="K848" t="s">
        <v>61</v>
      </c>
      <c r="L848" t="s">
        <v>240</v>
      </c>
      <c r="M848" t="s">
        <v>2</v>
      </c>
      <c r="N848" t="s">
        <v>54</v>
      </c>
      <c r="P848" t="s">
        <v>55</v>
      </c>
      <c r="Q848" t="s">
        <v>68</v>
      </c>
      <c r="R848" t="s">
        <v>1287</v>
      </c>
      <c r="S848" t="s">
        <v>70</v>
      </c>
      <c r="T848" t="s">
        <v>59</v>
      </c>
    </row>
    <row r="849" spans="1:20">
      <c r="A849" t="s">
        <v>49</v>
      </c>
      <c r="C849">
        <v>202012092523</v>
      </c>
      <c r="D849" s="1">
        <v>44175.008333333331</v>
      </c>
      <c r="E849" s="3" t="s">
        <v>90</v>
      </c>
      <c r="F849">
        <v>2204314</v>
      </c>
      <c r="G849" s="2">
        <v>12603</v>
      </c>
      <c r="H849" t="s">
        <v>2601</v>
      </c>
      <c r="I849" t="s">
        <v>2602</v>
      </c>
      <c r="K849" t="s">
        <v>149</v>
      </c>
      <c r="L849" t="s">
        <v>281</v>
      </c>
      <c r="M849" t="s">
        <v>2</v>
      </c>
      <c r="N849" t="s">
        <v>54</v>
      </c>
      <c r="P849" t="s">
        <v>88</v>
      </c>
      <c r="Q849" t="s">
        <v>94</v>
      </c>
      <c r="R849" t="s">
        <v>116</v>
      </c>
      <c r="S849" t="s">
        <v>70</v>
      </c>
      <c r="T849" t="s">
        <v>59</v>
      </c>
    </row>
    <row r="850" spans="1:20">
      <c r="A850" t="s">
        <v>49</v>
      </c>
      <c r="C850">
        <v>202012092103</v>
      </c>
      <c r="D850" s="1">
        <v>44174.861481481479</v>
      </c>
      <c r="E850" s="3" t="s">
        <v>90</v>
      </c>
      <c r="F850">
        <v>2201608</v>
      </c>
      <c r="G850" s="2">
        <v>17710</v>
      </c>
      <c r="H850" t="s">
        <v>2584</v>
      </c>
      <c r="I850" t="s">
        <v>2585</v>
      </c>
      <c r="K850" t="s">
        <v>170</v>
      </c>
      <c r="L850" t="s">
        <v>111</v>
      </c>
      <c r="M850" t="s">
        <v>10</v>
      </c>
      <c r="N850" t="s">
        <v>54</v>
      </c>
      <c r="P850" t="s">
        <v>88</v>
      </c>
      <c r="Q850" t="s">
        <v>94</v>
      </c>
      <c r="R850" t="s">
        <v>116</v>
      </c>
      <c r="S850" t="s">
        <v>70</v>
      </c>
      <c r="T850" t="s">
        <v>59</v>
      </c>
    </row>
    <row r="851" spans="1:20">
      <c r="A851" t="s">
        <v>49</v>
      </c>
      <c r="C851">
        <v>202010220273</v>
      </c>
      <c r="D851" s="1">
        <v>44174.706250000003</v>
      </c>
      <c r="E851" s="3" t="s">
        <v>76</v>
      </c>
      <c r="F851">
        <v>1343088</v>
      </c>
      <c r="G851" s="2">
        <v>32274</v>
      </c>
      <c r="H851" t="s">
        <v>1122</v>
      </c>
      <c r="I851" t="s">
        <v>1123</v>
      </c>
      <c r="K851" t="s">
        <v>73</v>
      </c>
      <c r="L851" t="s">
        <v>127</v>
      </c>
      <c r="M851" t="s">
        <v>2</v>
      </c>
      <c r="N851" t="s">
        <v>54</v>
      </c>
      <c r="P851" t="s">
        <v>55</v>
      </c>
      <c r="Q851" t="s">
        <v>78</v>
      </c>
      <c r="R851" t="s">
        <v>1124</v>
      </c>
      <c r="S851" t="s">
        <v>129</v>
      </c>
      <c r="T851" t="s">
        <v>59</v>
      </c>
    </row>
    <row r="852" spans="1:20">
      <c r="A852" t="s">
        <v>49</v>
      </c>
      <c r="C852">
        <v>202012092203</v>
      </c>
      <c r="D852" s="1">
        <v>44174.70416666667</v>
      </c>
      <c r="E852" s="3" t="s">
        <v>63</v>
      </c>
      <c r="F852">
        <v>7207473</v>
      </c>
      <c r="G852" s="2">
        <v>18369</v>
      </c>
      <c r="H852" t="s">
        <v>2947</v>
      </c>
      <c r="I852" t="s">
        <v>2664</v>
      </c>
      <c r="K852" t="s">
        <v>73</v>
      </c>
      <c r="L852" t="s">
        <v>145</v>
      </c>
      <c r="M852" t="s">
        <v>2</v>
      </c>
      <c r="N852" t="s">
        <v>54</v>
      </c>
      <c r="P852" t="s">
        <v>55</v>
      </c>
      <c r="Q852" t="s">
        <v>68</v>
      </c>
      <c r="R852" t="s">
        <v>2948</v>
      </c>
      <c r="S852" t="s">
        <v>70</v>
      </c>
      <c r="T852" t="s">
        <v>59</v>
      </c>
    </row>
    <row r="853" spans="1:20">
      <c r="A853" t="s">
        <v>49</v>
      </c>
      <c r="C853">
        <v>202012092044</v>
      </c>
      <c r="D853" s="1">
        <v>44174.652083333334</v>
      </c>
      <c r="E853" s="3" t="s">
        <v>90</v>
      </c>
      <c r="F853">
        <v>1463453</v>
      </c>
      <c r="G853" s="2">
        <v>25591</v>
      </c>
      <c r="H853" t="s">
        <v>1358</v>
      </c>
      <c r="I853" t="s">
        <v>748</v>
      </c>
      <c r="K853" t="s">
        <v>52</v>
      </c>
      <c r="L853" t="s">
        <v>417</v>
      </c>
      <c r="M853" t="s">
        <v>10</v>
      </c>
      <c r="N853" t="s">
        <v>54</v>
      </c>
      <c r="P853" t="s">
        <v>88</v>
      </c>
      <c r="Q853" t="s">
        <v>94</v>
      </c>
      <c r="R853" t="s">
        <v>100</v>
      </c>
      <c r="S853" t="s">
        <v>70</v>
      </c>
      <c r="T853" t="s">
        <v>59</v>
      </c>
    </row>
    <row r="854" spans="1:20">
      <c r="A854" t="s">
        <v>49</v>
      </c>
      <c r="C854">
        <v>202012090732</v>
      </c>
      <c r="D854" s="1">
        <v>44174.6</v>
      </c>
      <c r="E854" s="3" t="s">
        <v>63</v>
      </c>
      <c r="F854">
        <v>942107</v>
      </c>
      <c r="G854" s="2">
        <v>16877</v>
      </c>
      <c r="H854" t="s">
        <v>721</v>
      </c>
      <c r="I854" t="s">
        <v>722</v>
      </c>
      <c r="K854" t="s">
        <v>61</v>
      </c>
      <c r="L854" t="s">
        <v>53</v>
      </c>
      <c r="M854" t="s">
        <v>10</v>
      </c>
      <c r="N854" t="s">
        <v>54</v>
      </c>
      <c r="P854" t="s">
        <v>55</v>
      </c>
      <c r="Q854" t="s">
        <v>68</v>
      </c>
      <c r="R854" t="s">
        <v>723</v>
      </c>
      <c r="S854" t="s">
        <v>58</v>
      </c>
      <c r="T854" t="s">
        <v>59</v>
      </c>
    </row>
    <row r="855" spans="1:20">
      <c r="A855" t="s">
        <v>49</v>
      </c>
      <c r="C855">
        <v>202012091901</v>
      </c>
      <c r="D855" s="1">
        <v>44174.598807870374</v>
      </c>
      <c r="E855" s="3" t="s">
        <v>63</v>
      </c>
      <c r="F855">
        <v>1257282</v>
      </c>
      <c r="G855" s="2">
        <v>18077</v>
      </c>
      <c r="H855" t="s">
        <v>1056</v>
      </c>
      <c r="I855" t="s">
        <v>833</v>
      </c>
      <c r="K855" t="s">
        <v>52</v>
      </c>
      <c r="L855" t="s">
        <v>153</v>
      </c>
      <c r="M855" t="s">
        <v>2</v>
      </c>
      <c r="N855" t="s">
        <v>54</v>
      </c>
      <c r="P855" t="s">
        <v>55</v>
      </c>
      <c r="Q855" t="s">
        <v>68</v>
      </c>
      <c r="R855" t="s">
        <v>1057</v>
      </c>
      <c r="S855" t="s">
        <v>70</v>
      </c>
      <c r="T855" t="s">
        <v>59</v>
      </c>
    </row>
    <row r="856" spans="1:20">
      <c r="A856" t="s">
        <v>49</v>
      </c>
      <c r="C856">
        <v>202012110899</v>
      </c>
      <c r="D856" s="1">
        <v>44174.55972222222</v>
      </c>
      <c r="E856" s="3" t="s">
        <v>63</v>
      </c>
      <c r="F856">
        <v>1850130</v>
      </c>
      <c r="G856" s="2">
        <v>24398</v>
      </c>
      <c r="H856" t="s">
        <v>2022</v>
      </c>
      <c r="I856" t="s">
        <v>1311</v>
      </c>
      <c r="K856" t="s">
        <v>61</v>
      </c>
      <c r="L856" t="s">
        <v>228</v>
      </c>
      <c r="M856" t="s">
        <v>10</v>
      </c>
      <c r="N856" t="s">
        <v>54</v>
      </c>
      <c r="P856" t="s">
        <v>55</v>
      </c>
      <c r="Q856" t="s">
        <v>68</v>
      </c>
      <c r="R856" t="s">
        <v>2023</v>
      </c>
      <c r="S856" t="s">
        <v>129</v>
      </c>
      <c r="T856" t="s">
        <v>59</v>
      </c>
    </row>
    <row r="857" spans="1:20">
      <c r="A857" t="s">
        <v>49</v>
      </c>
      <c r="C857">
        <v>202012091580</v>
      </c>
      <c r="D857" s="1">
        <v>44174.548611111109</v>
      </c>
      <c r="E857" s="3" t="s">
        <v>90</v>
      </c>
      <c r="F857">
        <v>2195924</v>
      </c>
      <c r="G857" s="2">
        <v>19899</v>
      </c>
      <c r="H857" t="s">
        <v>2529</v>
      </c>
      <c r="I857" t="s">
        <v>1249</v>
      </c>
      <c r="K857" t="s">
        <v>52</v>
      </c>
      <c r="L857" t="s">
        <v>240</v>
      </c>
      <c r="M857" t="s">
        <v>2</v>
      </c>
      <c r="N857" t="s">
        <v>54</v>
      </c>
      <c r="P857" t="s">
        <v>55</v>
      </c>
      <c r="Q857" t="s">
        <v>94</v>
      </c>
      <c r="R857" t="s">
        <v>2531</v>
      </c>
      <c r="S857" t="s">
        <v>70</v>
      </c>
      <c r="T857" t="s">
        <v>59</v>
      </c>
    </row>
    <row r="858" spans="1:20">
      <c r="A858" t="s">
        <v>49</v>
      </c>
      <c r="C858">
        <v>202012091924</v>
      </c>
      <c r="D858" s="1">
        <v>44174.526388888888</v>
      </c>
      <c r="E858" s="3" t="s">
        <v>90</v>
      </c>
      <c r="F858">
        <v>1881781</v>
      </c>
      <c r="G858" s="2">
        <v>28880</v>
      </c>
      <c r="H858" t="s">
        <v>2150</v>
      </c>
      <c r="I858" t="s">
        <v>2151</v>
      </c>
      <c r="K858" t="s">
        <v>52</v>
      </c>
      <c r="L858" t="s">
        <v>93</v>
      </c>
      <c r="M858" t="s">
        <v>10</v>
      </c>
      <c r="N858" t="s">
        <v>54</v>
      </c>
      <c r="P858" t="s">
        <v>88</v>
      </c>
      <c r="Q858" t="s">
        <v>94</v>
      </c>
      <c r="R858" t="s">
        <v>100</v>
      </c>
      <c r="S858" t="s">
        <v>70</v>
      </c>
      <c r="T858" t="s">
        <v>59</v>
      </c>
    </row>
    <row r="859" spans="1:20">
      <c r="A859" t="s">
        <v>49</v>
      </c>
      <c r="C859">
        <v>202012090930</v>
      </c>
      <c r="D859" s="1">
        <v>44174.477777777778</v>
      </c>
      <c r="E859" s="3" t="s">
        <v>63</v>
      </c>
      <c r="F859">
        <v>1421314</v>
      </c>
      <c r="G859" s="2">
        <v>33291</v>
      </c>
      <c r="H859" t="s">
        <v>1288</v>
      </c>
      <c r="I859" t="s">
        <v>1289</v>
      </c>
      <c r="K859" t="s">
        <v>61</v>
      </c>
      <c r="L859" t="s">
        <v>261</v>
      </c>
      <c r="M859" t="s">
        <v>10</v>
      </c>
      <c r="N859" t="s">
        <v>54</v>
      </c>
      <c r="P859" t="s">
        <v>55</v>
      </c>
      <c r="Q859" t="s">
        <v>68</v>
      </c>
      <c r="R859" t="s">
        <v>1290</v>
      </c>
      <c r="S859" t="s">
        <v>70</v>
      </c>
      <c r="T859" t="s">
        <v>59</v>
      </c>
    </row>
    <row r="860" spans="1:20">
      <c r="A860" t="s">
        <v>49</v>
      </c>
      <c r="C860">
        <v>202012090219</v>
      </c>
      <c r="D860" s="1">
        <v>44174.466354166667</v>
      </c>
      <c r="E860" s="3" t="s">
        <v>76</v>
      </c>
      <c r="F860">
        <v>1112027</v>
      </c>
      <c r="G860" s="2">
        <v>16938</v>
      </c>
      <c r="H860" t="s">
        <v>851</v>
      </c>
      <c r="I860" t="s">
        <v>521</v>
      </c>
      <c r="K860" t="s">
        <v>86</v>
      </c>
      <c r="L860" t="s">
        <v>251</v>
      </c>
      <c r="M860" t="s">
        <v>2</v>
      </c>
      <c r="N860" t="s">
        <v>54</v>
      </c>
      <c r="P860" t="s">
        <v>55</v>
      </c>
      <c r="Q860" t="s">
        <v>78</v>
      </c>
      <c r="R860" t="s">
        <v>333</v>
      </c>
      <c r="S860" t="s">
        <v>253</v>
      </c>
      <c r="T860" t="s">
        <v>59</v>
      </c>
    </row>
    <row r="861" spans="1:20">
      <c r="A861" t="s">
        <v>49</v>
      </c>
      <c r="C861">
        <v>202012091516</v>
      </c>
      <c r="D861" s="1">
        <v>44174.423611111109</v>
      </c>
      <c r="E861" s="3" t="s">
        <v>76</v>
      </c>
      <c r="F861">
        <v>6615480</v>
      </c>
      <c r="G861" s="2">
        <v>17048</v>
      </c>
      <c r="H861" t="s">
        <v>2863</v>
      </c>
      <c r="I861" t="s">
        <v>2864</v>
      </c>
      <c r="K861" t="s">
        <v>52</v>
      </c>
      <c r="L861" t="s">
        <v>240</v>
      </c>
      <c r="M861" t="s">
        <v>10</v>
      </c>
      <c r="N861" t="s">
        <v>54</v>
      </c>
      <c r="P861" t="s">
        <v>55</v>
      </c>
      <c r="Q861" t="s">
        <v>78</v>
      </c>
      <c r="R861" t="s">
        <v>2865</v>
      </c>
      <c r="S861" t="s">
        <v>70</v>
      </c>
      <c r="T861" t="s">
        <v>59</v>
      </c>
    </row>
    <row r="862" spans="1:20">
      <c r="A862" t="s">
        <v>49</v>
      </c>
      <c r="C862">
        <v>202012091430</v>
      </c>
      <c r="D862" s="1">
        <v>44174.375011574077</v>
      </c>
      <c r="E862" s="3" t="s">
        <v>63</v>
      </c>
      <c r="F862">
        <v>2201806</v>
      </c>
      <c r="G862" s="2">
        <v>30181</v>
      </c>
      <c r="H862" t="s">
        <v>2586</v>
      </c>
      <c r="I862" t="s">
        <v>2587</v>
      </c>
      <c r="K862" t="s">
        <v>73</v>
      </c>
      <c r="L862" t="s">
        <v>153</v>
      </c>
      <c r="M862" t="s">
        <v>2</v>
      </c>
      <c r="N862" t="s">
        <v>54</v>
      </c>
      <c r="P862" t="s">
        <v>55</v>
      </c>
      <c r="Q862" t="s">
        <v>68</v>
      </c>
      <c r="R862" t="s">
        <v>173</v>
      </c>
      <c r="S862" t="s">
        <v>70</v>
      </c>
      <c r="T862" t="s">
        <v>59</v>
      </c>
    </row>
    <row r="863" spans="1:20">
      <c r="A863" t="s">
        <v>49</v>
      </c>
      <c r="C863">
        <v>202012091341</v>
      </c>
      <c r="D863" s="1">
        <v>44174.191666666666</v>
      </c>
      <c r="E863" s="3" t="s">
        <v>90</v>
      </c>
      <c r="F863">
        <v>236490</v>
      </c>
      <c r="G863" s="2">
        <v>30070</v>
      </c>
      <c r="H863" t="s">
        <v>326</v>
      </c>
      <c r="I863" t="s">
        <v>327</v>
      </c>
      <c r="K863" t="s">
        <v>170</v>
      </c>
      <c r="L863" t="s">
        <v>133</v>
      </c>
      <c r="M863" t="s">
        <v>10</v>
      </c>
      <c r="N863" t="s">
        <v>54</v>
      </c>
      <c r="P863" t="s">
        <v>88</v>
      </c>
      <c r="Q863" t="s">
        <v>94</v>
      </c>
      <c r="R863" t="s">
        <v>116</v>
      </c>
      <c r="S863" t="s">
        <v>70</v>
      </c>
      <c r="T863" t="s">
        <v>59</v>
      </c>
    </row>
    <row r="864" spans="1:20">
      <c r="A864" t="s">
        <v>49</v>
      </c>
      <c r="C864">
        <v>202012091325</v>
      </c>
      <c r="D864" s="1">
        <v>44174.126134259262</v>
      </c>
      <c r="E864" s="3" t="s">
        <v>90</v>
      </c>
      <c r="F864">
        <v>8631852</v>
      </c>
      <c r="G864" s="2">
        <v>31679</v>
      </c>
      <c r="H864" t="s">
        <v>3173</v>
      </c>
      <c r="I864" t="s">
        <v>3174</v>
      </c>
      <c r="K864" t="s">
        <v>170</v>
      </c>
      <c r="L864" t="s">
        <v>281</v>
      </c>
      <c r="M864" t="s">
        <v>2</v>
      </c>
      <c r="N864" t="s">
        <v>54</v>
      </c>
      <c r="P864" t="s">
        <v>88</v>
      </c>
      <c r="Q864" t="s">
        <v>94</v>
      </c>
      <c r="R864" t="s">
        <v>100</v>
      </c>
      <c r="S864" t="s">
        <v>70</v>
      </c>
      <c r="T864" t="s">
        <v>59</v>
      </c>
    </row>
    <row r="865" spans="1:20">
      <c r="A865" t="s">
        <v>49</v>
      </c>
      <c r="C865">
        <v>202012082457</v>
      </c>
      <c r="D865" s="1">
        <v>44173.928472222222</v>
      </c>
      <c r="E865" s="3" t="s">
        <v>90</v>
      </c>
      <c r="F865">
        <v>1615316</v>
      </c>
      <c r="G865" s="2">
        <v>27663</v>
      </c>
      <c r="H865" t="s">
        <v>1595</v>
      </c>
      <c r="I865" t="s">
        <v>1596</v>
      </c>
      <c r="K865" t="s">
        <v>149</v>
      </c>
      <c r="L865" t="s">
        <v>133</v>
      </c>
      <c r="M865" t="s">
        <v>2</v>
      </c>
      <c r="N865" t="s">
        <v>54</v>
      </c>
      <c r="P865" t="s">
        <v>88</v>
      </c>
      <c r="Q865" t="s">
        <v>94</v>
      </c>
      <c r="R865" t="s">
        <v>100</v>
      </c>
      <c r="S865" t="s">
        <v>70</v>
      </c>
      <c r="T865" t="s">
        <v>59</v>
      </c>
    </row>
    <row r="866" spans="1:20">
      <c r="A866" t="s">
        <v>49</v>
      </c>
      <c r="C866">
        <v>202012082371</v>
      </c>
      <c r="D866" s="1">
        <v>44173.84652777778</v>
      </c>
      <c r="E866" s="3" t="s">
        <v>90</v>
      </c>
      <c r="F866">
        <v>2173213</v>
      </c>
      <c r="G866" s="2">
        <v>15980</v>
      </c>
      <c r="H866" t="s">
        <v>2415</v>
      </c>
      <c r="I866" t="s">
        <v>1054</v>
      </c>
      <c r="K866" t="s">
        <v>149</v>
      </c>
      <c r="L866" t="s">
        <v>258</v>
      </c>
      <c r="M866" t="s">
        <v>10</v>
      </c>
      <c r="N866" t="s">
        <v>54</v>
      </c>
      <c r="P866" t="s">
        <v>88</v>
      </c>
      <c r="Q866" t="s">
        <v>94</v>
      </c>
      <c r="R866" t="s">
        <v>100</v>
      </c>
      <c r="S866" t="s">
        <v>70</v>
      </c>
      <c r="T866" t="s">
        <v>59</v>
      </c>
    </row>
    <row r="867" spans="1:20">
      <c r="A867" t="s">
        <v>49</v>
      </c>
      <c r="C867">
        <v>202011240801</v>
      </c>
      <c r="D867" s="1">
        <v>44173.695</v>
      </c>
      <c r="E867" s="3" t="s">
        <v>63</v>
      </c>
      <c r="F867">
        <v>1723612</v>
      </c>
      <c r="G867" s="2">
        <v>31609</v>
      </c>
      <c r="H867" t="s">
        <v>1784</v>
      </c>
      <c r="I867" t="s">
        <v>1785</v>
      </c>
      <c r="K867" t="s">
        <v>52</v>
      </c>
      <c r="L867" t="s">
        <v>127</v>
      </c>
      <c r="M867" t="s">
        <v>10</v>
      </c>
      <c r="N867" t="s">
        <v>54</v>
      </c>
      <c r="P867" t="s">
        <v>55</v>
      </c>
      <c r="Q867" t="s">
        <v>68</v>
      </c>
      <c r="R867" t="s">
        <v>173</v>
      </c>
      <c r="S867" t="s">
        <v>129</v>
      </c>
      <c r="T867" t="s">
        <v>59</v>
      </c>
    </row>
    <row r="868" spans="1:20">
      <c r="A868" t="s">
        <v>49</v>
      </c>
      <c r="C868">
        <v>202012081994</v>
      </c>
      <c r="D868" s="1">
        <v>44173.691516203704</v>
      </c>
      <c r="E868" s="3" t="s">
        <v>63</v>
      </c>
      <c r="F868">
        <v>1526602</v>
      </c>
      <c r="G868" s="2">
        <v>15874</v>
      </c>
      <c r="H868" t="s">
        <v>1433</v>
      </c>
      <c r="I868" t="s">
        <v>366</v>
      </c>
      <c r="K868" t="s">
        <v>61</v>
      </c>
      <c r="L868" t="s">
        <v>193</v>
      </c>
      <c r="M868" t="s">
        <v>10</v>
      </c>
      <c r="N868" t="s">
        <v>54</v>
      </c>
      <c r="P868" t="s">
        <v>88</v>
      </c>
      <c r="Q868" t="s">
        <v>68</v>
      </c>
      <c r="R868" t="s">
        <v>1434</v>
      </c>
      <c r="S868" t="s">
        <v>70</v>
      </c>
      <c r="T868" t="s">
        <v>59</v>
      </c>
    </row>
    <row r="869" spans="1:20">
      <c r="A869" t="s">
        <v>49</v>
      </c>
      <c r="C869">
        <v>202012081945</v>
      </c>
      <c r="D869" s="1">
        <v>44173.610150462962</v>
      </c>
      <c r="E869" s="3" t="s">
        <v>90</v>
      </c>
      <c r="F869">
        <v>330267</v>
      </c>
      <c r="G869" s="2">
        <v>20943</v>
      </c>
      <c r="H869" t="s">
        <v>371</v>
      </c>
      <c r="I869" t="s">
        <v>373</v>
      </c>
      <c r="K869" t="s">
        <v>73</v>
      </c>
      <c r="L869" t="s">
        <v>240</v>
      </c>
      <c r="M869" t="s">
        <v>2</v>
      </c>
      <c r="N869" t="s">
        <v>54</v>
      </c>
      <c r="P869" t="s">
        <v>55</v>
      </c>
      <c r="Q869" t="s">
        <v>94</v>
      </c>
      <c r="R869" t="s">
        <v>116</v>
      </c>
      <c r="S869" t="s">
        <v>70</v>
      </c>
      <c r="T869" t="s">
        <v>59</v>
      </c>
    </row>
    <row r="870" spans="1:20">
      <c r="A870" t="s">
        <v>49</v>
      </c>
      <c r="C870">
        <v>202012080309</v>
      </c>
      <c r="D870" s="1">
        <v>44173.600289351853</v>
      </c>
      <c r="E870" s="3" t="s">
        <v>63</v>
      </c>
      <c r="F870">
        <v>1319598</v>
      </c>
      <c r="G870" s="2">
        <v>22865</v>
      </c>
      <c r="H870" t="s">
        <v>1092</v>
      </c>
      <c r="I870" t="s">
        <v>896</v>
      </c>
      <c r="K870" t="s">
        <v>52</v>
      </c>
      <c r="L870" t="s">
        <v>153</v>
      </c>
      <c r="M870" t="s">
        <v>10</v>
      </c>
      <c r="N870" t="s">
        <v>54</v>
      </c>
      <c r="P870" t="s">
        <v>55</v>
      </c>
      <c r="Q870" t="s">
        <v>68</v>
      </c>
      <c r="R870" t="s">
        <v>1095</v>
      </c>
      <c r="S870" t="s">
        <v>70</v>
      </c>
      <c r="T870" t="s">
        <v>59</v>
      </c>
    </row>
    <row r="871" spans="1:20">
      <c r="A871" t="s">
        <v>49</v>
      </c>
      <c r="C871">
        <v>202012081269</v>
      </c>
      <c r="D871" s="1">
        <v>44173.052777777775</v>
      </c>
      <c r="E871" s="3" t="s">
        <v>90</v>
      </c>
      <c r="F871">
        <v>2203377</v>
      </c>
      <c r="G871" s="2">
        <v>23826</v>
      </c>
      <c r="H871" t="s">
        <v>2599</v>
      </c>
      <c r="I871" t="s">
        <v>837</v>
      </c>
      <c r="K871" t="s">
        <v>149</v>
      </c>
      <c r="L871" t="s">
        <v>133</v>
      </c>
      <c r="M871" t="s">
        <v>10</v>
      </c>
      <c r="N871" t="s">
        <v>54</v>
      </c>
      <c r="P871" t="s">
        <v>88</v>
      </c>
      <c r="Q871" t="s">
        <v>94</v>
      </c>
      <c r="R871" t="s">
        <v>100</v>
      </c>
      <c r="S871" t="s">
        <v>70</v>
      </c>
      <c r="T871" t="s">
        <v>59</v>
      </c>
    </row>
    <row r="872" spans="1:20">
      <c r="A872" t="s">
        <v>49</v>
      </c>
      <c r="C872">
        <v>202012072446</v>
      </c>
      <c r="D872" s="1">
        <v>44172.916666666664</v>
      </c>
      <c r="E872" s="3" t="s">
        <v>90</v>
      </c>
      <c r="F872">
        <v>9824783</v>
      </c>
      <c r="G872" s="2">
        <v>25367</v>
      </c>
      <c r="H872" t="s">
        <v>3355</v>
      </c>
      <c r="I872" t="s">
        <v>563</v>
      </c>
      <c r="K872" t="s">
        <v>170</v>
      </c>
      <c r="L872" t="s">
        <v>281</v>
      </c>
      <c r="M872" t="s">
        <v>10</v>
      </c>
      <c r="N872" t="s">
        <v>54</v>
      </c>
      <c r="P872" t="s">
        <v>88</v>
      </c>
      <c r="Q872" t="s">
        <v>94</v>
      </c>
      <c r="R872" t="s">
        <v>100</v>
      </c>
      <c r="S872" t="s">
        <v>70</v>
      </c>
      <c r="T872" t="s">
        <v>59</v>
      </c>
    </row>
    <row r="873" spans="1:20">
      <c r="A873" t="s">
        <v>49</v>
      </c>
      <c r="C873">
        <v>202012071800</v>
      </c>
      <c r="D873" s="1">
        <v>44172.893831018519</v>
      </c>
      <c r="E873" s="3" t="s">
        <v>63</v>
      </c>
      <c r="F873">
        <v>103155</v>
      </c>
      <c r="G873" s="2">
        <v>15949</v>
      </c>
      <c r="H873" t="s">
        <v>187</v>
      </c>
      <c r="I873" t="s">
        <v>188</v>
      </c>
      <c r="K873" t="s">
        <v>61</v>
      </c>
      <c r="L873" t="s">
        <v>189</v>
      </c>
      <c r="M873" t="s">
        <v>2</v>
      </c>
      <c r="N873" t="s">
        <v>54</v>
      </c>
      <c r="P873" t="s">
        <v>55</v>
      </c>
      <c r="Q873" t="s">
        <v>68</v>
      </c>
      <c r="R873" t="s">
        <v>190</v>
      </c>
      <c r="S873" t="s">
        <v>70</v>
      </c>
      <c r="T873" t="s">
        <v>59</v>
      </c>
    </row>
    <row r="874" spans="1:20">
      <c r="A874" t="s">
        <v>49</v>
      </c>
      <c r="C874">
        <v>202012072349</v>
      </c>
      <c r="D874" s="1">
        <v>44172.78125</v>
      </c>
      <c r="E874" s="3" t="s">
        <v>76</v>
      </c>
      <c r="F874">
        <v>6911973</v>
      </c>
      <c r="G874" s="2">
        <v>25476</v>
      </c>
      <c r="H874" t="s">
        <v>2908</v>
      </c>
      <c r="I874" t="s">
        <v>617</v>
      </c>
      <c r="K874" t="s">
        <v>170</v>
      </c>
      <c r="L874" t="s">
        <v>367</v>
      </c>
      <c r="M874" t="s">
        <v>10</v>
      </c>
      <c r="N874" t="s">
        <v>54</v>
      </c>
      <c r="P874" t="s">
        <v>88</v>
      </c>
      <c r="Q874" t="s">
        <v>78</v>
      </c>
      <c r="R874" t="s">
        <v>2909</v>
      </c>
      <c r="S874" t="s">
        <v>70</v>
      </c>
      <c r="T874" t="s">
        <v>59</v>
      </c>
    </row>
    <row r="875" spans="1:20">
      <c r="A875" t="s">
        <v>49</v>
      </c>
      <c r="C875">
        <v>202012070395</v>
      </c>
      <c r="D875" s="1">
        <v>44172.623993055553</v>
      </c>
      <c r="E875" s="3" t="s">
        <v>63</v>
      </c>
      <c r="F875">
        <v>412268</v>
      </c>
      <c r="G875" s="2">
        <v>20094</v>
      </c>
      <c r="H875" t="s">
        <v>397</v>
      </c>
      <c r="I875" t="s">
        <v>399</v>
      </c>
      <c r="K875" t="s">
        <v>140</v>
      </c>
      <c r="L875" t="s">
        <v>87</v>
      </c>
      <c r="M875" t="s">
        <v>10</v>
      </c>
      <c r="N875" t="s">
        <v>54</v>
      </c>
      <c r="P875" t="s">
        <v>55</v>
      </c>
      <c r="Q875" t="s">
        <v>68</v>
      </c>
      <c r="R875" t="s">
        <v>400</v>
      </c>
      <c r="S875" t="s">
        <v>70</v>
      </c>
      <c r="T875" t="s">
        <v>59</v>
      </c>
    </row>
    <row r="876" spans="1:20">
      <c r="A876" t="s">
        <v>49</v>
      </c>
      <c r="C876">
        <v>202012071769</v>
      </c>
      <c r="D876" s="1">
        <v>44172.518055555556</v>
      </c>
      <c r="E876" s="3" t="s">
        <v>90</v>
      </c>
      <c r="F876">
        <v>2200575</v>
      </c>
      <c r="G876" s="2">
        <v>24436</v>
      </c>
      <c r="H876" t="s">
        <v>2571</v>
      </c>
      <c r="I876" t="s">
        <v>1983</v>
      </c>
      <c r="K876" t="s">
        <v>140</v>
      </c>
      <c r="L876" t="s">
        <v>157</v>
      </c>
      <c r="M876" t="s">
        <v>2</v>
      </c>
      <c r="N876" t="s">
        <v>54</v>
      </c>
      <c r="P876" t="s">
        <v>88</v>
      </c>
      <c r="Q876" t="s">
        <v>94</v>
      </c>
      <c r="R876" t="s">
        <v>100</v>
      </c>
      <c r="S876" t="s">
        <v>70</v>
      </c>
      <c r="T876" t="s">
        <v>59</v>
      </c>
    </row>
    <row r="877" spans="1:20">
      <c r="A877" t="s">
        <v>49</v>
      </c>
      <c r="C877">
        <v>202012070798</v>
      </c>
      <c r="D877" s="1">
        <v>44172.408043981479</v>
      </c>
      <c r="E877" s="3" t="s">
        <v>63</v>
      </c>
      <c r="F877">
        <v>1891412</v>
      </c>
      <c r="G877" s="2">
        <v>24867</v>
      </c>
      <c r="H877" t="s">
        <v>2201</v>
      </c>
      <c r="I877" t="s">
        <v>2204</v>
      </c>
      <c r="K877" t="s">
        <v>52</v>
      </c>
      <c r="L877" t="s">
        <v>324</v>
      </c>
      <c r="M877" t="s">
        <v>10</v>
      </c>
      <c r="N877" t="s">
        <v>54</v>
      </c>
      <c r="P877" t="s">
        <v>55</v>
      </c>
      <c r="Q877" t="s">
        <v>68</v>
      </c>
      <c r="R877" t="s">
        <v>2205</v>
      </c>
      <c r="S877" t="s">
        <v>180</v>
      </c>
      <c r="T877" t="s">
        <v>59</v>
      </c>
    </row>
    <row r="878" spans="1:20">
      <c r="A878" t="s">
        <v>49</v>
      </c>
      <c r="C878">
        <v>202012070075</v>
      </c>
      <c r="D878" s="1">
        <v>44172.392129629632</v>
      </c>
      <c r="E878" s="3" t="s">
        <v>76</v>
      </c>
      <c r="F878">
        <v>1737051</v>
      </c>
      <c r="G878" s="2">
        <v>19231</v>
      </c>
      <c r="H878" t="s">
        <v>1810</v>
      </c>
      <c r="I878" t="s">
        <v>843</v>
      </c>
      <c r="K878" t="s">
        <v>52</v>
      </c>
      <c r="L878" t="s">
        <v>451</v>
      </c>
      <c r="M878" t="s">
        <v>2</v>
      </c>
      <c r="N878" t="s">
        <v>54</v>
      </c>
      <c r="P878" t="s">
        <v>55</v>
      </c>
      <c r="Q878" t="s">
        <v>78</v>
      </c>
      <c r="R878" t="s">
        <v>1811</v>
      </c>
      <c r="S878" t="s">
        <v>390</v>
      </c>
      <c r="T878" t="s">
        <v>59</v>
      </c>
    </row>
    <row r="879" spans="1:20">
      <c r="A879" t="s">
        <v>49</v>
      </c>
      <c r="C879">
        <v>202012071199</v>
      </c>
      <c r="D879" s="1">
        <v>44172.16133101852</v>
      </c>
      <c r="E879" s="3" t="s">
        <v>90</v>
      </c>
      <c r="F879">
        <v>6004886</v>
      </c>
      <c r="G879" s="2">
        <v>22017</v>
      </c>
      <c r="H879" t="s">
        <v>2802</v>
      </c>
      <c r="I879" t="s">
        <v>2116</v>
      </c>
      <c r="K879" t="s">
        <v>170</v>
      </c>
      <c r="L879" t="s">
        <v>171</v>
      </c>
      <c r="M879" t="s">
        <v>2</v>
      </c>
      <c r="N879" t="s">
        <v>54</v>
      </c>
      <c r="P879" t="s">
        <v>88</v>
      </c>
      <c r="Q879" t="s">
        <v>94</v>
      </c>
      <c r="R879" t="s">
        <v>116</v>
      </c>
      <c r="S879" t="s">
        <v>70</v>
      </c>
      <c r="T879" t="s">
        <v>59</v>
      </c>
    </row>
    <row r="880" spans="1:20">
      <c r="A880" t="s">
        <v>49</v>
      </c>
      <c r="C880">
        <v>202012071195</v>
      </c>
      <c r="D880" s="1">
        <v>44172.134722222225</v>
      </c>
      <c r="E880" s="3" t="s">
        <v>90</v>
      </c>
      <c r="F880">
        <v>2180322</v>
      </c>
      <c r="G880" s="2">
        <v>22600</v>
      </c>
      <c r="H880" t="s">
        <v>2452</v>
      </c>
      <c r="I880" t="s">
        <v>526</v>
      </c>
      <c r="K880" t="s">
        <v>170</v>
      </c>
      <c r="L880" t="s">
        <v>171</v>
      </c>
      <c r="M880" t="s">
        <v>2</v>
      </c>
      <c r="N880" t="s">
        <v>54</v>
      </c>
      <c r="P880" t="s">
        <v>88</v>
      </c>
      <c r="Q880" t="s">
        <v>94</v>
      </c>
      <c r="R880" t="s">
        <v>2453</v>
      </c>
      <c r="S880" t="s">
        <v>70</v>
      </c>
      <c r="T880" t="s">
        <v>59</v>
      </c>
    </row>
    <row r="881" spans="1:20">
      <c r="A881" t="s">
        <v>49</v>
      </c>
      <c r="C881">
        <v>202012071180</v>
      </c>
      <c r="D881" s="1">
        <v>44172.124305555553</v>
      </c>
      <c r="E881" s="3" t="s">
        <v>90</v>
      </c>
      <c r="F881">
        <v>1166291</v>
      </c>
      <c r="G881" s="2">
        <v>35355</v>
      </c>
      <c r="H881" t="s">
        <v>943</v>
      </c>
      <c r="I881" t="s">
        <v>944</v>
      </c>
      <c r="K881" t="s">
        <v>170</v>
      </c>
      <c r="L881" t="s">
        <v>171</v>
      </c>
      <c r="M881" t="s">
        <v>10</v>
      </c>
      <c r="N881" t="s">
        <v>54</v>
      </c>
      <c r="P881" t="s">
        <v>88</v>
      </c>
      <c r="Q881" t="s">
        <v>94</v>
      </c>
      <c r="R881" t="s">
        <v>100</v>
      </c>
      <c r="S881" t="s">
        <v>70</v>
      </c>
      <c r="T881" t="s">
        <v>59</v>
      </c>
    </row>
    <row r="882" spans="1:20">
      <c r="A882" t="s">
        <v>49</v>
      </c>
      <c r="C882">
        <v>202012071190</v>
      </c>
      <c r="D882" s="1">
        <v>44172.122685185182</v>
      </c>
      <c r="E882" s="3" t="s">
        <v>90</v>
      </c>
      <c r="F882">
        <v>2202794</v>
      </c>
      <c r="G882" s="2">
        <v>26575</v>
      </c>
      <c r="H882" t="s">
        <v>2593</v>
      </c>
      <c r="I882" t="s">
        <v>1034</v>
      </c>
      <c r="K882" t="s">
        <v>170</v>
      </c>
      <c r="L882" t="s">
        <v>178</v>
      </c>
      <c r="M882" t="s">
        <v>2</v>
      </c>
      <c r="N882" t="s">
        <v>54</v>
      </c>
      <c r="P882" t="s">
        <v>88</v>
      </c>
      <c r="Q882" t="s">
        <v>94</v>
      </c>
      <c r="R882" t="s">
        <v>100</v>
      </c>
      <c r="S882" t="s">
        <v>70</v>
      </c>
      <c r="T882" t="s">
        <v>59</v>
      </c>
    </row>
    <row r="883" spans="1:20">
      <c r="A883" t="s">
        <v>49</v>
      </c>
      <c r="C883">
        <v>202012071172</v>
      </c>
      <c r="D883" s="1">
        <v>44172.109027777777</v>
      </c>
      <c r="E883" s="3" t="s">
        <v>90</v>
      </c>
      <c r="F883">
        <v>8301299</v>
      </c>
      <c r="G883" s="2">
        <v>28616</v>
      </c>
      <c r="H883" t="s">
        <v>3126</v>
      </c>
      <c r="I883" t="s">
        <v>991</v>
      </c>
      <c r="K883" t="s">
        <v>170</v>
      </c>
      <c r="L883" t="s">
        <v>364</v>
      </c>
      <c r="M883" t="s">
        <v>10</v>
      </c>
      <c r="N883" t="s">
        <v>54</v>
      </c>
      <c r="P883" t="s">
        <v>88</v>
      </c>
      <c r="Q883" t="s">
        <v>94</v>
      </c>
      <c r="R883" t="s">
        <v>100</v>
      </c>
      <c r="S883" t="s">
        <v>70</v>
      </c>
      <c r="T883" t="s">
        <v>59</v>
      </c>
    </row>
    <row r="884" spans="1:20">
      <c r="A884" t="s">
        <v>49</v>
      </c>
      <c r="C884">
        <v>202012060505</v>
      </c>
      <c r="D884" s="1">
        <v>44171.92763888889</v>
      </c>
      <c r="E884" s="3" t="s">
        <v>63</v>
      </c>
      <c r="F884">
        <v>2202919</v>
      </c>
      <c r="G884" s="2">
        <v>13940</v>
      </c>
      <c r="H884" t="s">
        <v>2597</v>
      </c>
      <c r="I884" t="s">
        <v>1274</v>
      </c>
      <c r="K884" t="s">
        <v>170</v>
      </c>
      <c r="L884" t="s">
        <v>578</v>
      </c>
      <c r="M884" t="s">
        <v>10</v>
      </c>
      <c r="N884" t="s">
        <v>54</v>
      </c>
      <c r="P884" t="s">
        <v>88</v>
      </c>
      <c r="Q884" t="s">
        <v>68</v>
      </c>
      <c r="R884" t="s">
        <v>2598</v>
      </c>
      <c r="S884" t="s">
        <v>70</v>
      </c>
      <c r="T884" t="s">
        <v>59</v>
      </c>
    </row>
    <row r="885" spans="1:20">
      <c r="A885" t="s">
        <v>49</v>
      </c>
      <c r="C885">
        <v>202012060514</v>
      </c>
      <c r="D885" s="1">
        <v>44171.918749999997</v>
      </c>
      <c r="E885" s="3" t="s">
        <v>76</v>
      </c>
      <c r="F885">
        <v>7009560</v>
      </c>
      <c r="G885" s="2">
        <v>23652</v>
      </c>
      <c r="H885" t="s">
        <v>2924</v>
      </c>
      <c r="I885" t="s">
        <v>1003</v>
      </c>
      <c r="K885" t="s">
        <v>170</v>
      </c>
      <c r="L885" t="s">
        <v>171</v>
      </c>
      <c r="M885" t="s">
        <v>2</v>
      </c>
      <c r="N885" t="s">
        <v>54</v>
      </c>
      <c r="P885" t="s">
        <v>88</v>
      </c>
      <c r="Q885" t="s">
        <v>78</v>
      </c>
      <c r="R885" t="s">
        <v>2925</v>
      </c>
      <c r="S885" t="s">
        <v>70</v>
      </c>
      <c r="T885" t="s">
        <v>59</v>
      </c>
    </row>
    <row r="886" spans="1:20">
      <c r="A886" t="s">
        <v>49</v>
      </c>
      <c r="C886">
        <v>202012060368</v>
      </c>
      <c r="D886" s="1">
        <v>44171.791909722226</v>
      </c>
      <c r="E886" s="3" t="s">
        <v>63</v>
      </c>
      <c r="F886">
        <v>2159135</v>
      </c>
      <c r="G886" s="2">
        <v>18617</v>
      </c>
      <c r="H886" t="s">
        <v>2393</v>
      </c>
      <c r="I886" t="s">
        <v>1252</v>
      </c>
      <c r="K886" t="s">
        <v>73</v>
      </c>
      <c r="L886" t="s">
        <v>87</v>
      </c>
      <c r="M886" t="s">
        <v>10</v>
      </c>
      <c r="N886" t="s">
        <v>54</v>
      </c>
      <c r="P886" t="s">
        <v>55</v>
      </c>
      <c r="Q886" t="s">
        <v>68</v>
      </c>
      <c r="R886" t="s">
        <v>2395</v>
      </c>
      <c r="S886" t="s">
        <v>70</v>
      </c>
      <c r="T886" t="s">
        <v>59</v>
      </c>
    </row>
    <row r="887" spans="1:20">
      <c r="A887" t="s">
        <v>49</v>
      </c>
      <c r="C887">
        <v>202012060424</v>
      </c>
      <c r="D887" s="1">
        <v>44171.760416666664</v>
      </c>
      <c r="E887" s="3" t="s">
        <v>90</v>
      </c>
      <c r="F887">
        <v>7009216</v>
      </c>
      <c r="G887" s="2">
        <v>22427</v>
      </c>
      <c r="H887" t="s">
        <v>2922</v>
      </c>
      <c r="I887" t="s">
        <v>732</v>
      </c>
      <c r="K887" t="s">
        <v>110</v>
      </c>
      <c r="L887" t="s">
        <v>74</v>
      </c>
      <c r="M887" t="s">
        <v>2</v>
      </c>
      <c r="N887" t="s">
        <v>54</v>
      </c>
      <c r="P887" t="s">
        <v>88</v>
      </c>
      <c r="Q887" t="s">
        <v>94</v>
      </c>
      <c r="R887" t="s">
        <v>116</v>
      </c>
      <c r="S887" t="s">
        <v>70</v>
      </c>
      <c r="T887" t="s">
        <v>59</v>
      </c>
    </row>
    <row r="888" spans="1:20">
      <c r="A888" t="s">
        <v>49</v>
      </c>
      <c r="C888">
        <v>202012060327</v>
      </c>
      <c r="D888" s="1">
        <v>44171.627743055556</v>
      </c>
      <c r="E888" s="3" t="s">
        <v>76</v>
      </c>
      <c r="F888">
        <v>1930630</v>
      </c>
      <c r="G888" s="2">
        <v>15645</v>
      </c>
      <c r="H888" t="s">
        <v>2297</v>
      </c>
      <c r="I888" t="s">
        <v>777</v>
      </c>
      <c r="K888" t="s">
        <v>149</v>
      </c>
      <c r="L888" t="s">
        <v>1473</v>
      </c>
      <c r="M888" t="s">
        <v>10</v>
      </c>
      <c r="N888" t="s">
        <v>54</v>
      </c>
      <c r="P888" t="s">
        <v>88</v>
      </c>
      <c r="Q888" t="s">
        <v>78</v>
      </c>
      <c r="R888" t="s">
        <v>173</v>
      </c>
      <c r="S888" t="s">
        <v>474</v>
      </c>
      <c r="T888" t="s">
        <v>59</v>
      </c>
    </row>
    <row r="889" spans="1:20">
      <c r="A889" t="s">
        <v>49</v>
      </c>
      <c r="C889">
        <v>202012060263</v>
      </c>
      <c r="D889" s="1">
        <v>44171.555138888885</v>
      </c>
      <c r="E889" s="3" t="s">
        <v>90</v>
      </c>
      <c r="F889">
        <v>8204319</v>
      </c>
      <c r="G889" s="2">
        <v>22212</v>
      </c>
      <c r="H889" t="s">
        <v>3100</v>
      </c>
      <c r="I889" t="s">
        <v>483</v>
      </c>
      <c r="K889" t="s">
        <v>149</v>
      </c>
      <c r="L889" t="s">
        <v>87</v>
      </c>
      <c r="M889" t="s">
        <v>2</v>
      </c>
      <c r="N889" t="s">
        <v>54</v>
      </c>
      <c r="P889" t="s">
        <v>88</v>
      </c>
      <c r="Q889" t="s">
        <v>94</v>
      </c>
      <c r="R889" t="s">
        <v>100</v>
      </c>
      <c r="S889" t="s">
        <v>70</v>
      </c>
      <c r="T889" t="s">
        <v>59</v>
      </c>
    </row>
    <row r="890" spans="1:20">
      <c r="A890" t="s">
        <v>49</v>
      </c>
      <c r="C890">
        <v>202012060253</v>
      </c>
      <c r="D890" s="1">
        <v>44171.491666666669</v>
      </c>
      <c r="E890" s="3" t="s">
        <v>90</v>
      </c>
      <c r="F890">
        <v>1566930</v>
      </c>
      <c r="G890" s="2">
        <v>29029</v>
      </c>
      <c r="H890" t="s">
        <v>1523</v>
      </c>
      <c r="I890" t="s">
        <v>1524</v>
      </c>
      <c r="K890" t="s">
        <v>277</v>
      </c>
      <c r="L890" t="s">
        <v>115</v>
      </c>
      <c r="M890" t="s">
        <v>10</v>
      </c>
      <c r="N890" t="s">
        <v>54</v>
      </c>
      <c r="P890" t="s">
        <v>88</v>
      </c>
      <c r="Q890" t="s">
        <v>94</v>
      </c>
      <c r="R890" t="s">
        <v>100</v>
      </c>
      <c r="S890" t="s">
        <v>70</v>
      </c>
      <c r="T890" t="s">
        <v>59</v>
      </c>
    </row>
    <row r="891" spans="1:20">
      <c r="A891" t="s">
        <v>49</v>
      </c>
      <c r="C891">
        <v>202012060158</v>
      </c>
      <c r="D891" s="1">
        <v>44171.34375</v>
      </c>
      <c r="E891" s="3" t="s">
        <v>553</v>
      </c>
      <c r="F891">
        <v>1543245</v>
      </c>
      <c r="G891" s="2">
        <v>17337</v>
      </c>
      <c r="H891" t="s">
        <v>1471</v>
      </c>
      <c r="I891" t="s">
        <v>1472</v>
      </c>
      <c r="K891" t="s">
        <v>1474</v>
      </c>
      <c r="L891" t="s">
        <v>1475</v>
      </c>
      <c r="M891" t="s">
        <v>2</v>
      </c>
      <c r="N891" t="s">
        <v>54</v>
      </c>
      <c r="P891" t="s">
        <v>55</v>
      </c>
      <c r="Q891" t="s">
        <v>556</v>
      </c>
      <c r="R891" t="s">
        <v>1476</v>
      </c>
      <c r="S891" t="s">
        <v>474</v>
      </c>
      <c r="T891" t="s">
        <v>59</v>
      </c>
    </row>
    <row r="892" spans="1:20">
      <c r="A892" t="s">
        <v>49</v>
      </c>
      <c r="C892">
        <v>202012060153</v>
      </c>
      <c r="D892" s="1">
        <v>44171.323611111111</v>
      </c>
      <c r="E892" s="3" t="s">
        <v>63</v>
      </c>
      <c r="F892">
        <v>2200534</v>
      </c>
      <c r="G892" s="2">
        <v>14713</v>
      </c>
      <c r="H892" t="s">
        <v>2566</v>
      </c>
      <c r="I892" t="s">
        <v>2567</v>
      </c>
      <c r="K892" t="s">
        <v>277</v>
      </c>
      <c r="L892" t="s">
        <v>87</v>
      </c>
      <c r="M892" t="s">
        <v>10</v>
      </c>
      <c r="N892" t="s">
        <v>54</v>
      </c>
      <c r="P892" t="s">
        <v>55</v>
      </c>
      <c r="Q892" t="s">
        <v>68</v>
      </c>
      <c r="R892" t="s">
        <v>2568</v>
      </c>
      <c r="S892" t="s">
        <v>70</v>
      </c>
      <c r="T892" t="s">
        <v>59</v>
      </c>
    </row>
    <row r="893" spans="1:20">
      <c r="A893" t="s">
        <v>49</v>
      </c>
      <c r="C893">
        <v>202012060139</v>
      </c>
      <c r="D893" s="1">
        <v>44171.265787037039</v>
      </c>
      <c r="E893" s="3" t="s">
        <v>63</v>
      </c>
      <c r="F893">
        <v>2200969</v>
      </c>
      <c r="G893" s="2">
        <v>19245</v>
      </c>
      <c r="H893" t="s">
        <v>2576</v>
      </c>
      <c r="I893" t="s">
        <v>2577</v>
      </c>
      <c r="K893" t="s">
        <v>149</v>
      </c>
      <c r="L893" t="s">
        <v>178</v>
      </c>
      <c r="M893" t="s">
        <v>10</v>
      </c>
      <c r="N893" t="s">
        <v>54</v>
      </c>
      <c r="P893" t="s">
        <v>88</v>
      </c>
      <c r="Q893" t="s">
        <v>68</v>
      </c>
      <c r="R893" t="s">
        <v>815</v>
      </c>
      <c r="S893" t="s">
        <v>70</v>
      </c>
      <c r="T893" t="s">
        <v>59</v>
      </c>
    </row>
    <row r="894" spans="1:20">
      <c r="A894" t="s">
        <v>49</v>
      </c>
      <c r="C894">
        <v>202012060112</v>
      </c>
      <c r="D894" s="1">
        <v>44171.176145833335</v>
      </c>
      <c r="E894" s="3" t="s">
        <v>63</v>
      </c>
      <c r="F894">
        <v>1052890</v>
      </c>
      <c r="G894" s="2">
        <v>19941</v>
      </c>
      <c r="H894" t="s">
        <v>813</v>
      </c>
      <c r="I894" t="s">
        <v>814</v>
      </c>
      <c r="K894" t="s">
        <v>149</v>
      </c>
      <c r="L894" t="s">
        <v>578</v>
      </c>
      <c r="M894" t="s">
        <v>2</v>
      </c>
      <c r="N894" t="s">
        <v>54</v>
      </c>
      <c r="P894" t="s">
        <v>88</v>
      </c>
      <c r="Q894" t="s">
        <v>68</v>
      </c>
      <c r="R894" t="s">
        <v>815</v>
      </c>
      <c r="S894" t="s">
        <v>70</v>
      </c>
      <c r="T894" t="s">
        <v>59</v>
      </c>
    </row>
    <row r="895" spans="1:20">
      <c r="A895" t="s">
        <v>49</v>
      </c>
      <c r="C895">
        <v>202012050604</v>
      </c>
      <c r="D895" s="1">
        <v>44170.790625000001</v>
      </c>
      <c r="E895" s="3" t="s">
        <v>76</v>
      </c>
      <c r="F895">
        <v>1382659</v>
      </c>
      <c r="G895" s="2">
        <v>13983</v>
      </c>
      <c r="H895" t="s">
        <v>1196</v>
      </c>
      <c r="I895" t="s">
        <v>1197</v>
      </c>
      <c r="K895" t="s">
        <v>170</v>
      </c>
      <c r="L895" t="s">
        <v>87</v>
      </c>
      <c r="M895" t="s">
        <v>2</v>
      </c>
      <c r="N895" t="s">
        <v>54</v>
      </c>
      <c r="P895" t="s">
        <v>88</v>
      </c>
      <c r="Q895" t="s">
        <v>78</v>
      </c>
      <c r="R895" t="s">
        <v>1198</v>
      </c>
      <c r="S895" t="s">
        <v>70</v>
      </c>
      <c r="T895" t="s">
        <v>59</v>
      </c>
    </row>
    <row r="896" spans="1:20">
      <c r="A896" t="s">
        <v>49</v>
      </c>
      <c r="C896">
        <v>202012050548</v>
      </c>
      <c r="D896" s="1">
        <v>44170.77847222222</v>
      </c>
      <c r="E896" s="3" t="s">
        <v>63</v>
      </c>
      <c r="F896">
        <v>2195924</v>
      </c>
      <c r="G896" s="2">
        <v>19899</v>
      </c>
      <c r="H896" t="s">
        <v>2529</v>
      </c>
      <c r="I896" t="s">
        <v>1249</v>
      </c>
      <c r="K896" t="s">
        <v>277</v>
      </c>
      <c r="L896" t="s">
        <v>87</v>
      </c>
      <c r="M896" t="s">
        <v>2</v>
      </c>
      <c r="N896" t="s">
        <v>54</v>
      </c>
      <c r="P896" t="s">
        <v>55</v>
      </c>
      <c r="Q896" t="s">
        <v>68</v>
      </c>
      <c r="R896" t="s">
        <v>2530</v>
      </c>
      <c r="S896" t="s">
        <v>70</v>
      </c>
      <c r="T896" t="s">
        <v>59</v>
      </c>
    </row>
    <row r="897" spans="1:20">
      <c r="A897" t="s">
        <v>49</v>
      </c>
      <c r="C897">
        <v>202012050616</v>
      </c>
      <c r="D897" s="1">
        <v>44170.770138888889</v>
      </c>
      <c r="E897" s="3" t="s">
        <v>90</v>
      </c>
      <c r="F897">
        <v>9417839</v>
      </c>
      <c r="G897" s="2">
        <v>25434</v>
      </c>
      <c r="H897" t="s">
        <v>3286</v>
      </c>
      <c r="I897" t="s">
        <v>2480</v>
      </c>
      <c r="K897" t="s">
        <v>170</v>
      </c>
      <c r="L897" t="s">
        <v>67</v>
      </c>
      <c r="M897" t="s">
        <v>2</v>
      </c>
      <c r="N897" t="s">
        <v>54</v>
      </c>
      <c r="P897" t="s">
        <v>88</v>
      </c>
      <c r="Q897" t="s">
        <v>94</v>
      </c>
      <c r="R897" t="s">
        <v>259</v>
      </c>
      <c r="S897" t="s">
        <v>70</v>
      </c>
      <c r="T897" t="s">
        <v>59</v>
      </c>
    </row>
    <row r="898" spans="1:20">
      <c r="A898" t="s">
        <v>49</v>
      </c>
      <c r="C898">
        <v>202012050348</v>
      </c>
      <c r="D898" s="1">
        <v>44170.464421296296</v>
      </c>
      <c r="E898" s="3" t="s">
        <v>90</v>
      </c>
      <c r="F898">
        <v>1931759</v>
      </c>
      <c r="G898" s="2">
        <v>13695</v>
      </c>
      <c r="H898" t="s">
        <v>2298</v>
      </c>
      <c r="I898" t="s">
        <v>2299</v>
      </c>
      <c r="K898" t="s">
        <v>1474</v>
      </c>
      <c r="L898" t="s">
        <v>2220</v>
      </c>
      <c r="M898" t="s">
        <v>10</v>
      </c>
      <c r="N898" t="s">
        <v>54</v>
      </c>
      <c r="P898" t="s">
        <v>88</v>
      </c>
      <c r="Q898" t="s">
        <v>94</v>
      </c>
      <c r="R898" t="s">
        <v>2300</v>
      </c>
      <c r="S898" t="s">
        <v>474</v>
      </c>
      <c r="T898" t="s">
        <v>59</v>
      </c>
    </row>
    <row r="899" spans="1:20">
      <c r="A899" t="s">
        <v>49</v>
      </c>
      <c r="C899">
        <v>202012050213</v>
      </c>
      <c r="D899" s="1">
        <v>44170.181944444441</v>
      </c>
      <c r="E899" s="3" t="s">
        <v>90</v>
      </c>
      <c r="F899">
        <v>1808948</v>
      </c>
      <c r="G899" s="2">
        <v>13344</v>
      </c>
      <c r="H899" t="s">
        <v>1932</v>
      </c>
      <c r="I899" t="s">
        <v>1793</v>
      </c>
      <c r="K899" t="s">
        <v>170</v>
      </c>
      <c r="L899" t="s">
        <v>364</v>
      </c>
      <c r="M899" t="s">
        <v>10</v>
      </c>
      <c r="N899" t="s">
        <v>54</v>
      </c>
      <c r="P899" t="s">
        <v>88</v>
      </c>
      <c r="Q899" t="s">
        <v>94</v>
      </c>
      <c r="R899" t="s">
        <v>116</v>
      </c>
      <c r="S899" t="s">
        <v>70</v>
      </c>
      <c r="T899" t="s">
        <v>59</v>
      </c>
    </row>
    <row r="900" spans="1:20">
      <c r="A900" t="s">
        <v>49</v>
      </c>
      <c r="C900">
        <v>202012042148</v>
      </c>
      <c r="D900" s="1">
        <v>44169.94027777778</v>
      </c>
      <c r="E900" s="3" t="s">
        <v>76</v>
      </c>
      <c r="F900">
        <v>105370</v>
      </c>
      <c r="G900" s="2">
        <v>20013</v>
      </c>
      <c r="H900" t="s">
        <v>198</v>
      </c>
      <c r="I900" t="s">
        <v>199</v>
      </c>
      <c r="K900" t="s">
        <v>149</v>
      </c>
      <c r="L900" t="s">
        <v>178</v>
      </c>
      <c r="M900" t="s">
        <v>10</v>
      </c>
      <c r="N900" t="s">
        <v>54</v>
      </c>
      <c r="P900" t="s">
        <v>88</v>
      </c>
      <c r="Q900" t="s">
        <v>78</v>
      </c>
      <c r="R900" t="s">
        <v>100</v>
      </c>
      <c r="S900" t="s">
        <v>70</v>
      </c>
      <c r="T900" t="s">
        <v>59</v>
      </c>
    </row>
    <row r="901" spans="1:20">
      <c r="A901" t="s">
        <v>49</v>
      </c>
      <c r="C901">
        <v>202012042083</v>
      </c>
      <c r="D901" s="1">
        <v>44169.756828703707</v>
      </c>
      <c r="E901" s="3" t="s">
        <v>90</v>
      </c>
      <c r="F901">
        <v>2202251</v>
      </c>
      <c r="G901" s="2">
        <v>14558</v>
      </c>
      <c r="H901" t="s">
        <v>2591</v>
      </c>
      <c r="I901" t="s">
        <v>2592</v>
      </c>
      <c r="K901" t="s">
        <v>149</v>
      </c>
      <c r="L901" t="s">
        <v>137</v>
      </c>
      <c r="M901" t="s">
        <v>2</v>
      </c>
      <c r="N901" t="s">
        <v>54</v>
      </c>
      <c r="P901" t="s">
        <v>88</v>
      </c>
      <c r="Q901" t="s">
        <v>94</v>
      </c>
      <c r="R901" t="s">
        <v>116</v>
      </c>
      <c r="S901" t="s">
        <v>70</v>
      </c>
      <c r="T901" t="s">
        <v>59</v>
      </c>
    </row>
    <row r="902" spans="1:20">
      <c r="A902" t="s">
        <v>49</v>
      </c>
      <c r="C902">
        <v>202012041951</v>
      </c>
      <c r="D902" s="1">
        <v>44169.645833333336</v>
      </c>
      <c r="E902" s="3" t="s">
        <v>63</v>
      </c>
      <c r="F902">
        <v>7700356</v>
      </c>
      <c r="G902" s="2">
        <v>16605</v>
      </c>
      <c r="H902" t="s">
        <v>3010</v>
      </c>
      <c r="I902" t="s">
        <v>2744</v>
      </c>
      <c r="K902" t="s">
        <v>52</v>
      </c>
      <c r="L902" t="s">
        <v>228</v>
      </c>
      <c r="M902" t="s">
        <v>2</v>
      </c>
      <c r="N902" t="s">
        <v>54</v>
      </c>
      <c r="P902" t="s">
        <v>88</v>
      </c>
      <c r="Q902" t="s">
        <v>68</v>
      </c>
      <c r="R902" t="s">
        <v>3011</v>
      </c>
      <c r="S902" t="s">
        <v>129</v>
      </c>
      <c r="T902" t="s">
        <v>59</v>
      </c>
    </row>
    <row r="903" spans="1:20">
      <c r="A903" t="s">
        <v>49</v>
      </c>
      <c r="C903">
        <v>202012041343</v>
      </c>
      <c r="D903" s="1">
        <v>44169.632638888892</v>
      </c>
      <c r="E903" s="3" t="s">
        <v>63</v>
      </c>
      <c r="F903">
        <v>9929815</v>
      </c>
      <c r="G903" s="2">
        <v>28044</v>
      </c>
      <c r="H903" t="s">
        <v>3382</v>
      </c>
      <c r="I903" t="s">
        <v>2189</v>
      </c>
      <c r="K903" t="s">
        <v>52</v>
      </c>
      <c r="L903" t="s">
        <v>193</v>
      </c>
      <c r="M903" t="s">
        <v>10</v>
      </c>
      <c r="N903" t="s">
        <v>54</v>
      </c>
      <c r="P903" t="s">
        <v>55</v>
      </c>
      <c r="Q903" t="s">
        <v>68</v>
      </c>
      <c r="R903" t="s">
        <v>161</v>
      </c>
      <c r="S903" t="s">
        <v>70</v>
      </c>
      <c r="T903" t="s">
        <v>59</v>
      </c>
    </row>
    <row r="904" spans="1:20">
      <c r="A904" t="s">
        <v>49</v>
      </c>
      <c r="C904">
        <v>202012041936</v>
      </c>
      <c r="D904" s="1">
        <v>44169.629861111112</v>
      </c>
      <c r="E904" s="3" t="s">
        <v>63</v>
      </c>
      <c r="F904">
        <v>6319840</v>
      </c>
      <c r="G904" s="2">
        <v>17346</v>
      </c>
      <c r="H904" t="s">
        <v>2834</v>
      </c>
      <c r="I904" t="s">
        <v>1472</v>
      </c>
      <c r="K904" t="s">
        <v>52</v>
      </c>
      <c r="L904" t="s">
        <v>228</v>
      </c>
      <c r="M904" t="s">
        <v>10</v>
      </c>
      <c r="N904" t="s">
        <v>54</v>
      </c>
      <c r="P904" t="s">
        <v>55</v>
      </c>
      <c r="Q904" t="s">
        <v>68</v>
      </c>
      <c r="R904" t="s">
        <v>2835</v>
      </c>
      <c r="S904" t="s">
        <v>129</v>
      </c>
      <c r="T904" t="s">
        <v>59</v>
      </c>
    </row>
    <row r="905" spans="1:20">
      <c r="A905" t="s">
        <v>49</v>
      </c>
      <c r="C905">
        <v>202012041845</v>
      </c>
      <c r="D905" s="1">
        <v>44169.61886574074</v>
      </c>
      <c r="E905" s="3" t="s">
        <v>90</v>
      </c>
      <c r="F905">
        <v>9700249</v>
      </c>
      <c r="G905" s="2">
        <v>18752</v>
      </c>
      <c r="H905" t="s">
        <v>3329</v>
      </c>
      <c r="I905" t="s">
        <v>2765</v>
      </c>
      <c r="K905" t="s">
        <v>140</v>
      </c>
      <c r="L905" t="s">
        <v>228</v>
      </c>
      <c r="M905" t="s">
        <v>10</v>
      </c>
      <c r="N905" t="s">
        <v>54</v>
      </c>
      <c r="P905" t="s">
        <v>88</v>
      </c>
      <c r="Q905" t="s">
        <v>94</v>
      </c>
      <c r="R905" t="s">
        <v>116</v>
      </c>
      <c r="S905" t="s">
        <v>129</v>
      </c>
      <c r="T905" t="s">
        <v>59</v>
      </c>
    </row>
    <row r="906" spans="1:20">
      <c r="A906" t="s">
        <v>49</v>
      </c>
      <c r="C906">
        <v>202012041729</v>
      </c>
      <c r="D906" s="1">
        <v>44169.587500000001</v>
      </c>
      <c r="E906" s="3" t="s">
        <v>63</v>
      </c>
      <c r="F906">
        <v>1855335</v>
      </c>
      <c r="G906" s="2">
        <v>32718</v>
      </c>
      <c r="H906" t="s">
        <v>2032</v>
      </c>
      <c r="I906" t="s">
        <v>1854</v>
      </c>
      <c r="K906" t="s">
        <v>52</v>
      </c>
      <c r="L906" t="s">
        <v>228</v>
      </c>
      <c r="M906" t="s">
        <v>2</v>
      </c>
      <c r="N906" t="s">
        <v>54</v>
      </c>
      <c r="P906" t="s">
        <v>88</v>
      </c>
      <c r="Q906" t="s">
        <v>68</v>
      </c>
      <c r="R906" t="s">
        <v>1554</v>
      </c>
      <c r="S906" t="s">
        <v>129</v>
      </c>
      <c r="T906" t="s">
        <v>59</v>
      </c>
    </row>
    <row r="907" spans="1:20">
      <c r="A907" t="s">
        <v>49</v>
      </c>
      <c r="C907">
        <v>202012040474</v>
      </c>
      <c r="D907" s="1">
        <v>44169.551620370374</v>
      </c>
      <c r="E907" s="3" t="s">
        <v>63</v>
      </c>
      <c r="F907">
        <v>8806982</v>
      </c>
      <c r="G907" s="2">
        <v>24648</v>
      </c>
      <c r="H907" t="s">
        <v>3201</v>
      </c>
      <c r="I907" t="s">
        <v>3044</v>
      </c>
      <c r="K907" t="s">
        <v>52</v>
      </c>
      <c r="L907" t="s">
        <v>87</v>
      </c>
      <c r="M907" t="s">
        <v>2</v>
      </c>
      <c r="N907" t="s">
        <v>54</v>
      </c>
      <c r="P907" t="s">
        <v>55</v>
      </c>
      <c r="Q907" t="s">
        <v>68</v>
      </c>
      <c r="R907" t="s">
        <v>104</v>
      </c>
      <c r="S907" t="s">
        <v>70</v>
      </c>
      <c r="T907" t="s">
        <v>59</v>
      </c>
    </row>
    <row r="908" spans="1:20">
      <c r="A908" t="s">
        <v>49</v>
      </c>
      <c r="C908">
        <v>202012041779</v>
      </c>
      <c r="D908" s="1">
        <v>44169.547222222223</v>
      </c>
      <c r="E908" s="3" t="s">
        <v>90</v>
      </c>
      <c r="F908">
        <v>9202028</v>
      </c>
      <c r="G908" s="2">
        <v>33630</v>
      </c>
      <c r="H908" t="s">
        <v>3257</v>
      </c>
      <c r="I908" t="s">
        <v>3258</v>
      </c>
      <c r="K908" t="s">
        <v>140</v>
      </c>
      <c r="L908" t="s">
        <v>153</v>
      </c>
      <c r="M908" t="s">
        <v>2</v>
      </c>
      <c r="N908" t="s">
        <v>54</v>
      </c>
      <c r="P908" t="s">
        <v>88</v>
      </c>
      <c r="Q908" t="s">
        <v>94</v>
      </c>
      <c r="R908" t="s">
        <v>116</v>
      </c>
      <c r="S908" t="s">
        <v>70</v>
      </c>
      <c r="T908" t="s">
        <v>59</v>
      </c>
    </row>
    <row r="909" spans="1:20">
      <c r="A909" t="s">
        <v>49</v>
      </c>
      <c r="C909">
        <v>202012041679</v>
      </c>
      <c r="D909" s="1">
        <v>44169.506249999999</v>
      </c>
      <c r="E909" s="3" t="s">
        <v>90</v>
      </c>
      <c r="F909">
        <v>614876</v>
      </c>
      <c r="G909" s="2">
        <v>21876</v>
      </c>
      <c r="H909" t="s">
        <v>478</v>
      </c>
      <c r="I909" t="s">
        <v>479</v>
      </c>
      <c r="K909" t="s">
        <v>52</v>
      </c>
      <c r="L909" t="s">
        <v>67</v>
      </c>
      <c r="M909" t="s">
        <v>2</v>
      </c>
      <c r="N909" t="s">
        <v>54</v>
      </c>
      <c r="P909" t="s">
        <v>88</v>
      </c>
      <c r="Q909" t="s">
        <v>94</v>
      </c>
      <c r="R909" t="s">
        <v>116</v>
      </c>
      <c r="S909" t="s">
        <v>70</v>
      </c>
      <c r="T909" t="s">
        <v>59</v>
      </c>
    </row>
    <row r="910" spans="1:20">
      <c r="A910" t="s">
        <v>49</v>
      </c>
      <c r="C910">
        <v>202012041539</v>
      </c>
      <c r="D910" s="1">
        <v>44169.468842592592</v>
      </c>
      <c r="E910" s="3" t="s">
        <v>90</v>
      </c>
      <c r="F910">
        <v>1941573</v>
      </c>
      <c r="G910" s="2">
        <v>19765</v>
      </c>
      <c r="H910" t="s">
        <v>2311</v>
      </c>
      <c r="I910" t="s">
        <v>551</v>
      </c>
      <c r="K910" t="s">
        <v>52</v>
      </c>
      <c r="L910" t="s">
        <v>137</v>
      </c>
      <c r="M910" t="s">
        <v>2</v>
      </c>
      <c r="N910" t="s">
        <v>54</v>
      </c>
      <c r="P910" t="s">
        <v>55</v>
      </c>
      <c r="Q910" t="s">
        <v>94</v>
      </c>
      <c r="R910" t="s">
        <v>100</v>
      </c>
      <c r="S910" t="s">
        <v>70</v>
      </c>
      <c r="T910" t="s">
        <v>59</v>
      </c>
    </row>
    <row r="911" spans="1:20">
      <c r="A911" t="s">
        <v>49</v>
      </c>
      <c r="C911">
        <v>202012041370</v>
      </c>
      <c r="D911" s="1">
        <v>44169.414166666669</v>
      </c>
      <c r="E911" s="3" t="s">
        <v>76</v>
      </c>
      <c r="F911">
        <v>2118090</v>
      </c>
      <c r="G911" s="2">
        <v>20863</v>
      </c>
      <c r="H911" t="s">
        <v>2339</v>
      </c>
      <c r="I911" t="s">
        <v>396</v>
      </c>
      <c r="K911" t="s">
        <v>66</v>
      </c>
      <c r="L911" t="s">
        <v>153</v>
      </c>
      <c r="M911" t="s">
        <v>10</v>
      </c>
      <c r="N911" t="s">
        <v>54</v>
      </c>
      <c r="P911" t="s">
        <v>88</v>
      </c>
      <c r="Q911" t="s">
        <v>78</v>
      </c>
      <c r="R911" t="s">
        <v>2340</v>
      </c>
      <c r="S911" t="s">
        <v>70</v>
      </c>
      <c r="T911" t="s">
        <v>59</v>
      </c>
    </row>
    <row r="912" spans="1:20">
      <c r="A912" t="s">
        <v>49</v>
      </c>
      <c r="C912">
        <v>202012032297</v>
      </c>
      <c r="D912" s="1">
        <v>44168.944108796299</v>
      </c>
      <c r="E912" s="3" t="s">
        <v>63</v>
      </c>
      <c r="F912">
        <v>2201608</v>
      </c>
      <c r="G912" s="2">
        <v>17710</v>
      </c>
      <c r="H912" t="s">
        <v>2584</v>
      </c>
      <c r="I912" t="s">
        <v>2585</v>
      </c>
      <c r="K912" t="s">
        <v>170</v>
      </c>
      <c r="L912" t="s">
        <v>133</v>
      </c>
      <c r="M912" t="s">
        <v>10</v>
      </c>
      <c r="N912" t="s">
        <v>54</v>
      </c>
      <c r="P912" t="s">
        <v>88</v>
      </c>
      <c r="Q912" t="s">
        <v>68</v>
      </c>
      <c r="R912" t="s">
        <v>259</v>
      </c>
      <c r="S912" t="s">
        <v>70</v>
      </c>
      <c r="T912" t="s">
        <v>59</v>
      </c>
    </row>
    <row r="913" spans="1:20">
      <c r="A913" t="s">
        <v>49</v>
      </c>
      <c r="C913">
        <v>202012032271</v>
      </c>
      <c r="D913" s="1">
        <v>44168.86041666667</v>
      </c>
      <c r="E913" s="3" t="s">
        <v>76</v>
      </c>
      <c r="F913">
        <v>426912</v>
      </c>
      <c r="G913" s="2">
        <v>20194</v>
      </c>
      <c r="H913" t="s">
        <v>418</v>
      </c>
      <c r="I913" t="s">
        <v>352</v>
      </c>
      <c r="K913" t="s">
        <v>170</v>
      </c>
      <c r="L913" t="s">
        <v>220</v>
      </c>
      <c r="M913" t="s">
        <v>10</v>
      </c>
      <c r="N913" t="s">
        <v>54</v>
      </c>
      <c r="P913" t="s">
        <v>88</v>
      </c>
      <c r="Q913" t="s">
        <v>78</v>
      </c>
      <c r="R913" t="s">
        <v>173</v>
      </c>
      <c r="S913" t="s">
        <v>70</v>
      </c>
      <c r="T913" t="s">
        <v>59</v>
      </c>
    </row>
    <row r="914" spans="1:20">
      <c r="A914" t="s">
        <v>49</v>
      </c>
      <c r="C914">
        <v>202012030738</v>
      </c>
      <c r="D914" s="1">
        <v>44168.756261574075</v>
      </c>
      <c r="E914" s="3" t="s">
        <v>63</v>
      </c>
      <c r="F914">
        <v>2154500</v>
      </c>
      <c r="G914" s="2">
        <v>20961</v>
      </c>
      <c r="H914" t="s">
        <v>2364</v>
      </c>
      <c r="I914" t="s">
        <v>372</v>
      </c>
      <c r="K914" t="s">
        <v>52</v>
      </c>
      <c r="L914" t="s">
        <v>261</v>
      </c>
      <c r="M914" t="s">
        <v>2</v>
      </c>
      <c r="N914" t="s">
        <v>54</v>
      </c>
      <c r="P914" t="s">
        <v>55</v>
      </c>
      <c r="Q914" t="s">
        <v>68</v>
      </c>
      <c r="R914" t="s">
        <v>2365</v>
      </c>
      <c r="S914" t="s">
        <v>70</v>
      </c>
      <c r="T914" t="s">
        <v>59</v>
      </c>
    </row>
    <row r="915" spans="1:20">
      <c r="A915" t="s">
        <v>49</v>
      </c>
      <c r="C915">
        <v>202012032191</v>
      </c>
      <c r="D915" s="1">
        <v>44168.715312499997</v>
      </c>
      <c r="E915" s="3" t="s">
        <v>90</v>
      </c>
      <c r="F915">
        <v>1773165</v>
      </c>
      <c r="G915" s="2">
        <v>26861</v>
      </c>
      <c r="H915" t="s">
        <v>1875</v>
      </c>
      <c r="I915" t="s">
        <v>439</v>
      </c>
      <c r="K915" t="s">
        <v>170</v>
      </c>
      <c r="L915" t="s">
        <v>157</v>
      </c>
      <c r="M915" t="s">
        <v>10</v>
      </c>
      <c r="N915" t="s">
        <v>54</v>
      </c>
      <c r="P915" t="s">
        <v>88</v>
      </c>
      <c r="Q915" t="s">
        <v>94</v>
      </c>
      <c r="R915" t="s">
        <v>100</v>
      </c>
      <c r="S915" t="s">
        <v>70</v>
      </c>
      <c r="T915" t="s">
        <v>59</v>
      </c>
    </row>
    <row r="916" spans="1:20">
      <c r="A916" t="s">
        <v>49</v>
      </c>
      <c r="C916">
        <v>202012030919</v>
      </c>
      <c r="D916" s="1">
        <v>44168.684027777781</v>
      </c>
      <c r="E916" s="3" t="s">
        <v>90</v>
      </c>
      <c r="F916">
        <v>6605960</v>
      </c>
      <c r="G916" s="2">
        <v>24240</v>
      </c>
      <c r="H916" t="s">
        <v>2862</v>
      </c>
      <c r="I916" t="s">
        <v>620</v>
      </c>
      <c r="K916" t="s">
        <v>52</v>
      </c>
      <c r="L916" t="s">
        <v>261</v>
      </c>
      <c r="M916" t="s">
        <v>10</v>
      </c>
      <c r="N916" t="s">
        <v>54</v>
      </c>
      <c r="P916" t="s">
        <v>88</v>
      </c>
      <c r="Q916" t="s">
        <v>94</v>
      </c>
      <c r="R916" t="s">
        <v>173</v>
      </c>
      <c r="S916" t="s">
        <v>70</v>
      </c>
      <c r="T916" t="s">
        <v>59</v>
      </c>
    </row>
    <row r="917" spans="1:20">
      <c r="A917" t="s">
        <v>49</v>
      </c>
      <c r="C917">
        <v>202012032021</v>
      </c>
      <c r="D917" s="1">
        <v>44168.666666666664</v>
      </c>
      <c r="E917" s="3" t="s">
        <v>90</v>
      </c>
      <c r="F917">
        <v>2183741</v>
      </c>
      <c r="G917" s="2">
        <v>36546</v>
      </c>
      <c r="H917" t="s">
        <v>2473</v>
      </c>
      <c r="I917" t="s">
        <v>1598</v>
      </c>
      <c r="K917" t="s">
        <v>52</v>
      </c>
      <c r="L917" t="s">
        <v>240</v>
      </c>
      <c r="M917" t="s">
        <v>10</v>
      </c>
      <c r="N917" t="s">
        <v>54</v>
      </c>
      <c r="P917" t="s">
        <v>88</v>
      </c>
      <c r="Q917" t="s">
        <v>94</v>
      </c>
      <c r="R917" t="s">
        <v>116</v>
      </c>
      <c r="S917" t="s">
        <v>70</v>
      </c>
      <c r="T917" t="s">
        <v>59</v>
      </c>
    </row>
    <row r="918" spans="1:20">
      <c r="A918" t="s">
        <v>49</v>
      </c>
      <c r="C918">
        <v>202012031773</v>
      </c>
      <c r="D918" s="1">
        <v>44168.664664351854</v>
      </c>
      <c r="E918" s="3" t="s">
        <v>90</v>
      </c>
      <c r="F918">
        <v>1478131</v>
      </c>
      <c r="G918" s="2">
        <v>17576</v>
      </c>
      <c r="H918" t="s">
        <v>1380</v>
      </c>
      <c r="I918" t="s">
        <v>332</v>
      </c>
      <c r="K918" t="s">
        <v>170</v>
      </c>
      <c r="L918" t="s">
        <v>193</v>
      </c>
      <c r="M918" t="s">
        <v>10</v>
      </c>
      <c r="N918" t="s">
        <v>54</v>
      </c>
      <c r="P918" t="s">
        <v>88</v>
      </c>
      <c r="Q918" t="s">
        <v>94</v>
      </c>
      <c r="R918" t="s">
        <v>100</v>
      </c>
      <c r="S918" t="s">
        <v>70</v>
      </c>
      <c r="T918" t="s">
        <v>59</v>
      </c>
    </row>
    <row r="919" spans="1:20">
      <c r="A919" t="s">
        <v>49</v>
      </c>
      <c r="C919">
        <v>202012031880</v>
      </c>
      <c r="D919" s="1">
        <v>44168.657638888886</v>
      </c>
      <c r="E919" s="3" t="s">
        <v>90</v>
      </c>
      <c r="F919">
        <v>2198808</v>
      </c>
      <c r="G919" s="2">
        <v>14769</v>
      </c>
      <c r="H919" t="s">
        <v>2553</v>
      </c>
      <c r="I919" t="s">
        <v>2554</v>
      </c>
      <c r="K919" t="s">
        <v>52</v>
      </c>
      <c r="L919" t="s">
        <v>265</v>
      </c>
      <c r="M919" t="s">
        <v>2</v>
      </c>
      <c r="N919" t="s">
        <v>54</v>
      </c>
      <c r="P919" t="s">
        <v>88</v>
      </c>
      <c r="Q919" t="s">
        <v>94</v>
      </c>
      <c r="R919" t="s">
        <v>116</v>
      </c>
      <c r="S919" t="s">
        <v>70</v>
      </c>
      <c r="T919" t="s">
        <v>59</v>
      </c>
    </row>
    <row r="920" spans="1:20">
      <c r="A920" t="s">
        <v>49</v>
      </c>
      <c r="C920">
        <v>202012031560</v>
      </c>
      <c r="D920" s="1">
        <v>44168.601388888892</v>
      </c>
      <c r="E920" s="3" t="s">
        <v>90</v>
      </c>
      <c r="F920">
        <v>217836</v>
      </c>
      <c r="G920" s="2">
        <v>29105</v>
      </c>
      <c r="H920" t="s">
        <v>297</v>
      </c>
      <c r="I920" t="s">
        <v>298</v>
      </c>
      <c r="K920" t="s">
        <v>52</v>
      </c>
      <c r="L920" t="s">
        <v>53</v>
      </c>
      <c r="M920" t="s">
        <v>10</v>
      </c>
      <c r="N920" t="s">
        <v>54</v>
      </c>
      <c r="P920" t="s">
        <v>88</v>
      </c>
      <c r="Q920" t="s">
        <v>94</v>
      </c>
      <c r="R920" t="s">
        <v>299</v>
      </c>
      <c r="S920" t="s">
        <v>58</v>
      </c>
      <c r="T920" t="s">
        <v>59</v>
      </c>
    </row>
    <row r="921" spans="1:20">
      <c r="A921" t="s">
        <v>49</v>
      </c>
      <c r="C921">
        <v>202012031790</v>
      </c>
      <c r="D921" s="1">
        <v>44168.539027777777</v>
      </c>
      <c r="E921" s="3" t="s">
        <v>90</v>
      </c>
      <c r="F921">
        <v>1902555</v>
      </c>
      <c r="G921" s="2">
        <v>12055</v>
      </c>
      <c r="H921" t="s">
        <v>2245</v>
      </c>
      <c r="I921" t="s">
        <v>2246</v>
      </c>
      <c r="K921" t="s">
        <v>1474</v>
      </c>
      <c r="L921" t="s">
        <v>2247</v>
      </c>
      <c r="M921" t="s">
        <v>2</v>
      </c>
      <c r="N921" t="s">
        <v>54</v>
      </c>
      <c r="P921" t="s">
        <v>88</v>
      </c>
      <c r="Q921" t="s">
        <v>94</v>
      </c>
      <c r="R921" t="s">
        <v>2248</v>
      </c>
      <c r="S921" t="s">
        <v>474</v>
      </c>
      <c r="T921" t="s">
        <v>59</v>
      </c>
    </row>
    <row r="922" spans="1:20">
      <c r="A922" t="s">
        <v>49</v>
      </c>
      <c r="C922">
        <v>202011300108</v>
      </c>
      <c r="D922" s="1">
        <v>44168.461805555555</v>
      </c>
      <c r="E922" s="3" t="s">
        <v>63</v>
      </c>
      <c r="F922">
        <v>1372580</v>
      </c>
      <c r="G922" s="2">
        <v>22488</v>
      </c>
      <c r="H922" t="s">
        <v>1168</v>
      </c>
      <c r="I922" t="s">
        <v>1015</v>
      </c>
      <c r="K922" t="s">
        <v>61</v>
      </c>
      <c r="L922" t="s">
        <v>53</v>
      </c>
      <c r="M922" t="s">
        <v>2</v>
      </c>
      <c r="N922" t="s">
        <v>54</v>
      </c>
      <c r="P922" t="s">
        <v>55</v>
      </c>
      <c r="Q922" t="s">
        <v>68</v>
      </c>
      <c r="S922" t="s">
        <v>58</v>
      </c>
      <c r="T922" t="s">
        <v>59</v>
      </c>
    </row>
    <row r="923" spans="1:20">
      <c r="A923" t="s">
        <v>49</v>
      </c>
      <c r="C923">
        <v>202012031682</v>
      </c>
      <c r="D923" s="1">
        <v>44168.459722222222</v>
      </c>
      <c r="E923" s="3" t="s">
        <v>63</v>
      </c>
      <c r="F923">
        <v>1933052</v>
      </c>
      <c r="G923" s="2">
        <v>21369</v>
      </c>
      <c r="H923" t="s">
        <v>2301</v>
      </c>
      <c r="I923" t="s">
        <v>2302</v>
      </c>
      <c r="K923" t="s">
        <v>1474</v>
      </c>
      <c r="L923" t="s">
        <v>1764</v>
      </c>
      <c r="M923" t="s">
        <v>2</v>
      </c>
      <c r="N923" t="s">
        <v>54</v>
      </c>
      <c r="P923" t="s">
        <v>88</v>
      </c>
      <c r="Q923" t="s">
        <v>68</v>
      </c>
      <c r="R923" t="s">
        <v>907</v>
      </c>
      <c r="S923" t="s">
        <v>474</v>
      </c>
      <c r="T923" t="s">
        <v>59</v>
      </c>
    </row>
    <row r="924" spans="1:20">
      <c r="A924" t="s">
        <v>49</v>
      </c>
      <c r="C924">
        <v>202012031301</v>
      </c>
      <c r="D924" s="1">
        <v>44168.28197916667</v>
      </c>
      <c r="E924" s="3" t="s">
        <v>90</v>
      </c>
      <c r="F924">
        <v>9081301</v>
      </c>
      <c r="G924" s="2">
        <v>33021</v>
      </c>
      <c r="H924" t="s">
        <v>3244</v>
      </c>
      <c r="I924" t="s">
        <v>3245</v>
      </c>
      <c r="K924" t="s">
        <v>98</v>
      </c>
      <c r="L924" t="s">
        <v>93</v>
      </c>
      <c r="M924" t="s">
        <v>2</v>
      </c>
      <c r="N924" t="s">
        <v>54</v>
      </c>
      <c r="P924" t="s">
        <v>88</v>
      </c>
      <c r="Q924" t="s">
        <v>94</v>
      </c>
      <c r="R924" t="s">
        <v>259</v>
      </c>
      <c r="S924" t="s">
        <v>70</v>
      </c>
      <c r="T924" t="s">
        <v>59</v>
      </c>
    </row>
    <row r="925" spans="1:20">
      <c r="A925" t="s">
        <v>49</v>
      </c>
      <c r="C925">
        <v>202012031254</v>
      </c>
      <c r="D925" s="1">
        <v>44168.121053240742</v>
      </c>
      <c r="E925" s="3" t="s">
        <v>90</v>
      </c>
      <c r="F925">
        <v>618117</v>
      </c>
      <c r="G925" s="2">
        <v>17116</v>
      </c>
      <c r="H925" t="s">
        <v>485</v>
      </c>
      <c r="I925" t="s">
        <v>486</v>
      </c>
      <c r="K925" t="s">
        <v>98</v>
      </c>
      <c r="L925" t="s">
        <v>220</v>
      </c>
      <c r="M925" t="s">
        <v>10</v>
      </c>
      <c r="N925" t="s">
        <v>54</v>
      </c>
      <c r="P925" t="s">
        <v>88</v>
      </c>
      <c r="Q925" t="s">
        <v>94</v>
      </c>
      <c r="R925" t="s">
        <v>116</v>
      </c>
      <c r="S925" t="s">
        <v>70</v>
      </c>
      <c r="T925" t="s">
        <v>59</v>
      </c>
    </row>
    <row r="926" spans="1:20">
      <c r="A926" t="s">
        <v>49</v>
      </c>
      <c r="C926">
        <v>202012022354</v>
      </c>
      <c r="D926" s="1">
        <v>44168.019004629627</v>
      </c>
      <c r="E926" s="3" t="s">
        <v>90</v>
      </c>
      <c r="F926">
        <v>510527</v>
      </c>
      <c r="G926" s="2">
        <v>26858</v>
      </c>
      <c r="H926" t="s">
        <v>438</v>
      </c>
      <c r="I926" t="s">
        <v>439</v>
      </c>
      <c r="K926" t="s">
        <v>98</v>
      </c>
      <c r="L926" t="s">
        <v>111</v>
      </c>
      <c r="M926" t="s">
        <v>2</v>
      </c>
      <c r="N926" t="s">
        <v>54</v>
      </c>
      <c r="P926" t="s">
        <v>88</v>
      </c>
      <c r="Q926" t="s">
        <v>94</v>
      </c>
      <c r="R926" t="s">
        <v>116</v>
      </c>
      <c r="S926" t="s">
        <v>70</v>
      </c>
      <c r="T926" t="s">
        <v>59</v>
      </c>
    </row>
    <row r="927" spans="1:20">
      <c r="A927" t="s">
        <v>49</v>
      </c>
      <c r="C927">
        <v>202012022356</v>
      </c>
      <c r="D927" s="1">
        <v>44167.948611111111</v>
      </c>
      <c r="E927" s="3" t="s">
        <v>90</v>
      </c>
      <c r="F927">
        <v>6807005</v>
      </c>
      <c r="G927" s="2">
        <v>21339</v>
      </c>
      <c r="H927" t="s">
        <v>2892</v>
      </c>
      <c r="I927" t="s">
        <v>2302</v>
      </c>
      <c r="K927" t="s">
        <v>110</v>
      </c>
      <c r="L927" t="s">
        <v>202</v>
      </c>
      <c r="M927" t="s">
        <v>10</v>
      </c>
      <c r="N927" t="s">
        <v>54</v>
      </c>
      <c r="P927" t="s">
        <v>88</v>
      </c>
      <c r="Q927" t="s">
        <v>94</v>
      </c>
      <c r="R927" t="s">
        <v>100</v>
      </c>
      <c r="S927" t="s">
        <v>70</v>
      </c>
      <c r="T927" t="s">
        <v>59</v>
      </c>
    </row>
    <row r="928" spans="1:20">
      <c r="A928" t="s">
        <v>49</v>
      </c>
      <c r="C928">
        <v>202012022257</v>
      </c>
      <c r="D928" s="1">
        <v>44167.813888888886</v>
      </c>
      <c r="E928" s="3" t="s">
        <v>90</v>
      </c>
      <c r="F928">
        <v>7930404</v>
      </c>
      <c r="G928" s="2">
        <v>22577</v>
      </c>
      <c r="H928" t="s">
        <v>3079</v>
      </c>
      <c r="I928" t="s">
        <v>769</v>
      </c>
      <c r="K928" t="s">
        <v>110</v>
      </c>
      <c r="L928" t="s">
        <v>157</v>
      </c>
      <c r="M928" t="s">
        <v>10</v>
      </c>
      <c r="N928" t="s">
        <v>54</v>
      </c>
      <c r="P928" t="s">
        <v>88</v>
      </c>
      <c r="Q928" t="s">
        <v>94</v>
      </c>
      <c r="R928" t="s">
        <v>100</v>
      </c>
      <c r="S928" t="s">
        <v>70</v>
      </c>
      <c r="T928" t="s">
        <v>59</v>
      </c>
    </row>
    <row r="929" spans="1:20">
      <c r="A929" t="s">
        <v>49</v>
      </c>
      <c r="C929">
        <v>202012021900</v>
      </c>
      <c r="D929" s="1">
        <v>44167.699305555558</v>
      </c>
      <c r="E929" s="3" t="s">
        <v>63</v>
      </c>
      <c r="F929">
        <v>1004123</v>
      </c>
      <c r="G929" s="2">
        <v>11350</v>
      </c>
      <c r="H929" t="s">
        <v>752</v>
      </c>
      <c r="I929" t="s">
        <v>753</v>
      </c>
      <c r="K929" t="s">
        <v>73</v>
      </c>
      <c r="L929" t="s">
        <v>103</v>
      </c>
      <c r="M929" t="s">
        <v>2</v>
      </c>
      <c r="N929" t="s">
        <v>54</v>
      </c>
      <c r="P929" t="s">
        <v>55</v>
      </c>
      <c r="Q929" t="s">
        <v>68</v>
      </c>
      <c r="R929" t="s">
        <v>754</v>
      </c>
      <c r="S929" t="s">
        <v>70</v>
      </c>
      <c r="T929" t="s">
        <v>59</v>
      </c>
    </row>
    <row r="930" spans="1:20">
      <c r="A930" t="s">
        <v>49</v>
      </c>
      <c r="C930">
        <v>202012021929</v>
      </c>
      <c r="D930" s="1">
        <v>44167.647916666669</v>
      </c>
      <c r="E930" s="3" t="s">
        <v>90</v>
      </c>
      <c r="F930">
        <v>330267</v>
      </c>
      <c r="G930" s="2">
        <v>20943</v>
      </c>
      <c r="H930" t="s">
        <v>371</v>
      </c>
      <c r="I930" t="s">
        <v>372</v>
      </c>
      <c r="K930" t="s">
        <v>61</v>
      </c>
      <c r="L930" t="s">
        <v>240</v>
      </c>
      <c r="M930" t="s">
        <v>2</v>
      </c>
      <c r="N930" t="s">
        <v>54</v>
      </c>
      <c r="P930" t="s">
        <v>55</v>
      </c>
      <c r="Q930" t="s">
        <v>94</v>
      </c>
      <c r="R930" t="s">
        <v>100</v>
      </c>
      <c r="S930" t="s">
        <v>70</v>
      </c>
      <c r="T930" t="s">
        <v>59</v>
      </c>
    </row>
    <row r="931" spans="1:20">
      <c r="A931" t="s">
        <v>49</v>
      </c>
      <c r="C931">
        <v>202012022051</v>
      </c>
      <c r="D931" s="1">
        <v>44167.638888888891</v>
      </c>
      <c r="E931" s="3" t="s">
        <v>90</v>
      </c>
      <c r="F931">
        <v>2201591</v>
      </c>
      <c r="G931" s="2">
        <v>31393</v>
      </c>
      <c r="H931" t="s">
        <v>2583</v>
      </c>
      <c r="I931" t="s">
        <v>1299</v>
      </c>
      <c r="K931" t="s">
        <v>1474</v>
      </c>
      <c r="L931" t="s">
        <v>2225</v>
      </c>
      <c r="M931" t="s">
        <v>2</v>
      </c>
      <c r="N931" t="s">
        <v>54</v>
      </c>
      <c r="P931" t="s">
        <v>88</v>
      </c>
      <c r="Q931" t="s">
        <v>94</v>
      </c>
      <c r="R931" t="s">
        <v>100</v>
      </c>
      <c r="S931" t="s">
        <v>474</v>
      </c>
      <c r="T931" t="s">
        <v>59</v>
      </c>
    </row>
    <row r="932" spans="1:20">
      <c r="A932" t="s">
        <v>49</v>
      </c>
      <c r="C932">
        <v>202012022029</v>
      </c>
      <c r="D932" s="1">
        <v>44167.624305555553</v>
      </c>
      <c r="E932" s="3" t="s">
        <v>90</v>
      </c>
      <c r="F932">
        <v>745746</v>
      </c>
      <c r="G932" s="2">
        <v>30469</v>
      </c>
      <c r="H932" t="s">
        <v>581</v>
      </c>
      <c r="I932" t="s">
        <v>582</v>
      </c>
      <c r="K932" t="s">
        <v>107</v>
      </c>
      <c r="L932" t="s">
        <v>93</v>
      </c>
      <c r="M932" t="s">
        <v>10</v>
      </c>
      <c r="N932" t="s">
        <v>54</v>
      </c>
      <c r="P932" t="s">
        <v>88</v>
      </c>
      <c r="Q932" t="s">
        <v>94</v>
      </c>
      <c r="R932" t="s">
        <v>583</v>
      </c>
      <c r="S932" t="s">
        <v>70</v>
      </c>
      <c r="T932" t="s">
        <v>59</v>
      </c>
    </row>
    <row r="933" spans="1:20">
      <c r="A933" t="s">
        <v>49</v>
      </c>
      <c r="C933">
        <v>202012021635</v>
      </c>
      <c r="D933" s="1">
        <v>44167.506944444445</v>
      </c>
      <c r="E933" s="3" t="s">
        <v>63</v>
      </c>
      <c r="F933">
        <v>2125840</v>
      </c>
      <c r="G933" s="2">
        <v>20895</v>
      </c>
      <c r="H933" t="s">
        <v>2343</v>
      </c>
      <c r="I933" t="s">
        <v>1513</v>
      </c>
      <c r="K933" t="s">
        <v>61</v>
      </c>
      <c r="L933" t="s">
        <v>306</v>
      </c>
      <c r="M933" t="s">
        <v>10</v>
      </c>
      <c r="N933" t="s">
        <v>54</v>
      </c>
      <c r="P933" t="s">
        <v>55</v>
      </c>
      <c r="Q933" t="s">
        <v>68</v>
      </c>
      <c r="R933" t="s">
        <v>161</v>
      </c>
      <c r="S933" t="s">
        <v>70</v>
      </c>
      <c r="T933" t="s">
        <v>59</v>
      </c>
    </row>
    <row r="934" spans="1:20">
      <c r="A934" t="s">
        <v>49</v>
      </c>
      <c r="C934">
        <v>202012021666</v>
      </c>
      <c r="D934" s="1">
        <v>44167.49726851852</v>
      </c>
      <c r="E934" s="3" t="s">
        <v>90</v>
      </c>
      <c r="F934">
        <v>2200582</v>
      </c>
      <c r="G934" s="2">
        <v>22140</v>
      </c>
      <c r="H934" t="s">
        <v>2574</v>
      </c>
      <c r="I934" t="s">
        <v>660</v>
      </c>
      <c r="K934" t="s">
        <v>61</v>
      </c>
      <c r="L934" t="s">
        <v>306</v>
      </c>
      <c r="M934" t="s">
        <v>10</v>
      </c>
      <c r="N934" t="s">
        <v>54</v>
      </c>
      <c r="P934" t="s">
        <v>55</v>
      </c>
      <c r="Q934" t="s">
        <v>94</v>
      </c>
      <c r="R934" t="s">
        <v>100</v>
      </c>
      <c r="S934" t="s">
        <v>70</v>
      </c>
      <c r="T934" t="s">
        <v>59</v>
      </c>
    </row>
    <row r="935" spans="1:20">
      <c r="A935" t="s">
        <v>49</v>
      </c>
      <c r="C935">
        <v>202012021662</v>
      </c>
      <c r="D935" s="1">
        <v>44167.484907407408</v>
      </c>
      <c r="E935" s="3" t="s">
        <v>63</v>
      </c>
      <c r="F935">
        <v>34047</v>
      </c>
      <c r="G935" s="2">
        <v>20980</v>
      </c>
      <c r="H935" t="s">
        <v>151</v>
      </c>
      <c r="I935" t="s">
        <v>152</v>
      </c>
      <c r="K935" t="s">
        <v>73</v>
      </c>
      <c r="L935" t="s">
        <v>153</v>
      </c>
      <c r="M935" t="s">
        <v>2</v>
      </c>
      <c r="N935" t="s">
        <v>54</v>
      </c>
      <c r="P935" t="s">
        <v>88</v>
      </c>
      <c r="Q935" t="s">
        <v>68</v>
      </c>
      <c r="R935" t="s">
        <v>154</v>
      </c>
      <c r="S935" t="s">
        <v>70</v>
      </c>
      <c r="T935" t="s">
        <v>59</v>
      </c>
    </row>
    <row r="936" spans="1:20">
      <c r="A936" t="s">
        <v>49</v>
      </c>
      <c r="C936">
        <v>202012021515</v>
      </c>
      <c r="D936" s="1">
        <v>44167.413055555553</v>
      </c>
      <c r="E936" s="3" t="s">
        <v>63</v>
      </c>
      <c r="F936">
        <v>2198999</v>
      </c>
      <c r="G936" s="2">
        <v>16984</v>
      </c>
      <c r="H936" t="s">
        <v>2556</v>
      </c>
      <c r="I936" t="s">
        <v>387</v>
      </c>
      <c r="K936" t="s">
        <v>61</v>
      </c>
      <c r="L936" t="s">
        <v>265</v>
      </c>
      <c r="M936" t="s">
        <v>2</v>
      </c>
      <c r="N936" t="s">
        <v>54</v>
      </c>
      <c r="P936" t="s">
        <v>55</v>
      </c>
      <c r="Q936" t="s">
        <v>68</v>
      </c>
      <c r="R936" t="s">
        <v>2557</v>
      </c>
      <c r="S936" t="s">
        <v>70</v>
      </c>
      <c r="T936" t="s">
        <v>59</v>
      </c>
    </row>
    <row r="937" spans="1:20">
      <c r="A937" t="s">
        <v>49</v>
      </c>
      <c r="C937">
        <v>202012020798</v>
      </c>
      <c r="D937" s="1">
        <v>44167.408576388887</v>
      </c>
      <c r="E937" s="3" t="s">
        <v>553</v>
      </c>
      <c r="F937">
        <v>1907756</v>
      </c>
      <c r="G937" s="2">
        <v>20517</v>
      </c>
      <c r="H937" t="s">
        <v>2260</v>
      </c>
      <c r="I937" t="s">
        <v>1075</v>
      </c>
      <c r="K937" t="s">
        <v>1474</v>
      </c>
      <c r="L937" t="s">
        <v>2225</v>
      </c>
      <c r="M937" t="s">
        <v>2</v>
      </c>
      <c r="N937" t="s">
        <v>54</v>
      </c>
      <c r="P937" t="s">
        <v>55</v>
      </c>
      <c r="Q937" t="s">
        <v>556</v>
      </c>
      <c r="R937" t="s">
        <v>2261</v>
      </c>
      <c r="S937" t="s">
        <v>474</v>
      </c>
      <c r="T937" t="s">
        <v>59</v>
      </c>
    </row>
    <row r="938" spans="1:20">
      <c r="A938" t="s">
        <v>49</v>
      </c>
      <c r="C938">
        <v>202012020418</v>
      </c>
      <c r="D938" s="1">
        <v>44167.391724537039</v>
      </c>
      <c r="E938" s="3" t="s">
        <v>76</v>
      </c>
      <c r="F938">
        <v>9321915</v>
      </c>
      <c r="G938" s="2">
        <v>33384</v>
      </c>
      <c r="H938" t="s">
        <v>3273</v>
      </c>
      <c r="I938" t="s">
        <v>1904</v>
      </c>
      <c r="K938" t="s">
        <v>61</v>
      </c>
      <c r="L938" t="s">
        <v>324</v>
      </c>
      <c r="M938" t="s">
        <v>10</v>
      </c>
      <c r="N938" t="s">
        <v>54</v>
      </c>
      <c r="P938" t="s">
        <v>55</v>
      </c>
      <c r="Q938" t="s">
        <v>78</v>
      </c>
      <c r="R938" t="s">
        <v>3274</v>
      </c>
      <c r="S938" t="s">
        <v>180</v>
      </c>
      <c r="T938" t="s">
        <v>59</v>
      </c>
    </row>
    <row r="939" spans="1:20">
      <c r="A939" t="s">
        <v>49</v>
      </c>
      <c r="C939">
        <v>202012021095</v>
      </c>
      <c r="D939" s="1">
        <v>44167.383333333331</v>
      </c>
      <c r="E939" s="3" t="s">
        <v>63</v>
      </c>
      <c r="F939">
        <v>8410978</v>
      </c>
      <c r="G939" s="2">
        <v>16666</v>
      </c>
      <c r="H939" t="s">
        <v>3147</v>
      </c>
      <c r="I939" t="s">
        <v>466</v>
      </c>
      <c r="K939" t="s">
        <v>61</v>
      </c>
      <c r="L939" t="s">
        <v>53</v>
      </c>
      <c r="M939" t="s">
        <v>10</v>
      </c>
      <c r="N939" t="s">
        <v>54</v>
      </c>
      <c r="P939" t="s">
        <v>55</v>
      </c>
      <c r="Q939" t="s">
        <v>68</v>
      </c>
      <c r="R939" t="s">
        <v>333</v>
      </c>
      <c r="S939" t="s">
        <v>58</v>
      </c>
      <c r="T939" t="s">
        <v>59</v>
      </c>
    </row>
    <row r="940" spans="1:20">
      <c r="A940" t="s">
        <v>49</v>
      </c>
      <c r="C940">
        <v>202012160255</v>
      </c>
      <c r="D940" s="1">
        <v>44167.31527777778</v>
      </c>
      <c r="E940" s="3" t="s">
        <v>63</v>
      </c>
      <c r="F940">
        <v>1396065</v>
      </c>
      <c r="G940" s="2">
        <v>19350</v>
      </c>
      <c r="H940" t="s">
        <v>1230</v>
      </c>
      <c r="I940" t="s">
        <v>225</v>
      </c>
      <c r="K940" t="s">
        <v>61</v>
      </c>
      <c r="L940" t="s">
        <v>53</v>
      </c>
      <c r="M940" t="s">
        <v>2</v>
      </c>
      <c r="N940" t="s">
        <v>54</v>
      </c>
      <c r="P940" t="s">
        <v>55</v>
      </c>
      <c r="Q940" t="s">
        <v>68</v>
      </c>
      <c r="R940" t="s">
        <v>1231</v>
      </c>
      <c r="S940" t="s">
        <v>58</v>
      </c>
      <c r="T940" t="s">
        <v>59</v>
      </c>
    </row>
    <row r="941" spans="1:20">
      <c r="A941" t="s">
        <v>49</v>
      </c>
      <c r="C941">
        <v>202012021301</v>
      </c>
      <c r="D941" s="1">
        <v>44167.291018518517</v>
      </c>
      <c r="E941" s="3" t="s">
        <v>76</v>
      </c>
      <c r="F941">
        <v>1599514</v>
      </c>
      <c r="G941" s="2">
        <v>29609</v>
      </c>
      <c r="H941" t="s">
        <v>1575</v>
      </c>
      <c r="I941" t="s">
        <v>1149</v>
      </c>
      <c r="K941" t="s">
        <v>110</v>
      </c>
      <c r="L941" t="s">
        <v>133</v>
      </c>
      <c r="M941" t="s">
        <v>2</v>
      </c>
      <c r="N941" t="s">
        <v>54</v>
      </c>
      <c r="P941" t="s">
        <v>88</v>
      </c>
      <c r="Q941" t="s">
        <v>78</v>
      </c>
      <c r="R941" t="s">
        <v>1576</v>
      </c>
      <c r="S941" t="s">
        <v>70</v>
      </c>
      <c r="T941" t="s">
        <v>59</v>
      </c>
    </row>
    <row r="942" spans="1:20">
      <c r="A942" t="s">
        <v>49</v>
      </c>
      <c r="C942">
        <v>202012021290</v>
      </c>
      <c r="D942" s="1">
        <v>44167.240567129629</v>
      </c>
      <c r="E942" s="3" t="s">
        <v>90</v>
      </c>
      <c r="F942">
        <v>1840336</v>
      </c>
      <c r="G942" s="2">
        <v>33712</v>
      </c>
      <c r="H942" t="s">
        <v>1993</v>
      </c>
      <c r="I942" t="s">
        <v>1955</v>
      </c>
      <c r="K942" t="s">
        <v>110</v>
      </c>
      <c r="L942" t="s">
        <v>202</v>
      </c>
      <c r="M942" t="s">
        <v>2</v>
      </c>
      <c r="N942" t="s">
        <v>54</v>
      </c>
      <c r="P942" t="s">
        <v>88</v>
      </c>
      <c r="Q942" t="s">
        <v>94</v>
      </c>
      <c r="R942" t="s">
        <v>292</v>
      </c>
      <c r="S942" t="s">
        <v>70</v>
      </c>
      <c r="T942" t="s">
        <v>59</v>
      </c>
    </row>
    <row r="943" spans="1:20">
      <c r="A943" t="s">
        <v>49</v>
      </c>
      <c r="C943">
        <v>202012012521</v>
      </c>
      <c r="D943" s="1">
        <v>44166.997615740744</v>
      </c>
      <c r="E943" s="3" t="s">
        <v>90</v>
      </c>
      <c r="F943">
        <v>7723598</v>
      </c>
      <c r="G943" s="2">
        <v>28294</v>
      </c>
      <c r="H943" t="s">
        <v>3023</v>
      </c>
      <c r="I943" t="s">
        <v>3024</v>
      </c>
      <c r="K943" t="s">
        <v>98</v>
      </c>
      <c r="L943" t="s">
        <v>202</v>
      </c>
      <c r="M943" t="s">
        <v>2</v>
      </c>
      <c r="N943" t="s">
        <v>54</v>
      </c>
      <c r="P943" t="s">
        <v>88</v>
      </c>
      <c r="Q943" t="s">
        <v>94</v>
      </c>
      <c r="R943" t="s">
        <v>100</v>
      </c>
      <c r="S943" t="s">
        <v>70</v>
      </c>
      <c r="T943" t="s">
        <v>59</v>
      </c>
    </row>
    <row r="944" spans="1:20">
      <c r="A944" t="s">
        <v>49</v>
      </c>
      <c r="C944">
        <v>202012012443</v>
      </c>
      <c r="D944" s="1">
        <v>44166.847233796296</v>
      </c>
      <c r="E944" s="3" t="s">
        <v>90</v>
      </c>
      <c r="F944">
        <v>1925497</v>
      </c>
      <c r="G944" s="2">
        <v>26142</v>
      </c>
      <c r="H944" t="s">
        <v>2288</v>
      </c>
      <c r="I944" t="s">
        <v>424</v>
      </c>
      <c r="K944" t="s">
        <v>98</v>
      </c>
      <c r="L944" t="s">
        <v>133</v>
      </c>
      <c r="M944" t="s">
        <v>2</v>
      </c>
      <c r="N944" t="s">
        <v>54</v>
      </c>
      <c r="P944" t="s">
        <v>88</v>
      </c>
      <c r="Q944" t="s">
        <v>94</v>
      </c>
      <c r="R944" t="s">
        <v>100</v>
      </c>
      <c r="S944" t="s">
        <v>70</v>
      </c>
      <c r="T944" t="s">
        <v>59</v>
      </c>
    </row>
    <row r="945" spans="1:20">
      <c r="A945" t="s">
        <v>49</v>
      </c>
      <c r="C945">
        <v>202012012162</v>
      </c>
      <c r="D945" s="1">
        <v>44166.786805555559</v>
      </c>
      <c r="E945" s="3" t="s">
        <v>90</v>
      </c>
      <c r="F945">
        <v>505583</v>
      </c>
      <c r="G945" s="2">
        <v>15380</v>
      </c>
      <c r="H945" t="s">
        <v>429</v>
      </c>
      <c r="I945" t="s">
        <v>271</v>
      </c>
      <c r="K945" t="s">
        <v>98</v>
      </c>
      <c r="L945" t="s">
        <v>157</v>
      </c>
      <c r="M945" t="s">
        <v>2</v>
      </c>
      <c r="N945" t="s">
        <v>54</v>
      </c>
      <c r="P945" t="s">
        <v>88</v>
      </c>
      <c r="Q945" t="s">
        <v>94</v>
      </c>
      <c r="R945" t="s">
        <v>116</v>
      </c>
      <c r="S945" t="s">
        <v>70</v>
      </c>
      <c r="T945" t="s">
        <v>59</v>
      </c>
    </row>
    <row r="946" spans="1:20">
      <c r="A946" t="s">
        <v>49</v>
      </c>
      <c r="C946">
        <v>202012012346</v>
      </c>
      <c r="D946" s="1">
        <v>44166.711805555555</v>
      </c>
      <c r="E946" s="3" t="s">
        <v>63</v>
      </c>
      <c r="F946">
        <v>6211311</v>
      </c>
      <c r="G946" s="2">
        <v>13716</v>
      </c>
      <c r="H946" t="s">
        <v>2827</v>
      </c>
      <c r="I946" t="s">
        <v>534</v>
      </c>
      <c r="K946" t="s">
        <v>98</v>
      </c>
      <c r="L946" t="s">
        <v>103</v>
      </c>
      <c r="M946" t="s">
        <v>10</v>
      </c>
      <c r="N946" t="s">
        <v>54</v>
      </c>
      <c r="P946" t="s">
        <v>88</v>
      </c>
      <c r="Q946" t="s">
        <v>68</v>
      </c>
      <c r="R946" t="s">
        <v>2828</v>
      </c>
      <c r="S946" t="s">
        <v>70</v>
      </c>
      <c r="T946" t="s">
        <v>59</v>
      </c>
    </row>
    <row r="947" spans="1:20">
      <c r="A947" t="s">
        <v>49</v>
      </c>
      <c r="C947">
        <v>202012012199</v>
      </c>
      <c r="D947" s="1">
        <v>44166.650138888886</v>
      </c>
      <c r="E947" s="3" t="s">
        <v>63</v>
      </c>
      <c r="F947">
        <v>1879971</v>
      </c>
      <c r="G947" s="2">
        <v>24438</v>
      </c>
      <c r="H947" t="s">
        <v>2133</v>
      </c>
      <c r="I947" t="s">
        <v>1983</v>
      </c>
      <c r="K947" t="s">
        <v>52</v>
      </c>
      <c r="L947" t="s">
        <v>127</v>
      </c>
      <c r="M947" t="s">
        <v>10</v>
      </c>
      <c r="N947" t="s">
        <v>54</v>
      </c>
      <c r="P947" t="s">
        <v>88</v>
      </c>
      <c r="Q947" t="s">
        <v>68</v>
      </c>
      <c r="R947" t="s">
        <v>2136</v>
      </c>
      <c r="S947" t="s">
        <v>129</v>
      </c>
      <c r="T947" t="s">
        <v>59</v>
      </c>
    </row>
    <row r="948" spans="1:20">
      <c r="A948" t="s">
        <v>49</v>
      </c>
      <c r="C948">
        <v>202012011695</v>
      </c>
      <c r="D948" s="1">
        <v>44166.6406712963</v>
      </c>
      <c r="E948" s="3" t="s">
        <v>63</v>
      </c>
      <c r="F948">
        <v>2200568</v>
      </c>
      <c r="G948" s="2">
        <v>14075</v>
      </c>
      <c r="H948" t="s">
        <v>2570</v>
      </c>
      <c r="I948" t="s">
        <v>750</v>
      </c>
      <c r="K948" t="s">
        <v>61</v>
      </c>
      <c r="L948" t="s">
        <v>137</v>
      </c>
      <c r="M948" t="s">
        <v>2</v>
      </c>
      <c r="N948" t="s">
        <v>54</v>
      </c>
      <c r="P948" t="s">
        <v>55</v>
      </c>
      <c r="Q948" t="s">
        <v>68</v>
      </c>
      <c r="R948" t="s">
        <v>1643</v>
      </c>
      <c r="S948" t="s">
        <v>70</v>
      </c>
      <c r="T948" t="s">
        <v>59</v>
      </c>
    </row>
    <row r="949" spans="1:20">
      <c r="A949" t="s">
        <v>49</v>
      </c>
      <c r="C949">
        <v>202012012232</v>
      </c>
      <c r="D949" s="1">
        <v>44166.632638888892</v>
      </c>
      <c r="E949" s="3" t="s">
        <v>76</v>
      </c>
      <c r="F949">
        <v>2201265</v>
      </c>
      <c r="G949" s="2">
        <v>367</v>
      </c>
      <c r="H949" t="s">
        <v>2581</v>
      </c>
      <c r="I949" t="s">
        <v>2582</v>
      </c>
      <c r="K949" t="s">
        <v>73</v>
      </c>
      <c r="L949" t="s">
        <v>153</v>
      </c>
      <c r="M949" t="s">
        <v>2</v>
      </c>
      <c r="N949" t="s">
        <v>54</v>
      </c>
      <c r="P949" t="s">
        <v>88</v>
      </c>
      <c r="Q949" t="s">
        <v>78</v>
      </c>
      <c r="R949" t="s">
        <v>1001</v>
      </c>
      <c r="S949" t="s">
        <v>70</v>
      </c>
      <c r="T949" t="s">
        <v>59</v>
      </c>
    </row>
    <row r="950" spans="1:20">
      <c r="A950" t="s">
        <v>49</v>
      </c>
      <c r="C950">
        <v>202012012123</v>
      </c>
      <c r="D950" s="1">
        <v>44166.61277777778</v>
      </c>
      <c r="E950" s="3" t="s">
        <v>63</v>
      </c>
      <c r="F950">
        <v>2200615</v>
      </c>
      <c r="G950" s="2">
        <v>28065</v>
      </c>
      <c r="H950" t="s">
        <v>2575</v>
      </c>
      <c r="I950" t="s">
        <v>2189</v>
      </c>
      <c r="K950" t="s">
        <v>73</v>
      </c>
      <c r="L950" t="s">
        <v>306</v>
      </c>
      <c r="M950" t="s">
        <v>10</v>
      </c>
      <c r="N950" t="s">
        <v>54</v>
      </c>
      <c r="P950" t="s">
        <v>88</v>
      </c>
      <c r="Q950" t="s">
        <v>68</v>
      </c>
      <c r="R950" t="s">
        <v>621</v>
      </c>
      <c r="S950" t="s">
        <v>70</v>
      </c>
      <c r="T950" t="s">
        <v>59</v>
      </c>
    </row>
    <row r="951" spans="1:20">
      <c r="A951" t="s">
        <v>49</v>
      </c>
      <c r="C951">
        <v>202012012067</v>
      </c>
      <c r="D951" s="1">
        <v>44166.590925925928</v>
      </c>
      <c r="E951" s="3" t="s">
        <v>90</v>
      </c>
      <c r="F951">
        <v>511603</v>
      </c>
      <c r="G951" s="2">
        <v>23526</v>
      </c>
      <c r="H951" t="s">
        <v>441</v>
      </c>
      <c r="I951" t="s">
        <v>442</v>
      </c>
      <c r="K951" t="s">
        <v>52</v>
      </c>
      <c r="L951" t="s">
        <v>153</v>
      </c>
      <c r="M951" t="s">
        <v>2</v>
      </c>
      <c r="N951" t="s">
        <v>54</v>
      </c>
      <c r="P951" t="s">
        <v>88</v>
      </c>
      <c r="Q951" t="s">
        <v>94</v>
      </c>
      <c r="R951" t="s">
        <v>100</v>
      </c>
      <c r="S951" t="s">
        <v>70</v>
      </c>
      <c r="T951" t="s">
        <v>59</v>
      </c>
    </row>
    <row r="952" spans="1:20">
      <c r="A952" t="s">
        <v>49</v>
      </c>
      <c r="C952">
        <v>202012012066</v>
      </c>
      <c r="D952" s="1">
        <v>44166.571458333332</v>
      </c>
      <c r="E952" s="3" t="s">
        <v>90</v>
      </c>
      <c r="F952">
        <v>1211577</v>
      </c>
      <c r="G952" s="2">
        <v>22547</v>
      </c>
      <c r="H952" t="s">
        <v>997</v>
      </c>
      <c r="I952" t="s">
        <v>530</v>
      </c>
      <c r="K952" t="s">
        <v>140</v>
      </c>
      <c r="L952" t="s">
        <v>93</v>
      </c>
      <c r="M952" t="s">
        <v>10</v>
      </c>
      <c r="N952" t="s">
        <v>54</v>
      </c>
      <c r="P952" t="s">
        <v>88</v>
      </c>
      <c r="Q952" t="s">
        <v>94</v>
      </c>
      <c r="R952" t="s">
        <v>100</v>
      </c>
      <c r="S952" t="s">
        <v>70</v>
      </c>
      <c r="T952" t="s">
        <v>59</v>
      </c>
    </row>
    <row r="953" spans="1:20">
      <c r="A953" t="s">
        <v>49</v>
      </c>
      <c r="C953">
        <v>202012011935</v>
      </c>
      <c r="D953" s="1">
        <v>44166.548611111109</v>
      </c>
      <c r="E953" s="3" t="s">
        <v>90</v>
      </c>
      <c r="F953">
        <v>1505530</v>
      </c>
      <c r="G953" s="2">
        <v>9679</v>
      </c>
      <c r="H953" t="s">
        <v>1415</v>
      </c>
      <c r="I953" t="s">
        <v>1416</v>
      </c>
      <c r="K953" t="s">
        <v>52</v>
      </c>
      <c r="L953" t="s">
        <v>103</v>
      </c>
      <c r="M953" t="s">
        <v>2</v>
      </c>
      <c r="N953" t="s">
        <v>54</v>
      </c>
      <c r="P953" t="s">
        <v>88</v>
      </c>
      <c r="Q953" t="s">
        <v>94</v>
      </c>
      <c r="R953" t="s">
        <v>100</v>
      </c>
      <c r="S953" t="s">
        <v>70</v>
      </c>
      <c r="T953" t="s">
        <v>59</v>
      </c>
    </row>
    <row r="954" spans="1:20">
      <c r="A954" t="s">
        <v>49</v>
      </c>
      <c r="C954">
        <v>202012011876</v>
      </c>
      <c r="D954" s="1">
        <v>44166.517731481479</v>
      </c>
      <c r="E954" s="3" t="s">
        <v>90</v>
      </c>
      <c r="F954">
        <v>1379263</v>
      </c>
      <c r="G954" s="2">
        <v>17058</v>
      </c>
      <c r="H954" t="s">
        <v>1186</v>
      </c>
      <c r="I954" t="s">
        <v>201</v>
      </c>
      <c r="K954" t="s">
        <v>61</v>
      </c>
      <c r="L954" t="s">
        <v>388</v>
      </c>
      <c r="M954" t="s">
        <v>10</v>
      </c>
      <c r="N954" t="s">
        <v>54</v>
      </c>
      <c r="P954" t="s">
        <v>55</v>
      </c>
      <c r="Q954" t="s">
        <v>94</v>
      </c>
      <c r="R954" t="s">
        <v>1187</v>
      </c>
      <c r="S954" t="s">
        <v>390</v>
      </c>
      <c r="T954" t="s">
        <v>59</v>
      </c>
    </row>
    <row r="955" spans="1:20">
      <c r="A955" t="s">
        <v>49</v>
      </c>
      <c r="C955">
        <v>202012011657</v>
      </c>
      <c r="D955" s="1">
        <v>44166.426388888889</v>
      </c>
      <c r="E955" s="3" t="s">
        <v>76</v>
      </c>
      <c r="F955">
        <v>1052890</v>
      </c>
      <c r="G955" s="2">
        <v>19941</v>
      </c>
      <c r="H955" t="s">
        <v>813</v>
      </c>
      <c r="I955" t="s">
        <v>680</v>
      </c>
      <c r="K955" t="s">
        <v>66</v>
      </c>
      <c r="L955" t="s">
        <v>103</v>
      </c>
      <c r="M955" t="s">
        <v>2</v>
      </c>
      <c r="N955" t="s">
        <v>54</v>
      </c>
      <c r="P955" t="s">
        <v>88</v>
      </c>
      <c r="Q955" t="s">
        <v>78</v>
      </c>
      <c r="R955" t="s">
        <v>100</v>
      </c>
      <c r="S955" t="s">
        <v>70</v>
      </c>
      <c r="T955" t="s">
        <v>59</v>
      </c>
    </row>
    <row r="956" spans="1:20">
      <c r="A956" t="s">
        <v>49</v>
      </c>
      <c r="C956">
        <v>202012011484</v>
      </c>
      <c r="D956" s="1">
        <v>44166.390277777777</v>
      </c>
      <c r="E956" s="3" t="s">
        <v>90</v>
      </c>
      <c r="F956">
        <v>2120051</v>
      </c>
      <c r="G956" s="2">
        <v>22944</v>
      </c>
      <c r="H956" t="s">
        <v>2341</v>
      </c>
      <c r="I956" t="s">
        <v>1202</v>
      </c>
      <c r="K956" t="s">
        <v>52</v>
      </c>
      <c r="L956" t="s">
        <v>103</v>
      </c>
      <c r="M956" t="s">
        <v>2</v>
      </c>
      <c r="N956" t="s">
        <v>54</v>
      </c>
      <c r="P956" t="s">
        <v>88</v>
      </c>
      <c r="Q956" t="s">
        <v>94</v>
      </c>
      <c r="R956" t="s">
        <v>116</v>
      </c>
      <c r="S956" t="s">
        <v>70</v>
      </c>
      <c r="T956" t="s">
        <v>59</v>
      </c>
    </row>
    <row r="957" spans="1:20">
      <c r="A957" t="s">
        <v>49</v>
      </c>
      <c r="C957">
        <v>202012011310</v>
      </c>
      <c r="D957" s="1">
        <v>44166.370069444441</v>
      </c>
      <c r="E957" s="3" t="s">
        <v>90</v>
      </c>
      <c r="F957">
        <v>1771087</v>
      </c>
      <c r="G957" s="2">
        <v>9977</v>
      </c>
      <c r="H957" t="s">
        <v>1869</v>
      </c>
      <c r="I957" t="s">
        <v>710</v>
      </c>
      <c r="K957" t="s">
        <v>52</v>
      </c>
      <c r="L957" t="s">
        <v>137</v>
      </c>
      <c r="M957" t="s">
        <v>10</v>
      </c>
      <c r="N957" t="s">
        <v>54</v>
      </c>
      <c r="P957" t="s">
        <v>88</v>
      </c>
      <c r="Q957" t="s">
        <v>94</v>
      </c>
      <c r="R957" t="s">
        <v>100</v>
      </c>
      <c r="S957" t="s">
        <v>70</v>
      </c>
      <c r="T957" t="s">
        <v>59</v>
      </c>
    </row>
    <row r="958" spans="1:20">
      <c r="A958" t="s">
        <v>49</v>
      </c>
      <c r="C958">
        <v>202012010544</v>
      </c>
      <c r="D958" s="1">
        <v>44166.309027777781</v>
      </c>
      <c r="E958" s="3" t="s">
        <v>63</v>
      </c>
      <c r="F958">
        <v>1030423</v>
      </c>
      <c r="G958" s="2">
        <v>21633</v>
      </c>
      <c r="H958" t="s">
        <v>784</v>
      </c>
      <c r="I958" t="s">
        <v>787</v>
      </c>
      <c r="K958" t="s">
        <v>52</v>
      </c>
      <c r="L958" t="s">
        <v>261</v>
      </c>
      <c r="M958" t="s">
        <v>10</v>
      </c>
      <c r="N958" t="s">
        <v>54</v>
      </c>
      <c r="P958" t="s">
        <v>55</v>
      </c>
      <c r="Q958" t="s">
        <v>68</v>
      </c>
      <c r="R958" t="s">
        <v>788</v>
      </c>
      <c r="S958" t="s">
        <v>70</v>
      </c>
      <c r="T958" t="s">
        <v>59</v>
      </c>
    </row>
    <row r="959" spans="1:20">
      <c r="A959" t="s">
        <v>49</v>
      </c>
      <c r="C959">
        <v>202011302415</v>
      </c>
      <c r="D959" s="1">
        <v>44166.166666666664</v>
      </c>
      <c r="E959" s="3" t="s">
        <v>63</v>
      </c>
      <c r="F959">
        <v>1540323</v>
      </c>
      <c r="G959" s="2">
        <v>21206</v>
      </c>
      <c r="H959" t="s">
        <v>1462</v>
      </c>
      <c r="I959" t="s">
        <v>1463</v>
      </c>
      <c r="K959" t="s">
        <v>140</v>
      </c>
      <c r="L959" t="s">
        <v>133</v>
      </c>
      <c r="M959" t="s">
        <v>10</v>
      </c>
      <c r="N959" t="s">
        <v>54</v>
      </c>
      <c r="P959" t="s">
        <v>55</v>
      </c>
      <c r="Q959" t="s">
        <v>68</v>
      </c>
      <c r="R959" t="s">
        <v>529</v>
      </c>
      <c r="S959" t="s">
        <v>70</v>
      </c>
      <c r="T959" t="s">
        <v>59</v>
      </c>
    </row>
    <row r="960" spans="1:20">
      <c r="A960" t="s">
        <v>49</v>
      </c>
      <c r="C960">
        <v>202012011323</v>
      </c>
      <c r="D960" s="1">
        <v>44166.095833333333</v>
      </c>
      <c r="E960" s="3" t="s">
        <v>90</v>
      </c>
      <c r="F960">
        <v>861108</v>
      </c>
      <c r="G960" s="2">
        <v>21875</v>
      </c>
      <c r="H960" t="s">
        <v>654</v>
      </c>
      <c r="I960" t="s">
        <v>479</v>
      </c>
      <c r="K960" t="s">
        <v>98</v>
      </c>
      <c r="L960" t="s">
        <v>281</v>
      </c>
      <c r="M960" t="s">
        <v>2</v>
      </c>
      <c r="N960" t="s">
        <v>54</v>
      </c>
      <c r="P960" t="s">
        <v>88</v>
      </c>
      <c r="Q960" t="s">
        <v>94</v>
      </c>
      <c r="R960" t="s">
        <v>173</v>
      </c>
      <c r="S960" t="s">
        <v>70</v>
      </c>
      <c r="T960" t="s">
        <v>59</v>
      </c>
    </row>
    <row r="961" spans="1:20">
      <c r="A961" t="s">
        <v>49</v>
      </c>
      <c r="C961">
        <v>202011302313</v>
      </c>
      <c r="D961" s="1">
        <v>44165.925000000003</v>
      </c>
      <c r="E961" s="3" t="s">
        <v>76</v>
      </c>
      <c r="F961">
        <v>1945503</v>
      </c>
      <c r="G961" s="2">
        <v>17270</v>
      </c>
      <c r="H961" t="s">
        <v>2315</v>
      </c>
      <c r="I961" t="s">
        <v>257</v>
      </c>
      <c r="K961" t="s">
        <v>110</v>
      </c>
      <c r="L961" t="s">
        <v>1693</v>
      </c>
      <c r="M961" t="s">
        <v>2</v>
      </c>
      <c r="N961" t="s">
        <v>54</v>
      </c>
      <c r="P961" t="s">
        <v>88</v>
      </c>
      <c r="Q961" t="s">
        <v>78</v>
      </c>
      <c r="R961" t="s">
        <v>100</v>
      </c>
      <c r="S961" t="s">
        <v>474</v>
      </c>
      <c r="T961" t="s">
        <v>59</v>
      </c>
    </row>
    <row r="962" spans="1:20">
      <c r="A962" t="s">
        <v>49</v>
      </c>
      <c r="C962">
        <v>202011302323</v>
      </c>
      <c r="D962" s="1">
        <v>44165.833333333336</v>
      </c>
      <c r="E962" s="3" t="s">
        <v>90</v>
      </c>
      <c r="F962">
        <v>1943912</v>
      </c>
      <c r="G962" s="2">
        <v>24427</v>
      </c>
      <c r="H962" t="s">
        <v>2314</v>
      </c>
      <c r="I962" t="s">
        <v>1983</v>
      </c>
      <c r="K962" t="s">
        <v>110</v>
      </c>
      <c r="L962" t="s">
        <v>1693</v>
      </c>
      <c r="M962" t="s">
        <v>10</v>
      </c>
      <c r="N962" t="s">
        <v>54</v>
      </c>
      <c r="P962" t="s">
        <v>55</v>
      </c>
      <c r="Q962" t="s">
        <v>94</v>
      </c>
      <c r="R962" t="s">
        <v>100</v>
      </c>
      <c r="S962" t="s">
        <v>474</v>
      </c>
      <c r="T962" t="s">
        <v>59</v>
      </c>
    </row>
    <row r="963" spans="1:20">
      <c r="A963" t="s">
        <v>49</v>
      </c>
      <c r="C963">
        <v>202011302303</v>
      </c>
      <c r="D963" s="1">
        <v>44165.78402777778</v>
      </c>
      <c r="E963" s="3" t="s">
        <v>90</v>
      </c>
      <c r="F963">
        <v>1919151</v>
      </c>
      <c r="G963" s="2">
        <v>18906</v>
      </c>
      <c r="H963" t="s">
        <v>2279</v>
      </c>
      <c r="I963" t="s">
        <v>1017</v>
      </c>
      <c r="K963" t="s">
        <v>110</v>
      </c>
      <c r="L963" t="s">
        <v>1996</v>
      </c>
      <c r="M963" t="s">
        <v>2</v>
      </c>
      <c r="N963" t="s">
        <v>54</v>
      </c>
      <c r="P963" t="s">
        <v>55</v>
      </c>
      <c r="Q963" t="s">
        <v>94</v>
      </c>
      <c r="R963" t="s">
        <v>100</v>
      </c>
      <c r="S963" t="s">
        <v>474</v>
      </c>
      <c r="T963" t="s">
        <v>59</v>
      </c>
    </row>
    <row r="964" spans="1:20">
      <c r="A964" t="s">
        <v>49</v>
      </c>
      <c r="C964">
        <v>202012030904</v>
      </c>
      <c r="D964" s="1">
        <v>44165.652777777781</v>
      </c>
      <c r="E964" s="3" t="s">
        <v>90</v>
      </c>
      <c r="F964">
        <v>1207602</v>
      </c>
      <c r="G964" s="2">
        <v>19128</v>
      </c>
      <c r="H964" t="s">
        <v>983</v>
      </c>
      <c r="I964" t="s">
        <v>323</v>
      </c>
      <c r="K964" t="s">
        <v>52</v>
      </c>
      <c r="L964" t="s">
        <v>127</v>
      </c>
      <c r="M964" t="s">
        <v>10</v>
      </c>
      <c r="N964" t="s">
        <v>54</v>
      </c>
      <c r="P964" t="s">
        <v>55</v>
      </c>
      <c r="Q964" t="s">
        <v>94</v>
      </c>
      <c r="R964" t="s">
        <v>984</v>
      </c>
      <c r="S964" t="s">
        <v>129</v>
      </c>
      <c r="T964" t="s">
        <v>59</v>
      </c>
    </row>
    <row r="965" spans="1:20">
      <c r="A965" t="s">
        <v>49</v>
      </c>
      <c r="C965">
        <v>202011301758</v>
      </c>
      <c r="D965" s="1">
        <v>44165.540277777778</v>
      </c>
      <c r="E965" s="3" t="s">
        <v>63</v>
      </c>
      <c r="F965">
        <v>7023759</v>
      </c>
      <c r="G965" s="2">
        <v>23874</v>
      </c>
      <c r="H965" t="s">
        <v>2934</v>
      </c>
      <c r="I965" t="s">
        <v>1208</v>
      </c>
      <c r="K965" t="s">
        <v>61</v>
      </c>
      <c r="L965" t="s">
        <v>127</v>
      </c>
      <c r="M965" t="s">
        <v>2</v>
      </c>
      <c r="N965" t="s">
        <v>54</v>
      </c>
      <c r="P965" t="s">
        <v>88</v>
      </c>
      <c r="Q965" t="s">
        <v>68</v>
      </c>
      <c r="R965" t="s">
        <v>2936</v>
      </c>
      <c r="S965" t="s">
        <v>129</v>
      </c>
      <c r="T965" t="s">
        <v>59</v>
      </c>
    </row>
    <row r="966" spans="1:20">
      <c r="A966" t="s">
        <v>49</v>
      </c>
      <c r="C966">
        <v>202011300205</v>
      </c>
      <c r="D966" s="1">
        <v>44165.414421296293</v>
      </c>
      <c r="E966" s="3" t="s">
        <v>63</v>
      </c>
      <c r="F966">
        <v>2163992</v>
      </c>
      <c r="G966" s="2">
        <v>24798</v>
      </c>
      <c r="H966" t="s">
        <v>2402</v>
      </c>
      <c r="I966" t="s">
        <v>92</v>
      </c>
      <c r="K966" t="s">
        <v>140</v>
      </c>
      <c r="L966" t="s">
        <v>661</v>
      </c>
      <c r="M966" t="s">
        <v>10</v>
      </c>
      <c r="N966" t="s">
        <v>54</v>
      </c>
      <c r="P966" t="s">
        <v>55</v>
      </c>
      <c r="Q966" t="s">
        <v>68</v>
      </c>
      <c r="R966" t="s">
        <v>104</v>
      </c>
      <c r="S966" t="s">
        <v>70</v>
      </c>
      <c r="T966" t="s">
        <v>59</v>
      </c>
    </row>
    <row r="967" spans="1:20">
      <c r="A967" t="s">
        <v>49</v>
      </c>
      <c r="C967">
        <v>202010200121</v>
      </c>
      <c r="D967" s="1">
        <v>44165.356192129628</v>
      </c>
      <c r="E967" s="3" t="s">
        <v>162</v>
      </c>
      <c r="F967">
        <v>7914773</v>
      </c>
      <c r="G967" s="2">
        <v>18699</v>
      </c>
      <c r="H967" t="s">
        <v>3059</v>
      </c>
      <c r="I967" t="s">
        <v>164</v>
      </c>
      <c r="K967" t="s">
        <v>61</v>
      </c>
      <c r="L967" t="s">
        <v>53</v>
      </c>
      <c r="M967" t="s">
        <v>2</v>
      </c>
      <c r="N967" t="s">
        <v>54</v>
      </c>
      <c r="P967" t="s">
        <v>55</v>
      </c>
      <c r="Q967" t="s">
        <v>166</v>
      </c>
      <c r="R967" t="s">
        <v>458</v>
      </c>
      <c r="S967" t="s">
        <v>58</v>
      </c>
      <c r="T967" t="s">
        <v>59</v>
      </c>
    </row>
    <row r="968" spans="1:20">
      <c r="A968" t="s">
        <v>49</v>
      </c>
      <c r="C968">
        <v>202011290459</v>
      </c>
      <c r="D968" s="1">
        <v>44164.838888888888</v>
      </c>
      <c r="E968" s="3" t="s">
        <v>90</v>
      </c>
      <c r="F968">
        <v>111685</v>
      </c>
      <c r="G968" s="2">
        <v>23083</v>
      </c>
      <c r="H968" t="s">
        <v>204</v>
      </c>
      <c r="I968" t="s">
        <v>205</v>
      </c>
      <c r="K968" t="s">
        <v>98</v>
      </c>
      <c r="L968" t="s">
        <v>178</v>
      </c>
      <c r="M968" t="s">
        <v>2</v>
      </c>
      <c r="N968" t="s">
        <v>54</v>
      </c>
      <c r="P968" t="s">
        <v>88</v>
      </c>
      <c r="Q968" t="s">
        <v>94</v>
      </c>
      <c r="R968" t="s">
        <v>100</v>
      </c>
      <c r="S968" t="s">
        <v>70</v>
      </c>
      <c r="T968" t="s">
        <v>59</v>
      </c>
    </row>
    <row r="969" spans="1:20">
      <c r="A969" t="s">
        <v>49</v>
      </c>
      <c r="C969">
        <v>202011290429</v>
      </c>
      <c r="D969" s="1">
        <v>44164.803472222222</v>
      </c>
      <c r="E969" s="3" t="s">
        <v>90</v>
      </c>
      <c r="F969">
        <v>2200579</v>
      </c>
      <c r="G969" s="2">
        <v>12957</v>
      </c>
      <c r="H969" t="s">
        <v>2572</v>
      </c>
      <c r="I969" t="s">
        <v>924</v>
      </c>
      <c r="K969" t="s">
        <v>98</v>
      </c>
      <c r="L969" t="s">
        <v>289</v>
      </c>
      <c r="M969" t="s">
        <v>10</v>
      </c>
      <c r="N969" t="s">
        <v>54</v>
      </c>
      <c r="P969" t="s">
        <v>88</v>
      </c>
      <c r="Q969" t="s">
        <v>94</v>
      </c>
      <c r="R969" t="s">
        <v>2573</v>
      </c>
      <c r="S969" t="s">
        <v>70</v>
      </c>
      <c r="T969" t="s">
        <v>59</v>
      </c>
    </row>
    <row r="970" spans="1:20">
      <c r="A970" t="s">
        <v>49</v>
      </c>
      <c r="C970">
        <v>202011290415</v>
      </c>
      <c r="D970" s="1">
        <v>44164.771527777775</v>
      </c>
      <c r="E970" s="3" t="s">
        <v>90</v>
      </c>
      <c r="F970">
        <v>1532508</v>
      </c>
      <c r="G970" s="2">
        <v>26109</v>
      </c>
      <c r="H970" t="s">
        <v>1451</v>
      </c>
      <c r="I970" t="s">
        <v>988</v>
      </c>
      <c r="K970" t="s">
        <v>98</v>
      </c>
      <c r="L970" t="s">
        <v>67</v>
      </c>
      <c r="M970" t="s">
        <v>10</v>
      </c>
      <c r="N970" t="s">
        <v>54</v>
      </c>
      <c r="P970" t="s">
        <v>88</v>
      </c>
      <c r="Q970" t="s">
        <v>94</v>
      </c>
      <c r="R970" t="s">
        <v>116</v>
      </c>
      <c r="S970" t="s">
        <v>70</v>
      </c>
      <c r="T970" t="s">
        <v>59</v>
      </c>
    </row>
    <row r="971" spans="1:20">
      <c r="A971" t="s">
        <v>49</v>
      </c>
      <c r="C971">
        <v>202011290354</v>
      </c>
      <c r="D971" s="1">
        <v>44164.640729166669</v>
      </c>
      <c r="E971" s="3" t="s">
        <v>63</v>
      </c>
      <c r="F971">
        <v>729239</v>
      </c>
      <c r="G971" s="2">
        <v>19761</v>
      </c>
      <c r="H971" t="s">
        <v>550</v>
      </c>
      <c r="I971" t="s">
        <v>551</v>
      </c>
      <c r="K971" t="s">
        <v>98</v>
      </c>
      <c r="L971" t="s">
        <v>74</v>
      </c>
      <c r="M971" t="s">
        <v>2</v>
      </c>
      <c r="N971" t="s">
        <v>54</v>
      </c>
      <c r="P971" t="s">
        <v>88</v>
      </c>
      <c r="Q971" t="s">
        <v>68</v>
      </c>
      <c r="R971" t="s">
        <v>552</v>
      </c>
      <c r="S971" t="s">
        <v>70</v>
      </c>
      <c r="T971" t="s">
        <v>59</v>
      </c>
    </row>
    <row r="972" spans="1:20">
      <c r="A972" t="s">
        <v>49</v>
      </c>
      <c r="C972">
        <v>202011290268</v>
      </c>
      <c r="D972" s="1">
        <v>44164.615972222222</v>
      </c>
      <c r="E972" s="3" t="s">
        <v>90</v>
      </c>
      <c r="F972">
        <v>9929815</v>
      </c>
      <c r="G972" s="2">
        <v>28044</v>
      </c>
      <c r="H972" t="s">
        <v>3382</v>
      </c>
      <c r="I972" t="s">
        <v>2189</v>
      </c>
      <c r="K972" t="s">
        <v>98</v>
      </c>
      <c r="L972" t="s">
        <v>306</v>
      </c>
      <c r="M972" t="s">
        <v>10</v>
      </c>
      <c r="N972" t="s">
        <v>54</v>
      </c>
      <c r="P972" t="s">
        <v>88</v>
      </c>
      <c r="Q972" t="s">
        <v>94</v>
      </c>
      <c r="R972" t="s">
        <v>116</v>
      </c>
      <c r="S972" t="s">
        <v>70</v>
      </c>
      <c r="T972" t="s">
        <v>59</v>
      </c>
    </row>
    <row r="973" spans="1:20">
      <c r="A973" t="s">
        <v>49</v>
      </c>
      <c r="C973">
        <v>202011290349</v>
      </c>
      <c r="D973" s="1">
        <v>44164.592372685183</v>
      </c>
      <c r="E973" s="3" t="s">
        <v>63</v>
      </c>
      <c r="F973">
        <v>2198399</v>
      </c>
      <c r="G973" s="2">
        <v>23364</v>
      </c>
      <c r="H973" t="s">
        <v>2540</v>
      </c>
      <c r="I973" t="s">
        <v>872</v>
      </c>
      <c r="K973" t="s">
        <v>61</v>
      </c>
      <c r="L973" t="s">
        <v>74</v>
      </c>
      <c r="M973" t="s">
        <v>2</v>
      </c>
      <c r="N973" t="s">
        <v>54</v>
      </c>
      <c r="P973" t="s">
        <v>55</v>
      </c>
      <c r="Q973" t="s">
        <v>68</v>
      </c>
      <c r="R973" t="s">
        <v>2541</v>
      </c>
      <c r="S973" t="s">
        <v>70</v>
      </c>
      <c r="T973" t="s">
        <v>59</v>
      </c>
    </row>
    <row r="974" spans="1:20">
      <c r="A974" t="s">
        <v>49</v>
      </c>
      <c r="C974">
        <v>202011290162</v>
      </c>
      <c r="D974" s="1">
        <v>44164.318749999999</v>
      </c>
      <c r="E974" s="3" t="s">
        <v>63</v>
      </c>
      <c r="F974">
        <v>9117264</v>
      </c>
      <c r="G974" s="2">
        <v>25070</v>
      </c>
      <c r="H974" t="s">
        <v>3251</v>
      </c>
      <c r="I974" t="s">
        <v>3252</v>
      </c>
      <c r="K974" t="s">
        <v>73</v>
      </c>
      <c r="L974" t="s">
        <v>67</v>
      </c>
      <c r="M974" t="s">
        <v>10</v>
      </c>
      <c r="N974" t="s">
        <v>54</v>
      </c>
      <c r="P974" t="s">
        <v>55</v>
      </c>
      <c r="Q974" t="s">
        <v>68</v>
      </c>
      <c r="R974" t="s">
        <v>3253</v>
      </c>
      <c r="S974" t="s">
        <v>70</v>
      </c>
      <c r="T974" t="s">
        <v>59</v>
      </c>
    </row>
    <row r="975" spans="1:20">
      <c r="A975" t="s">
        <v>49</v>
      </c>
      <c r="C975">
        <v>202011280560</v>
      </c>
      <c r="D975" s="1">
        <v>44163.940972222219</v>
      </c>
      <c r="E975" s="3" t="s">
        <v>90</v>
      </c>
      <c r="F975">
        <v>1856205</v>
      </c>
      <c r="G975" s="2">
        <v>15700</v>
      </c>
      <c r="H975" t="s">
        <v>2038</v>
      </c>
      <c r="I975" t="s">
        <v>2039</v>
      </c>
      <c r="K975" t="s">
        <v>98</v>
      </c>
      <c r="L975" t="s">
        <v>178</v>
      </c>
      <c r="M975" t="s">
        <v>2</v>
      </c>
      <c r="N975" t="s">
        <v>54</v>
      </c>
      <c r="P975" t="s">
        <v>88</v>
      </c>
      <c r="Q975" t="s">
        <v>94</v>
      </c>
      <c r="R975" t="s">
        <v>100</v>
      </c>
      <c r="S975" t="s">
        <v>70</v>
      </c>
      <c r="T975" t="s">
        <v>59</v>
      </c>
    </row>
    <row r="976" spans="1:20">
      <c r="A976" t="s">
        <v>49</v>
      </c>
      <c r="C976">
        <v>202011280567</v>
      </c>
      <c r="D976" s="1">
        <v>44163.930555555555</v>
      </c>
      <c r="E976" s="3" t="s">
        <v>90</v>
      </c>
      <c r="F976">
        <v>9108506</v>
      </c>
      <c r="G976" s="2">
        <v>26987</v>
      </c>
      <c r="H976" t="s">
        <v>3248</v>
      </c>
      <c r="I976" t="s">
        <v>2509</v>
      </c>
      <c r="K976" t="s">
        <v>98</v>
      </c>
      <c r="L976" t="s">
        <v>289</v>
      </c>
      <c r="M976" t="s">
        <v>10</v>
      </c>
      <c r="N976" t="s">
        <v>54</v>
      </c>
      <c r="P976" t="s">
        <v>88</v>
      </c>
      <c r="Q976" t="s">
        <v>94</v>
      </c>
      <c r="R976" t="s">
        <v>100</v>
      </c>
      <c r="S976" t="s">
        <v>70</v>
      </c>
      <c r="T976" t="s">
        <v>59</v>
      </c>
    </row>
    <row r="977" spans="1:20">
      <c r="A977" t="s">
        <v>49</v>
      </c>
      <c r="C977">
        <v>202011280430</v>
      </c>
      <c r="D977" s="1">
        <v>44163.741168981483</v>
      </c>
      <c r="E977" s="3" t="s">
        <v>90</v>
      </c>
      <c r="F977">
        <v>1543245</v>
      </c>
      <c r="G977" s="2">
        <v>17337</v>
      </c>
      <c r="H977" t="s">
        <v>1471</v>
      </c>
      <c r="I977" t="s">
        <v>1472</v>
      </c>
      <c r="K977" t="s">
        <v>110</v>
      </c>
      <c r="L977" t="s">
        <v>1473</v>
      </c>
      <c r="M977" t="s">
        <v>2</v>
      </c>
      <c r="N977" t="s">
        <v>54</v>
      </c>
      <c r="P977" t="s">
        <v>55</v>
      </c>
      <c r="Q977" t="s">
        <v>94</v>
      </c>
      <c r="R977" t="s">
        <v>100</v>
      </c>
      <c r="S977" t="s">
        <v>474</v>
      </c>
      <c r="T977" t="s">
        <v>59</v>
      </c>
    </row>
    <row r="978" spans="1:20">
      <c r="A978" t="s">
        <v>49</v>
      </c>
      <c r="C978">
        <v>202011280414</v>
      </c>
      <c r="D978" s="1">
        <v>44163.68472222222</v>
      </c>
      <c r="E978" s="3" t="s">
        <v>90</v>
      </c>
      <c r="F978">
        <v>8913534</v>
      </c>
      <c r="G978" s="2">
        <v>29738</v>
      </c>
      <c r="H978" t="s">
        <v>3221</v>
      </c>
      <c r="I978" t="s">
        <v>1141</v>
      </c>
      <c r="K978" t="s">
        <v>110</v>
      </c>
      <c r="L978" t="s">
        <v>87</v>
      </c>
      <c r="M978" t="s">
        <v>2</v>
      </c>
      <c r="N978" t="s">
        <v>54</v>
      </c>
      <c r="P978" t="s">
        <v>88</v>
      </c>
      <c r="Q978" t="s">
        <v>94</v>
      </c>
      <c r="R978" t="s">
        <v>116</v>
      </c>
      <c r="S978" t="s">
        <v>70</v>
      </c>
      <c r="T978" t="s">
        <v>59</v>
      </c>
    </row>
    <row r="979" spans="1:20">
      <c r="A979" t="s">
        <v>49</v>
      </c>
      <c r="C979">
        <v>202011280443</v>
      </c>
      <c r="D979" s="1">
        <v>44163.672800925924</v>
      </c>
      <c r="E979" s="3" t="s">
        <v>90</v>
      </c>
      <c r="F979">
        <v>2200498</v>
      </c>
      <c r="G979" s="2">
        <v>22830</v>
      </c>
      <c r="H979" t="s">
        <v>2565</v>
      </c>
      <c r="I979" t="s">
        <v>896</v>
      </c>
      <c r="K979" t="s">
        <v>110</v>
      </c>
      <c r="L979" t="s">
        <v>1473</v>
      </c>
      <c r="M979" t="s">
        <v>2</v>
      </c>
      <c r="N979" t="s">
        <v>54</v>
      </c>
      <c r="P979" t="s">
        <v>88</v>
      </c>
      <c r="Q979" t="s">
        <v>94</v>
      </c>
      <c r="R979" t="s">
        <v>100</v>
      </c>
      <c r="S979" t="s">
        <v>474</v>
      </c>
      <c r="T979" t="s">
        <v>59</v>
      </c>
    </row>
    <row r="980" spans="1:20">
      <c r="A980" t="s">
        <v>49</v>
      </c>
      <c r="C980">
        <v>202011280330</v>
      </c>
      <c r="D980" s="1">
        <v>44163.540081018517</v>
      </c>
      <c r="E980" s="3" t="s">
        <v>90</v>
      </c>
      <c r="F980">
        <v>1927218</v>
      </c>
      <c r="G980" s="2">
        <v>17405</v>
      </c>
      <c r="H980" t="s">
        <v>2290</v>
      </c>
      <c r="I980" t="s">
        <v>2292</v>
      </c>
      <c r="K980" t="s">
        <v>98</v>
      </c>
      <c r="L980" t="s">
        <v>1473</v>
      </c>
      <c r="M980" t="s">
        <v>2</v>
      </c>
      <c r="N980" t="s">
        <v>54</v>
      </c>
      <c r="P980" t="s">
        <v>88</v>
      </c>
      <c r="Q980" t="s">
        <v>94</v>
      </c>
      <c r="R980" t="s">
        <v>100</v>
      </c>
      <c r="S980" t="s">
        <v>474</v>
      </c>
      <c r="T980" t="s">
        <v>59</v>
      </c>
    </row>
    <row r="981" spans="1:20">
      <c r="A981" t="s">
        <v>49</v>
      </c>
      <c r="C981">
        <v>202011280200</v>
      </c>
      <c r="D981" s="1">
        <v>44163.426388888889</v>
      </c>
      <c r="E981" s="3" t="s">
        <v>63</v>
      </c>
      <c r="F981">
        <v>1870925</v>
      </c>
      <c r="G981" s="2">
        <v>18816</v>
      </c>
      <c r="H981" t="s">
        <v>2082</v>
      </c>
      <c r="I981" t="s">
        <v>1516</v>
      </c>
      <c r="K981" t="s">
        <v>73</v>
      </c>
      <c r="L981" t="s">
        <v>306</v>
      </c>
      <c r="M981" t="s">
        <v>2</v>
      </c>
      <c r="N981" t="s">
        <v>54</v>
      </c>
      <c r="P981" t="s">
        <v>55</v>
      </c>
      <c r="Q981" t="s">
        <v>68</v>
      </c>
      <c r="R981" t="s">
        <v>2083</v>
      </c>
      <c r="S981" t="s">
        <v>70</v>
      </c>
      <c r="T981" t="s">
        <v>59</v>
      </c>
    </row>
    <row r="982" spans="1:20">
      <c r="A982" t="s">
        <v>49</v>
      </c>
      <c r="C982">
        <v>202011270250</v>
      </c>
      <c r="D982" s="1">
        <v>44163.419444444444</v>
      </c>
      <c r="E982" s="3" t="s">
        <v>90</v>
      </c>
      <c r="F982">
        <v>2198698</v>
      </c>
      <c r="G982" s="2">
        <v>12336</v>
      </c>
      <c r="H982" t="s">
        <v>2550</v>
      </c>
      <c r="I982" t="s">
        <v>2551</v>
      </c>
      <c r="K982" t="s">
        <v>73</v>
      </c>
      <c r="L982" t="s">
        <v>87</v>
      </c>
      <c r="M982" t="s">
        <v>2</v>
      </c>
      <c r="N982" t="s">
        <v>54</v>
      </c>
      <c r="P982" t="s">
        <v>55</v>
      </c>
      <c r="Q982" t="s">
        <v>94</v>
      </c>
      <c r="R982" t="s">
        <v>100</v>
      </c>
      <c r="S982" t="s">
        <v>70</v>
      </c>
      <c r="T982" t="s">
        <v>59</v>
      </c>
    </row>
    <row r="983" spans="1:20">
      <c r="A983" t="s">
        <v>49</v>
      </c>
      <c r="C983">
        <v>202011280124</v>
      </c>
      <c r="D983" s="1">
        <v>44163.307291666664</v>
      </c>
      <c r="E983" s="3" t="s">
        <v>63</v>
      </c>
      <c r="F983">
        <v>7009216</v>
      </c>
      <c r="G983" s="2">
        <v>22427</v>
      </c>
      <c r="H983" t="s">
        <v>2922</v>
      </c>
      <c r="I983" t="s">
        <v>732</v>
      </c>
      <c r="K983" t="s">
        <v>73</v>
      </c>
      <c r="L983" t="s">
        <v>178</v>
      </c>
      <c r="M983" t="s">
        <v>2</v>
      </c>
      <c r="N983" t="s">
        <v>54</v>
      </c>
      <c r="P983" t="s">
        <v>88</v>
      </c>
      <c r="Q983" t="s">
        <v>68</v>
      </c>
      <c r="R983" t="s">
        <v>2923</v>
      </c>
      <c r="S983" t="s">
        <v>70</v>
      </c>
      <c r="T983" t="s">
        <v>59</v>
      </c>
    </row>
    <row r="984" spans="1:20">
      <c r="A984" t="s">
        <v>49</v>
      </c>
      <c r="C984">
        <v>202011280101</v>
      </c>
      <c r="D984" s="1">
        <v>44163.089108796295</v>
      </c>
      <c r="E984" s="3" t="s">
        <v>90</v>
      </c>
      <c r="F984">
        <v>8721394</v>
      </c>
      <c r="G984" s="2">
        <v>17659</v>
      </c>
      <c r="H984" t="s">
        <v>3190</v>
      </c>
      <c r="I984" t="s">
        <v>574</v>
      </c>
      <c r="K984" t="s">
        <v>110</v>
      </c>
      <c r="L984" t="s">
        <v>178</v>
      </c>
      <c r="M984" t="s">
        <v>2</v>
      </c>
      <c r="N984" t="s">
        <v>54</v>
      </c>
      <c r="P984" t="s">
        <v>88</v>
      </c>
      <c r="Q984" t="s">
        <v>94</v>
      </c>
      <c r="R984" t="s">
        <v>116</v>
      </c>
      <c r="S984" t="s">
        <v>70</v>
      </c>
      <c r="T984" t="s">
        <v>59</v>
      </c>
    </row>
    <row r="985" spans="1:20">
      <c r="A985" t="s">
        <v>49</v>
      </c>
      <c r="C985">
        <v>202011270448</v>
      </c>
      <c r="D985" s="1">
        <v>44162.935416666667</v>
      </c>
      <c r="E985" s="3" t="s">
        <v>90</v>
      </c>
      <c r="F985">
        <v>1630046</v>
      </c>
      <c r="G985" s="2">
        <v>28311</v>
      </c>
      <c r="H985" t="s">
        <v>1632</v>
      </c>
      <c r="I985" t="s">
        <v>431</v>
      </c>
      <c r="K985" t="s">
        <v>110</v>
      </c>
      <c r="L985" t="s">
        <v>364</v>
      </c>
      <c r="M985" t="s">
        <v>10</v>
      </c>
      <c r="N985" t="s">
        <v>54</v>
      </c>
      <c r="P985" t="s">
        <v>88</v>
      </c>
      <c r="Q985" t="s">
        <v>94</v>
      </c>
      <c r="R985" t="s">
        <v>100</v>
      </c>
      <c r="S985" t="s">
        <v>70</v>
      </c>
      <c r="T985" t="s">
        <v>59</v>
      </c>
    </row>
    <row r="986" spans="1:20">
      <c r="A986" t="s">
        <v>49</v>
      </c>
      <c r="C986">
        <v>202011270271</v>
      </c>
      <c r="D986" s="1">
        <v>44162.726331018515</v>
      </c>
      <c r="E986" s="3" t="s">
        <v>63</v>
      </c>
      <c r="F986">
        <v>1701299</v>
      </c>
      <c r="G986" s="2">
        <v>27944</v>
      </c>
      <c r="H986" t="s">
        <v>1751</v>
      </c>
      <c r="I986" t="s">
        <v>667</v>
      </c>
      <c r="K986" t="s">
        <v>73</v>
      </c>
      <c r="L986" t="s">
        <v>145</v>
      </c>
      <c r="M986" t="s">
        <v>2</v>
      </c>
      <c r="N986" t="s">
        <v>54</v>
      </c>
      <c r="P986" t="s">
        <v>55</v>
      </c>
      <c r="Q986" t="s">
        <v>68</v>
      </c>
      <c r="R986" t="s">
        <v>1752</v>
      </c>
      <c r="S986" t="s">
        <v>70</v>
      </c>
      <c r="T986" t="s">
        <v>59</v>
      </c>
    </row>
    <row r="987" spans="1:20">
      <c r="A987" t="s">
        <v>49</v>
      </c>
      <c r="C987">
        <v>202011270150</v>
      </c>
      <c r="D987" s="1">
        <v>44162.436886574076</v>
      </c>
      <c r="E987" s="3" t="s">
        <v>63</v>
      </c>
      <c r="F987">
        <v>510527</v>
      </c>
      <c r="G987" s="2">
        <v>26858</v>
      </c>
      <c r="H987" t="s">
        <v>438</v>
      </c>
      <c r="I987" t="s">
        <v>439</v>
      </c>
      <c r="K987" t="s">
        <v>250</v>
      </c>
      <c r="L987" t="s">
        <v>265</v>
      </c>
      <c r="M987" t="s">
        <v>2</v>
      </c>
      <c r="N987" t="s">
        <v>54</v>
      </c>
      <c r="P987" t="s">
        <v>55</v>
      </c>
      <c r="Q987" t="s">
        <v>68</v>
      </c>
      <c r="R987" t="s">
        <v>440</v>
      </c>
      <c r="S987" t="s">
        <v>70</v>
      </c>
      <c r="T987" t="s">
        <v>59</v>
      </c>
    </row>
    <row r="988" spans="1:20">
      <c r="A988" t="s">
        <v>49</v>
      </c>
      <c r="C988">
        <v>202011270161</v>
      </c>
      <c r="D988" s="1">
        <v>44162.431956018518</v>
      </c>
      <c r="E988" s="3" t="s">
        <v>63</v>
      </c>
      <c r="F988">
        <v>7810989</v>
      </c>
      <c r="G988" s="2">
        <v>28763</v>
      </c>
      <c r="H988" t="s">
        <v>3038</v>
      </c>
      <c r="I988" t="s">
        <v>3039</v>
      </c>
      <c r="K988" t="s">
        <v>250</v>
      </c>
      <c r="L988" t="s">
        <v>145</v>
      </c>
      <c r="M988" t="s">
        <v>2</v>
      </c>
      <c r="N988" t="s">
        <v>54</v>
      </c>
      <c r="P988" t="s">
        <v>55</v>
      </c>
      <c r="Q988" t="s">
        <v>68</v>
      </c>
      <c r="R988" t="s">
        <v>3040</v>
      </c>
      <c r="S988" t="s">
        <v>70</v>
      </c>
      <c r="T988" t="s">
        <v>59</v>
      </c>
    </row>
    <row r="989" spans="1:20">
      <c r="A989" t="s">
        <v>49</v>
      </c>
      <c r="C989">
        <v>202011260259</v>
      </c>
      <c r="D989" s="1">
        <v>44161.745833333334</v>
      </c>
      <c r="E989" s="3" t="s">
        <v>63</v>
      </c>
      <c r="F989">
        <v>6408872</v>
      </c>
      <c r="G989" s="2">
        <v>15423</v>
      </c>
      <c r="H989" t="s">
        <v>2843</v>
      </c>
      <c r="I989" t="s">
        <v>2844</v>
      </c>
      <c r="K989" t="s">
        <v>250</v>
      </c>
      <c r="L989" t="s">
        <v>82</v>
      </c>
      <c r="M989" t="s">
        <v>2</v>
      </c>
      <c r="N989" t="s">
        <v>54</v>
      </c>
      <c r="P989" t="s">
        <v>55</v>
      </c>
      <c r="Q989" t="s">
        <v>68</v>
      </c>
      <c r="R989" t="s">
        <v>2845</v>
      </c>
      <c r="S989" t="s">
        <v>70</v>
      </c>
      <c r="T989" t="s">
        <v>59</v>
      </c>
    </row>
    <row r="990" spans="1:20">
      <c r="A990" t="s">
        <v>49</v>
      </c>
      <c r="C990">
        <v>202011260255</v>
      </c>
      <c r="D990" s="1">
        <v>44161.699513888889</v>
      </c>
      <c r="E990" s="3" t="s">
        <v>90</v>
      </c>
      <c r="F990">
        <v>2200372</v>
      </c>
      <c r="G990" s="2">
        <v>14931</v>
      </c>
      <c r="H990" t="s">
        <v>2564</v>
      </c>
      <c r="I990" t="s">
        <v>1006</v>
      </c>
      <c r="K990" t="s">
        <v>110</v>
      </c>
      <c r="L990" t="s">
        <v>67</v>
      </c>
      <c r="M990" t="s">
        <v>2</v>
      </c>
      <c r="N990" t="s">
        <v>54</v>
      </c>
      <c r="P990" t="s">
        <v>88</v>
      </c>
      <c r="Q990" t="s">
        <v>94</v>
      </c>
      <c r="R990" t="s">
        <v>116</v>
      </c>
      <c r="S990" t="s">
        <v>70</v>
      </c>
      <c r="T990" t="s">
        <v>59</v>
      </c>
    </row>
    <row r="991" spans="1:20">
      <c r="A991" t="s">
        <v>49</v>
      </c>
      <c r="C991">
        <v>202011260188</v>
      </c>
      <c r="D991" s="1">
        <v>44161.62777777778</v>
      </c>
      <c r="E991" s="3" t="s">
        <v>90</v>
      </c>
      <c r="F991">
        <v>2198627</v>
      </c>
      <c r="G991" s="2">
        <v>17073</v>
      </c>
      <c r="H991" t="s">
        <v>2547</v>
      </c>
      <c r="I991" t="s">
        <v>122</v>
      </c>
      <c r="K991" t="s">
        <v>110</v>
      </c>
      <c r="L991" t="s">
        <v>82</v>
      </c>
      <c r="M991" t="s">
        <v>10</v>
      </c>
      <c r="N991" t="s">
        <v>54</v>
      </c>
      <c r="P991" t="s">
        <v>88</v>
      </c>
      <c r="Q991" t="s">
        <v>94</v>
      </c>
      <c r="R991" t="s">
        <v>116</v>
      </c>
      <c r="S991" t="s">
        <v>70</v>
      </c>
      <c r="T991" t="s">
        <v>59</v>
      </c>
    </row>
    <row r="992" spans="1:20">
      <c r="A992" t="s">
        <v>49</v>
      </c>
      <c r="C992">
        <v>202011260245</v>
      </c>
      <c r="D992" s="1">
        <v>44161.622719907406</v>
      </c>
      <c r="E992" s="3" t="s">
        <v>90</v>
      </c>
      <c r="F992">
        <v>2200370</v>
      </c>
      <c r="G992" s="2">
        <v>35159</v>
      </c>
      <c r="H992" t="s">
        <v>2563</v>
      </c>
      <c r="I992" t="s">
        <v>1173</v>
      </c>
      <c r="K992" t="s">
        <v>110</v>
      </c>
      <c r="L992" t="s">
        <v>67</v>
      </c>
      <c r="M992" t="s">
        <v>2</v>
      </c>
      <c r="N992" t="s">
        <v>54</v>
      </c>
      <c r="P992" t="s">
        <v>88</v>
      </c>
      <c r="Q992" t="s">
        <v>94</v>
      </c>
      <c r="R992" t="s">
        <v>173</v>
      </c>
      <c r="S992" t="s">
        <v>70</v>
      </c>
      <c r="T992" t="s">
        <v>59</v>
      </c>
    </row>
    <row r="993" spans="1:20">
      <c r="A993" t="s">
        <v>49</v>
      </c>
      <c r="C993">
        <v>202011260157</v>
      </c>
      <c r="D993" s="1">
        <v>44161.586805555555</v>
      </c>
      <c r="E993" s="3" t="s">
        <v>90</v>
      </c>
      <c r="F993">
        <v>2196625</v>
      </c>
      <c r="G993" s="2">
        <v>20125</v>
      </c>
      <c r="H993" t="s">
        <v>2534</v>
      </c>
      <c r="I993" t="s">
        <v>353</v>
      </c>
      <c r="K993" t="s">
        <v>98</v>
      </c>
      <c r="L993" t="s">
        <v>82</v>
      </c>
      <c r="M993" t="s">
        <v>10</v>
      </c>
      <c r="N993" t="s">
        <v>54</v>
      </c>
      <c r="P993" t="s">
        <v>88</v>
      </c>
      <c r="Q993" t="s">
        <v>94</v>
      </c>
      <c r="R993" t="s">
        <v>100</v>
      </c>
      <c r="S993" t="s">
        <v>70</v>
      </c>
      <c r="T993" t="s">
        <v>59</v>
      </c>
    </row>
    <row r="994" spans="1:20">
      <c r="A994" t="s">
        <v>49</v>
      </c>
      <c r="C994">
        <v>202011260152</v>
      </c>
      <c r="D994" s="1">
        <v>44161.423611111109</v>
      </c>
      <c r="E994" s="3" t="s">
        <v>90</v>
      </c>
      <c r="F994">
        <v>9003569</v>
      </c>
      <c r="G994" s="2">
        <v>26885</v>
      </c>
      <c r="H994" t="s">
        <v>3231</v>
      </c>
      <c r="I994" t="s">
        <v>2755</v>
      </c>
      <c r="K994" t="s">
        <v>250</v>
      </c>
      <c r="L994" t="s">
        <v>67</v>
      </c>
      <c r="M994" t="s">
        <v>10</v>
      </c>
      <c r="N994" t="s">
        <v>54</v>
      </c>
      <c r="P994" t="s">
        <v>88</v>
      </c>
      <c r="Q994" t="s">
        <v>94</v>
      </c>
      <c r="R994" t="s">
        <v>292</v>
      </c>
      <c r="S994" t="s">
        <v>70</v>
      </c>
      <c r="T994" t="s">
        <v>59</v>
      </c>
    </row>
    <row r="995" spans="1:20">
      <c r="A995" t="s">
        <v>49</v>
      </c>
      <c r="C995">
        <v>202011252092</v>
      </c>
      <c r="D995" s="1">
        <v>44161.089687500003</v>
      </c>
      <c r="E995" s="3" t="s">
        <v>90</v>
      </c>
      <c r="F995">
        <v>1808948</v>
      </c>
      <c r="G995" s="2">
        <v>13344</v>
      </c>
      <c r="H995" t="s">
        <v>1932</v>
      </c>
      <c r="I995" t="s">
        <v>1793</v>
      </c>
      <c r="K995" t="s">
        <v>149</v>
      </c>
      <c r="L995" t="s">
        <v>261</v>
      </c>
      <c r="M995" t="s">
        <v>10</v>
      </c>
      <c r="N995" t="s">
        <v>54</v>
      </c>
      <c r="P995" t="s">
        <v>88</v>
      </c>
      <c r="Q995" t="s">
        <v>94</v>
      </c>
      <c r="R995" t="s">
        <v>100</v>
      </c>
      <c r="S995" t="s">
        <v>70</v>
      </c>
      <c r="T995" t="s">
        <v>59</v>
      </c>
    </row>
    <row r="996" spans="1:20">
      <c r="A996" t="s">
        <v>49</v>
      </c>
      <c r="C996">
        <v>202011251850</v>
      </c>
      <c r="D996" s="1">
        <v>44160.972025462965</v>
      </c>
      <c r="E996" s="3" t="s">
        <v>63</v>
      </c>
      <c r="F996">
        <v>2199648</v>
      </c>
      <c r="G996" s="2">
        <v>19425</v>
      </c>
      <c r="H996" t="s">
        <v>2558</v>
      </c>
      <c r="I996" t="s">
        <v>829</v>
      </c>
      <c r="K996" t="s">
        <v>110</v>
      </c>
      <c r="L996" t="s">
        <v>261</v>
      </c>
      <c r="M996" t="s">
        <v>2</v>
      </c>
      <c r="N996" t="s">
        <v>54</v>
      </c>
      <c r="P996" t="s">
        <v>55</v>
      </c>
      <c r="Q996" t="s">
        <v>68</v>
      </c>
      <c r="R996" t="s">
        <v>2559</v>
      </c>
      <c r="S996" t="s">
        <v>70</v>
      </c>
      <c r="T996" t="s">
        <v>59</v>
      </c>
    </row>
    <row r="997" spans="1:20">
      <c r="A997" t="s">
        <v>49</v>
      </c>
      <c r="C997">
        <v>202011252095</v>
      </c>
      <c r="D997" s="1">
        <v>44160.93472222222</v>
      </c>
      <c r="E997" s="3" t="s">
        <v>90</v>
      </c>
      <c r="F997">
        <v>1615066</v>
      </c>
      <c r="G997" s="2">
        <v>34716</v>
      </c>
      <c r="H997" t="s">
        <v>1593</v>
      </c>
      <c r="I997" t="s">
        <v>1594</v>
      </c>
      <c r="K997" t="s">
        <v>110</v>
      </c>
      <c r="L997" t="s">
        <v>202</v>
      </c>
      <c r="M997" t="s">
        <v>10</v>
      </c>
      <c r="N997" t="s">
        <v>54</v>
      </c>
      <c r="P997" t="s">
        <v>88</v>
      </c>
      <c r="Q997" t="s">
        <v>94</v>
      </c>
      <c r="R997" t="s">
        <v>100</v>
      </c>
      <c r="S997" t="s">
        <v>70</v>
      </c>
      <c r="T997" t="s">
        <v>59</v>
      </c>
    </row>
    <row r="998" spans="1:20">
      <c r="A998" t="s">
        <v>49</v>
      </c>
      <c r="C998">
        <v>202011252054</v>
      </c>
      <c r="D998" s="1">
        <v>44160.841666666667</v>
      </c>
      <c r="E998" s="3" t="s">
        <v>90</v>
      </c>
      <c r="F998">
        <v>9500237</v>
      </c>
      <c r="G998" s="2">
        <v>26875</v>
      </c>
      <c r="H998" t="s">
        <v>3293</v>
      </c>
      <c r="I998" t="s">
        <v>2755</v>
      </c>
      <c r="K998" t="s">
        <v>110</v>
      </c>
      <c r="L998" t="s">
        <v>367</v>
      </c>
      <c r="M998" t="s">
        <v>10</v>
      </c>
      <c r="N998" t="s">
        <v>54</v>
      </c>
      <c r="P998" t="s">
        <v>88</v>
      </c>
      <c r="Q998" t="s">
        <v>94</v>
      </c>
      <c r="R998" t="s">
        <v>116</v>
      </c>
      <c r="S998" t="s">
        <v>70</v>
      </c>
      <c r="T998" t="s">
        <v>59</v>
      </c>
    </row>
    <row r="999" spans="1:20">
      <c r="A999" t="s">
        <v>49</v>
      </c>
      <c r="C999">
        <v>202011251773</v>
      </c>
      <c r="D999" s="1">
        <v>44160.783773148149</v>
      </c>
      <c r="E999" s="3" t="s">
        <v>90</v>
      </c>
      <c r="F999">
        <v>1621484</v>
      </c>
      <c r="G999" s="2">
        <v>17922</v>
      </c>
      <c r="H999" t="s">
        <v>1612</v>
      </c>
      <c r="I999" t="s">
        <v>1613</v>
      </c>
      <c r="K999" t="s">
        <v>110</v>
      </c>
      <c r="L999" t="s">
        <v>115</v>
      </c>
      <c r="M999" t="s">
        <v>10</v>
      </c>
      <c r="N999" t="s">
        <v>54</v>
      </c>
      <c r="P999" t="s">
        <v>88</v>
      </c>
      <c r="Q999" t="s">
        <v>94</v>
      </c>
      <c r="R999" t="s">
        <v>116</v>
      </c>
      <c r="S999" t="s">
        <v>70</v>
      </c>
      <c r="T999" t="s">
        <v>59</v>
      </c>
    </row>
    <row r="1000" spans="1:20">
      <c r="A1000" t="s">
        <v>49</v>
      </c>
      <c r="C1000">
        <v>202011252011</v>
      </c>
      <c r="D1000" s="1">
        <v>44160.761805555558</v>
      </c>
      <c r="E1000" s="3" t="s">
        <v>90</v>
      </c>
      <c r="F1000">
        <v>1384012</v>
      </c>
      <c r="G1000" s="2">
        <v>20592</v>
      </c>
      <c r="H1000" t="s">
        <v>1203</v>
      </c>
      <c r="I1000" t="s">
        <v>953</v>
      </c>
      <c r="K1000" t="s">
        <v>110</v>
      </c>
      <c r="L1000" t="s">
        <v>367</v>
      </c>
      <c r="M1000" t="s">
        <v>2</v>
      </c>
      <c r="N1000" t="s">
        <v>54</v>
      </c>
      <c r="P1000" t="s">
        <v>88</v>
      </c>
      <c r="Q1000" t="s">
        <v>94</v>
      </c>
      <c r="R1000" t="s">
        <v>100</v>
      </c>
      <c r="S1000" t="s">
        <v>70</v>
      </c>
      <c r="T1000" t="s">
        <v>59</v>
      </c>
    </row>
    <row r="1001" spans="1:20">
      <c r="A1001" t="s">
        <v>49</v>
      </c>
      <c r="C1001">
        <v>202011251937</v>
      </c>
      <c r="D1001" s="1">
        <v>44160.744050925925</v>
      </c>
      <c r="E1001" s="3" t="s">
        <v>90</v>
      </c>
      <c r="F1001">
        <v>2180244</v>
      </c>
      <c r="G1001" s="2">
        <v>26912</v>
      </c>
      <c r="H1001" t="s">
        <v>2449</v>
      </c>
      <c r="I1001" t="s">
        <v>2450</v>
      </c>
      <c r="K1001" t="s">
        <v>110</v>
      </c>
      <c r="L1001" t="s">
        <v>258</v>
      </c>
      <c r="M1001" t="s">
        <v>10</v>
      </c>
      <c r="N1001" t="s">
        <v>54</v>
      </c>
      <c r="P1001" t="s">
        <v>88</v>
      </c>
      <c r="Q1001" t="s">
        <v>94</v>
      </c>
      <c r="R1001" t="s">
        <v>2451</v>
      </c>
      <c r="S1001" t="s">
        <v>70</v>
      </c>
      <c r="T1001" t="s">
        <v>59</v>
      </c>
    </row>
    <row r="1002" spans="1:20">
      <c r="A1002" t="s">
        <v>49</v>
      </c>
      <c r="C1002">
        <v>202011242209</v>
      </c>
      <c r="D1002" s="1">
        <v>44160.538032407407</v>
      </c>
      <c r="E1002" s="3" t="s">
        <v>553</v>
      </c>
      <c r="F1002">
        <v>2159135</v>
      </c>
      <c r="G1002" s="2">
        <v>18617</v>
      </c>
      <c r="H1002" t="s">
        <v>2393</v>
      </c>
      <c r="I1002" t="s">
        <v>1252</v>
      </c>
      <c r="K1002" t="s">
        <v>73</v>
      </c>
      <c r="L1002" t="s">
        <v>115</v>
      </c>
      <c r="M1002" t="s">
        <v>10</v>
      </c>
      <c r="N1002" t="s">
        <v>54</v>
      </c>
      <c r="P1002" t="s">
        <v>55</v>
      </c>
      <c r="Q1002" t="s">
        <v>556</v>
      </c>
      <c r="R1002" t="s">
        <v>2394</v>
      </c>
      <c r="S1002" t="s">
        <v>70</v>
      </c>
      <c r="T1002" t="s">
        <v>59</v>
      </c>
    </row>
    <row r="1003" spans="1:20">
      <c r="A1003" t="s">
        <v>49</v>
      </c>
      <c r="C1003">
        <v>202011251411</v>
      </c>
      <c r="D1003" s="1">
        <v>44160.527083333334</v>
      </c>
      <c r="E1003" s="3" t="s">
        <v>76</v>
      </c>
      <c r="F1003">
        <v>1943077</v>
      </c>
      <c r="G1003" s="2">
        <v>23374</v>
      </c>
      <c r="H1003" t="s">
        <v>2313</v>
      </c>
      <c r="I1003" t="s">
        <v>1013</v>
      </c>
      <c r="K1003" t="s">
        <v>1474</v>
      </c>
      <c r="L1003" t="s">
        <v>1996</v>
      </c>
      <c r="M1003" t="s">
        <v>2</v>
      </c>
      <c r="N1003" t="s">
        <v>54</v>
      </c>
      <c r="P1003" t="s">
        <v>55</v>
      </c>
      <c r="Q1003" t="s">
        <v>78</v>
      </c>
      <c r="R1003" t="s">
        <v>2090</v>
      </c>
      <c r="S1003" t="s">
        <v>474</v>
      </c>
      <c r="T1003" t="s">
        <v>59</v>
      </c>
    </row>
    <row r="1004" spans="1:20">
      <c r="A1004" t="s">
        <v>49</v>
      </c>
      <c r="C1004">
        <v>202011250122</v>
      </c>
      <c r="D1004" s="1">
        <v>44160.525694444441</v>
      </c>
      <c r="E1004" s="3" t="s">
        <v>76</v>
      </c>
      <c r="F1004">
        <v>2155255</v>
      </c>
      <c r="G1004" s="2">
        <v>22341</v>
      </c>
      <c r="H1004" t="s">
        <v>2376</v>
      </c>
      <c r="I1004" t="s">
        <v>642</v>
      </c>
      <c r="K1004" t="s">
        <v>295</v>
      </c>
      <c r="L1004" t="s">
        <v>127</v>
      </c>
      <c r="M1004" t="s">
        <v>10</v>
      </c>
      <c r="N1004" t="s">
        <v>54</v>
      </c>
      <c r="P1004" t="s">
        <v>55</v>
      </c>
      <c r="Q1004" t="s">
        <v>78</v>
      </c>
      <c r="R1004" t="s">
        <v>2377</v>
      </c>
      <c r="S1004" t="s">
        <v>129</v>
      </c>
      <c r="T1004" t="s">
        <v>59</v>
      </c>
    </row>
    <row r="1005" spans="1:20">
      <c r="A1005" t="s">
        <v>49</v>
      </c>
      <c r="C1005">
        <v>202011251382</v>
      </c>
      <c r="D1005" s="1">
        <v>44160.503472222219</v>
      </c>
      <c r="E1005" s="3" t="s">
        <v>63</v>
      </c>
      <c r="F1005">
        <v>7916152</v>
      </c>
      <c r="G1005" s="2">
        <v>18860</v>
      </c>
      <c r="H1005" t="s">
        <v>3060</v>
      </c>
      <c r="I1005" t="s">
        <v>236</v>
      </c>
      <c r="K1005" t="s">
        <v>61</v>
      </c>
      <c r="L1005" t="s">
        <v>228</v>
      </c>
      <c r="M1005" t="s">
        <v>2</v>
      </c>
      <c r="N1005" t="s">
        <v>54</v>
      </c>
      <c r="P1005" t="s">
        <v>88</v>
      </c>
      <c r="Q1005" t="s">
        <v>68</v>
      </c>
      <c r="R1005" t="s">
        <v>3061</v>
      </c>
      <c r="S1005" t="s">
        <v>129</v>
      </c>
      <c r="T1005" t="s">
        <v>59</v>
      </c>
    </row>
    <row r="1006" spans="1:20">
      <c r="A1006" t="s">
        <v>49</v>
      </c>
      <c r="C1006">
        <v>202011251568</v>
      </c>
      <c r="D1006" s="1">
        <v>44160.497916666667</v>
      </c>
      <c r="E1006" s="3" t="s">
        <v>63</v>
      </c>
      <c r="F1006">
        <v>1892282</v>
      </c>
      <c r="G1006" s="2">
        <v>18680</v>
      </c>
      <c r="H1006" t="s">
        <v>2207</v>
      </c>
      <c r="I1006" t="s">
        <v>1459</v>
      </c>
      <c r="K1006" t="s">
        <v>61</v>
      </c>
      <c r="L1006" t="s">
        <v>103</v>
      </c>
      <c r="M1006" t="s">
        <v>2</v>
      </c>
      <c r="N1006" t="s">
        <v>54</v>
      </c>
      <c r="P1006" t="s">
        <v>55</v>
      </c>
      <c r="Q1006" t="s">
        <v>68</v>
      </c>
      <c r="R1006" t="s">
        <v>522</v>
      </c>
      <c r="S1006" t="s">
        <v>70</v>
      </c>
      <c r="T1006" t="s">
        <v>59</v>
      </c>
    </row>
    <row r="1007" spans="1:20">
      <c r="A1007" t="s">
        <v>49</v>
      </c>
      <c r="C1007">
        <v>202011251614</v>
      </c>
      <c r="D1007" s="1">
        <v>44160.497916666667</v>
      </c>
      <c r="E1007" s="3" t="s">
        <v>90</v>
      </c>
      <c r="F1007">
        <v>1951558</v>
      </c>
      <c r="G1007" s="2">
        <v>23336</v>
      </c>
      <c r="H1007" t="s">
        <v>2323</v>
      </c>
      <c r="I1007" t="s">
        <v>160</v>
      </c>
      <c r="K1007" t="s">
        <v>1474</v>
      </c>
      <c r="L1007" t="s">
        <v>1996</v>
      </c>
      <c r="M1007" t="s">
        <v>10</v>
      </c>
      <c r="N1007" t="s">
        <v>54</v>
      </c>
      <c r="P1007" t="s">
        <v>55</v>
      </c>
      <c r="Q1007" t="s">
        <v>94</v>
      </c>
      <c r="R1007" t="s">
        <v>173</v>
      </c>
      <c r="S1007" t="s">
        <v>474</v>
      </c>
      <c r="T1007" t="s">
        <v>59</v>
      </c>
    </row>
    <row r="1008" spans="1:20">
      <c r="A1008" t="s">
        <v>49</v>
      </c>
      <c r="C1008">
        <v>202011130224</v>
      </c>
      <c r="D1008" s="1">
        <v>44160.4297337963</v>
      </c>
      <c r="E1008" s="3" t="s">
        <v>76</v>
      </c>
      <c r="F1008">
        <v>1729491</v>
      </c>
      <c r="G1008" s="2">
        <v>20551</v>
      </c>
      <c r="H1008" t="s">
        <v>1797</v>
      </c>
      <c r="I1008" t="s">
        <v>106</v>
      </c>
      <c r="K1008" t="s">
        <v>86</v>
      </c>
      <c r="L1008" t="s">
        <v>1798</v>
      </c>
      <c r="M1008" t="s">
        <v>2</v>
      </c>
      <c r="N1008" t="s">
        <v>54</v>
      </c>
      <c r="P1008" t="s">
        <v>55</v>
      </c>
      <c r="Q1008" t="s">
        <v>78</v>
      </c>
      <c r="R1008" t="s">
        <v>1799</v>
      </c>
      <c r="S1008" t="s">
        <v>913</v>
      </c>
      <c r="T1008" t="s">
        <v>59</v>
      </c>
    </row>
    <row r="1009" spans="1:20">
      <c r="A1009" t="s">
        <v>49</v>
      </c>
      <c r="C1009">
        <v>202011251145</v>
      </c>
      <c r="D1009" s="1">
        <v>44160.2812962963</v>
      </c>
      <c r="E1009" s="3" t="s">
        <v>90</v>
      </c>
      <c r="F1009">
        <v>952280</v>
      </c>
      <c r="G1009" s="2">
        <v>13831</v>
      </c>
      <c r="H1009" t="s">
        <v>734</v>
      </c>
      <c r="I1009" t="s">
        <v>735</v>
      </c>
      <c r="K1009" t="s">
        <v>110</v>
      </c>
      <c r="L1009" t="s">
        <v>202</v>
      </c>
      <c r="M1009" t="s">
        <v>10</v>
      </c>
      <c r="N1009" t="s">
        <v>54</v>
      </c>
      <c r="P1009" t="s">
        <v>88</v>
      </c>
      <c r="Q1009" t="s">
        <v>94</v>
      </c>
      <c r="R1009" t="s">
        <v>116</v>
      </c>
      <c r="S1009" t="s">
        <v>70</v>
      </c>
      <c r="T1009" t="s">
        <v>59</v>
      </c>
    </row>
    <row r="1010" spans="1:20">
      <c r="A1010" t="s">
        <v>49</v>
      </c>
      <c r="C1010">
        <v>202011251069</v>
      </c>
      <c r="D1010" s="1">
        <v>44160.054861111108</v>
      </c>
      <c r="E1010" s="3" t="s">
        <v>90</v>
      </c>
      <c r="F1010">
        <v>2199823</v>
      </c>
      <c r="G1010" s="2">
        <v>16216</v>
      </c>
      <c r="H1010" t="s">
        <v>2560</v>
      </c>
      <c r="I1010" t="s">
        <v>684</v>
      </c>
      <c r="K1010" t="s">
        <v>110</v>
      </c>
      <c r="L1010" t="s">
        <v>133</v>
      </c>
      <c r="M1010" t="s">
        <v>2</v>
      </c>
      <c r="N1010" t="s">
        <v>54</v>
      </c>
      <c r="P1010" t="s">
        <v>88</v>
      </c>
      <c r="Q1010" t="s">
        <v>94</v>
      </c>
      <c r="R1010" t="s">
        <v>100</v>
      </c>
      <c r="S1010" t="s">
        <v>70</v>
      </c>
      <c r="T1010" t="s">
        <v>59</v>
      </c>
    </row>
    <row r="1011" spans="1:20">
      <c r="A1011" t="s">
        <v>49</v>
      </c>
      <c r="C1011">
        <v>202011242264</v>
      </c>
      <c r="D1011" s="1">
        <v>44160.025462962964</v>
      </c>
      <c r="E1011" s="3" t="s">
        <v>90</v>
      </c>
      <c r="F1011">
        <v>101666</v>
      </c>
      <c r="G1011" s="2">
        <v>28237</v>
      </c>
      <c r="H1011" t="s">
        <v>174</v>
      </c>
      <c r="I1011" t="s">
        <v>175</v>
      </c>
      <c r="K1011" t="s">
        <v>110</v>
      </c>
      <c r="L1011" t="s">
        <v>133</v>
      </c>
      <c r="M1011" t="s">
        <v>10</v>
      </c>
      <c r="N1011" t="s">
        <v>54</v>
      </c>
      <c r="P1011" t="s">
        <v>88</v>
      </c>
      <c r="Q1011" t="s">
        <v>94</v>
      </c>
      <c r="R1011" t="s">
        <v>100</v>
      </c>
      <c r="S1011" t="s">
        <v>70</v>
      </c>
      <c r="T1011" t="s">
        <v>59</v>
      </c>
    </row>
    <row r="1012" spans="1:20">
      <c r="A1012" t="s">
        <v>49</v>
      </c>
      <c r="C1012">
        <v>202011242225</v>
      </c>
      <c r="D1012" s="1">
        <v>44159.996261574073</v>
      </c>
      <c r="E1012" s="3" t="s">
        <v>90</v>
      </c>
      <c r="F1012">
        <v>2195246</v>
      </c>
      <c r="G1012" s="2">
        <v>21947</v>
      </c>
      <c r="H1012" t="s">
        <v>2522</v>
      </c>
      <c r="I1012" t="s">
        <v>344</v>
      </c>
      <c r="K1012" t="s">
        <v>149</v>
      </c>
      <c r="L1012" t="s">
        <v>281</v>
      </c>
      <c r="M1012" t="s">
        <v>10</v>
      </c>
      <c r="N1012" t="s">
        <v>54</v>
      </c>
      <c r="P1012" t="s">
        <v>55</v>
      </c>
      <c r="Q1012" t="s">
        <v>94</v>
      </c>
      <c r="R1012" t="s">
        <v>2523</v>
      </c>
      <c r="S1012" t="s">
        <v>70</v>
      </c>
      <c r="T1012" t="s">
        <v>59</v>
      </c>
    </row>
    <row r="1013" spans="1:20">
      <c r="A1013" t="s">
        <v>49</v>
      </c>
      <c r="C1013">
        <v>202011242226</v>
      </c>
      <c r="D1013" s="1">
        <v>44159.922442129631</v>
      </c>
      <c r="E1013" s="3" t="s">
        <v>90</v>
      </c>
      <c r="F1013">
        <v>1690650</v>
      </c>
      <c r="G1013" s="2">
        <v>30841</v>
      </c>
      <c r="H1013" t="s">
        <v>1737</v>
      </c>
      <c r="I1013" t="s">
        <v>243</v>
      </c>
      <c r="K1013" t="s">
        <v>149</v>
      </c>
      <c r="L1013" t="s">
        <v>202</v>
      </c>
      <c r="M1013" t="s">
        <v>2</v>
      </c>
      <c r="N1013" t="s">
        <v>54</v>
      </c>
      <c r="P1013" t="s">
        <v>88</v>
      </c>
      <c r="Q1013" t="s">
        <v>94</v>
      </c>
      <c r="R1013" t="s">
        <v>100</v>
      </c>
      <c r="S1013" t="s">
        <v>70</v>
      </c>
      <c r="T1013" t="s">
        <v>59</v>
      </c>
    </row>
    <row r="1014" spans="1:20">
      <c r="A1014" t="s">
        <v>49</v>
      </c>
      <c r="C1014">
        <v>202011242172</v>
      </c>
      <c r="D1014" s="1">
        <v>44159.828472222223</v>
      </c>
      <c r="E1014" s="3" t="s">
        <v>90</v>
      </c>
      <c r="F1014">
        <v>1841664</v>
      </c>
      <c r="G1014" s="2">
        <v>27131</v>
      </c>
      <c r="H1014" t="s">
        <v>2000</v>
      </c>
      <c r="I1014" t="s">
        <v>377</v>
      </c>
      <c r="K1014" t="s">
        <v>149</v>
      </c>
      <c r="L1014" t="s">
        <v>133</v>
      </c>
      <c r="M1014" t="s">
        <v>10</v>
      </c>
      <c r="N1014" t="s">
        <v>54</v>
      </c>
      <c r="P1014" t="s">
        <v>88</v>
      </c>
      <c r="Q1014" t="s">
        <v>94</v>
      </c>
      <c r="R1014" t="s">
        <v>100</v>
      </c>
      <c r="S1014" t="s">
        <v>70</v>
      </c>
      <c r="T1014" t="s">
        <v>59</v>
      </c>
    </row>
    <row r="1015" spans="1:20">
      <c r="A1015" t="s">
        <v>49</v>
      </c>
      <c r="C1015">
        <v>202011241905</v>
      </c>
      <c r="D1015" s="1">
        <v>44159.645833333336</v>
      </c>
      <c r="E1015" s="3" t="s">
        <v>90</v>
      </c>
      <c r="F1015">
        <v>9613862</v>
      </c>
      <c r="G1015" s="2">
        <v>18140</v>
      </c>
      <c r="H1015" t="s">
        <v>3319</v>
      </c>
      <c r="I1015" t="s">
        <v>1413</v>
      </c>
      <c r="K1015" t="s">
        <v>140</v>
      </c>
      <c r="L1015" t="s">
        <v>157</v>
      </c>
      <c r="M1015" t="s">
        <v>10</v>
      </c>
      <c r="N1015" t="s">
        <v>54</v>
      </c>
      <c r="P1015" t="s">
        <v>88</v>
      </c>
      <c r="Q1015" t="s">
        <v>94</v>
      </c>
      <c r="R1015" t="s">
        <v>116</v>
      </c>
      <c r="S1015" t="s">
        <v>70</v>
      </c>
      <c r="T1015" t="s">
        <v>59</v>
      </c>
    </row>
    <row r="1016" spans="1:20">
      <c r="A1016" t="s">
        <v>49</v>
      </c>
      <c r="C1016">
        <v>202011241776</v>
      </c>
      <c r="D1016" s="1">
        <v>44159.561701388891</v>
      </c>
      <c r="E1016" s="3" t="s">
        <v>90</v>
      </c>
      <c r="F1016">
        <v>1917823</v>
      </c>
      <c r="G1016" s="2">
        <v>9594</v>
      </c>
      <c r="H1016" t="s">
        <v>2275</v>
      </c>
      <c r="I1016" t="s">
        <v>2276</v>
      </c>
      <c r="K1016" t="s">
        <v>1474</v>
      </c>
      <c r="L1016" t="s">
        <v>1996</v>
      </c>
      <c r="M1016" t="s">
        <v>2</v>
      </c>
      <c r="N1016" t="s">
        <v>54</v>
      </c>
      <c r="P1016" t="s">
        <v>88</v>
      </c>
      <c r="Q1016" t="s">
        <v>94</v>
      </c>
      <c r="R1016" t="s">
        <v>100</v>
      </c>
      <c r="S1016" t="s">
        <v>474</v>
      </c>
      <c r="T1016" t="s">
        <v>59</v>
      </c>
    </row>
    <row r="1017" spans="1:20">
      <c r="A1017" t="s">
        <v>49</v>
      </c>
      <c r="C1017">
        <v>202011240116</v>
      </c>
      <c r="D1017" s="1">
        <v>44159.545532407406</v>
      </c>
      <c r="E1017" s="3" t="s">
        <v>76</v>
      </c>
      <c r="F1017">
        <v>1169091</v>
      </c>
      <c r="G1017" s="2">
        <v>10803</v>
      </c>
      <c r="H1017" t="s">
        <v>955</v>
      </c>
      <c r="I1017" t="s">
        <v>956</v>
      </c>
      <c r="K1017" t="s">
        <v>613</v>
      </c>
      <c r="L1017" t="s">
        <v>251</v>
      </c>
      <c r="M1017" t="s">
        <v>10</v>
      </c>
      <c r="N1017" t="s">
        <v>54</v>
      </c>
      <c r="P1017" t="s">
        <v>55</v>
      </c>
      <c r="Q1017" t="s">
        <v>78</v>
      </c>
      <c r="R1017" t="s">
        <v>957</v>
      </c>
      <c r="S1017" t="s">
        <v>253</v>
      </c>
      <c r="T1017" t="s">
        <v>59</v>
      </c>
    </row>
    <row r="1018" spans="1:20">
      <c r="A1018" t="s">
        <v>49</v>
      </c>
      <c r="C1018">
        <v>202011241671</v>
      </c>
      <c r="D1018" s="1">
        <v>44159.533333333333</v>
      </c>
      <c r="E1018" s="3" t="s">
        <v>90</v>
      </c>
      <c r="F1018">
        <v>1643535</v>
      </c>
      <c r="G1018" s="2">
        <v>25715</v>
      </c>
      <c r="H1018" t="s">
        <v>1652</v>
      </c>
      <c r="I1018" t="s">
        <v>1221</v>
      </c>
      <c r="K1018" t="s">
        <v>140</v>
      </c>
      <c r="L1018" t="s">
        <v>157</v>
      </c>
      <c r="M1018" t="s">
        <v>2</v>
      </c>
      <c r="N1018" t="s">
        <v>54</v>
      </c>
      <c r="P1018" t="s">
        <v>88</v>
      </c>
      <c r="Q1018" t="s">
        <v>94</v>
      </c>
      <c r="R1018" t="s">
        <v>100</v>
      </c>
      <c r="S1018" t="s">
        <v>70</v>
      </c>
      <c r="T1018" t="s">
        <v>59</v>
      </c>
    </row>
    <row r="1019" spans="1:20">
      <c r="A1019" t="s">
        <v>49</v>
      </c>
      <c r="C1019">
        <v>202011241690</v>
      </c>
      <c r="D1019" s="1">
        <v>44159.494444444441</v>
      </c>
      <c r="E1019" s="3" t="s">
        <v>90</v>
      </c>
      <c r="F1019">
        <v>9422071</v>
      </c>
      <c r="G1019" s="2">
        <v>17391</v>
      </c>
      <c r="H1019" t="s">
        <v>3289</v>
      </c>
      <c r="I1019" t="s">
        <v>2292</v>
      </c>
      <c r="K1019" t="s">
        <v>140</v>
      </c>
      <c r="L1019" t="s">
        <v>193</v>
      </c>
      <c r="M1019" t="s">
        <v>2</v>
      </c>
      <c r="N1019" t="s">
        <v>54</v>
      </c>
      <c r="P1019" t="s">
        <v>88</v>
      </c>
      <c r="Q1019" t="s">
        <v>94</v>
      </c>
      <c r="R1019" t="s">
        <v>116</v>
      </c>
      <c r="S1019" t="s">
        <v>70</v>
      </c>
      <c r="T1019" t="s">
        <v>59</v>
      </c>
    </row>
    <row r="1020" spans="1:20">
      <c r="A1020" t="s">
        <v>49</v>
      </c>
      <c r="C1020">
        <v>202011241507</v>
      </c>
      <c r="D1020" s="1">
        <v>44159.474074074074</v>
      </c>
      <c r="E1020" s="3" t="s">
        <v>90</v>
      </c>
      <c r="F1020">
        <v>1611466</v>
      </c>
      <c r="G1020" s="2">
        <v>33249</v>
      </c>
      <c r="H1020" t="s">
        <v>1587</v>
      </c>
      <c r="I1020" t="s">
        <v>1588</v>
      </c>
      <c r="K1020" t="s">
        <v>61</v>
      </c>
      <c r="L1020" t="s">
        <v>240</v>
      </c>
      <c r="M1020" t="s">
        <v>2</v>
      </c>
      <c r="N1020" t="s">
        <v>54</v>
      </c>
      <c r="P1020" t="s">
        <v>55</v>
      </c>
      <c r="Q1020" t="s">
        <v>94</v>
      </c>
      <c r="R1020" t="s">
        <v>116</v>
      </c>
      <c r="S1020" t="s">
        <v>70</v>
      </c>
      <c r="T1020" t="s">
        <v>59</v>
      </c>
    </row>
    <row r="1021" spans="1:20">
      <c r="A1021" t="s">
        <v>49</v>
      </c>
      <c r="C1021">
        <v>202012010258</v>
      </c>
      <c r="D1021" s="1">
        <v>44159.429386574076</v>
      </c>
      <c r="E1021" s="3" t="s">
        <v>76</v>
      </c>
      <c r="F1021">
        <v>1489579</v>
      </c>
      <c r="G1021" s="2">
        <v>19403</v>
      </c>
      <c r="H1021" t="s">
        <v>1391</v>
      </c>
      <c r="I1021" t="s">
        <v>348</v>
      </c>
      <c r="K1021" t="s">
        <v>613</v>
      </c>
      <c r="L1021" t="s">
        <v>911</v>
      </c>
      <c r="M1021" t="s">
        <v>2</v>
      </c>
      <c r="N1021" t="s">
        <v>54</v>
      </c>
      <c r="P1021" t="s">
        <v>55</v>
      </c>
      <c r="Q1021" t="s">
        <v>78</v>
      </c>
      <c r="R1021" t="s">
        <v>1392</v>
      </c>
      <c r="S1021" t="s">
        <v>913</v>
      </c>
      <c r="T1021" t="s">
        <v>59</v>
      </c>
    </row>
    <row r="1022" spans="1:20">
      <c r="A1022" t="s">
        <v>49</v>
      </c>
      <c r="C1022">
        <v>202010080130</v>
      </c>
      <c r="D1022" s="1">
        <v>44159.41978009259</v>
      </c>
      <c r="E1022" s="3" t="s">
        <v>63</v>
      </c>
      <c r="F1022">
        <v>1011225</v>
      </c>
      <c r="G1022" s="2">
        <v>17962</v>
      </c>
      <c r="H1022" t="s">
        <v>762</v>
      </c>
      <c r="I1022" t="s">
        <v>763</v>
      </c>
      <c r="K1022" t="s">
        <v>61</v>
      </c>
      <c r="L1022" t="s">
        <v>764</v>
      </c>
      <c r="M1022" t="s">
        <v>10</v>
      </c>
      <c r="N1022" t="s">
        <v>54</v>
      </c>
      <c r="P1022" t="s">
        <v>55</v>
      </c>
      <c r="Q1022" t="s">
        <v>68</v>
      </c>
      <c r="R1022" t="s">
        <v>765</v>
      </c>
      <c r="S1022" t="s">
        <v>253</v>
      </c>
      <c r="T1022" t="s">
        <v>59</v>
      </c>
    </row>
    <row r="1023" spans="1:20">
      <c r="A1023" t="s">
        <v>49</v>
      </c>
      <c r="C1023">
        <v>202011240391</v>
      </c>
      <c r="D1023" s="1">
        <v>44159.412905092591</v>
      </c>
      <c r="E1023" s="3" t="s">
        <v>63</v>
      </c>
      <c r="F1023">
        <v>1856639</v>
      </c>
      <c r="G1023" s="2">
        <v>20395</v>
      </c>
      <c r="H1023" t="s">
        <v>2044</v>
      </c>
      <c r="I1023" t="s">
        <v>51</v>
      </c>
      <c r="K1023" t="s">
        <v>61</v>
      </c>
      <c r="L1023" t="s">
        <v>103</v>
      </c>
      <c r="M1023" t="s">
        <v>10</v>
      </c>
      <c r="N1023" t="s">
        <v>54</v>
      </c>
      <c r="P1023" t="s">
        <v>55</v>
      </c>
      <c r="Q1023" t="s">
        <v>68</v>
      </c>
      <c r="R1023" t="s">
        <v>2045</v>
      </c>
      <c r="S1023" t="s">
        <v>70</v>
      </c>
      <c r="T1023" t="s">
        <v>59</v>
      </c>
    </row>
    <row r="1024" spans="1:20">
      <c r="A1024" t="s">
        <v>49</v>
      </c>
      <c r="C1024">
        <v>202011241195</v>
      </c>
      <c r="D1024" s="1">
        <v>44159.061111111114</v>
      </c>
      <c r="E1024" s="3" t="s">
        <v>90</v>
      </c>
      <c r="F1024">
        <v>1406270</v>
      </c>
      <c r="G1024" s="2">
        <v>24252</v>
      </c>
      <c r="H1024" t="s">
        <v>1244</v>
      </c>
      <c r="I1024" t="s">
        <v>1245</v>
      </c>
      <c r="K1024" t="s">
        <v>149</v>
      </c>
      <c r="L1024" t="s">
        <v>133</v>
      </c>
      <c r="M1024" t="s">
        <v>2</v>
      </c>
      <c r="N1024" t="s">
        <v>54</v>
      </c>
      <c r="P1024" t="s">
        <v>88</v>
      </c>
      <c r="Q1024" t="s">
        <v>94</v>
      </c>
      <c r="R1024" t="s">
        <v>100</v>
      </c>
      <c r="S1024" t="s">
        <v>70</v>
      </c>
      <c r="T1024" t="s">
        <v>59</v>
      </c>
    </row>
    <row r="1025" spans="1:20">
      <c r="A1025" t="s">
        <v>49</v>
      </c>
      <c r="C1025">
        <v>202011232332</v>
      </c>
      <c r="D1025" s="1">
        <v>44158.974814814814</v>
      </c>
      <c r="E1025" s="3" t="s">
        <v>90</v>
      </c>
      <c r="F1025">
        <v>1688721</v>
      </c>
      <c r="G1025" s="2">
        <v>35180</v>
      </c>
      <c r="H1025" t="s">
        <v>1728</v>
      </c>
      <c r="I1025" t="s">
        <v>1729</v>
      </c>
      <c r="K1025" t="s">
        <v>110</v>
      </c>
      <c r="L1025" t="s">
        <v>202</v>
      </c>
      <c r="M1025" t="s">
        <v>10</v>
      </c>
      <c r="N1025" t="s">
        <v>54</v>
      </c>
      <c r="P1025" t="s">
        <v>88</v>
      </c>
      <c r="Q1025" t="s">
        <v>94</v>
      </c>
      <c r="R1025" t="s">
        <v>100</v>
      </c>
      <c r="S1025" t="s">
        <v>70</v>
      </c>
      <c r="T1025" t="s">
        <v>59</v>
      </c>
    </row>
    <row r="1026" spans="1:20">
      <c r="A1026" t="s">
        <v>49</v>
      </c>
      <c r="C1026">
        <v>202011232308</v>
      </c>
      <c r="D1026" s="1">
        <v>44158.947928240741</v>
      </c>
      <c r="E1026" s="3" t="s">
        <v>90</v>
      </c>
      <c r="F1026">
        <v>9907223</v>
      </c>
      <c r="G1026" s="2">
        <v>22483</v>
      </c>
      <c r="H1026" t="s">
        <v>3375</v>
      </c>
      <c r="I1026" t="s">
        <v>1015</v>
      </c>
      <c r="K1026" t="s">
        <v>110</v>
      </c>
      <c r="L1026" t="s">
        <v>111</v>
      </c>
      <c r="M1026" t="s">
        <v>2</v>
      </c>
      <c r="N1026" t="s">
        <v>54</v>
      </c>
      <c r="P1026" t="s">
        <v>55</v>
      </c>
      <c r="Q1026" t="s">
        <v>94</v>
      </c>
      <c r="R1026" t="s">
        <v>907</v>
      </c>
      <c r="S1026" t="s">
        <v>70</v>
      </c>
      <c r="T1026" t="s">
        <v>59</v>
      </c>
    </row>
    <row r="1027" spans="1:20">
      <c r="A1027" t="s">
        <v>49</v>
      </c>
      <c r="C1027">
        <v>202011232190</v>
      </c>
      <c r="D1027" s="1">
        <v>44158.8515162037</v>
      </c>
      <c r="E1027" s="3" t="s">
        <v>90</v>
      </c>
      <c r="F1027">
        <v>1811169</v>
      </c>
      <c r="G1027" s="2">
        <v>30195</v>
      </c>
      <c r="H1027" t="s">
        <v>1940</v>
      </c>
      <c r="I1027" t="s">
        <v>1941</v>
      </c>
      <c r="K1027" t="s">
        <v>110</v>
      </c>
      <c r="L1027" t="s">
        <v>111</v>
      </c>
      <c r="M1027" t="s">
        <v>10</v>
      </c>
      <c r="N1027" t="s">
        <v>54</v>
      </c>
      <c r="P1027" t="s">
        <v>88</v>
      </c>
      <c r="Q1027" t="s">
        <v>94</v>
      </c>
      <c r="R1027" t="s">
        <v>173</v>
      </c>
      <c r="S1027" t="s">
        <v>70</v>
      </c>
      <c r="T1027" t="s">
        <v>59</v>
      </c>
    </row>
    <row r="1028" spans="1:20">
      <c r="A1028" t="s">
        <v>49</v>
      </c>
      <c r="C1028">
        <v>202011232064</v>
      </c>
      <c r="D1028" s="1">
        <v>44158.810706018521</v>
      </c>
      <c r="E1028" s="3" t="s">
        <v>90</v>
      </c>
      <c r="F1028">
        <v>1933782</v>
      </c>
      <c r="G1028" s="2">
        <v>18683</v>
      </c>
      <c r="H1028" t="s">
        <v>2303</v>
      </c>
      <c r="I1028" t="s">
        <v>164</v>
      </c>
      <c r="K1028" t="s">
        <v>110</v>
      </c>
      <c r="L1028" t="s">
        <v>306</v>
      </c>
      <c r="M1028" t="s">
        <v>2</v>
      </c>
      <c r="N1028" t="s">
        <v>54</v>
      </c>
      <c r="P1028" t="s">
        <v>55</v>
      </c>
      <c r="Q1028" t="s">
        <v>94</v>
      </c>
      <c r="R1028" t="s">
        <v>859</v>
      </c>
      <c r="S1028" t="s">
        <v>70</v>
      </c>
      <c r="T1028" t="s">
        <v>59</v>
      </c>
    </row>
    <row r="1029" spans="1:20">
      <c r="A1029" t="s">
        <v>49</v>
      </c>
      <c r="C1029">
        <v>202011231779</v>
      </c>
      <c r="D1029" s="1">
        <v>44158.54828703704</v>
      </c>
      <c r="E1029" s="3" t="s">
        <v>90</v>
      </c>
      <c r="F1029">
        <v>5402253</v>
      </c>
      <c r="G1029" s="2">
        <v>18409</v>
      </c>
      <c r="H1029" t="s">
        <v>2781</v>
      </c>
      <c r="I1029" t="s">
        <v>1138</v>
      </c>
      <c r="K1029" t="s">
        <v>61</v>
      </c>
      <c r="L1029" t="s">
        <v>316</v>
      </c>
      <c r="M1029" t="s">
        <v>2</v>
      </c>
      <c r="N1029" t="s">
        <v>54</v>
      </c>
      <c r="P1029" t="s">
        <v>88</v>
      </c>
      <c r="Q1029" t="s">
        <v>94</v>
      </c>
      <c r="R1029" t="s">
        <v>100</v>
      </c>
      <c r="S1029" t="s">
        <v>70</v>
      </c>
      <c r="T1029" t="s">
        <v>59</v>
      </c>
    </row>
    <row r="1030" spans="1:20">
      <c r="A1030" t="s">
        <v>49</v>
      </c>
      <c r="C1030">
        <v>202011231498</v>
      </c>
      <c r="D1030" s="1">
        <v>44158.467858796299</v>
      </c>
      <c r="E1030" s="3" t="s">
        <v>90</v>
      </c>
      <c r="F1030">
        <v>1660490</v>
      </c>
      <c r="G1030" s="2">
        <v>17317</v>
      </c>
      <c r="H1030" t="s">
        <v>1683</v>
      </c>
      <c r="I1030" t="s">
        <v>1472</v>
      </c>
      <c r="K1030" t="s">
        <v>61</v>
      </c>
      <c r="L1030" t="s">
        <v>145</v>
      </c>
      <c r="M1030" t="s">
        <v>10</v>
      </c>
      <c r="N1030" t="s">
        <v>54</v>
      </c>
      <c r="P1030" t="s">
        <v>88</v>
      </c>
      <c r="Q1030" t="s">
        <v>94</v>
      </c>
      <c r="R1030" t="s">
        <v>116</v>
      </c>
      <c r="S1030" t="s">
        <v>70</v>
      </c>
      <c r="T1030" t="s">
        <v>59</v>
      </c>
    </row>
    <row r="1031" spans="1:20">
      <c r="A1031" t="s">
        <v>49</v>
      </c>
      <c r="C1031">
        <v>202011231537</v>
      </c>
      <c r="D1031" s="1">
        <v>44158.452777777777</v>
      </c>
      <c r="E1031" s="3" t="s">
        <v>90</v>
      </c>
      <c r="F1031">
        <v>2198596</v>
      </c>
      <c r="G1031" s="2">
        <v>16486</v>
      </c>
      <c r="H1031" t="s">
        <v>2542</v>
      </c>
      <c r="I1031" t="s">
        <v>746</v>
      </c>
      <c r="K1031" t="s">
        <v>61</v>
      </c>
      <c r="L1031" t="s">
        <v>153</v>
      </c>
      <c r="M1031" t="s">
        <v>2</v>
      </c>
      <c r="N1031" t="s">
        <v>54</v>
      </c>
      <c r="P1031" t="s">
        <v>88</v>
      </c>
      <c r="Q1031" t="s">
        <v>94</v>
      </c>
      <c r="R1031" t="s">
        <v>2543</v>
      </c>
      <c r="S1031" t="s">
        <v>70</v>
      </c>
      <c r="T1031" t="s">
        <v>59</v>
      </c>
    </row>
    <row r="1032" spans="1:20">
      <c r="A1032" t="s">
        <v>49</v>
      </c>
      <c r="C1032">
        <v>202011231370</v>
      </c>
      <c r="D1032" s="1">
        <v>44158.358599537038</v>
      </c>
      <c r="E1032" s="3" t="s">
        <v>90</v>
      </c>
      <c r="F1032">
        <v>2198814</v>
      </c>
      <c r="G1032" s="2">
        <v>16514</v>
      </c>
      <c r="H1032" t="s">
        <v>2555</v>
      </c>
      <c r="I1032" t="s">
        <v>1328</v>
      </c>
      <c r="K1032" t="s">
        <v>1474</v>
      </c>
      <c r="L1032" t="s">
        <v>1690</v>
      </c>
      <c r="M1032" t="s">
        <v>2</v>
      </c>
      <c r="N1032" t="s">
        <v>54</v>
      </c>
      <c r="P1032" t="s">
        <v>88</v>
      </c>
      <c r="Q1032" t="s">
        <v>94</v>
      </c>
      <c r="R1032" t="s">
        <v>100</v>
      </c>
      <c r="S1032" t="s">
        <v>474</v>
      </c>
      <c r="T1032" t="s">
        <v>59</v>
      </c>
    </row>
    <row r="1033" spans="1:20">
      <c r="A1033" t="s">
        <v>49</v>
      </c>
      <c r="C1033">
        <v>202011230678</v>
      </c>
      <c r="D1033" s="1">
        <v>44158.322916666664</v>
      </c>
      <c r="E1033" s="3" t="s">
        <v>76</v>
      </c>
      <c r="F1033">
        <v>8400053</v>
      </c>
      <c r="G1033" s="2">
        <v>20415</v>
      </c>
      <c r="H1033" t="s">
        <v>3144</v>
      </c>
      <c r="I1033" t="s">
        <v>51</v>
      </c>
      <c r="K1033" t="s">
        <v>73</v>
      </c>
      <c r="L1033" t="s">
        <v>661</v>
      </c>
      <c r="M1033" t="s">
        <v>10</v>
      </c>
      <c r="N1033" t="s">
        <v>54</v>
      </c>
      <c r="P1033" t="s">
        <v>55</v>
      </c>
      <c r="Q1033" t="s">
        <v>78</v>
      </c>
      <c r="R1033" t="s">
        <v>3145</v>
      </c>
      <c r="S1033" t="s">
        <v>70</v>
      </c>
      <c r="T1033" t="s">
        <v>59</v>
      </c>
    </row>
    <row r="1034" spans="1:20">
      <c r="A1034" t="s">
        <v>49</v>
      </c>
      <c r="C1034">
        <v>202011231219</v>
      </c>
      <c r="D1034" s="1">
        <v>44158.202719907407</v>
      </c>
      <c r="E1034" s="3" t="s">
        <v>90</v>
      </c>
      <c r="F1034">
        <v>2191961</v>
      </c>
      <c r="G1034" s="2">
        <v>26988</v>
      </c>
      <c r="H1034" t="s">
        <v>2508</v>
      </c>
      <c r="I1034" t="s">
        <v>2509</v>
      </c>
      <c r="K1034" t="s">
        <v>110</v>
      </c>
      <c r="L1034" t="s">
        <v>178</v>
      </c>
      <c r="M1034" t="s">
        <v>10</v>
      </c>
      <c r="N1034" t="s">
        <v>54</v>
      </c>
      <c r="P1034" t="s">
        <v>88</v>
      </c>
      <c r="Q1034" t="s">
        <v>94</v>
      </c>
      <c r="R1034" t="s">
        <v>2510</v>
      </c>
      <c r="S1034" t="s">
        <v>70</v>
      </c>
      <c r="T1034" t="s">
        <v>59</v>
      </c>
    </row>
    <row r="1035" spans="1:20">
      <c r="A1035" t="s">
        <v>49</v>
      </c>
      <c r="C1035">
        <v>202011220534</v>
      </c>
      <c r="D1035" s="1">
        <v>44157.900694444441</v>
      </c>
      <c r="E1035" s="3" t="s">
        <v>90</v>
      </c>
      <c r="F1035">
        <v>1610603</v>
      </c>
      <c r="G1035" s="2">
        <v>22244</v>
      </c>
      <c r="H1035" t="s">
        <v>1586</v>
      </c>
      <c r="I1035" t="s">
        <v>437</v>
      </c>
      <c r="K1035" t="s">
        <v>110</v>
      </c>
      <c r="L1035" t="s">
        <v>364</v>
      </c>
      <c r="M1035" t="s">
        <v>10</v>
      </c>
      <c r="N1035" t="s">
        <v>54</v>
      </c>
      <c r="P1035" t="s">
        <v>88</v>
      </c>
      <c r="Q1035" t="s">
        <v>94</v>
      </c>
      <c r="R1035" t="s">
        <v>100</v>
      </c>
      <c r="S1035" t="s">
        <v>70</v>
      </c>
      <c r="T1035" t="s">
        <v>59</v>
      </c>
    </row>
    <row r="1036" spans="1:20">
      <c r="A1036" t="s">
        <v>49</v>
      </c>
      <c r="C1036">
        <v>202011220402</v>
      </c>
      <c r="D1036" s="1">
        <v>44157.760416666664</v>
      </c>
      <c r="E1036" s="3" t="s">
        <v>90</v>
      </c>
      <c r="F1036">
        <v>1599514</v>
      </c>
      <c r="G1036" s="2">
        <v>29609</v>
      </c>
      <c r="H1036" t="s">
        <v>1575</v>
      </c>
      <c r="I1036" t="s">
        <v>1105</v>
      </c>
      <c r="K1036" t="s">
        <v>149</v>
      </c>
      <c r="L1036" t="s">
        <v>578</v>
      </c>
      <c r="M1036" t="s">
        <v>2</v>
      </c>
      <c r="N1036" t="s">
        <v>54</v>
      </c>
      <c r="P1036" t="s">
        <v>88</v>
      </c>
      <c r="Q1036" t="s">
        <v>94</v>
      </c>
      <c r="R1036" t="s">
        <v>100</v>
      </c>
      <c r="S1036" t="s">
        <v>70</v>
      </c>
      <c r="T1036" t="s">
        <v>59</v>
      </c>
    </row>
    <row r="1037" spans="1:20">
      <c r="A1037" t="s">
        <v>49</v>
      </c>
      <c r="C1037">
        <v>202011220273</v>
      </c>
      <c r="D1037" s="1">
        <v>44157.736076388886</v>
      </c>
      <c r="E1037" s="3" t="s">
        <v>90</v>
      </c>
      <c r="F1037">
        <v>2197567</v>
      </c>
      <c r="G1037" s="2">
        <v>28537</v>
      </c>
      <c r="H1037" t="s">
        <v>2535</v>
      </c>
      <c r="I1037" t="s">
        <v>993</v>
      </c>
      <c r="K1037" t="s">
        <v>149</v>
      </c>
      <c r="L1037" t="s">
        <v>87</v>
      </c>
      <c r="M1037" t="s">
        <v>2</v>
      </c>
      <c r="N1037" t="s">
        <v>54</v>
      </c>
      <c r="P1037" t="s">
        <v>88</v>
      </c>
      <c r="Q1037" t="s">
        <v>94</v>
      </c>
      <c r="R1037" t="s">
        <v>100</v>
      </c>
      <c r="S1037" t="s">
        <v>70</v>
      </c>
      <c r="T1037" t="s">
        <v>59</v>
      </c>
    </row>
    <row r="1038" spans="1:20">
      <c r="A1038" t="s">
        <v>49</v>
      </c>
      <c r="C1038">
        <v>202011220452</v>
      </c>
      <c r="D1038" s="1">
        <v>44157.722581018519</v>
      </c>
      <c r="E1038" s="3" t="s">
        <v>90</v>
      </c>
      <c r="F1038">
        <v>2197819</v>
      </c>
      <c r="G1038" s="2">
        <v>35560</v>
      </c>
      <c r="H1038" t="s">
        <v>2537</v>
      </c>
      <c r="I1038" t="s">
        <v>2098</v>
      </c>
      <c r="K1038" t="s">
        <v>149</v>
      </c>
      <c r="L1038" t="s">
        <v>74</v>
      </c>
      <c r="M1038" t="s">
        <v>10</v>
      </c>
      <c r="N1038" t="s">
        <v>54</v>
      </c>
      <c r="P1038" t="s">
        <v>88</v>
      </c>
      <c r="Q1038" t="s">
        <v>94</v>
      </c>
      <c r="R1038" t="s">
        <v>2538</v>
      </c>
      <c r="S1038" t="s">
        <v>70</v>
      </c>
      <c r="T1038" t="s">
        <v>59</v>
      </c>
    </row>
    <row r="1039" spans="1:20">
      <c r="A1039" t="s">
        <v>49</v>
      </c>
      <c r="C1039">
        <v>202011220434</v>
      </c>
      <c r="D1039" s="1">
        <v>44157.703402777777</v>
      </c>
      <c r="E1039" s="3" t="s">
        <v>90</v>
      </c>
      <c r="F1039">
        <v>2125840</v>
      </c>
      <c r="G1039" s="2">
        <v>20895</v>
      </c>
      <c r="H1039" t="s">
        <v>2343</v>
      </c>
      <c r="I1039" t="s">
        <v>1513</v>
      </c>
      <c r="K1039" t="s">
        <v>149</v>
      </c>
      <c r="L1039" t="s">
        <v>87</v>
      </c>
      <c r="M1039" t="s">
        <v>10</v>
      </c>
      <c r="N1039" t="s">
        <v>54</v>
      </c>
      <c r="P1039" t="s">
        <v>88</v>
      </c>
      <c r="Q1039" t="s">
        <v>94</v>
      </c>
      <c r="R1039" t="s">
        <v>116</v>
      </c>
      <c r="S1039" t="s">
        <v>70</v>
      </c>
      <c r="T1039" t="s">
        <v>59</v>
      </c>
    </row>
    <row r="1040" spans="1:20">
      <c r="A1040" t="s">
        <v>49</v>
      </c>
      <c r="C1040">
        <v>202011220278</v>
      </c>
      <c r="D1040" s="1">
        <v>44157.637037037035</v>
      </c>
      <c r="E1040" s="3" t="s">
        <v>90</v>
      </c>
      <c r="F1040">
        <v>1120674</v>
      </c>
      <c r="G1040" s="2">
        <v>20715</v>
      </c>
      <c r="H1040" t="s">
        <v>857</v>
      </c>
      <c r="I1040" t="s">
        <v>858</v>
      </c>
      <c r="K1040" t="s">
        <v>149</v>
      </c>
      <c r="L1040" t="s">
        <v>87</v>
      </c>
      <c r="M1040" t="s">
        <v>10</v>
      </c>
      <c r="N1040" t="s">
        <v>54</v>
      </c>
      <c r="P1040" t="s">
        <v>88</v>
      </c>
      <c r="Q1040" t="s">
        <v>94</v>
      </c>
      <c r="R1040" t="s">
        <v>859</v>
      </c>
      <c r="S1040" t="s">
        <v>70</v>
      </c>
      <c r="T1040" t="s">
        <v>59</v>
      </c>
    </row>
    <row r="1041" spans="1:20">
      <c r="A1041" t="s">
        <v>49</v>
      </c>
      <c r="C1041">
        <v>202011220389</v>
      </c>
      <c r="D1041" s="1">
        <v>44157.627083333333</v>
      </c>
      <c r="E1041" s="3" t="s">
        <v>90</v>
      </c>
      <c r="F1041">
        <v>8406073</v>
      </c>
      <c r="G1041" s="2">
        <v>22285</v>
      </c>
      <c r="H1041" t="s">
        <v>3146</v>
      </c>
      <c r="I1041" t="s">
        <v>1195</v>
      </c>
      <c r="K1041" t="s">
        <v>149</v>
      </c>
      <c r="L1041" t="s">
        <v>74</v>
      </c>
      <c r="M1041" t="s">
        <v>2</v>
      </c>
      <c r="N1041" t="s">
        <v>54</v>
      </c>
      <c r="P1041" t="s">
        <v>88</v>
      </c>
      <c r="Q1041" t="s">
        <v>94</v>
      </c>
      <c r="R1041" t="s">
        <v>116</v>
      </c>
      <c r="S1041" t="s">
        <v>70</v>
      </c>
      <c r="T1041" t="s">
        <v>59</v>
      </c>
    </row>
    <row r="1042" spans="1:20">
      <c r="A1042" t="s">
        <v>49</v>
      </c>
      <c r="C1042">
        <v>202011220125</v>
      </c>
      <c r="D1042" s="1">
        <v>44157.543055555558</v>
      </c>
      <c r="E1042" s="3" t="s">
        <v>90</v>
      </c>
      <c r="F1042">
        <v>2198715</v>
      </c>
      <c r="G1042" s="2">
        <v>25606</v>
      </c>
      <c r="H1042" t="s">
        <v>2552</v>
      </c>
      <c r="I1042" t="s">
        <v>363</v>
      </c>
      <c r="K1042" t="s">
        <v>149</v>
      </c>
      <c r="L1042" t="s">
        <v>74</v>
      </c>
      <c r="M1042" t="s">
        <v>10</v>
      </c>
      <c r="N1042" t="s">
        <v>54</v>
      </c>
      <c r="P1042" t="s">
        <v>88</v>
      </c>
      <c r="Q1042" t="s">
        <v>94</v>
      </c>
      <c r="R1042" t="s">
        <v>100</v>
      </c>
      <c r="S1042" t="s">
        <v>70</v>
      </c>
      <c r="T1042" t="s">
        <v>59</v>
      </c>
    </row>
    <row r="1043" spans="1:20">
      <c r="A1043" t="s">
        <v>49</v>
      </c>
      <c r="C1043">
        <v>202011220232</v>
      </c>
      <c r="D1043" s="1">
        <v>44157.449305555558</v>
      </c>
      <c r="E1043" s="3" t="s">
        <v>63</v>
      </c>
      <c r="F1043">
        <v>1891412</v>
      </c>
      <c r="G1043" s="2">
        <v>24867</v>
      </c>
      <c r="H1043" t="s">
        <v>2201</v>
      </c>
      <c r="I1043" t="s">
        <v>712</v>
      </c>
      <c r="K1043" t="s">
        <v>107</v>
      </c>
      <c r="L1043" t="s">
        <v>74</v>
      </c>
      <c r="M1043" t="s">
        <v>10</v>
      </c>
      <c r="N1043" t="s">
        <v>54</v>
      </c>
      <c r="P1043" t="s">
        <v>88</v>
      </c>
      <c r="Q1043" t="s">
        <v>68</v>
      </c>
      <c r="R1043" t="s">
        <v>2203</v>
      </c>
      <c r="S1043" t="s">
        <v>70</v>
      </c>
      <c r="T1043" t="s">
        <v>59</v>
      </c>
    </row>
    <row r="1044" spans="1:20">
      <c r="A1044" t="s">
        <v>49</v>
      </c>
      <c r="C1044">
        <v>202011220199</v>
      </c>
      <c r="D1044" s="1">
        <v>44157.379351851851</v>
      </c>
      <c r="E1044" s="3" t="s">
        <v>90</v>
      </c>
      <c r="F1044">
        <v>1902449</v>
      </c>
      <c r="G1044" s="2">
        <v>19205</v>
      </c>
      <c r="H1044" t="s">
        <v>2242</v>
      </c>
      <c r="I1044" t="s">
        <v>843</v>
      </c>
      <c r="K1044" t="s">
        <v>2243</v>
      </c>
      <c r="L1044" t="s">
        <v>473</v>
      </c>
      <c r="M1044" t="s">
        <v>10</v>
      </c>
      <c r="N1044" t="s">
        <v>54</v>
      </c>
      <c r="P1044" t="s">
        <v>88</v>
      </c>
      <c r="Q1044" t="s">
        <v>94</v>
      </c>
      <c r="R1044" t="s">
        <v>2244</v>
      </c>
      <c r="S1044" t="s">
        <v>474</v>
      </c>
      <c r="T1044" t="s">
        <v>59</v>
      </c>
    </row>
    <row r="1045" spans="1:20">
      <c r="A1045" t="s">
        <v>49</v>
      </c>
      <c r="C1045">
        <v>202011220128</v>
      </c>
      <c r="D1045" s="1">
        <v>44157.234722222223</v>
      </c>
      <c r="E1045" s="3" t="s">
        <v>63</v>
      </c>
      <c r="F1045">
        <v>5810383</v>
      </c>
      <c r="G1045" s="2">
        <v>19631</v>
      </c>
      <c r="H1045" t="s">
        <v>2799</v>
      </c>
      <c r="I1045" t="s">
        <v>457</v>
      </c>
      <c r="K1045" t="s">
        <v>149</v>
      </c>
      <c r="L1045" t="s">
        <v>178</v>
      </c>
      <c r="M1045" t="s">
        <v>2</v>
      </c>
      <c r="N1045" t="s">
        <v>54</v>
      </c>
      <c r="P1045" t="s">
        <v>88</v>
      </c>
      <c r="Q1045" t="s">
        <v>68</v>
      </c>
      <c r="R1045" t="s">
        <v>2066</v>
      </c>
      <c r="S1045" t="s">
        <v>70</v>
      </c>
      <c r="T1045" t="s">
        <v>59</v>
      </c>
    </row>
    <row r="1046" spans="1:20">
      <c r="A1046" t="s">
        <v>49</v>
      </c>
      <c r="C1046">
        <v>202011210473</v>
      </c>
      <c r="D1046" s="1">
        <v>44156.726388888892</v>
      </c>
      <c r="E1046" s="3" t="s">
        <v>90</v>
      </c>
      <c r="F1046">
        <v>1840369</v>
      </c>
      <c r="G1046" s="2">
        <v>25336</v>
      </c>
      <c r="H1046" t="s">
        <v>1994</v>
      </c>
      <c r="I1046" t="s">
        <v>1995</v>
      </c>
      <c r="K1046" t="s">
        <v>110</v>
      </c>
      <c r="L1046" t="s">
        <v>74</v>
      </c>
      <c r="M1046" t="s">
        <v>2</v>
      </c>
      <c r="N1046" t="s">
        <v>54</v>
      </c>
      <c r="P1046" t="s">
        <v>88</v>
      </c>
      <c r="Q1046" t="s">
        <v>94</v>
      </c>
      <c r="R1046" t="s">
        <v>859</v>
      </c>
      <c r="S1046" t="s">
        <v>70</v>
      </c>
      <c r="T1046" t="s">
        <v>59</v>
      </c>
    </row>
    <row r="1047" spans="1:20">
      <c r="A1047" t="s">
        <v>49</v>
      </c>
      <c r="C1047">
        <v>202011210422</v>
      </c>
      <c r="D1047" s="1">
        <v>44156.576469907406</v>
      </c>
      <c r="E1047" s="3" t="s">
        <v>90</v>
      </c>
      <c r="F1047">
        <v>1926008</v>
      </c>
      <c r="G1047" s="2">
        <v>24295</v>
      </c>
      <c r="H1047" t="s">
        <v>2289</v>
      </c>
      <c r="I1047" t="s">
        <v>1126</v>
      </c>
      <c r="K1047" t="s">
        <v>110</v>
      </c>
      <c r="L1047" t="s">
        <v>473</v>
      </c>
      <c r="M1047" t="s">
        <v>2</v>
      </c>
      <c r="N1047" t="s">
        <v>54</v>
      </c>
      <c r="P1047" t="s">
        <v>88</v>
      </c>
      <c r="Q1047" t="s">
        <v>94</v>
      </c>
      <c r="R1047" t="s">
        <v>100</v>
      </c>
      <c r="S1047" t="s">
        <v>474</v>
      </c>
      <c r="T1047" t="s">
        <v>59</v>
      </c>
    </row>
    <row r="1048" spans="1:20">
      <c r="A1048" t="s">
        <v>49</v>
      </c>
      <c r="C1048">
        <v>202011210178</v>
      </c>
      <c r="D1048" s="1">
        <v>44156.07916666667</v>
      </c>
      <c r="E1048" s="3" t="s">
        <v>90</v>
      </c>
      <c r="F1048">
        <v>1421165</v>
      </c>
      <c r="G1048" s="2">
        <v>25289</v>
      </c>
      <c r="H1048" t="s">
        <v>1285</v>
      </c>
      <c r="I1048" t="s">
        <v>1286</v>
      </c>
      <c r="K1048" t="s">
        <v>110</v>
      </c>
      <c r="L1048" t="s">
        <v>364</v>
      </c>
      <c r="M1048" t="s">
        <v>10</v>
      </c>
      <c r="N1048" t="s">
        <v>54</v>
      </c>
      <c r="P1048" t="s">
        <v>88</v>
      </c>
      <c r="Q1048" t="s">
        <v>94</v>
      </c>
      <c r="R1048" t="s">
        <v>100</v>
      </c>
      <c r="S1048" t="s">
        <v>70</v>
      </c>
      <c r="T1048" t="s">
        <v>59</v>
      </c>
    </row>
    <row r="1049" spans="1:20">
      <c r="A1049" t="s">
        <v>49</v>
      </c>
      <c r="C1049">
        <v>202011202177</v>
      </c>
      <c r="D1049" s="1">
        <v>44155.875</v>
      </c>
      <c r="E1049" s="3" t="s">
        <v>90</v>
      </c>
      <c r="F1049">
        <v>600553</v>
      </c>
      <c r="G1049" s="2">
        <v>16642</v>
      </c>
      <c r="H1049" t="s">
        <v>465</v>
      </c>
      <c r="I1049" t="s">
        <v>466</v>
      </c>
      <c r="K1049" t="s">
        <v>149</v>
      </c>
      <c r="L1049" t="s">
        <v>364</v>
      </c>
      <c r="M1049" t="s">
        <v>2</v>
      </c>
      <c r="N1049" t="s">
        <v>54</v>
      </c>
      <c r="P1049" t="s">
        <v>88</v>
      </c>
      <c r="Q1049" t="s">
        <v>94</v>
      </c>
      <c r="R1049" t="s">
        <v>116</v>
      </c>
      <c r="S1049" t="s">
        <v>70</v>
      </c>
      <c r="T1049" t="s">
        <v>59</v>
      </c>
    </row>
    <row r="1050" spans="1:20">
      <c r="A1050" t="s">
        <v>49</v>
      </c>
      <c r="C1050">
        <v>202011202167</v>
      </c>
      <c r="D1050" s="1">
        <v>44155.863865740743</v>
      </c>
      <c r="E1050" s="3" t="s">
        <v>90</v>
      </c>
      <c r="F1050">
        <v>7415032</v>
      </c>
      <c r="G1050" s="2">
        <v>15552</v>
      </c>
      <c r="H1050" t="s">
        <v>2974</v>
      </c>
      <c r="I1050" t="s">
        <v>577</v>
      </c>
      <c r="K1050" t="s">
        <v>149</v>
      </c>
      <c r="L1050" t="s">
        <v>367</v>
      </c>
      <c r="M1050" t="s">
        <v>10</v>
      </c>
      <c r="N1050" t="s">
        <v>54</v>
      </c>
      <c r="P1050" t="s">
        <v>88</v>
      </c>
      <c r="Q1050" t="s">
        <v>94</v>
      </c>
      <c r="R1050" t="s">
        <v>116</v>
      </c>
      <c r="S1050" t="s">
        <v>70</v>
      </c>
      <c r="T1050" t="s">
        <v>59</v>
      </c>
    </row>
    <row r="1051" spans="1:20">
      <c r="A1051" t="s">
        <v>49</v>
      </c>
      <c r="C1051">
        <v>202011202017</v>
      </c>
      <c r="D1051" s="1">
        <v>44155.679745370369</v>
      </c>
      <c r="E1051" s="3" t="s">
        <v>90</v>
      </c>
      <c r="F1051">
        <v>1902449</v>
      </c>
      <c r="G1051" s="2">
        <v>19205</v>
      </c>
      <c r="H1051" t="s">
        <v>2242</v>
      </c>
      <c r="I1051" t="s">
        <v>843</v>
      </c>
      <c r="K1051" t="s">
        <v>1474</v>
      </c>
      <c r="L1051" t="s">
        <v>2220</v>
      </c>
      <c r="M1051" t="s">
        <v>10</v>
      </c>
      <c r="N1051" t="s">
        <v>54</v>
      </c>
      <c r="P1051" t="s">
        <v>88</v>
      </c>
      <c r="Q1051" t="s">
        <v>94</v>
      </c>
      <c r="R1051" t="s">
        <v>100</v>
      </c>
      <c r="S1051" t="s">
        <v>474</v>
      </c>
      <c r="T1051" t="s">
        <v>59</v>
      </c>
    </row>
    <row r="1052" spans="1:20">
      <c r="A1052" t="s">
        <v>49</v>
      </c>
      <c r="C1052">
        <v>202011201813</v>
      </c>
      <c r="D1052" s="1">
        <v>44155.645138888889</v>
      </c>
      <c r="E1052" s="3" t="s">
        <v>90</v>
      </c>
      <c r="F1052">
        <v>2197567</v>
      </c>
      <c r="G1052" s="2">
        <v>28537</v>
      </c>
      <c r="H1052" t="s">
        <v>2535</v>
      </c>
      <c r="I1052" t="s">
        <v>993</v>
      </c>
      <c r="K1052" t="s">
        <v>52</v>
      </c>
      <c r="L1052" t="s">
        <v>157</v>
      </c>
      <c r="M1052" t="s">
        <v>2</v>
      </c>
      <c r="N1052" t="s">
        <v>54</v>
      </c>
      <c r="P1052" t="s">
        <v>55</v>
      </c>
      <c r="Q1052" t="s">
        <v>94</v>
      </c>
      <c r="R1052" t="s">
        <v>2536</v>
      </c>
      <c r="S1052" t="s">
        <v>70</v>
      </c>
      <c r="T1052" t="s">
        <v>59</v>
      </c>
    </row>
    <row r="1053" spans="1:20">
      <c r="A1053" t="s">
        <v>49</v>
      </c>
      <c r="C1053">
        <v>202011020306</v>
      </c>
      <c r="D1053" s="1">
        <v>44155.635416666664</v>
      </c>
      <c r="E1053" s="3" t="s">
        <v>76</v>
      </c>
      <c r="F1053">
        <v>860553</v>
      </c>
      <c r="G1053" s="2">
        <v>20166</v>
      </c>
      <c r="H1053" t="s">
        <v>651</v>
      </c>
      <c r="I1053" t="s">
        <v>652</v>
      </c>
      <c r="K1053" t="s">
        <v>318</v>
      </c>
      <c r="L1053" t="s">
        <v>228</v>
      </c>
      <c r="M1053" t="s">
        <v>2</v>
      </c>
      <c r="N1053" t="s">
        <v>54</v>
      </c>
      <c r="P1053" t="s">
        <v>55</v>
      </c>
      <c r="Q1053" t="s">
        <v>78</v>
      </c>
      <c r="R1053" t="s">
        <v>653</v>
      </c>
      <c r="S1053" t="s">
        <v>129</v>
      </c>
      <c r="T1053" t="s">
        <v>59</v>
      </c>
    </row>
    <row r="1054" spans="1:20">
      <c r="A1054" t="s">
        <v>49</v>
      </c>
      <c r="C1054">
        <v>202011201676</v>
      </c>
      <c r="D1054" s="1">
        <v>44155.487337962964</v>
      </c>
      <c r="E1054" s="3" t="s">
        <v>90</v>
      </c>
      <c r="F1054">
        <v>1914679</v>
      </c>
      <c r="G1054" s="2">
        <v>15665</v>
      </c>
      <c r="H1054" t="s">
        <v>2266</v>
      </c>
      <c r="I1054" t="s">
        <v>2267</v>
      </c>
      <c r="K1054" t="s">
        <v>1474</v>
      </c>
      <c r="L1054" t="s">
        <v>2225</v>
      </c>
      <c r="M1054" t="s">
        <v>2</v>
      </c>
      <c r="N1054" t="s">
        <v>54</v>
      </c>
      <c r="P1054" t="s">
        <v>88</v>
      </c>
      <c r="Q1054" t="s">
        <v>94</v>
      </c>
      <c r="R1054" t="s">
        <v>100</v>
      </c>
      <c r="S1054" t="s">
        <v>474</v>
      </c>
      <c r="T1054" t="s">
        <v>59</v>
      </c>
    </row>
    <row r="1055" spans="1:20">
      <c r="A1055" t="s">
        <v>49</v>
      </c>
      <c r="C1055">
        <v>202011201368</v>
      </c>
      <c r="D1055" s="1">
        <v>44155.435312499998</v>
      </c>
      <c r="E1055" s="3" t="s">
        <v>90</v>
      </c>
      <c r="F1055">
        <v>2197980</v>
      </c>
      <c r="G1055" s="2">
        <v>36690</v>
      </c>
      <c r="H1055" t="s">
        <v>2539</v>
      </c>
      <c r="I1055" t="s">
        <v>2370</v>
      </c>
      <c r="K1055" t="s">
        <v>52</v>
      </c>
      <c r="L1055" t="s">
        <v>240</v>
      </c>
      <c r="M1055" t="s">
        <v>2</v>
      </c>
      <c r="N1055" t="s">
        <v>54</v>
      </c>
      <c r="P1055" t="s">
        <v>88</v>
      </c>
      <c r="Q1055" t="s">
        <v>94</v>
      </c>
      <c r="R1055" t="s">
        <v>100</v>
      </c>
      <c r="S1055" t="s">
        <v>70</v>
      </c>
      <c r="T1055" t="s">
        <v>59</v>
      </c>
    </row>
    <row r="1056" spans="1:20">
      <c r="A1056" t="s">
        <v>49</v>
      </c>
      <c r="C1056">
        <v>202011201517</v>
      </c>
      <c r="D1056" s="1">
        <v>44155.430555555555</v>
      </c>
      <c r="E1056" s="3" t="s">
        <v>90</v>
      </c>
      <c r="F1056">
        <v>1927218</v>
      </c>
      <c r="G1056" s="2">
        <v>17405</v>
      </c>
      <c r="H1056" t="s">
        <v>2290</v>
      </c>
      <c r="I1056" t="s">
        <v>730</v>
      </c>
      <c r="K1056" t="s">
        <v>1474</v>
      </c>
      <c r="L1056" t="s">
        <v>2230</v>
      </c>
      <c r="M1056" t="s">
        <v>2</v>
      </c>
      <c r="N1056" t="s">
        <v>54</v>
      </c>
      <c r="P1056" t="s">
        <v>88</v>
      </c>
      <c r="Q1056" t="s">
        <v>94</v>
      </c>
      <c r="R1056" t="s">
        <v>2291</v>
      </c>
      <c r="S1056" t="s">
        <v>474</v>
      </c>
      <c r="T1056" t="s">
        <v>59</v>
      </c>
    </row>
    <row r="1057" spans="1:20">
      <c r="A1057" t="s">
        <v>49</v>
      </c>
      <c r="C1057">
        <v>202011192268</v>
      </c>
      <c r="D1057" s="1">
        <v>44154.784722222219</v>
      </c>
      <c r="E1057" s="3" t="s">
        <v>90</v>
      </c>
      <c r="F1057">
        <v>5606586</v>
      </c>
      <c r="G1057" s="2">
        <v>18420</v>
      </c>
      <c r="H1057" t="s">
        <v>2789</v>
      </c>
      <c r="I1057" t="s">
        <v>1138</v>
      </c>
      <c r="K1057" t="s">
        <v>110</v>
      </c>
      <c r="L1057" t="s">
        <v>306</v>
      </c>
      <c r="M1057" t="s">
        <v>10</v>
      </c>
      <c r="N1057" t="s">
        <v>54</v>
      </c>
      <c r="P1057" t="s">
        <v>88</v>
      </c>
      <c r="Q1057" t="s">
        <v>94</v>
      </c>
      <c r="R1057" t="s">
        <v>100</v>
      </c>
      <c r="S1057" t="s">
        <v>70</v>
      </c>
      <c r="T1057" t="s">
        <v>59</v>
      </c>
    </row>
    <row r="1058" spans="1:20">
      <c r="A1058" t="s">
        <v>49</v>
      </c>
      <c r="C1058">
        <v>202011192296</v>
      </c>
      <c r="D1058" s="1">
        <v>44154.782881944448</v>
      </c>
      <c r="E1058" s="3" t="s">
        <v>90</v>
      </c>
      <c r="F1058">
        <v>1947392</v>
      </c>
      <c r="G1058" s="2">
        <v>15594</v>
      </c>
      <c r="H1058" t="s">
        <v>2320</v>
      </c>
      <c r="I1058" t="s">
        <v>2317</v>
      </c>
      <c r="K1058" t="s">
        <v>110</v>
      </c>
      <c r="L1058" t="s">
        <v>1996</v>
      </c>
      <c r="M1058" t="s">
        <v>2</v>
      </c>
      <c r="N1058" t="s">
        <v>54</v>
      </c>
      <c r="P1058" t="s">
        <v>88</v>
      </c>
      <c r="Q1058" t="s">
        <v>94</v>
      </c>
      <c r="R1058" t="s">
        <v>100</v>
      </c>
      <c r="S1058" t="s">
        <v>474</v>
      </c>
      <c r="T1058" t="s">
        <v>59</v>
      </c>
    </row>
    <row r="1059" spans="1:20">
      <c r="A1059" t="s">
        <v>49</v>
      </c>
      <c r="C1059">
        <v>202011192224</v>
      </c>
      <c r="D1059" s="1">
        <v>44154.69902777778</v>
      </c>
      <c r="E1059" s="3" t="s">
        <v>90</v>
      </c>
      <c r="F1059">
        <v>1946302</v>
      </c>
      <c r="G1059" s="2">
        <v>15578</v>
      </c>
      <c r="H1059" t="s">
        <v>2316</v>
      </c>
      <c r="I1059" t="s">
        <v>2317</v>
      </c>
      <c r="K1059" t="s">
        <v>2318</v>
      </c>
      <c r="L1059" t="s">
        <v>1996</v>
      </c>
      <c r="M1059" t="s">
        <v>2</v>
      </c>
      <c r="N1059" t="s">
        <v>54</v>
      </c>
      <c r="P1059" t="s">
        <v>88</v>
      </c>
      <c r="Q1059" t="s">
        <v>94</v>
      </c>
      <c r="R1059" t="s">
        <v>100</v>
      </c>
      <c r="S1059" t="s">
        <v>474</v>
      </c>
      <c r="T1059" t="s">
        <v>59</v>
      </c>
    </row>
    <row r="1060" spans="1:20">
      <c r="A1060" t="s">
        <v>49</v>
      </c>
      <c r="C1060">
        <v>202011190607</v>
      </c>
      <c r="D1060" s="1">
        <v>44154.662499999999</v>
      </c>
      <c r="E1060" s="3" t="s">
        <v>308</v>
      </c>
      <c r="F1060">
        <v>1412250</v>
      </c>
      <c r="G1060" s="2">
        <v>19215</v>
      </c>
      <c r="H1060" t="s">
        <v>1266</v>
      </c>
      <c r="I1060" t="s">
        <v>843</v>
      </c>
      <c r="K1060" t="s">
        <v>52</v>
      </c>
      <c r="L1060" t="s">
        <v>349</v>
      </c>
      <c r="M1060" t="s">
        <v>2</v>
      </c>
      <c r="N1060" t="s">
        <v>54</v>
      </c>
      <c r="P1060" t="s">
        <v>55</v>
      </c>
      <c r="Q1060" t="s">
        <v>311</v>
      </c>
      <c r="R1060" t="s">
        <v>1267</v>
      </c>
      <c r="S1060" t="s">
        <v>58</v>
      </c>
      <c r="T1060" t="s">
        <v>59</v>
      </c>
    </row>
    <row r="1061" spans="1:20">
      <c r="A1061" t="s">
        <v>49</v>
      </c>
      <c r="C1061">
        <v>202011192141</v>
      </c>
      <c r="D1061" s="1">
        <v>44154.651944444442</v>
      </c>
      <c r="E1061" s="3" t="s">
        <v>63</v>
      </c>
      <c r="F1061">
        <v>7508781</v>
      </c>
      <c r="G1061" s="2">
        <v>19184</v>
      </c>
      <c r="H1061" t="s">
        <v>2985</v>
      </c>
      <c r="I1061" t="s">
        <v>2678</v>
      </c>
      <c r="K1061" t="s">
        <v>61</v>
      </c>
      <c r="L1061" t="s">
        <v>157</v>
      </c>
      <c r="M1061" t="s">
        <v>2</v>
      </c>
      <c r="N1061" t="s">
        <v>54</v>
      </c>
      <c r="P1061" t="s">
        <v>88</v>
      </c>
      <c r="Q1061" t="s">
        <v>68</v>
      </c>
      <c r="R1061" t="s">
        <v>1187</v>
      </c>
      <c r="S1061" t="s">
        <v>70</v>
      </c>
      <c r="T1061" t="s">
        <v>59</v>
      </c>
    </row>
    <row r="1062" spans="1:20">
      <c r="A1062" t="s">
        <v>49</v>
      </c>
      <c r="C1062">
        <v>202011192130</v>
      </c>
      <c r="D1062" s="1">
        <v>44154.643055555556</v>
      </c>
      <c r="E1062" s="3" t="s">
        <v>63</v>
      </c>
      <c r="F1062">
        <v>1537479</v>
      </c>
      <c r="G1062" s="2">
        <v>18662</v>
      </c>
      <c r="H1062" t="s">
        <v>1458</v>
      </c>
      <c r="I1062" t="s">
        <v>1459</v>
      </c>
      <c r="K1062" t="s">
        <v>52</v>
      </c>
      <c r="L1062" t="s">
        <v>349</v>
      </c>
      <c r="M1062" t="s">
        <v>2</v>
      </c>
      <c r="N1062" t="s">
        <v>54</v>
      </c>
      <c r="P1062" t="s">
        <v>88</v>
      </c>
      <c r="Q1062" t="s">
        <v>68</v>
      </c>
      <c r="R1062" t="s">
        <v>1460</v>
      </c>
      <c r="S1062" t="s">
        <v>58</v>
      </c>
      <c r="T1062" t="s">
        <v>59</v>
      </c>
    </row>
    <row r="1063" spans="1:20">
      <c r="A1063" t="s">
        <v>49</v>
      </c>
      <c r="C1063">
        <v>202011190135</v>
      </c>
      <c r="D1063" s="1">
        <v>44154.568749999999</v>
      </c>
      <c r="E1063" s="3" t="s">
        <v>76</v>
      </c>
      <c r="F1063">
        <v>1807562</v>
      </c>
      <c r="G1063" s="2">
        <v>19857</v>
      </c>
      <c r="H1063" t="s">
        <v>1930</v>
      </c>
      <c r="I1063" t="s">
        <v>863</v>
      </c>
      <c r="K1063" t="s">
        <v>613</v>
      </c>
      <c r="L1063" t="s">
        <v>127</v>
      </c>
      <c r="M1063" t="s">
        <v>2</v>
      </c>
      <c r="N1063" t="s">
        <v>54</v>
      </c>
      <c r="P1063" t="s">
        <v>55</v>
      </c>
      <c r="Q1063" t="s">
        <v>78</v>
      </c>
      <c r="R1063" t="s">
        <v>1931</v>
      </c>
      <c r="S1063" t="s">
        <v>129</v>
      </c>
      <c r="T1063" t="s">
        <v>59</v>
      </c>
    </row>
    <row r="1064" spans="1:20">
      <c r="A1064" t="s">
        <v>49</v>
      </c>
      <c r="C1064">
        <v>202011190104</v>
      </c>
      <c r="D1064" s="1">
        <v>44154.507557870369</v>
      </c>
      <c r="E1064" s="3" t="s">
        <v>76</v>
      </c>
      <c r="F1064">
        <v>1561224</v>
      </c>
      <c r="G1064" s="2">
        <v>18802</v>
      </c>
      <c r="H1064" t="s">
        <v>1515</v>
      </c>
      <c r="I1064" t="s">
        <v>1516</v>
      </c>
      <c r="K1064" t="s">
        <v>61</v>
      </c>
      <c r="L1064" t="s">
        <v>324</v>
      </c>
      <c r="M1064" t="s">
        <v>2</v>
      </c>
      <c r="N1064" t="s">
        <v>54</v>
      </c>
      <c r="P1064" t="s">
        <v>55</v>
      </c>
      <c r="Q1064" t="s">
        <v>78</v>
      </c>
      <c r="R1064" t="s">
        <v>1517</v>
      </c>
      <c r="S1064" t="s">
        <v>180</v>
      </c>
      <c r="T1064" t="s">
        <v>59</v>
      </c>
    </row>
    <row r="1065" spans="1:20">
      <c r="A1065" t="s">
        <v>49</v>
      </c>
      <c r="C1065">
        <v>202011191571</v>
      </c>
      <c r="D1065" s="1">
        <v>44154.504108796296</v>
      </c>
      <c r="E1065" s="3" t="s">
        <v>90</v>
      </c>
      <c r="F1065">
        <v>2156760</v>
      </c>
      <c r="G1065" s="2">
        <v>26321</v>
      </c>
      <c r="H1065" t="s">
        <v>2380</v>
      </c>
      <c r="I1065" t="s">
        <v>1422</v>
      </c>
      <c r="K1065" t="s">
        <v>61</v>
      </c>
      <c r="L1065" t="s">
        <v>251</v>
      </c>
      <c r="M1065" t="s">
        <v>10</v>
      </c>
      <c r="N1065" t="s">
        <v>54</v>
      </c>
      <c r="P1065" t="s">
        <v>88</v>
      </c>
      <c r="Q1065" t="s">
        <v>94</v>
      </c>
      <c r="R1065" t="s">
        <v>2381</v>
      </c>
      <c r="S1065" t="s">
        <v>253</v>
      </c>
      <c r="T1065" t="s">
        <v>59</v>
      </c>
    </row>
    <row r="1066" spans="1:20">
      <c r="A1066" t="s">
        <v>49</v>
      </c>
      <c r="C1066">
        <v>202011191694</v>
      </c>
      <c r="D1066" s="1">
        <v>44154.493055555555</v>
      </c>
      <c r="E1066" s="3" t="s">
        <v>90</v>
      </c>
      <c r="F1066">
        <v>946738</v>
      </c>
      <c r="G1066" s="2">
        <v>24339</v>
      </c>
      <c r="H1066" t="s">
        <v>727</v>
      </c>
      <c r="I1066" t="s">
        <v>728</v>
      </c>
      <c r="K1066" t="s">
        <v>61</v>
      </c>
      <c r="L1066" t="s">
        <v>93</v>
      </c>
      <c r="M1066" t="s">
        <v>10</v>
      </c>
      <c r="N1066" t="s">
        <v>54</v>
      </c>
      <c r="P1066" t="s">
        <v>88</v>
      </c>
      <c r="Q1066" t="s">
        <v>94</v>
      </c>
      <c r="R1066" t="s">
        <v>116</v>
      </c>
      <c r="S1066" t="s">
        <v>70</v>
      </c>
      <c r="T1066" t="s">
        <v>59</v>
      </c>
    </row>
    <row r="1067" spans="1:20">
      <c r="A1067" t="s">
        <v>49</v>
      </c>
      <c r="C1067">
        <v>202011191460</v>
      </c>
      <c r="D1067" s="1">
        <v>44154.48</v>
      </c>
      <c r="E1067" s="3" t="s">
        <v>63</v>
      </c>
      <c r="F1067">
        <v>906280</v>
      </c>
      <c r="G1067" s="2">
        <v>31751</v>
      </c>
      <c r="H1067" t="s">
        <v>663</v>
      </c>
      <c r="I1067" t="s">
        <v>664</v>
      </c>
      <c r="K1067" t="s">
        <v>61</v>
      </c>
      <c r="L1067" t="s">
        <v>137</v>
      </c>
      <c r="M1067" t="s">
        <v>2</v>
      </c>
      <c r="N1067" t="s">
        <v>54</v>
      </c>
      <c r="P1067" t="s">
        <v>88</v>
      </c>
      <c r="Q1067" t="s">
        <v>68</v>
      </c>
      <c r="R1067" t="s">
        <v>665</v>
      </c>
      <c r="S1067" t="s">
        <v>70</v>
      </c>
      <c r="T1067" t="s">
        <v>59</v>
      </c>
    </row>
    <row r="1068" spans="1:20">
      <c r="A1068" t="s">
        <v>49</v>
      </c>
      <c r="C1068">
        <v>202011060708</v>
      </c>
      <c r="D1068" s="1">
        <v>44154.387118055558</v>
      </c>
      <c r="E1068" s="3" t="s">
        <v>76</v>
      </c>
      <c r="F1068">
        <v>952751</v>
      </c>
      <c r="G1068" s="2">
        <v>15178</v>
      </c>
      <c r="H1068" t="s">
        <v>736</v>
      </c>
      <c r="I1068" t="s">
        <v>737</v>
      </c>
      <c r="K1068" t="s">
        <v>61</v>
      </c>
      <c r="L1068" t="s">
        <v>738</v>
      </c>
      <c r="M1068" t="s">
        <v>2</v>
      </c>
      <c r="N1068" t="s">
        <v>54</v>
      </c>
      <c r="P1068" t="s">
        <v>55</v>
      </c>
      <c r="Q1068" t="s">
        <v>78</v>
      </c>
      <c r="S1068" t="s">
        <v>390</v>
      </c>
      <c r="T1068" t="s">
        <v>59</v>
      </c>
    </row>
    <row r="1069" spans="1:20">
      <c r="A1069" t="s">
        <v>49</v>
      </c>
      <c r="C1069">
        <v>202011191343</v>
      </c>
      <c r="D1069" s="1">
        <v>44154.344988425924</v>
      </c>
      <c r="E1069" s="3" t="s">
        <v>63</v>
      </c>
      <c r="F1069">
        <v>1800162</v>
      </c>
      <c r="G1069" s="2">
        <v>33637</v>
      </c>
      <c r="H1069" t="s">
        <v>1920</v>
      </c>
      <c r="I1069" t="s">
        <v>1921</v>
      </c>
      <c r="K1069" t="s">
        <v>52</v>
      </c>
      <c r="L1069" t="s">
        <v>153</v>
      </c>
      <c r="M1069" t="s">
        <v>2</v>
      </c>
      <c r="N1069" t="s">
        <v>54</v>
      </c>
      <c r="P1069" t="s">
        <v>55</v>
      </c>
      <c r="Q1069" t="s">
        <v>68</v>
      </c>
      <c r="R1069" t="s">
        <v>259</v>
      </c>
      <c r="S1069" t="s">
        <v>70</v>
      </c>
      <c r="T1069" t="s">
        <v>59</v>
      </c>
    </row>
    <row r="1070" spans="1:20">
      <c r="A1070" t="s">
        <v>49</v>
      </c>
      <c r="C1070">
        <v>202011182405</v>
      </c>
      <c r="D1070" s="1">
        <v>44154.001388888886</v>
      </c>
      <c r="E1070" s="3" t="s">
        <v>90</v>
      </c>
      <c r="F1070">
        <v>1937079</v>
      </c>
      <c r="G1070" s="2">
        <v>28914</v>
      </c>
      <c r="H1070" t="s">
        <v>2306</v>
      </c>
      <c r="I1070" t="s">
        <v>826</v>
      </c>
      <c r="K1070" t="s">
        <v>170</v>
      </c>
      <c r="L1070" t="s">
        <v>1475</v>
      </c>
      <c r="M1070" t="s">
        <v>10</v>
      </c>
      <c r="N1070" t="s">
        <v>54</v>
      </c>
      <c r="P1070" t="s">
        <v>88</v>
      </c>
      <c r="Q1070" t="s">
        <v>94</v>
      </c>
      <c r="R1070" t="s">
        <v>100</v>
      </c>
      <c r="S1070" t="s">
        <v>474</v>
      </c>
      <c r="T1070" t="s">
        <v>59</v>
      </c>
    </row>
    <row r="1071" spans="1:20">
      <c r="A1071" t="s">
        <v>49</v>
      </c>
      <c r="C1071">
        <v>202011182056</v>
      </c>
      <c r="D1071" s="1">
        <v>44153.642361111109</v>
      </c>
      <c r="E1071" s="3" t="s">
        <v>90</v>
      </c>
      <c r="F1071">
        <v>1911101</v>
      </c>
      <c r="G1071" s="2">
        <v>17486</v>
      </c>
      <c r="H1071" t="s">
        <v>2263</v>
      </c>
      <c r="I1071" t="s">
        <v>1071</v>
      </c>
      <c r="K1071" t="s">
        <v>1474</v>
      </c>
      <c r="L1071" t="s">
        <v>2230</v>
      </c>
      <c r="M1071" t="s">
        <v>2</v>
      </c>
      <c r="N1071" t="s">
        <v>54</v>
      </c>
      <c r="P1071" t="s">
        <v>88</v>
      </c>
      <c r="Q1071" t="s">
        <v>94</v>
      </c>
      <c r="R1071" t="s">
        <v>116</v>
      </c>
      <c r="S1071" t="s">
        <v>474</v>
      </c>
      <c r="T1071" t="s">
        <v>59</v>
      </c>
    </row>
    <row r="1072" spans="1:20">
      <c r="A1072" t="s">
        <v>49</v>
      </c>
      <c r="C1072">
        <v>202011180211</v>
      </c>
      <c r="D1072" s="1">
        <v>44153.635416666664</v>
      </c>
      <c r="E1072" s="3" t="s">
        <v>63</v>
      </c>
      <c r="F1072">
        <v>1258566</v>
      </c>
      <c r="G1072" s="2">
        <v>19212</v>
      </c>
      <c r="H1072" t="s">
        <v>1058</v>
      </c>
      <c r="I1072" t="s">
        <v>843</v>
      </c>
      <c r="K1072" t="s">
        <v>52</v>
      </c>
      <c r="L1072" t="s">
        <v>153</v>
      </c>
      <c r="M1072" t="s">
        <v>10</v>
      </c>
      <c r="N1072" t="s">
        <v>54</v>
      </c>
      <c r="P1072" t="s">
        <v>55</v>
      </c>
      <c r="Q1072" t="s">
        <v>68</v>
      </c>
      <c r="R1072" t="s">
        <v>1061</v>
      </c>
      <c r="S1072" t="s">
        <v>70</v>
      </c>
      <c r="T1072" t="s">
        <v>59</v>
      </c>
    </row>
    <row r="1073" spans="1:20">
      <c r="A1073" t="s">
        <v>49</v>
      </c>
      <c r="C1073">
        <v>202011182010</v>
      </c>
      <c r="D1073" s="1">
        <v>44153.633391203701</v>
      </c>
      <c r="E1073" s="3" t="s">
        <v>90</v>
      </c>
      <c r="F1073">
        <v>1906391</v>
      </c>
      <c r="G1073" s="2">
        <v>12601</v>
      </c>
      <c r="H1073" t="s">
        <v>2258</v>
      </c>
      <c r="I1073" t="s">
        <v>2259</v>
      </c>
      <c r="K1073" t="s">
        <v>1474</v>
      </c>
      <c r="L1073" t="s">
        <v>1996</v>
      </c>
      <c r="M1073" t="s">
        <v>2</v>
      </c>
      <c r="N1073" t="s">
        <v>54</v>
      </c>
      <c r="P1073" t="s">
        <v>88</v>
      </c>
      <c r="Q1073" t="s">
        <v>94</v>
      </c>
      <c r="R1073" t="s">
        <v>116</v>
      </c>
      <c r="S1073" t="s">
        <v>474</v>
      </c>
      <c r="T1073" t="s">
        <v>59</v>
      </c>
    </row>
    <row r="1074" spans="1:20">
      <c r="A1074" t="s">
        <v>49</v>
      </c>
      <c r="C1074">
        <v>202011181930</v>
      </c>
      <c r="D1074" s="1">
        <v>44153.630497685182</v>
      </c>
      <c r="E1074" s="3" t="s">
        <v>90</v>
      </c>
      <c r="F1074">
        <v>1450399</v>
      </c>
      <c r="G1074" s="2">
        <v>25696</v>
      </c>
      <c r="H1074" t="s">
        <v>1346</v>
      </c>
      <c r="I1074" t="s">
        <v>384</v>
      </c>
      <c r="K1074" t="s">
        <v>52</v>
      </c>
      <c r="L1074" t="s">
        <v>265</v>
      </c>
      <c r="M1074" t="s">
        <v>2</v>
      </c>
      <c r="N1074" t="s">
        <v>54</v>
      </c>
      <c r="P1074" t="s">
        <v>88</v>
      </c>
      <c r="Q1074" t="s">
        <v>94</v>
      </c>
      <c r="R1074" t="s">
        <v>100</v>
      </c>
      <c r="S1074" t="s">
        <v>70</v>
      </c>
      <c r="T1074" t="s">
        <v>59</v>
      </c>
    </row>
    <row r="1075" spans="1:20">
      <c r="A1075" t="s">
        <v>49</v>
      </c>
      <c r="C1075">
        <v>202011181811</v>
      </c>
      <c r="D1075" s="1">
        <v>44153.619050925925</v>
      </c>
      <c r="E1075" s="3" t="s">
        <v>90</v>
      </c>
      <c r="F1075">
        <v>201532</v>
      </c>
      <c r="G1075" s="2">
        <v>19538</v>
      </c>
      <c r="H1075" t="s">
        <v>263</v>
      </c>
      <c r="I1075" t="s">
        <v>264</v>
      </c>
      <c r="K1075" t="s">
        <v>61</v>
      </c>
      <c r="L1075" t="s">
        <v>265</v>
      </c>
      <c r="M1075" t="s">
        <v>10</v>
      </c>
      <c r="N1075" t="s">
        <v>54</v>
      </c>
      <c r="P1075" t="s">
        <v>55</v>
      </c>
      <c r="Q1075" t="s">
        <v>94</v>
      </c>
      <c r="R1075" t="s">
        <v>266</v>
      </c>
      <c r="S1075" t="s">
        <v>70</v>
      </c>
      <c r="T1075" t="s">
        <v>59</v>
      </c>
    </row>
    <row r="1076" spans="1:20">
      <c r="A1076" t="s">
        <v>49</v>
      </c>
      <c r="C1076">
        <v>202011181874</v>
      </c>
      <c r="D1076" s="1">
        <v>44153.550138888888</v>
      </c>
      <c r="E1076" s="3" t="s">
        <v>63</v>
      </c>
      <c r="F1076">
        <v>7023759</v>
      </c>
      <c r="G1076" s="2">
        <v>23874</v>
      </c>
      <c r="H1076" t="s">
        <v>2934</v>
      </c>
      <c r="I1076" t="s">
        <v>1208</v>
      </c>
      <c r="K1076" t="s">
        <v>52</v>
      </c>
      <c r="L1076" t="s">
        <v>127</v>
      </c>
      <c r="M1076" t="s">
        <v>2</v>
      </c>
      <c r="N1076" t="s">
        <v>54</v>
      </c>
      <c r="P1076" t="s">
        <v>55</v>
      </c>
      <c r="Q1076" t="s">
        <v>68</v>
      </c>
      <c r="R1076" t="s">
        <v>2935</v>
      </c>
      <c r="S1076" t="s">
        <v>129</v>
      </c>
      <c r="T1076" t="s">
        <v>59</v>
      </c>
    </row>
    <row r="1077" spans="1:20">
      <c r="A1077" t="s">
        <v>49</v>
      </c>
      <c r="C1077">
        <v>202011181085</v>
      </c>
      <c r="D1077" s="1">
        <v>44153.536111111112</v>
      </c>
      <c r="E1077" s="3" t="s">
        <v>63</v>
      </c>
      <c r="F1077">
        <v>2154934</v>
      </c>
      <c r="G1077" s="2">
        <v>36679</v>
      </c>
      <c r="H1077" t="s">
        <v>2369</v>
      </c>
      <c r="I1077" t="s">
        <v>2370</v>
      </c>
      <c r="K1077" t="s">
        <v>52</v>
      </c>
      <c r="L1077" t="s">
        <v>183</v>
      </c>
      <c r="M1077" t="s">
        <v>2</v>
      </c>
      <c r="N1077" t="s">
        <v>54</v>
      </c>
      <c r="P1077" t="s">
        <v>55</v>
      </c>
      <c r="Q1077" t="s">
        <v>68</v>
      </c>
      <c r="R1077" t="s">
        <v>2371</v>
      </c>
      <c r="S1077" t="s">
        <v>129</v>
      </c>
      <c r="T1077" t="s">
        <v>59</v>
      </c>
    </row>
    <row r="1078" spans="1:20">
      <c r="A1078" t="s">
        <v>49</v>
      </c>
      <c r="C1078">
        <v>202011181599</v>
      </c>
      <c r="D1078" s="1">
        <v>44153.474027777775</v>
      </c>
      <c r="E1078" s="3" t="s">
        <v>90</v>
      </c>
      <c r="F1078">
        <v>6719636</v>
      </c>
      <c r="G1078" s="2">
        <v>24475</v>
      </c>
      <c r="H1078" t="s">
        <v>2882</v>
      </c>
      <c r="I1078" t="s">
        <v>2134</v>
      </c>
      <c r="K1078" t="s">
        <v>52</v>
      </c>
      <c r="L1078" t="s">
        <v>171</v>
      </c>
      <c r="M1078" t="s">
        <v>2</v>
      </c>
      <c r="N1078" t="s">
        <v>54</v>
      </c>
      <c r="P1078" t="s">
        <v>88</v>
      </c>
      <c r="Q1078" t="s">
        <v>94</v>
      </c>
      <c r="R1078" t="s">
        <v>100</v>
      </c>
      <c r="S1078" t="s">
        <v>70</v>
      </c>
      <c r="T1078" t="s">
        <v>59</v>
      </c>
    </row>
    <row r="1079" spans="1:20">
      <c r="A1079" t="s">
        <v>49</v>
      </c>
      <c r="C1079">
        <v>202011181461</v>
      </c>
      <c r="D1079" s="1">
        <v>44153.412499999999</v>
      </c>
      <c r="E1079" s="3" t="s">
        <v>90</v>
      </c>
      <c r="F1079">
        <v>834772</v>
      </c>
      <c r="G1079" s="2">
        <v>28687</v>
      </c>
      <c r="H1079" t="s">
        <v>628</v>
      </c>
      <c r="I1079" t="s">
        <v>623</v>
      </c>
      <c r="K1079" t="s">
        <v>52</v>
      </c>
      <c r="L1079" t="s">
        <v>240</v>
      </c>
      <c r="M1079" t="s">
        <v>10</v>
      </c>
      <c r="N1079" t="s">
        <v>54</v>
      </c>
      <c r="P1079" t="s">
        <v>88</v>
      </c>
      <c r="Q1079" t="s">
        <v>94</v>
      </c>
      <c r="R1079" t="s">
        <v>100</v>
      </c>
      <c r="S1079" t="s">
        <v>70</v>
      </c>
      <c r="T1079" t="s">
        <v>59</v>
      </c>
    </row>
    <row r="1080" spans="1:20">
      <c r="A1080" t="s">
        <v>49</v>
      </c>
      <c r="C1080">
        <v>202011172436</v>
      </c>
      <c r="D1080" s="1">
        <v>44153.096493055556</v>
      </c>
      <c r="E1080" s="3" t="s">
        <v>63</v>
      </c>
      <c r="F1080">
        <v>6803458</v>
      </c>
      <c r="G1080" s="2">
        <v>23866</v>
      </c>
      <c r="H1080" t="s">
        <v>2888</v>
      </c>
      <c r="I1080" t="s">
        <v>1208</v>
      </c>
      <c r="K1080" t="s">
        <v>52</v>
      </c>
      <c r="L1080" t="s">
        <v>189</v>
      </c>
      <c r="M1080" t="s">
        <v>10</v>
      </c>
      <c r="N1080" t="s">
        <v>54</v>
      </c>
      <c r="P1080" t="s">
        <v>55</v>
      </c>
      <c r="Q1080" t="s">
        <v>68</v>
      </c>
      <c r="R1080" t="s">
        <v>83</v>
      </c>
      <c r="S1080" t="s">
        <v>70</v>
      </c>
      <c r="T1080" t="s">
        <v>59</v>
      </c>
    </row>
    <row r="1081" spans="1:20">
      <c r="A1081" t="s">
        <v>49</v>
      </c>
      <c r="C1081">
        <v>202011171234</v>
      </c>
      <c r="D1081" s="1">
        <v>44153.034004629626</v>
      </c>
      <c r="E1081" s="3" t="s">
        <v>63</v>
      </c>
      <c r="F1081">
        <v>7922967</v>
      </c>
      <c r="G1081" s="2">
        <v>19038</v>
      </c>
      <c r="H1081" t="s">
        <v>3073</v>
      </c>
      <c r="I1081" t="s">
        <v>612</v>
      </c>
      <c r="K1081" t="s">
        <v>52</v>
      </c>
      <c r="L1081" t="s">
        <v>202</v>
      </c>
      <c r="M1081" t="s">
        <v>10</v>
      </c>
      <c r="N1081" t="s">
        <v>54</v>
      </c>
      <c r="P1081" t="s">
        <v>55</v>
      </c>
      <c r="Q1081" t="s">
        <v>68</v>
      </c>
      <c r="R1081" t="s">
        <v>3074</v>
      </c>
      <c r="S1081" t="s">
        <v>70</v>
      </c>
      <c r="T1081" t="s">
        <v>59</v>
      </c>
    </row>
    <row r="1082" spans="1:20">
      <c r="A1082" t="s">
        <v>49</v>
      </c>
      <c r="C1082">
        <v>202011171772</v>
      </c>
      <c r="D1082" s="1">
        <v>44152.537951388891</v>
      </c>
      <c r="E1082" s="3" t="s">
        <v>63</v>
      </c>
      <c r="F1082">
        <v>8912455</v>
      </c>
      <c r="G1082" s="2">
        <v>21414</v>
      </c>
      <c r="H1082" t="s">
        <v>3219</v>
      </c>
      <c r="I1082" t="s">
        <v>394</v>
      </c>
      <c r="K1082" t="s">
        <v>52</v>
      </c>
      <c r="L1082" t="s">
        <v>228</v>
      </c>
      <c r="M1082" t="s">
        <v>2</v>
      </c>
      <c r="N1082" t="s">
        <v>54</v>
      </c>
      <c r="P1082" t="s">
        <v>88</v>
      </c>
      <c r="Q1082" t="s">
        <v>68</v>
      </c>
      <c r="R1082" t="s">
        <v>3220</v>
      </c>
      <c r="S1082" t="s">
        <v>129</v>
      </c>
      <c r="T1082" t="s">
        <v>59</v>
      </c>
    </row>
    <row r="1083" spans="1:20">
      <c r="A1083" t="s">
        <v>49</v>
      </c>
      <c r="C1083">
        <v>202011170151</v>
      </c>
      <c r="D1083" s="1">
        <v>44152.478472222225</v>
      </c>
      <c r="E1083" s="3" t="s">
        <v>76</v>
      </c>
      <c r="F1083">
        <v>6523999</v>
      </c>
      <c r="G1083" s="2">
        <v>15491</v>
      </c>
      <c r="H1083" t="s">
        <v>2859</v>
      </c>
      <c r="I1083" t="s">
        <v>2589</v>
      </c>
      <c r="K1083" t="s">
        <v>61</v>
      </c>
      <c r="L1083" t="s">
        <v>103</v>
      </c>
      <c r="M1083" t="s">
        <v>2</v>
      </c>
      <c r="N1083" t="s">
        <v>54</v>
      </c>
      <c r="P1083" t="s">
        <v>55</v>
      </c>
      <c r="Q1083" t="s">
        <v>78</v>
      </c>
      <c r="R1083" t="s">
        <v>2860</v>
      </c>
      <c r="S1083" t="s">
        <v>70</v>
      </c>
      <c r="T1083" t="s">
        <v>59</v>
      </c>
    </row>
    <row r="1084" spans="1:20">
      <c r="A1084" t="s">
        <v>49</v>
      </c>
      <c r="C1084">
        <v>202011170089</v>
      </c>
      <c r="D1084" s="1">
        <v>44152.470937500002</v>
      </c>
      <c r="E1084" s="3" t="s">
        <v>76</v>
      </c>
      <c r="F1084">
        <v>1780918</v>
      </c>
      <c r="G1084" s="2">
        <v>20468</v>
      </c>
      <c r="H1084" t="s">
        <v>1883</v>
      </c>
      <c r="I1084" t="s">
        <v>109</v>
      </c>
      <c r="K1084" t="s">
        <v>52</v>
      </c>
      <c r="L1084" t="s">
        <v>1798</v>
      </c>
      <c r="M1084" t="s">
        <v>10</v>
      </c>
      <c r="N1084" t="s">
        <v>54</v>
      </c>
      <c r="P1084" t="s">
        <v>55</v>
      </c>
      <c r="Q1084" t="s">
        <v>78</v>
      </c>
      <c r="R1084" t="s">
        <v>333</v>
      </c>
      <c r="S1084" t="s">
        <v>913</v>
      </c>
      <c r="T1084" t="s">
        <v>59</v>
      </c>
    </row>
    <row r="1085" spans="1:20">
      <c r="A1085" t="s">
        <v>49</v>
      </c>
      <c r="C1085">
        <v>202011171640</v>
      </c>
      <c r="D1085" s="1">
        <v>44152.434050925927</v>
      </c>
      <c r="E1085" s="3" t="s">
        <v>90</v>
      </c>
      <c r="F1085">
        <v>120147</v>
      </c>
      <c r="G1085" s="2">
        <v>29251</v>
      </c>
      <c r="H1085" t="s">
        <v>222</v>
      </c>
      <c r="I1085" t="s">
        <v>223</v>
      </c>
      <c r="K1085" t="s">
        <v>52</v>
      </c>
      <c r="L1085" t="s">
        <v>93</v>
      </c>
      <c r="M1085" t="s">
        <v>10</v>
      </c>
      <c r="N1085" t="s">
        <v>54</v>
      </c>
      <c r="P1085" t="s">
        <v>88</v>
      </c>
      <c r="Q1085" t="s">
        <v>94</v>
      </c>
      <c r="R1085" t="s">
        <v>100</v>
      </c>
      <c r="S1085" t="s">
        <v>70</v>
      </c>
      <c r="T1085" t="s">
        <v>59</v>
      </c>
    </row>
    <row r="1086" spans="1:20">
      <c r="A1086" t="s">
        <v>49</v>
      </c>
      <c r="C1086">
        <v>202011162459</v>
      </c>
      <c r="D1086" s="1">
        <v>44151.916666666664</v>
      </c>
      <c r="E1086" s="3" t="s">
        <v>90</v>
      </c>
      <c r="F1086">
        <v>1875027</v>
      </c>
      <c r="G1086" s="2">
        <v>36017</v>
      </c>
      <c r="H1086" t="s">
        <v>2109</v>
      </c>
      <c r="I1086" t="s">
        <v>2110</v>
      </c>
      <c r="K1086" t="s">
        <v>98</v>
      </c>
      <c r="L1086" t="s">
        <v>178</v>
      </c>
      <c r="M1086" t="s">
        <v>10</v>
      </c>
      <c r="N1086" t="s">
        <v>54</v>
      </c>
      <c r="P1086" t="s">
        <v>88</v>
      </c>
      <c r="Q1086" t="s">
        <v>94</v>
      </c>
      <c r="R1086" t="s">
        <v>116</v>
      </c>
      <c r="S1086" t="s">
        <v>70</v>
      </c>
      <c r="T1086" t="s">
        <v>59</v>
      </c>
    </row>
    <row r="1087" spans="1:20">
      <c r="A1087" t="s">
        <v>49</v>
      </c>
      <c r="C1087">
        <v>202011162298</v>
      </c>
      <c r="D1087" s="1">
        <v>44151.702777777777</v>
      </c>
      <c r="E1087" s="3" t="s">
        <v>90</v>
      </c>
      <c r="F1087">
        <v>1352159</v>
      </c>
      <c r="G1087" s="2">
        <v>29751</v>
      </c>
      <c r="H1087" t="s">
        <v>1140</v>
      </c>
      <c r="I1087" t="s">
        <v>1141</v>
      </c>
      <c r="K1087" t="s">
        <v>140</v>
      </c>
      <c r="L1087" t="s">
        <v>115</v>
      </c>
      <c r="M1087" t="s">
        <v>10</v>
      </c>
      <c r="N1087" t="s">
        <v>54</v>
      </c>
      <c r="P1087" t="s">
        <v>88</v>
      </c>
      <c r="Q1087" t="s">
        <v>94</v>
      </c>
      <c r="R1087" t="s">
        <v>100</v>
      </c>
      <c r="S1087" t="s">
        <v>70</v>
      </c>
      <c r="T1087" t="s">
        <v>59</v>
      </c>
    </row>
    <row r="1088" spans="1:20">
      <c r="A1088" t="s">
        <v>49</v>
      </c>
      <c r="C1088">
        <v>202011162160</v>
      </c>
      <c r="D1088" s="1">
        <v>44151.630312499998</v>
      </c>
      <c r="E1088" s="3" t="s">
        <v>90</v>
      </c>
      <c r="F1088">
        <v>2196273</v>
      </c>
      <c r="G1088" s="2">
        <v>25941</v>
      </c>
      <c r="H1088" t="s">
        <v>2533</v>
      </c>
      <c r="I1088" t="s">
        <v>97</v>
      </c>
      <c r="K1088" t="s">
        <v>140</v>
      </c>
      <c r="L1088" t="s">
        <v>367</v>
      </c>
      <c r="M1088" t="s">
        <v>10</v>
      </c>
      <c r="N1088" t="s">
        <v>54</v>
      </c>
      <c r="P1088" t="s">
        <v>88</v>
      </c>
      <c r="Q1088" t="s">
        <v>94</v>
      </c>
      <c r="R1088" t="s">
        <v>100</v>
      </c>
      <c r="S1088" t="s">
        <v>70</v>
      </c>
      <c r="T1088" t="s">
        <v>59</v>
      </c>
    </row>
    <row r="1089" spans="1:20">
      <c r="A1089" t="s">
        <v>49</v>
      </c>
      <c r="C1089">
        <v>202011160280</v>
      </c>
      <c r="D1089" s="1">
        <v>44151.599305555559</v>
      </c>
      <c r="E1089" s="3" t="s">
        <v>63</v>
      </c>
      <c r="F1089">
        <v>1389655</v>
      </c>
      <c r="G1089" s="2">
        <v>18028</v>
      </c>
      <c r="H1089" t="s">
        <v>1219</v>
      </c>
      <c r="I1089" t="s">
        <v>855</v>
      </c>
      <c r="K1089" t="s">
        <v>250</v>
      </c>
      <c r="L1089" t="s">
        <v>53</v>
      </c>
      <c r="M1089" t="s">
        <v>10</v>
      </c>
      <c r="N1089" t="s">
        <v>54</v>
      </c>
      <c r="P1089" t="s">
        <v>55</v>
      </c>
      <c r="Q1089" t="s">
        <v>68</v>
      </c>
      <c r="R1089" t="s">
        <v>104</v>
      </c>
      <c r="S1089" t="s">
        <v>58</v>
      </c>
      <c r="T1089" t="s">
        <v>59</v>
      </c>
    </row>
    <row r="1090" spans="1:20">
      <c r="A1090" t="s">
        <v>49</v>
      </c>
      <c r="C1090">
        <v>202011100751</v>
      </c>
      <c r="D1090" s="1">
        <v>44151.591666666667</v>
      </c>
      <c r="E1090" s="3" t="s">
        <v>63</v>
      </c>
      <c r="F1090">
        <v>1177176</v>
      </c>
      <c r="G1090" s="2">
        <v>27697</v>
      </c>
      <c r="H1090" t="s">
        <v>965</v>
      </c>
      <c r="I1090" t="s">
        <v>967</v>
      </c>
      <c r="K1090" t="s">
        <v>61</v>
      </c>
      <c r="L1090" t="s">
        <v>127</v>
      </c>
      <c r="M1090" t="s">
        <v>10</v>
      </c>
      <c r="N1090" t="s">
        <v>54</v>
      </c>
      <c r="P1090" t="s">
        <v>55</v>
      </c>
      <c r="Q1090" t="s">
        <v>68</v>
      </c>
      <c r="R1090" t="s">
        <v>968</v>
      </c>
      <c r="S1090" t="s">
        <v>129</v>
      </c>
      <c r="T1090" t="s">
        <v>59</v>
      </c>
    </row>
    <row r="1091" spans="1:20">
      <c r="A1091" t="s">
        <v>49</v>
      </c>
      <c r="C1091">
        <v>202011161400</v>
      </c>
      <c r="D1091" s="1">
        <v>44151.545995370368</v>
      </c>
      <c r="E1091" s="3" t="s">
        <v>90</v>
      </c>
      <c r="F1091">
        <v>9309463</v>
      </c>
      <c r="G1091" s="2">
        <v>34102</v>
      </c>
      <c r="H1091" t="s">
        <v>3266</v>
      </c>
      <c r="I1091" t="s">
        <v>3267</v>
      </c>
      <c r="K1091" t="s">
        <v>61</v>
      </c>
      <c r="L1091" t="s">
        <v>153</v>
      </c>
      <c r="M1091" t="s">
        <v>10</v>
      </c>
      <c r="N1091" t="s">
        <v>54</v>
      </c>
      <c r="P1091" t="s">
        <v>88</v>
      </c>
      <c r="Q1091" t="s">
        <v>94</v>
      </c>
      <c r="R1091" t="s">
        <v>1150</v>
      </c>
      <c r="S1091" t="s">
        <v>70</v>
      </c>
      <c r="T1091" t="s">
        <v>59</v>
      </c>
    </row>
    <row r="1092" spans="1:20">
      <c r="A1092" t="s">
        <v>49</v>
      </c>
      <c r="C1092">
        <v>202011161386</v>
      </c>
      <c r="D1092" s="1">
        <v>44151.420381944445</v>
      </c>
      <c r="E1092" s="3" t="s">
        <v>90</v>
      </c>
      <c r="F1092">
        <v>2191702</v>
      </c>
      <c r="G1092" s="2">
        <v>35797</v>
      </c>
      <c r="H1092" t="s">
        <v>2503</v>
      </c>
      <c r="I1092" t="s">
        <v>2504</v>
      </c>
      <c r="K1092" t="s">
        <v>140</v>
      </c>
      <c r="L1092" t="s">
        <v>153</v>
      </c>
      <c r="M1092" t="s">
        <v>10</v>
      </c>
      <c r="N1092" t="s">
        <v>54</v>
      </c>
      <c r="P1092" t="s">
        <v>88</v>
      </c>
      <c r="Q1092" t="s">
        <v>94</v>
      </c>
      <c r="R1092" t="s">
        <v>100</v>
      </c>
      <c r="S1092" t="s">
        <v>70</v>
      </c>
      <c r="T1092" t="s">
        <v>59</v>
      </c>
    </row>
    <row r="1093" spans="1:20">
      <c r="A1093" t="s">
        <v>49</v>
      </c>
      <c r="C1093">
        <v>202011161349</v>
      </c>
      <c r="D1093" s="1">
        <v>44151.373761574076</v>
      </c>
      <c r="E1093" s="3" t="s">
        <v>90</v>
      </c>
      <c r="F1093">
        <v>1812103</v>
      </c>
      <c r="G1093" s="2">
        <v>11924</v>
      </c>
      <c r="H1093" t="s">
        <v>1946</v>
      </c>
      <c r="I1093" t="s">
        <v>1947</v>
      </c>
      <c r="K1093" t="s">
        <v>140</v>
      </c>
      <c r="L1093" t="s">
        <v>153</v>
      </c>
      <c r="M1093" t="s">
        <v>2</v>
      </c>
      <c r="N1093" t="s">
        <v>54</v>
      </c>
      <c r="P1093" t="s">
        <v>88</v>
      </c>
      <c r="Q1093" t="s">
        <v>94</v>
      </c>
      <c r="R1093" t="s">
        <v>100</v>
      </c>
      <c r="S1093" t="s">
        <v>70</v>
      </c>
      <c r="T1093" t="s">
        <v>59</v>
      </c>
    </row>
    <row r="1094" spans="1:20">
      <c r="A1094" t="s">
        <v>49</v>
      </c>
      <c r="C1094">
        <v>202011161289</v>
      </c>
      <c r="D1094" s="1">
        <v>44151.261111111111</v>
      </c>
      <c r="E1094" s="3" t="s">
        <v>90</v>
      </c>
      <c r="F1094">
        <v>1162092</v>
      </c>
      <c r="G1094" s="2">
        <v>31938</v>
      </c>
      <c r="H1094" t="s">
        <v>933</v>
      </c>
      <c r="I1094" t="s">
        <v>934</v>
      </c>
      <c r="K1094" t="s">
        <v>98</v>
      </c>
      <c r="L1094" t="s">
        <v>364</v>
      </c>
      <c r="M1094" t="s">
        <v>2</v>
      </c>
      <c r="N1094" t="s">
        <v>54</v>
      </c>
      <c r="P1094" t="s">
        <v>88</v>
      </c>
      <c r="Q1094" t="s">
        <v>94</v>
      </c>
      <c r="R1094" t="s">
        <v>100</v>
      </c>
      <c r="S1094" t="s">
        <v>70</v>
      </c>
      <c r="T1094" t="s">
        <v>59</v>
      </c>
    </row>
    <row r="1095" spans="1:20">
      <c r="A1095" t="s">
        <v>49</v>
      </c>
      <c r="C1095">
        <v>202011150462</v>
      </c>
      <c r="D1095" s="1">
        <v>44151.029247685183</v>
      </c>
      <c r="E1095" s="3" t="s">
        <v>63</v>
      </c>
      <c r="F1095">
        <v>1737615</v>
      </c>
      <c r="G1095" s="2">
        <v>27329</v>
      </c>
      <c r="H1095" t="s">
        <v>1814</v>
      </c>
      <c r="I1095" t="s">
        <v>1540</v>
      </c>
      <c r="K1095" t="s">
        <v>98</v>
      </c>
      <c r="L1095" t="s">
        <v>578</v>
      </c>
      <c r="M1095" t="s">
        <v>2</v>
      </c>
      <c r="N1095" t="s">
        <v>54</v>
      </c>
      <c r="P1095" t="s">
        <v>55</v>
      </c>
      <c r="Q1095" t="s">
        <v>68</v>
      </c>
      <c r="R1095" t="s">
        <v>1815</v>
      </c>
      <c r="S1095" t="s">
        <v>70</v>
      </c>
      <c r="T1095" t="s">
        <v>59</v>
      </c>
    </row>
    <row r="1096" spans="1:20">
      <c r="A1096" t="s">
        <v>49</v>
      </c>
      <c r="C1096">
        <v>202011150342</v>
      </c>
      <c r="D1096" s="1">
        <v>44150.720347222225</v>
      </c>
      <c r="E1096" s="3" t="s">
        <v>76</v>
      </c>
      <c r="F1096">
        <v>1304071</v>
      </c>
      <c r="G1096" s="2">
        <v>20109</v>
      </c>
      <c r="H1096" t="s">
        <v>1079</v>
      </c>
      <c r="I1096" t="s">
        <v>353</v>
      </c>
      <c r="K1096" t="s">
        <v>170</v>
      </c>
      <c r="L1096" t="s">
        <v>87</v>
      </c>
      <c r="M1096" t="s">
        <v>2</v>
      </c>
      <c r="N1096" t="s">
        <v>54</v>
      </c>
      <c r="P1096" t="s">
        <v>88</v>
      </c>
      <c r="Q1096" t="s">
        <v>78</v>
      </c>
      <c r="R1096" t="s">
        <v>1080</v>
      </c>
      <c r="S1096" t="s">
        <v>70</v>
      </c>
      <c r="T1096" t="s">
        <v>59</v>
      </c>
    </row>
    <row r="1097" spans="1:20">
      <c r="A1097" t="s">
        <v>49</v>
      </c>
      <c r="C1097">
        <v>202011150345</v>
      </c>
      <c r="D1097" s="1">
        <v>44150.700520833336</v>
      </c>
      <c r="E1097" s="3" t="s">
        <v>63</v>
      </c>
      <c r="F1097">
        <v>1938663</v>
      </c>
      <c r="G1097" s="2">
        <v>19032</v>
      </c>
      <c r="H1097" t="s">
        <v>2307</v>
      </c>
      <c r="I1097" t="s">
        <v>612</v>
      </c>
      <c r="K1097" t="s">
        <v>170</v>
      </c>
      <c r="L1097" t="s">
        <v>2247</v>
      </c>
      <c r="M1097" t="s">
        <v>2</v>
      </c>
      <c r="N1097" t="s">
        <v>54</v>
      </c>
      <c r="P1097" t="s">
        <v>88</v>
      </c>
      <c r="Q1097" t="s">
        <v>68</v>
      </c>
      <c r="R1097" t="s">
        <v>173</v>
      </c>
      <c r="S1097" t="s">
        <v>474</v>
      </c>
      <c r="T1097" t="s">
        <v>59</v>
      </c>
    </row>
    <row r="1098" spans="1:20">
      <c r="A1098" t="s">
        <v>49</v>
      </c>
      <c r="C1098">
        <v>202011150262</v>
      </c>
      <c r="D1098" s="1">
        <v>44150.534456018519</v>
      </c>
      <c r="E1098" s="3" t="s">
        <v>90</v>
      </c>
      <c r="F1098">
        <v>1540459</v>
      </c>
      <c r="G1098" s="2">
        <v>34065</v>
      </c>
      <c r="H1098" t="s">
        <v>1465</v>
      </c>
      <c r="I1098" t="s">
        <v>1467</v>
      </c>
      <c r="K1098" t="s">
        <v>170</v>
      </c>
      <c r="L1098" t="s">
        <v>87</v>
      </c>
      <c r="M1098" t="s">
        <v>10</v>
      </c>
      <c r="N1098" t="s">
        <v>54</v>
      </c>
      <c r="P1098" t="s">
        <v>88</v>
      </c>
      <c r="Q1098" t="s">
        <v>94</v>
      </c>
      <c r="R1098" t="s">
        <v>116</v>
      </c>
      <c r="S1098" t="s">
        <v>70</v>
      </c>
      <c r="T1098" t="s">
        <v>59</v>
      </c>
    </row>
    <row r="1099" spans="1:20">
      <c r="A1099" t="s">
        <v>49</v>
      </c>
      <c r="C1099">
        <v>202011150006</v>
      </c>
      <c r="D1099" s="1">
        <v>44150.386817129627</v>
      </c>
      <c r="E1099" s="3" t="s">
        <v>63</v>
      </c>
      <c r="F1099">
        <v>916189</v>
      </c>
      <c r="G1099" s="2">
        <v>22780</v>
      </c>
      <c r="H1099" t="s">
        <v>676</v>
      </c>
      <c r="I1099" t="s">
        <v>677</v>
      </c>
      <c r="K1099" t="s">
        <v>52</v>
      </c>
      <c r="L1099" t="s">
        <v>661</v>
      </c>
      <c r="M1099" t="s">
        <v>10</v>
      </c>
      <c r="N1099" t="s">
        <v>54</v>
      </c>
      <c r="P1099" t="s">
        <v>55</v>
      </c>
      <c r="Q1099" t="s">
        <v>68</v>
      </c>
      <c r="R1099" t="s">
        <v>678</v>
      </c>
      <c r="S1099" t="s">
        <v>70</v>
      </c>
      <c r="T1099" t="s">
        <v>59</v>
      </c>
    </row>
    <row r="1100" spans="1:20">
      <c r="A1100" t="s">
        <v>49</v>
      </c>
      <c r="C1100">
        <v>202011150159</v>
      </c>
      <c r="D1100" s="1">
        <v>44150.380844907406</v>
      </c>
      <c r="E1100" s="3" t="s">
        <v>63</v>
      </c>
      <c r="F1100">
        <v>1855653</v>
      </c>
      <c r="G1100" s="2">
        <v>32896</v>
      </c>
      <c r="H1100" t="s">
        <v>2036</v>
      </c>
      <c r="I1100" t="s">
        <v>2037</v>
      </c>
      <c r="K1100" t="s">
        <v>52</v>
      </c>
      <c r="L1100" t="s">
        <v>87</v>
      </c>
      <c r="M1100" t="s">
        <v>2</v>
      </c>
      <c r="N1100" t="s">
        <v>54</v>
      </c>
      <c r="P1100" t="s">
        <v>55</v>
      </c>
      <c r="Q1100" t="s">
        <v>68</v>
      </c>
      <c r="R1100" t="s">
        <v>1680</v>
      </c>
      <c r="S1100" t="s">
        <v>70</v>
      </c>
      <c r="T1100" t="s">
        <v>59</v>
      </c>
    </row>
    <row r="1101" spans="1:20">
      <c r="A1101" t="s">
        <v>49</v>
      </c>
      <c r="C1101">
        <v>202011140616</v>
      </c>
      <c r="D1101" s="1">
        <v>44149.90116898148</v>
      </c>
      <c r="E1101" s="3" t="s">
        <v>90</v>
      </c>
      <c r="F1101">
        <v>1901787</v>
      </c>
      <c r="G1101" s="2">
        <v>35581</v>
      </c>
      <c r="H1101" t="s">
        <v>2238</v>
      </c>
      <c r="I1101" t="s">
        <v>2239</v>
      </c>
      <c r="K1101" t="s">
        <v>170</v>
      </c>
      <c r="L1101" t="s">
        <v>2240</v>
      </c>
      <c r="M1101" t="s">
        <v>10</v>
      </c>
      <c r="N1101" t="s">
        <v>54</v>
      </c>
      <c r="P1101" t="s">
        <v>88</v>
      </c>
      <c r="Q1101" t="s">
        <v>94</v>
      </c>
      <c r="R1101" t="s">
        <v>116</v>
      </c>
      <c r="S1101" t="s">
        <v>474</v>
      </c>
      <c r="T1101" t="s">
        <v>59</v>
      </c>
    </row>
    <row r="1102" spans="1:20">
      <c r="A1102" t="s">
        <v>49</v>
      </c>
      <c r="C1102">
        <v>202011140607</v>
      </c>
      <c r="D1102" s="1">
        <v>44149.886805555558</v>
      </c>
      <c r="E1102" s="3" t="s">
        <v>76</v>
      </c>
      <c r="F1102">
        <v>2195971</v>
      </c>
      <c r="G1102" s="2">
        <v>367</v>
      </c>
      <c r="H1102" t="s">
        <v>2532</v>
      </c>
      <c r="I1102" t="s">
        <v>2506</v>
      </c>
      <c r="K1102" t="s">
        <v>98</v>
      </c>
      <c r="L1102" t="s">
        <v>178</v>
      </c>
      <c r="M1102" t="s">
        <v>2</v>
      </c>
      <c r="N1102" t="s">
        <v>54</v>
      </c>
      <c r="P1102" t="s">
        <v>88</v>
      </c>
      <c r="Q1102" t="s">
        <v>78</v>
      </c>
      <c r="R1102" t="s">
        <v>1001</v>
      </c>
      <c r="S1102" t="s">
        <v>70</v>
      </c>
      <c r="T1102" t="s">
        <v>59</v>
      </c>
    </row>
    <row r="1103" spans="1:20">
      <c r="A1103" t="s">
        <v>49</v>
      </c>
      <c r="C1103">
        <v>202011140488</v>
      </c>
      <c r="D1103" s="1">
        <v>44149.692175925928</v>
      </c>
      <c r="E1103" s="3" t="s">
        <v>90</v>
      </c>
      <c r="F1103">
        <v>8504579</v>
      </c>
      <c r="G1103" s="2">
        <v>20157</v>
      </c>
      <c r="H1103" t="s">
        <v>3156</v>
      </c>
      <c r="I1103" t="s">
        <v>652</v>
      </c>
      <c r="K1103" t="s">
        <v>98</v>
      </c>
      <c r="L1103" t="s">
        <v>115</v>
      </c>
      <c r="M1103" t="s">
        <v>2</v>
      </c>
      <c r="N1103" t="s">
        <v>54</v>
      </c>
      <c r="P1103" t="s">
        <v>88</v>
      </c>
      <c r="Q1103" t="s">
        <v>94</v>
      </c>
      <c r="R1103" t="s">
        <v>100</v>
      </c>
      <c r="S1103" t="s">
        <v>70</v>
      </c>
      <c r="T1103" t="s">
        <v>59</v>
      </c>
    </row>
    <row r="1104" spans="1:20">
      <c r="A1104" t="s">
        <v>49</v>
      </c>
      <c r="C1104">
        <v>202011140477</v>
      </c>
      <c r="D1104" s="1">
        <v>44149.663194444445</v>
      </c>
      <c r="E1104" s="3" t="s">
        <v>90</v>
      </c>
      <c r="F1104">
        <v>9117264</v>
      </c>
      <c r="G1104" s="2">
        <v>25070</v>
      </c>
      <c r="H1104" t="s">
        <v>3251</v>
      </c>
      <c r="I1104" t="s">
        <v>1507</v>
      </c>
      <c r="K1104" t="s">
        <v>98</v>
      </c>
      <c r="L1104" t="s">
        <v>74</v>
      </c>
      <c r="M1104" t="s">
        <v>10</v>
      </c>
      <c r="N1104" t="s">
        <v>54</v>
      </c>
      <c r="P1104" t="s">
        <v>88</v>
      </c>
      <c r="Q1104" t="s">
        <v>94</v>
      </c>
      <c r="R1104" t="s">
        <v>116</v>
      </c>
      <c r="S1104" t="s">
        <v>70</v>
      </c>
      <c r="T1104" t="s">
        <v>59</v>
      </c>
    </row>
    <row r="1105" spans="1:20">
      <c r="A1105" t="s">
        <v>49</v>
      </c>
      <c r="C1105">
        <v>202011140451</v>
      </c>
      <c r="D1105" s="1">
        <v>44149.634699074071</v>
      </c>
      <c r="E1105" s="3" t="s">
        <v>63</v>
      </c>
      <c r="F1105">
        <v>7828057</v>
      </c>
      <c r="G1105" s="2">
        <v>17298</v>
      </c>
      <c r="H1105" t="s">
        <v>3045</v>
      </c>
      <c r="I1105" t="s">
        <v>255</v>
      </c>
      <c r="K1105" t="s">
        <v>52</v>
      </c>
      <c r="L1105" t="s">
        <v>74</v>
      </c>
      <c r="M1105" t="s">
        <v>10</v>
      </c>
      <c r="N1105" t="s">
        <v>54</v>
      </c>
      <c r="P1105" t="s">
        <v>55</v>
      </c>
      <c r="Q1105" t="s">
        <v>68</v>
      </c>
      <c r="R1105" t="s">
        <v>3046</v>
      </c>
      <c r="S1105" t="s">
        <v>70</v>
      </c>
      <c r="T1105" t="s">
        <v>59</v>
      </c>
    </row>
    <row r="1106" spans="1:20">
      <c r="A1106" t="s">
        <v>49</v>
      </c>
      <c r="C1106">
        <v>202011132215</v>
      </c>
      <c r="D1106" s="1">
        <v>44149.464039351849</v>
      </c>
      <c r="E1106" s="3" t="s">
        <v>90</v>
      </c>
      <c r="F1106">
        <v>7517725</v>
      </c>
      <c r="G1106" s="2">
        <v>14382</v>
      </c>
      <c r="H1106" t="s">
        <v>2994</v>
      </c>
      <c r="I1106" t="s">
        <v>287</v>
      </c>
      <c r="K1106" t="s">
        <v>52</v>
      </c>
      <c r="L1106" t="s">
        <v>74</v>
      </c>
      <c r="M1106" t="s">
        <v>10</v>
      </c>
      <c r="N1106" t="s">
        <v>54</v>
      </c>
      <c r="P1106" t="s">
        <v>88</v>
      </c>
      <c r="Q1106" t="s">
        <v>94</v>
      </c>
      <c r="R1106" t="s">
        <v>100</v>
      </c>
      <c r="S1106" t="s">
        <v>70</v>
      </c>
      <c r="T1106" t="s">
        <v>59</v>
      </c>
    </row>
    <row r="1107" spans="1:20">
      <c r="A1107" t="s">
        <v>49</v>
      </c>
      <c r="C1107">
        <v>202011140345</v>
      </c>
      <c r="D1107" s="1">
        <v>44149.451956018522</v>
      </c>
      <c r="E1107" s="3" t="s">
        <v>90</v>
      </c>
      <c r="F1107">
        <v>1211577</v>
      </c>
      <c r="G1107" s="2">
        <v>22547</v>
      </c>
      <c r="H1107" t="s">
        <v>997</v>
      </c>
      <c r="I1107" t="s">
        <v>769</v>
      </c>
      <c r="K1107" t="s">
        <v>318</v>
      </c>
      <c r="L1107" t="s">
        <v>74</v>
      </c>
      <c r="M1107" t="s">
        <v>10</v>
      </c>
      <c r="N1107" t="s">
        <v>54</v>
      </c>
      <c r="P1107" t="s">
        <v>88</v>
      </c>
      <c r="Q1107" t="s">
        <v>94</v>
      </c>
      <c r="R1107" t="s">
        <v>100</v>
      </c>
      <c r="S1107" t="s">
        <v>70</v>
      </c>
      <c r="T1107" t="s">
        <v>59</v>
      </c>
    </row>
    <row r="1108" spans="1:20">
      <c r="A1108" t="s">
        <v>49</v>
      </c>
      <c r="C1108">
        <v>202011132091</v>
      </c>
      <c r="D1108" s="1">
        <v>44148.73333333333</v>
      </c>
      <c r="E1108" s="3" t="s">
        <v>90</v>
      </c>
      <c r="F1108">
        <v>2195621</v>
      </c>
      <c r="G1108" s="2">
        <v>38540</v>
      </c>
      <c r="H1108" t="s">
        <v>2526</v>
      </c>
      <c r="I1108" t="s">
        <v>2527</v>
      </c>
      <c r="K1108" t="s">
        <v>170</v>
      </c>
      <c r="L1108" t="s">
        <v>115</v>
      </c>
      <c r="M1108" t="s">
        <v>10</v>
      </c>
      <c r="N1108" t="s">
        <v>54</v>
      </c>
      <c r="P1108" t="s">
        <v>88</v>
      </c>
      <c r="Q1108" t="s">
        <v>94</v>
      </c>
      <c r="R1108" t="s">
        <v>100</v>
      </c>
      <c r="S1108" t="s">
        <v>70</v>
      </c>
      <c r="T1108" t="s">
        <v>59</v>
      </c>
    </row>
    <row r="1109" spans="1:20">
      <c r="A1109" t="s">
        <v>49</v>
      </c>
      <c r="C1109">
        <v>202010190924</v>
      </c>
      <c r="D1109" s="1">
        <v>44148.701238425929</v>
      </c>
      <c r="E1109" s="3" t="s">
        <v>76</v>
      </c>
      <c r="F1109">
        <v>615893</v>
      </c>
      <c r="G1109" s="2">
        <v>27042</v>
      </c>
      <c r="H1109" t="s">
        <v>480</v>
      </c>
      <c r="I1109" t="s">
        <v>139</v>
      </c>
      <c r="K1109" t="s">
        <v>381</v>
      </c>
      <c r="L1109" t="s">
        <v>87</v>
      </c>
      <c r="M1109" t="s">
        <v>2</v>
      </c>
      <c r="N1109" t="s">
        <v>54</v>
      </c>
      <c r="P1109" t="s">
        <v>55</v>
      </c>
      <c r="Q1109" t="s">
        <v>78</v>
      </c>
      <c r="R1109" t="s">
        <v>481</v>
      </c>
      <c r="S1109" t="s">
        <v>70</v>
      </c>
      <c r="T1109" t="s">
        <v>59</v>
      </c>
    </row>
    <row r="1110" spans="1:20">
      <c r="A1110" t="s">
        <v>49</v>
      </c>
      <c r="C1110">
        <v>202011090233</v>
      </c>
      <c r="D1110" s="1">
        <v>44148.520925925928</v>
      </c>
      <c r="E1110" s="3" t="s">
        <v>76</v>
      </c>
      <c r="F1110">
        <v>1798237</v>
      </c>
      <c r="G1110" s="2">
        <v>26941</v>
      </c>
      <c r="H1110" t="s">
        <v>1919</v>
      </c>
      <c r="I1110" t="s">
        <v>608</v>
      </c>
      <c r="K1110" t="s">
        <v>528</v>
      </c>
      <c r="L1110" t="s">
        <v>103</v>
      </c>
      <c r="M1110" t="s">
        <v>10</v>
      </c>
      <c r="N1110" t="s">
        <v>54</v>
      </c>
      <c r="P1110" t="s">
        <v>55</v>
      </c>
      <c r="Q1110" t="s">
        <v>78</v>
      </c>
      <c r="R1110" t="s">
        <v>1778</v>
      </c>
      <c r="S1110" t="s">
        <v>180</v>
      </c>
      <c r="T1110" t="s">
        <v>59</v>
      </c>
    </row>
    <row r="1111" spans="1:20">
      <c r="A1111" t="s">
        <v>49</v>
      </c>
      <c r="C1111">
        <v>202011131690</v>
      </c>
      <c r="D1111" s="1">
        <v>44148.504861111112</v>
      </c>
      <c r="E1111" s="3" t="s">
        <v>90</v>
      </c>
      <c r="F1111">
        <v>2151422</v>
      </c>
      <c r="G1111" s="2">
        <v>14497</v>
      </c>
      <c r="H1111" t="s">
        <v>2363</v>
      </c>
      <c r="I1111" t="s">
        <v>1705</v>
      </c>
      <c r="K1111" t="s">
        <v>381</v>
      </c>
      <c r="L1111" t="s">
        <v>115</v>
      </c>
      <c r="M1111" t="s">
        <v>2</v>
      </c>
      <c r="N1111" t="s">
        <v>54</v>
      </c>
      <c r="P1111" t="s">
        <v>88</v>
      </c>
      <c r="Q1111" t="s">
        <v>94</v>
      </c>
      <c r="R1111" t="s">
        <v>116</v>
      </c>
      <c r="S1111" t="s">
        <v>70</v>
      </c>
      <c r="T1111" t="s">
        <v>59</v>
      </c>
    </row>
    <row r="1112" spans="1:20">
      <c r="A1112" t="s">
        <v>49</v>
      </c>
      <c r="C1112">
        <v>202011131622</v>
      </c>
      <c r="D1112" s="1">
        <v>44148.497916666667</v>
      </c>
      <c r="E1112" s="3" t="s">
        <v>90</v>
      </c>
      <c r="F1112">
        <v>8901620</v>
      </c>
      <c r="G1112" s="2">
        <v>20550</v>
      </c>
      <c r="H1112" t="s">
        <v>3209</v>
      </c>
      <c r="I1112" t="s">
        <v>106</v>
      </c>
      <c r="K1112" t="s">
        <v>52</v>
      </c>
      <c r="L1112" t="s">
        <v>103</v>
      </c>
      <c r="M1112" t="s">
        <v>10</v>
      </c>
      <c r="N1112" t="s">
        <v>54</v>
      </c>
      <c r="P1112" t="s">
        <v>55</v>
      </c>
      <c r="Q1112" t="s">
        <v>94</v>
      </c>
      <c r="R1112" t="s">
        <v>3210</v>
      </c>
      <c r="S1112" t="s">
        <v>70</v>
      </c>
      <c r="T1112" t="s">
        <v>59</v>
      </c>
    </row>
    <row r="1113" spans="1:20">
      <c r="A1113" t="s">
        <v>49</v>
      </c>
      <c r="C1113">
        <v>202011100796</v>
      </c>
      <c r="D1113" s="1">
        <v>44148.490277777775</v>
      </c>
      <c r="E1113" s="3" t="s">
        <v>63</v>
      </c>
      <c r="F1113">
        <v>2175729</v>
      </c>
      <c r="G1113" s="2">
        <v>22795</v>
      </c>
      <c r="H1113" t="s">
        <v>2431</v>
      </c>
      <c r="I1113" t="s">
        <v>1981</v>
      </c>
      <c r="K1113" t="s">
        <v>52</v>
      </c>
      <c r="L1113" t="s">
        <v>324</v>
      </c>
      <c r="M1113" t="s">
        <v>10</v>
      </c>
      <c r="N1113" t="s">
        <v>54</v>
      </c>
      <c r="P1113" t="s">
        <v>55</v>
      </c>
      <c r="Q1113" t="s">
        <v>68</v>
      </c>
      <c r="R1113" t="s">
        <v>2432</v>
      </c>
      <c r="S1113" t="s">
        <v>180</v>
      </c>
      <c r="T1113" t="s">
        <v>59</v>
      </c>
    </row>
    <row r="1114" spans="1:20">
      <c r="A1114" t="s">
        <v>49</v>
      </c>
      <c r="C1114">
        <v>202011131545</v>
      </c>
      <c r="D1114" s="1">
        <v>44148.47111111111</v>
      </c>
      <c r="E1114" s="3" t="s">
        <v>63</v>
      </c>
      <c r="F1114">
        <v>1887542</v>
      </c>
      <c r="G1114" s="2">
        <v>32882</v>
      </c>
      <c r="H1114" t="s">
        <v>2172</v>
      </c>
      <c r="I1114" t="s">
        <v>2173</v>
      </c>
      <c r="K1114" t="s">
        <v>61</v>
      </c>
      <c r="L1114" t="s">
        <v>193</v>
      </c>
      <c r="M1114" t="s">
        <v>10</v>
      </c>
      <c r="N1114" t="s">
        <v>54</v>
      </c>
      <c r="P1114" t="s">
        <v>55</v>
      </c>
      <c r="Q1114" t="s">
        <v>68</v>
      </c>
      <c r="R1114" t="s">
        <v>2174</v>
      </c>
      <c r="S1114" t="s">
        <v>70</v>
      </c>
      <c r="T1114" t="s">
        <v>59</v>
      </c>
    </row>
    <row r="1115" spans="1:20">
      <c r="A1115" t="s">
        <v>49</v>
      </c>
      <c r="C1115">
        <v>202011131523</v>
      </c>
      <c r="D1115" s="1">
        <v>44148.45208333333</v>
      </c>
      <c r="E1115" s="3" t="s">
        <v>90</v>
      </c>
      <c r="F1115">
        <v>7922967</v>
      </c>
      <c r="G1115" s="2">
        <v>19038</v>
      </c>
      <c r="H1115" t="s">
        <v>3073</v>
      </c>
      <c r="I1115" t="s">
        <v>626</v>
      </c>
      <c r="K1115" t="s">
        <v>52</v>
      </c>
      <c r="L1115" t="s">
        <v>115</v>
      </c>
      <c r="M1115" t="s">
        <v>10</v>
      </c>
      <c r="N1115" t="s">
        <v>54</v>
      </c>
      <c r="P1115" t="s">
        <v>88</v>
      </c>
      <c r="Q1115" t="s">
        <v>94</v>
      </c>
      <c r="R1115" t="s">
        <v>116</v>
      </c>
      <c r="S1115" t="s">
        <v>70</v>
      </c>
      <c r="T1115" t="s">
        <v>59</v>
      </c>
    </row>
    <row r="1116" spans="1:20">
      <c r="A1116" t="s">
        <v>49</v>
      </c>
      <c r="C1116">
        <v>202011122440</v>
      </c>
      <c r="D1116" s="1">
        <v>44147.839583333334</v>
      </c>
      <c r="E1116" s="3" t="s">
        <v>90</v>
      </c>
      <c r="F1116">
        <v>1430022</v>
      </c>
      <c r="G1116" s="2">
        <v>24364</v>
      </c>
      <c r="H1116" t="s">
        <v>1310</v>
      </c>
      <c r="I1116" t="s">
        <v>1311</v>
      </c>
      <c r="K1116" t="s">
        <v>98</v>
      </c>
      <c r="L1116" t="s">
        <v>133</v>
      </c>
      <c r="M1116" t="s">
        <v>2</v>
      </c>
      <c r="N1116" t="s">
        <v>54</v>
      </c>
      <c r="P1116" t="s">
        <v>88</v>
      </c>
      <c r="Q1116" t="s">
        <v>94</v>
      </c>
      <c r="R1116" t="s">
        <v>100</v>
      </c>
      <c r="S1116" t="s">
        <v>70</v>
      </c>
      <c r="T1116" t="s">
        <v>59</v>
      </c>
    </row>
    <row r="1117" spans="1:20">
      <c r="A1117" t="s">
        <v>49</v>
      </c>
      <c r="C1117">
        <v>202011122367</v>
      </c>
      <c r="D1117" s="1">
        <v>44147.816666666666</v>
      </c>
      <c r="E1117" s="3" t="s">
        <v>90</v>
      </c>
      <c r="F1117">
        <v>2195246</v>
      </c>
      <c r="G1117" s="2">
        <v>21947</v>
      </c>
      <c r="H1117" t="s">
        <v>2522</v>
      </c>
      <c r="I1117" t="s">
        <v>344</v>
      </c>
      <c r="K1117" t="s">
        <v>98</v>
      </c>
      <c r="L1117" t="s">
        <v>289</v>
      </c>
      <c r="M1117" t="s">
        <v>10</v>
      </c>
      <c r="N1117" t="s">
        <v>54</v>
      </c>
      <c r="P1117" t="s">
        <v>88</v>
      </c>
      <c r="Q1117" t="s">
        <v>94</v>
      </c>
      <c r="R1117" t="s">
        <v>100</v>
      </c>
      <c r="S1117" t="s">
        <v>70</v>
      </c>
      <c r="T1117" t="s">
        <v>59</v>
      </c>
    </row>
    <row r="1118" spans="1:20">
      <c r="A1118" t="s">
        <v>49</v>
      </c>
      <c r="C1118">
        <v>202011122318</v>
      </c>
      <c r="D1118" s="1">
        <v>44147.737939814811</v>
      </c>
      <c r="E1118" s="3" t="s">
        <v>90</v>
      </c>
      <c r="F1118">
        <v>1408426</v>
      </c>
      <c r="G1118" s="2">
        <v>18580</v>
      </c>
      <c r="H1118" t="s">
        <v>1251</v>
      </c>
      <c r="I1118" t="s">
        <v>1252</v>
      </c>
      <c r="K1118" t="s">
        <v>52</v>
      </c>
      <c r="L1118" t="s">
        <v>306</v>
      </c>
      <c r="M1118" t="s">
        <v>2</v>
      </c>
      <c r="N1118" t="s">
        <v>54</v>
      </c>
      <c r="P1118" t="s">
        <v>55</v>
      </c>
      <c r="Q1118" t="s">
        <v>94</v>
      </c>
      <c r="R1118" t="s">
        <v>100</v>
      </c>
      <c r="S1118" t="s">
        <v>70</v>
      </c>
      <c r="T1118" t="s">
        <v>59</v>
      </c>
    </row>
    <row r="1119" spans="1:20">
      <c r="A1119" t="s">
        <v>49</v>
      </c>
      <c r="C1119">
        <v>202011122348</v>
      </c>
      <c r="D1119" s="1">
        <v>44147.728472222225</v>
      </c>
      <c r="E1119" s="3" t="s">
        <v>90</v>
      </c>
      <c r="F1119">
        <v>8903700</v>
      </c>
      <c r="G1119" s="2">
        <v>21123</v>
      </c>
      <c r="H1119" t="s">
        <v>3211</v>
      </c>
      <c r="I1119" t="s">
        <v>1028</v>
      </c>
      <c r="K1119" t="s">
        <v>98</v>
      </c>
      <c r="L1119" t="s">
        <v>103</v>
      </c>
      <c r="M1119" t="s">
        <v>10</v>
      </c>
      <c r="N1119" t="s">
        <v>54</v>
      </c>
      <c r="P1119" t="s">
        <v>88</v>
      </c>
      <c r="Q1119" t="s">
        <v>94</v>
      </c>
      <c r="R1119" t="s">
        <v>100</v>
      </c>
      <c r="S1119" t="s">
        <v>70</v>
      </c>
      <c r="T1119" t="s">
        <v>59</v>
      </c>
    </row>
    <row r="1120" spans="1:20">
      <c r="A1120" t="s">
        <v>49</v>
      </c>
      <c r="C1120">
        <v>202011121900</v>
      </c>
      <c r="D1120" s="1">
        <v>44147.694907407407</v>
      </c>
      <c r="E1120" s="3" t="s">
        <v>63</v>
      </c>
      <c r="F1120">
        <v>1053294</v>
      </c>
      <c r="G1120" s="2">
        <v>24531</v>
      </c>
      <c r="H1120" t="s">
        <v>816</v>
      </c>
      <c r="I1120" t="s">
        <v>817</v>
      </c>
      <c r="K1120" t="s">
        <v>61</v>
      </c>
      <c r="L1120" t="s">
        <v>240</v>
      </c>
      <c r="M1120" t="s">
        <v>2</v>
      </c>
      <c r="N1120" t="s">
        <v>54</v>
      </c>
      <c r="P1120" t="s">
        <v>55</v>
      </c>
      <c r="Q1120" t="s">
        <v>68</v>
      </c>
      <c r="R1120" t="s">
        <v>818</v>
      </c>
      <c r="S1120" t="s">
        <v>70</v>
      </c>
      <c r="T1120" t="s">
        <v>59</v>
      </c>
    </row>
    <row r="1121" spans="1:20">
      <c r="A1121" t="s">
        <v>49</v>
      </c>
      <c r="C1121">
        <v>202011122211</v>
      </c>
      <c r="D1121" s="1">
        <v>44147.652442129627</v>
      </c>
      <c r="E1121" s="3" t="s">
        <v>90</v>
      </c>
      <c r="F1121">
        <v>430743</v>
      </c>
      <c r="G1121" s="2">
        <v>24787</v>
      </c>
      <c r="H1121" t="s">
        <v>419</v>
      </c>
      <c r="I1121" t="s">
        <v>92</v>
      </c>
      <c r="K1121" t="s">
        <v>52</v>
      </c>
      <c r="L1121" t="s">
        <v>258</v>
      </c>
      <c r="M1121" t="s">
        <v>2</v>
      </c>
      <c r="N1121" t="s">
        <v>54</v>
      </c>
      <c r="P1121" t="s">
        <v>88</v>
      </c>
      <c r="Q1121" t="s">
        <v>94</v>
      </c>
      <c r="R1121" t="s">
        <v>116</v>
      </c>
      <c r="S1121" t="s">
        <v>70</v>
      </c>
      <c r="T1121" t="s">
        <v>59</v>
      </c>
    </row>
    <row r="1122" spans="1:20">
      <c r="A1122" t="s">
        <v>49</v>
      </c>
      <c r="C1122">
        <v>202011122012</v>
      </c>
      <c r="D1122" s="1">
        <v>44147.628437500003</v>
      </c>
      <c r="E1122" s="3" t="s">
        <v>90</v>
      </c>
      <c r="F1122">
        <v>2195047</v>
      </c>
      <c r="G1122" s="2">
        <v>20937</v>
      </c>
      <c r="H1122" t="s">
        <v>2521</v>
      </c>
      <c r="I1122" t="s">
        <v>372</v>
      </c>
      <c r="K1122" t="s">
        <v>52</v>
      </c>
      <c r="L1122" t="s">
        <v>258</v>
      </c>
      <c r="M1122" t="s">
        <v>2</v>
      </c>
      <c r="N1122" t="s">
        <v>54</v>
      </c>
      <c r="P1122" t="s">
        <v>88</v>
      </c>
      <c r="Q1122" t="s">
        <v>94</v>
      </c>
      <c r="R1122" t="s">
        <v>116</v>
      </c>
      <c r="S1122" t="s">
        <v>70</v>
      </c>
      <c r="T1122" t="s">
        <v>59</v>
      </c>
    </row>
    <row r="1123" spans="1:20">
      <c r="A1123" t="s">
        <v>49</v>
      </c>
      <c r="C1123">
        <v>202011122069</v>
      </c>
      <c r="D1123" s="1">
        <v>44147.622824074075</v>
      </c>
      <c r="E1123" s="3" t="s">
        <v>63</v>
      </c>
      <c r="F1123">
        <v>2176339</v>
      </c>
      <c r="G1123" s="2">
        <v>22636</v>
      </c>
      <c r="H1123" t="s">
        <v>2436</v>
      </c>
      <c r="I1123" t="s">
        <v>910</v>
      </c>
      <c r="K1123" t="s">
        <v>61</v>
      </c>
      <c r="L1123" t="s">
        <v>228</v>
      </c>
      <c r="M1123" t="s">
        <v>2</v>
      </c>
      <c r="N1123" t="s">
        <v>54</v>
      </c>
      <c r="P1123" t="s">
        <v>55</v>
      </c>
      <c r="Q1123" t="s">
        <v>68</v>
      </c>
      <c r="R1123" t="s">
        <v>161</v>
      </c>
      <c r="S1123" t="s">
        <v>129</v>
      </c>
      <c r="T1123" t="s">
        <v>59</v>
      </c>
    </row>
    <row r="1124" spans="1:20">
      <c r="A1124" t="s">
        <v>49</v>
      </c>
      <c r="C1124">
        <v>202011122000</v>
      </c>
      <c r="D1124" s="1">
        <v>44147.604166666664</v>
      </c>
      <c r="E1124" s="3" t="s">
        <v>63</v>
      </c>
      <c r="F1124">
        <v>1897946</v>
      </c>
      <c r="G1124" s="2">
        <v>28952</v>
      </c>
      <c r="H1124" t="s">
        <v>2226</v>
      </c>
      <c r="I1124" t="s">
        <v>2227</v>
      </c>
      <c r="K1124" t="s">
        <v>1474</v>
      </c>
      <c r="L1124" t="s">
        <v>473</v>
      </c>
      <c r="M1124" t="s">
        <v>10</v>
      </c>
      <c r="N1124" t="s">
        <v>54</v>
      </c>
      <c r="P1124" t="s">
        <v>88</v>
      </c>
      <c r="Q1124" t="s">
        <v>68</v>
      </c>
      <c r="R1124" t="s">
        <v>2228</v>
      </c>
      <c r="S1124" t="s">
        <v>474</v>
      </c>
      <c r="T1124" t="s">
        <v>59</v>
      </c>
    </row>
    <row r="1125" spans="1:20">
      <c r="A1125" t="s">
        <v>49</v>
      </c>
      <c r="C1125">
        <v>202011121586</v>
      </c>
      <c r="D1125" s="1">
        <v>44147.521527777775</v>
      </c>
      <c r="E1125" s="3" t="s">
        <v>63</v>
      </c>
      <c r="F1125">
        <v>2189871</v>
      </c>
      <c r="G1125" s="2">
        <v>26851</v>
      </c>
      <c r="H1125" t="s">
        <v>2495</v>
      </c>
      <c r="I1125" t="s">
        <v>439</v>
      </c>
      <c r="K1125" t="s">
        <v>52</v>
      </c>
      <c r="L1125" t="s">
        <v>228</v>
      </c>
      <c r="M1125" t="s">
        <v>2</v>
      </c>
      <c r="N1125" t="s">
        <v>54</v>
      </c>
      <c r="P1125" t="s">
        <v>55</v>
      </c>
      <c r="Q1125" t="s">
        <v>68</v>
      </c>
      <c r="R1125" t="s">
        <v>2496</v>
      </c>
      <c r="S1125" t="s">
        <v>129</v>
      </c>
      <c r="T1125" t="s">
        <v>59</v>
      </c>
    </row>
    <row r="1126" spans="1:20">
      <c r="A1126" t="s">
        <v>49</v>
      </c>
      <c r="C1126">
        <v>202011121588</v>
      </c>
      <c r="D1126" s="1">
        <v>44147.482638888891</v>
      </c>
      <c r="E1126" s="3" t="s">
        <v>90</v>
      </c>
      <c r="F1126">
        <v>8106131</v>
      </c>
      <c r="G1126" s="2">
        <v>29497</v>
      </c>
      <c r="H1126" t="s">
        <v>3092</v>
      </c>
      <c r="I1126" t="s">
        <v>3093</v>
      </c>
      <c r="K1126" t="s">
        <v>52</v>
      </c>
      <c r="L1126" t="s">
        <v>367</v>
      </c>
      <c r="M1126" t="s">
        <v>10</v>
      </c>
      <c r="N1126" t="s">
        <v>54</v>
      </c>
      <c r="P1126" t="s">
        <v>88</v>
      </c>
      <c r="Q1126" t="s">
        <v>94</v>
      </c>
      <c r="R1126" t="s">
        <v>100</v>
      </c>
      <c r="S1126" t="s">
        <v>70</v>
      </c>
      <c r="T1126" t="s">
        <v>59</v>
      </c>
    </row>
    <row r="1127" spans="1:20">
      <c r="A1127" t="s">
        <v>49</v>
      </c>
      <c r="C1127">
        <v>202011121602</v>
      </c>
      <c r="D1127" s="1">
        <v>44147.432708333334</v>
      </c>
      <c r="E1127" s="3" t="s">
        <v>76</v>
      </c>
      <c r="F1127">
        <v>1014550</v>
      </c>
      <c r="G1127" s="2">
        <v>31895</v>
      </c>
      <c r="H1127" t="s">
        <v>771</v>
      </c>
      <c r="I1127" t="s">
        <v>772</v>
      </c>
      <c r="K1127" t="s">
        <v>61</v>
      </c>
      <c r="L1127" t="s">
        <v>93</v>
      </c>
      <c r="M1127" t="s">
        <v>10</v>
      </c>
      <c r="N1127" t="s">
        <v>54</v>
      </c>
      <c r="P1127" t="s">
        <v>88</v>
      </c>
      <c r="Q1127" t="s">
        <v>78</v>
      </c>
      <c r="R1127" t="s">
        <v>773</v>
      </c>
      <c r="S1127" t="s">
        <v>70</v>
      </c>
      <c r="T1127" t="s">
        <v>59</v>
      </c>
    </row>
    <row r="1128" spans="1:20">
      <c r="A1128" t="s">
        <v>49</v>
      </c>
      <c r="C1128">
        <v>202011112408</v>
      </c>
      <c r="D1128" s="1">
        <v>44146.96670138889</v>
      </c>
      <c r="E1128" s="3" t="s">
        <v>90</v>
      </c>
      <c r="F1128">
        <v>1440067</v>
      </c>
      <c r="G1128" s="2">
        <v>27225</v>
      </c>
      <c r="H1128" t="s">
        <v>1325</v>
      </c>
      <c r="I1128" t="s">
        <v>1326</v>
      </c>
      <c r="K1128" t="s">
        <v>61</v>
      </c>
      <c r="L1128" t="s">
        <v>416</v>
      </c>
      <c r="M1128" t="s">
        <v>2</v>
      </c>
      <c r="N1128" t="s">
        <v>54</v>
      </c>
      <c r="P1128" t="s">
        <v>55</v>
      </c>
      <c r="Q1128" t="s">
        <v>94</v>
      </c>
      <c r="R1128" t="s">
        <v>116</v>
      </c>
      <c r="S1128" t="s">
        <v>70</v>
      </c>
      <c r="T1128" t="s">
        <v>59</v>
      </c>
    </row>
    <row r="1129" spans="1:20">
      <c r="A1129" t="s">
        <v>49</v>
      </c>
      <c r="C1129">
        <v>202011111658</v>
      </c>
      <c r="D1129" s="1">
        <v>44146.936111111114</v>
      </c>
      <c r="E1129" s="3" t="s">
        <v>90</v>
      </c>
      <c r="F1129">
        <v>1352229</v>
      </c>
      <c r="G1129" s="2">
        <v>21782</v>
      </c>
      <c r="H1129" t="s">
        <v>1142</v>
      </c>
      <c r="I1129" t="s">
        <v>1143</v>
      </c>
      <c r="K1129" t="s">
        <v>170</v>
      </c>
      <c r="L1129" t="s">
        <v>416</v>
      </c>
      <c r="M1129" t="s">
        <v>10</v>
      </c>
      <c r="N1129" t="s">
        <v>54</v>
      </c>
      <c r="P1129" t="s">
        <v>88</v>
      </c>
      <c r="Q1129" t="s">
        <v>94</v>
      </c>
      <c r="R1129" t="s">
        <v>116</v>
      </c>
      <c r="S1129" t="s">
        <v>70</v>
      </c>
      <c r="T1129" t="s">
        <v>59</v>
      </c>
    </row>
    <row r="1130" spans="1:20">
      <c r="A1130" t="s">
        <v>49</v>
      </c>
      <c r="C1130">
        <v>202011112404</v>
      </c>
      <c r="D1130" s="1">
        <v>44146.853472222225</v>
      </c>
      <c r="E1130" s="3" t="s">
        <v>76</v>
      </c>
      <c r="F1130">
        <v>1921012</v>
      </c>
      <c r="G1130" s="2">
        <v>15087</v>
      </c>
      <c r="H1130" t="s">
        <v>2283</v>
      </c>
      <c r="I1130" t="s">
        <v>636</v>
      </c>
      <c r="K1130" t="s">
        <v>170</v>
      </c>
      <c r="L1130" t="s">
        <v>1475</v>
      </c>
      <c r="M1130" t="s">
        <v>10</v>
      </c>
      <c r="N1130" t="s">
        <v>54</v>
      </c>
      <c r="P1130" t="s">
        <v>88</v>
      </c>
      <c r="Q1130" t="s">
        <v>78</v>
      </c>
      <c r="R1130" t="s">
        <v>79</v>
      </c>
      <c r="S1130" t="s">
        <v>474</v>
      </c>
      <c r="T1130" t="s">
        <v>59</v>
      </c>
    </row>
    <row r="1131" spans="1:20">
      <c r="A1131" t="s">
        <v>49</v>
      </c>
      <c r="C1131">
        <v>202011112350</v>
      </c>
      <c r="D1131" s="1">
        <v>44146.847650462965</v>
      </c>
      <c r="E1131" s="3" t="s">
        <v>63</v>
      </c>
      <c r="F1131">
        <v>1582198</v>
      </c>
      <c r="G1131" s="2">
        <v>21537</v>
      </c>
      <c r="H1131" t="s">
        <v>1553</v>
      </c>
      <c r="I1131" t="s">
        <v>672</v>
      </c>
      <c r="K1131" t="s">
        <v>170</v>
      </c>
      <c r="L1131" t="s">
        <v>416</v>
      </c>
      <c r="M1131" t="s">
        <v>2</v>
      </c>
      <c r="N1131" t="s">
        <v>54</v>
      </c>
      <c r="P1131" t="s">
        <v>55</v>
      </c>
      <c r="Q1131" t="s">
        <v>68</v>
      </c>
      <c r="R1131" t="e">
        <f ca="1">+ COVID, requiring more oxygen, febrile</f>
        <v>#NAME?</v>
      </c>
      <c r="S1131" t="s">
        <v>70</v>
      </c>
      <c r="T1131" t="s">
        <v>59</v>
      </c>
    </row>
    <row r="1132" spans="1:20">
      <c r="A1132" t="s">
        <v>49</v>
      </c>
      <c r="C1132">
        <v>202011112397</v>
      </c>
      <c r="D1132" s="1">
        <v>44146.828472222223</v>
      </c>
      <c r="E1132" s="3" t="s">
        <v>90</v>
      </c>
      <c r="F1132">
        <v>1708054</v>
      </c>
      <c r="G1132" s="2">
        <v>21677</v>
      </c>
      <c r="H1132" t="s">
        <v>1756</v>
      </c>
      <c r="I1132" t="s">
        <v>1439</v>
      </c>
      <c r="K1132" t="s">
        <v>170</v>
      </c>
      <c r="L1132" t="s">
        <v>281</v>
      </c>
      <c r="M1132" t="s">
        <v>2</v>
      </c>
      <c r="N1132" t="s">
        <v>54</v>
      </c>
      <c r="P1132" t="s">
        <v>88</v>
      </c>
      <c r="Q1132" t="s">
        <v>94</v>
      </c>
      <c r="R1132" t="s">
        <v>116</v>
      </c>
      <c r="S1132" t="s">
        <v>70</v>
      </c>
      <c r="T1132" t="s">
        <v>59</v>
      </c>
    </row>
    <row r="1133" spans="1:20">
      <c r="A1133" t="s">
        <v>49</v>
      </c>
      <c r="C1133">
        <v>202011110464</v>
      </c>
      <c r="D1133" s="1">
        <v>44146.684027777781</v>
      </c>
      <c r="E1133" s="3" t="s">
        <v>90</v>
      </c>
      <c r="F1133">
        <v>1752593</v>
      </c>
      <c r="G1133" s="2">
        <v>24688</v>
      </c>
      <c r="H1133" t="s">
        <v>1846</v>
      </c>
      <c r="I1133" t="s">
        <v>1847</v>
      </c>
      <c r="K1133" t="s">
        <v>73</v>
      </c>
      <c r="L1133" t="s">
        <v>261</v>
      </c>
      <c r="M1133" t="s">
        <v>2</v>
      </c>
      <c r="N1133" t="s">
        <v>54</v>
      </c>
      <c r="P1133" t="s">
        <v>55</v>
      </c>
      <c r="Q1133" t="s">
        <v>94</v>
      </c>
      <c r="R1133" t="s">
        <v>1848</v>
      </c>
      <c r="S1133" t="s">
        <v>70</v>
      </c>
      <c r="T1133" t="s">
        <v>59</v>
      </c>
    </row>
    <row r="1134" spans="1:20">
      <c r="A1134" t="s">
        <v>49</v>
      </c>
      <c r="C1134">
        <v>202011110336</v>
      </c>
      <c r="D1134" s="1">
        <v>44146.683645833335</v>
      </c>
      <c r="E1134" s="3" t="s">
        <v>76</v>
      </c>
      <c r="F1134">
        <v>325205</v>
      </c>
      <c r="G1134" s="2">
        <v>19381</v>
      </c>
      <c r="H1134" t="s">
        <v>347</v>
      </c>
      <c r="I1134" t="s">
        <v>348</v>
      </c>
      <c r="K1134" t="s">
        <v>61</v>
      </c>
      <c r="L1134" t="s">
        <v>349</v>
      </c>
      <c r="M1134" t="s">
        <v>2</v>
      </c>
      <c r="N1134" t="s">
        <v>54</v>
      </c>
      <c r="P1134" t="s">
        <v>55</v>
      </c>
      <c r="Q1134" t="s">
        <v>78</v>
      </c>
      <c r="R1134" t="s">
        <v>350</v>
      </c>
      <c r="S1134" t="s">
        <v>58</v>
      </c>
      <c r="T1134" t="s">
        <v>59</v>
      </c>
    </row>
    <row r="1135" spans="1:20">
      <c r="A1135" t="s">
        <v>49</v>
      </c>
      <c r="C1135">
        <v>202011110733</v>
      </c>
      <c r="D1135" s="1">
        <v>44146.540370370371</v>
      </c>
      <c r="E1135" s="3" t="s">
        <v>63</v>
      </c>
      <c r="F1135">
        <v>1899299</v>
      </c>
      <c r="G1135" s="2">
        <v>21480</v>
      </c>
      <c r="H1135" t="s">
        <v>2229</v>
      </c>
      <c r="I1135" t="s">
        <v>284</v>
      </c>
      <c r="K1135" t="s">
        <v>1227</v>
      </c>
      <c r="L1135" t="s">
        <v>2230</v>
      </c>
      <c r="M1135" t="s">
        <v>10</v>
      </c>
      <c r="N1135" t="s">
        <v>54</v>
      </c>
      <c r="P1135" t="s">
        <v>55</v>
      </c>
      <c r="Q1135" t="s">
        <v>68</v>
      </c>
      <c r="R1135" t="s">
        <v>2231</v>
      </c>
      <c r="S1135" t="s">
        <v>474</v>
      </c>
      <c r="T1135" t="s">
        <v>59</v>
      </c>
    </row>
    <row r="1136" spans="1:20">
      <c r="A1136" t="s">
        <v>49</v>
      </c>
      <c r="C1136">
        <v>202011110640</v>
      </c>
      <c r="D1136" s="1">
        <v>44146.479166666664</v>
      </c>
      <c r="E1136" s="3" t="s">
        <v>63</v>
      </c>
      <c r="F1136">
        <v>1843612</v>
      </c>
      <c r="G1136" s="2">
        <v>20168</v>
      </c>
      <c r="H1136" t="s">
        <v>2004</v>
      </c>
      <c r="I1136" t="s">
        <v>352</v>
      </c>
      <c r="K1136" t="s">
        <v>52</v>
      </c>
      <c r="L1136" t="s">
        <v>228</v>
      </c>
      <c r="M1136" t="s">
        <v>2</v>
      </c>
      <c r="N1136" t="s">
        <v>54</v>
      </c>
      <c r="P1136" t="s">
        <v>55</v>
      </c>
      <c r="Q1136" t="s">
        <v>68</v>
      </c>
      <c r="R1136" t="s">
        <v>2005</v>
      </c>
      <c r="S1136" t="s">
        <v>129</v>
      </c>
      <c r="T1136" t="s">
        <v>59</v>
      </c>
    </row>
    <row r="1137" spans="1:20">
      <c r="A1137" t="s">
        <v>49</v>
      </c>
      <c r="C1137">
        <v>202011102339</v>
      </c>
      <c r="D1137" s="1">
        <v>44145.857638888891</v>
      </c>
      <c r="E1137" s="3" t="s">
        <v>90</v>
      </c>
      <c r="F1137">
        <v>2194351</v>
      </c>
      <c r="G1137" s="2">
        <v>24148</v>
      </c>
      <c r="H1137" t="s">
        <v>2520</v>
      </c>
      <c r="I1137" t="s">
        <v>1382</v>
      </c>
      <c r="K1137" t="s">
        <v>149</v>
      </c>
      <c r="L1137" t="s">
        <v>367</v>
      </c>
      <c r="M1137" t="s">
        <v>2</v>
      </c>
      <c r="N1137" t="s">
        <v>54</v>
      </c>
      <c r="P1137" t="s">
        <v>88</v>
      </c>
      <c r="Q1137" t="s">
        <v>94</v>
      </c>
      <c r="R1137" t="s">
        <v>100</v>
      </c>
      <c r="S1137" t="s">
        <v>70</v>
      </c>
      <c r="T1137" t="s">
        <v>59</v>
      </c>
    </row>
    <row r="1138" spans="1:20">
      <c r="A1138" t="s">
        <v>49</v>
      </c>
      <c r="C1138">
        <v>202011102027</v>
      </c>
      <c r="D1138" s="1">
        <v>44145.737337962964</v>
      </c>
      <c r="E1138" s="3" t="s">
        <v>90</v>
      </c>
      <c r="F1138">
        <v>326228</v>
      </c>
      <c r="G1138" s="2">
        <v>12820</v>
      </c>
      <c r="H1138" t="s">
        <v>359</v>
      </c>
      <c r="I1138" t="s">
        <v>361</v>
      </c>
      <c r="K1138" t="s">
        <v>149</v>
      </c>
      <c r="L1138" t="s">
        <v>193</v>
      </c>
      <c r="M1138" t="s">
        <v>2</v>
      </c>
      <c r="N1138" t="s">
        <v>54</v>
      </c>
      <c r="P1138" t="s">
        <v>55</v>
      </c>
      <c r="Q1138" t="s">
        <v>94</v>
      </c>
      <c r="R1138" t="s">
        <v>292</v>
      </c>
      <c r="S1138" t="s">
        <v>70</v>
      </c>
      <c r="T1138" t="s">
        <v>59</v>
      </c>
    </row>
    <row r="1139" spans="1:20">
      <c r="A1139" t="s">
        <v>49</v>
      </c>
      <c r="C1139">
        <v>202011101573</v>
      </c>
      <c r="D1139" s="1">
        <v>44145.611111111109</v>
      </c>
      <c r="E1139" s="3" t="s">
        <v>63</v>
      </c>
      <c r="F1139">
        <v>2184366</v>
      </c>
      <c r="G1139" s="2">
        <v>25413</v>
      </c>
      <c r="H1139" t="s">
        <v>2478</v>
      </c>
      <c r="I1139" t="s">
        <v>2480</v>
      </c>
      <c r="K1139" t="s">
        <v>73</v>
      </c>
      <c r="L1139" t="s">
        <v>82</v>
      </c>
      <c r="M1139" t="s">
        <v>2</v>
      </c>
      <c r="N1139" t="s">
        <v>54</v>
      </c>
      <c r="P1139" t="s">
        <v>55</v>
      </c>
      <c r="Q1139" t="s">
        <v>68</v>
      </c>
      <c r="R1139" t="s">
        <v>2481</v>
      </c>
      <c r="S1139" t="s">
        <v>70</v>
      </c>
      <c r="T1139" t="s">
        <v>59</v>
      </c>
    </row>
    <row r="1140" spans="1:20">
      <c r="A1140" t="s">
        <v>49</v>
      </c>
      <c r="C1140">
        <v>202011101874</v>
      </c>
      <c r="D1140" s="1">
        <v>44145.575694444444</v>
      </c>
      <c r="E1140" s="3" t="s">
        <v>63</v>
      </c>
      <c r="F1140">
        <v>1904406</v>
      </c>
      <c r="G1140" s="2">
        <v>20556</v>
      </c>
      <c r="H1140" t="s">
        <v>2256</v>
      </c>
      <c r="I1140" t="s">
        <v>953</v>
      </c>
      <c r="K1140" t="s">
        <v>61</v>
      </c>
      <c r="L1140" t="s">
        <v>193</v>
      </c>
      <c r="M1140" t="s">
        <v>2</v>
      </c>
      <c r="N1140" t="s">
        <v>54</v>
      </c>
      <c r="P1140" t="s">
        <v>55</v>
      </c>
      <c r="Q1140" t="s">
        <v>68</v>
      </c>
      <c r="R1140" t="s">
        <v>2257</v>
      </c>
      <c r="S1140" t="s">
        <v>70</v>
      </c>
      <c r="T1140" t="s">
        <v>59</v>
      </c>
    </row>
    <row r="1141" spans="1:20">
      <c r="A1141" t="s">
        <v>49</v>
      </c>
      <c r="C1141">
        <v>202011101770</v>
      </c>
      <c r="D1141" s="1">
        <v>44145.555555555555</v>
      </c>
      <c r="E1141" s="3" t="s">
        <v>90</v>
      </c>
      <c r="F1141">
        <v>2193531</v>
      </c>
      <c r="G1141" s="2">
        <v>15574</v>
      </c>
      <c r="H1141" t="s">
        <v>2516</v>
      </c>
      <c r="I1141" t="s">
        <v>2317</v>
      </c>
      <c r="K1141" t="s">
        <v>61</v>
      </c>
      <c r="L1141" t="s">
        <v>157</v>
      </c>
      <c r="M1141" t="s">
        <v>10</v>
      </c>
      <c r="N1141" t="s">
        <v>54</v>
      </c>
      <c r="P1141" t="s">
        <v>88</v>
      </c>
      <c r="Q1141" t="s">
        <v>94</v>
      </c>
      <c r="R1141" t="s">
        <v>100</v>
      </c>
      <c r="S1141" t="s">
        <v>70</v>
      </c>
      <c r="T1141" t="s">
        <v>59</v>
      </c>
    </row>
    <row r="1142" spans="1:20">
      <c r="A1142" t="s">
        <v>49</v>
      </c>
      <c r="C1142">
        <v>202011101513</v>
      </c>
      <c r="D1142" s="1">
        <v>44145.431261574071</v>
      </c>
      <c r="E1142" s="3" t="s">
        <v>63</v>
      </c>
      <c r="F1142">
        <v>2193963</v>
      </c>
      <c r="G1142" s="2">
        <v>24212</v>
      </c>
      <c r="H1142" t="s">
        <v>2517</v>
      </c>
      <c r="I1142" t="s">
        <v>620</v>
      </c>
      <c r="K1142" t="s">
        <v>61</v>
      </c>
      <c r="L1142" t="s">
        <v>193</v>
      </c>
      <c r="M1142" t="s">
        <v>2</v>
      </c>
      <c r="N1142" t="s">
        <v>54</v>
      </c>
      <c r="P1142" t="s">
        <v>88</v>
      </c>
      <c r="Q1142" t="s">
        <v>68</v>
      </c>
      <c r="R1142" t="s">
        <v>1492</v>
      </c>
      <c r="S1142" t="s">
        <v>70</v>
      </c>
      <c r="T1142" t="s">
        <v>59</v>
      </c>
    </row>
    <row r="1143" spans="1:20">
      <c r="A1143" t="s">
        <v>49</v>
      </c>
      <c r="C1143">
        <v>202011101289</v>
      </c>
      <c r="D1143" s="1">
        <v>44145.032222222224</v>
      </c>
      <c r="E1143" s="3" t="s">
        <v>90</v>
      </c>
      <c r="F1143">
        <v>860034</v>
      </c>
      <c r="G1143" s="2">
        <v>26645</v>
      </c>
      <c r="H1143" t="s">
        <v>649</v>
      </c>
      <c r="I1143" t="s">
        <v>650</v>
      </c>
      <c r="K1143" t="s">
        <v>149</v>
      </c>
      <c r="L1143" t="s">
        <v>281</v>
      </c>
      <c r="M1143" t="s">
        <v>10</v>
      </c>
      <c r="N1143" t="s">
        <v>54</v>
      </c>
      <c r="P1143" t="s">
        <v>88</v>
      </c>
      <c r="Q1143" t="s">
        <v>94</v>
      </c>
      <c r="R1143" t="s">
        <v>100</v>
      </c>
      <c r="S1143" t="s">
        <v>70</v>
      </c>
      <c r="T1143" t="s">
        <v>59</v>
      </c>
    </row>
    <row r="1144" spans="1:20">
      <c r="A1144" t="s">
        <v>49</v>
      </c>
      <c r="C1144">
        <v>202011092512</v>
      </c>
      <c r="D1144" s="1">
        <v>44145.01935185185</v>
      </c>
      <c r="E1144" s="3" t="s">
        <v>90</v>
      </c>
      <c r="F1144">
        <v>2184339</v>
      </c>
      <c r="G1144" s="2">
        <v>33261</v>
      </c>
      <c r="H1144" t="s">
        <v>2477</v>
      </c>
      <c r="I1144" t="s">
        <v>1289</v>
      </c>
      <c r="K1144" t="s">
        <v>149</v>
      </c>
      <c r="L1144" t="s">
        <v>281</v>
      </c>
      <c r="M1144" t="s">
        <v>10</v>
      </c>
      <c r="N1144" t="s">
        <v>54</v>
      </c>
      <c r="P1144" t="s">
        <v>88</v>
      </c>
      <c r="Q1144" t="s">
        <v>94</v>
      </c>
      <c r="R1144" t="s">
        <v>116</v>
      </c>
      <c r="S1144" t="s">
        <v>70</v>
      </c>
      <c r="T1144" t="s">
        <v>59</v>
      </c>
    </row>
    <row r="1145" spans="1:20">
      <c r="A1145" t="s">
        <v>49</v>
      </c>
      <c r="C1145">
        <v>202011092414</v>
      </c>
      <c r="D1145" s="1">
        <v>44145.002696759257</v>
      </c>
      <c r="E1145" s="3" t="s">
        <v>90</v>
      </c>
      <c r="F1145">
        <v>1654717</v>
      </c>
      <c r="G1145" s="2">
        <v>15411</v>
      </c>
      <c r="H1145" t="s">
        <v>1671</v>
      </c>
      <c r="I1145" t="s">
        <v>1672</v>
      </c>
      <c r="K1145" t="s">
        <v>170</v>
      </c>
      <c r="L1145" t="s">
        <v>111</v>
      </c>
      <c r="M1145" t="s">
        <v>10</v>
      </c>
      <c r="N1145" t="s">
        <v>54</v>
      </c>
      <c r="P1145" t="s">
        <v>88</v>
      </c>
      <c r="Q1145" t="s">
        <v>94</v>
      </c>
      <c r="R1145" t="s">
        <v>100</v>
      </c>
      <c r="S1145" t="s">
        <v>70</v>
      </c>
      <c r="T1145" t="s">
        <v>59</v>
      </c>
    </row>
    <row r="1146" spans="1:20">
      <c r="A1146" t="s">
        <v>49</v>
      </c>
      <c r="C1146">
        <v>202011092502</v>
      </c>
      <c r="D1146" s="1">
        <v>44145.002372685187</v>
      </c>
      <c r="E1146" s="3" t="s">
        <v>90</v>
      </c>
      <c r="F1146">
        <v>1641197</v>
      </c>
      <c r="G1146" s="2">
        <v>25015</v>
      </c>
      <c r="H1146" t="s">
        <v>1648</v>
      </c>
      <c r="I1146" t="s">
        <v>1469</v>
      </c>
      <c r="K1146" t="s">
        <v>149</v>
      </c>
      <c r="L1146" t="s">
        <v>202</v>
      </c>
      <c r="M1146" t="s">
        <v>2</v>
      </c>
      <c r="N1146" t="s">
        <v>54</v>
      </c>
      <c r="P1146" t="s">
        <v>88</v>
      </c>
      <c r="Q1146" t="s">
        <v>94</v>
      </c>
      <c r="R1146" t="s">
        <v>1649</v>
      </c>
      <c r="S1146" t="s">
        <v>70</v>
      </c>
      <c r="T1146" t="s">
        <v>59</v>
      </c>
    </row>
    <row r="1147" spans="1:20">
      <c r="A1147" t="s">
        <v>49</v>
      </c>
      <c r="C1147">
        <v>202011092507</v>
      </c>
      <c r="D1147" s="1">
        <v>44144.984629629631</v>
      </c>
      <c r="E1147" s="3" t="s">
        <v>90</v>
      </c>
      <c r="F1147">
        <v>1722107</v>
      </c>
      <c r="G1147" s="2">
        <v>20755</v>
      </c>
      <c r="H1147" t="s">
        <v>1782</v>
      </c>
      <c r="I1147" t="s">
        <v>182</v>
      </c>
      <c r="K1147" t="s">
        <v>170</v>
      </c>
      <c r="L1147" t="s">
        <v>281</v>
      </c>
      <c r="M1147" t="s">
        <v>2</v>
      </c>
      <c r="N1147" t="s">
        <v>54</v>
      </c>
      <c r="P1147" t="s">
        <v>88</v>
      </c>
      <c r="Q1147" t="s">
        <v>94</v>
      </c>
      <c r="R1147" t="s">
        <v>116</v>
      </c>
      <c r="S1147" t="s">
        <v>70</v>
      </c>
      <c r="T1147" t="s">
        <v>59</v>
      </c>
    </row>
    <row r="1148" spans="1:20">
      <c r="A1148" t="s">
        <v>49</v>
      </c>
      <c r="C1148">
        <v>202011092436</v>
      </c>
      <c r="D1148" s="1">
        <v>44144.953738425924</v>
      </c>
      <c r="E1148" s="3" t="s">
        <v>76</v>
      </c>
      <c r="F1148">
        <v>1255715</v>
      </c>
      <c r="G1148" s="2">
        <v>15940</v>
      </c>
      <c r="H1148" t="s">
        <v>1053</v>
      </c>
      <c r="I1148" t="s">
        <v>1054</v>
      </c>
      <c r="K1148" t="s">
        <v>170</v>
      </c>
      <c r="L1148" t="s">
        <v>111</v>
      </c>
      <c r="M1148" t="s">
        <v>2</v>
      </c>
      <c r="N1148" t="s">
        <v>54</v>
      </c>
      <c r="P1148" t="s">
        <v>88</v>
      </c>
      <c r="Q1148" t="s">
        <v>78</v>
      </c>
      <c r="R1148" t="s">
        <v>100</v>
      </c>
      <c r="S1148" t="s">
        <v>70</v>
      </c>
      <c r="T1148" t="s">
        <v>59</v>
      </c>
    </row>
    <row r="1149" spans="1:20">
      <c r="A1149" t="s">
        <v>49</v>
      </c>
      <c r="C1149">
        <v>202011092370</v>
      </c>
      <c r="D1149" s="1">
        <v>44144.857638888891</v>
      </c>
      <c r="E1149" s="3" t="s">
        <v>76</v>
      </c>
      <c r="F1149">
        <v>1478165</v>
      </c>
      <c r="G1149" s="2">
        <v>24139</v>
      </c>
      <c r="H1149" t="s">
        <v>1381</v>
      </c>
      <c r="I1149" t="s">
        <v>1382</v>
      </c>
      <c r="K1149" t="s">
        <v>170</v>
      </c>
      <c r="L1149" t="s">
        <v>157</v>
      </c>
      <c r="M1149" t="s">
        <v>2</v>
      </c>
      <c r="N1149" t="s">
        <v>54</v>
      </c>
      <c r="P1149" t="s">
        <v>55</v>
      </c>
      <c r="Q1149" t="s">
        <v>78</v>
      </c>
      <c r="R1149" t="s">
        <v>116</v>
      </c>
      <c r="S1149" t="s">
        <v>70</v>
      </c>
      <c r="T1149" t="s">
        <v>59</v>
      </c>
    </row>
    <row r="1150" spans="1:20">
      <c r="A1150" t="s">
        <v>49</v>
      </c>
      <c r="C1150">
        <v>202011092180</v>
      </c>
      <c r="D1150" s="1">
        <v>44144.808668981481</v>
      </c>
      <c r="E1150" s="3" t="s">
        <v>90</v>
      </c>
      <c r="F1150">
        <v>1208329</v>
      </c>
      <c r="G1150" s="2">
        <v>17096</v>
      </c>
      <c r="H1150" t="s">
        <v>986</v>
      </c>
      <c r="I1150" t="s">
        <v>486</v>
      </c>
      <c r="K1150" t="s">
        <v>170</v>
      </c>
      <c r="L1150" t="s">
        <v>281</v>
      </c>
      <c r="M1150" t="s">
        <v>2</v>
      </c>
      <c r="N1150" t="s">
        <v>54</v>
      </c>
      <c r="P1150" t="s">
        <v>88</v>
      </c>
      <c r="Q1150" t="s">
        <v>94</v>
      </c>
      <c r="R1150" t="s">
        <v>116</v>
      </c>
      <c r="S1150" t="s">
        <v>70</v>
      </c>
      <c r="T1150" t="s">
        <v>59</v>
      </c>
    </row>
    <row r="1151" spans="1:20">
      <c r="A1151" t="s">
        <v>49</v>
      </c>
      <c r="C1151">
        <v>202011091785</v>
      </c>
      <c r="D1151" s="1">
        <v>44144.793564814812</v>
      </c>
      <c r="E1151" s="3" t="s">
        <v>63</v>
      </c>
      <c r="F1151">
        <v>2189194</v>
      </c>
      <c r="G1151" s="2">
        <v>20499</v>
      </c>
      <c r="H1151" t="s">
        <v>2493</v>
      </c>
      <c r="I1151" t="s">
        <v>1075</v>
      </c>
      <c r="K1151" t="s">
        <v>61</v>
      </c>
      <c r="L1151" t="s">
        <v>145</v>
      </c>
      <c r="M1151" t="s">
        <v>2</v>
      </c>
      <c r="N1151" t="s">
        <v>54</v>
      </c>
      <c r="P1151" t="s">
        <v>55</v>
      </c>
      <c r="Q1151" t="s">
        <v>68</v>
      </c>
      <c r="R1151" t="s">
        <v>2494</v>
      </c>
      <c r="S1151" t="s">
        <v>70</v>
      </c>
      <c r="T1151" t="s">
        <v>59</v>
      </c>
    </row>
    <row r="1152" spans="1:20">
      <c r="A1152" t="s">
        <v>49</v>
      </c>
      <c r="C1152">
        <v>202011092334</v>
      </c>
      <c r="D1152" s="1">
        <v>44144.771805555552</v>
      </c>
      <c r="E1152" s="3" t="s">
        <v>90</v>
      </c>
      <c r="F1152">
        <v>8201415</v>
      </c>
      <c r="G1152" s="2">
        <v>19093</v>
      </c>
      <c r="H1152" t="s">
        <v>3099</v>
      </c>
      <c r="I1152" t="s">
        <v>928</v>
      </c>
      <c r="K1152" t="s">
        <v>170</v>
      </c>
      <c r="L1152" t="s">
        <v>367</v>
      </c>
      <c r="M1152" t="s">
        <v>2</v>
      </c>
      <c r="N1152" t="s">
        <v>54</v>
      </c>
      <c r="P1152" t="s">
        <v>88</v>
      </c>
      <c r="Q1152" t="s">
        <v>94</v>
      </c>
      <c r="R1152" t="s">
        <v>100</v>
      </c>
      <c r="S1152" t="s">
        <v>70</v>
      </c>
      <c r="T1152" t="s">
        <v>59</v>
      </c>
    </row>
    <row r="1153" spans="1:20">
      <c r="A1153" t="s">
        <v>49</v>
      </c>
      <c r="C1153">
        <v>202011092010</v>
      </c>
      <c r="D1153" s="1">
        <v>44144.688888888886</v>
      </c>
      <c r="E1153" s="3" t="s">
        <v>76</v>
      </c>
      <c r="F1153">
        <v>2193350</v>
      </c>
      <c r="G1153" s="2">
        <v>17840</v>
      </c>
      <c r="H1153" t="s">
        <v>2513</v>
      </c>
      <c r="I1153" t="s">
        <v>402</v>
      </c>
      <c r="K1153" t="s">
        <v>318</v>
      </c>
      <c r="L1153" t="s">
        <v>306</v>
      </c>
      <c r="M1153" t="s">
        <v>10</v>
      </c>
      <c r="N1153" t="s">
        <v>54</v>
      </c>
      <c r="P1153" t="s">
        <v>55</v>
      </c>
      <c r="Q1153" t="s">
        <v>78</v>
      </c>
      <c r="R1153" t="s">
        <v>1185</v>
      </c>
      <c r="S1153" t="s">
        <v>70</v>
      </c>
      <c r="T1153" t="s">
        <v>59</v>
      </c>
    </row>
    <row r="1154" spans="1:20">
      <c r="A1154" t="s">
        <v>49</v>
      </c>
      <c r="C1154">
        <v>202011091581</v>
      </c>
      <c r="D1154" s="1">
        <v>44144.684027777781</v>
      </c>
      <c r="E1154" s="3" t="s">
        <v>90</v>
      </c>
      <c r="F1154">
        <v>2190816</v>
      </c>
      <c r="G1154" s="2">
        <v>18218</v>
      </c>
      <c r="H1154" t="s">
        <v>2498</v>
      </c>
      <c r="I1154" t="s">
        <v>1601</v>
      </c>
      <c r="K1154" t="s">
        <v>381</v>
      </c>
      <c r="L1154" t="s">
        <v>193</v>
      </c>
      <c r="M1154" t="s">
        <v>2</v>
      </c>
      <c r="N1154" t="s">
        <v>54</v>
      </c>
      <c r="P1154" t="s">
        <v>55</v>
      </c>
      <c r="Q1154" t="s">
        <v>94</v>
      </c>
      <c r="R1154" t="s">
        <v>100</v>
      </c>
      <c r="S1154" t="s">
        <v>70</v>
      </c>
      <c r="T1154" t="s">
        <v>59</v>
      </c>
    </row>
    <row r="1155" spans="1:20">
      <c r="A1155" t="s">
        <v>49</v>
      </c>
      <c r="C1155">
        <v>202011091745</v>
      </c>
      <c r="D1155" s="1">
        <v>44144.679166666669</v>
      </c>
      <c r="E1155" s="3" t="s">
        <v>90</v>
      </c>
      <c r="F1155">
        <v>1108389</v>
      </c>
      <c r="G1155" s="2">
        <v>19272</v>
      </c>
      <c r="H1155" t="s">
        <v>839</v>
      </c>
      <c r="I1155" t="s">
        <v>841</v>
      </c>
      <c r="K1155" t="s">
        <v>52</v>
      </c>
      <c r="L1155" t="s">
        <v>145</v>
      </c>
      <c r="M1155" t="s">
        <v>2</v>
      </c>
      <c r="N1155" t="s">
        <v>54</v>
      </c>
      <c r="P1155" t="s">
        <v>88</v>
      </c>
      <c r="Q1155" t="s">
        <v>94</v>
      </c>
      <c r="R1155" t="s">
        <v>842</v>
      </c>
      <c r="S1155" t="s">
        <v>70</v>
      </c>
      <c r="T1155" t="s">
        <v>59</v>
      </c>
    </row>
    <row r="1156" spans="1:20">
      <c r="A1156" t="s">
        <v>49</v>
      </c>
      <c r="C1156">
        <v>202011030153</v>
      </c>
      <c r="D1156" s="1">
        <v>44144.63548611111</v>
      </c>
      <c r="E1156" s="3" t="s">
        <v>76</v>
      </c>
      <c r="F1156">
        <v>1118922</v>
      </c>
      <c r="G1156" s="2">
        <v>18013</v>
      </c>
      <c r="H1156" t="s">
        <v>854</v>
      </c>
      <c r="I1156" t="s">
        <v>855</v>
      </c>
      <c r="K1156" t="s">
        <v>381</v>
      </c>
      <c r="L1156" t="s">
        <v>764</v>
      </c>
      <c r="M1156" t="s">
        <v>2</v>
      </c>
      <c r="N1156" t="s">
        <v>54</v>
      </c>
      <c r="P1156" t="s">
        <v>55</v>
      </c>
      <c r="Q1156" t="s">
        <v>78</v>
      </c>
      <c r="R1156" t="s">
        <v>856</v>
      </c>
      <c r="S1156" t="s">
        <v>253</v>
      </c>
      <c r="T1156" t="s">
        <v>59</v>
      </c>
    </row>
    <row r="1157" spans="1:20">
      <c r="A1157" t="s">
        <v>49</v>
      </c>
      <c r="C1157">
        <v>202011091888</v>
      </c>
      <c r="D1157" s="1">
        <v>44144.609849537039</v>
      </c>
      <c r="E1157" s="3" t="s">
        <v>90</v>
      </c>
      <c r="F1157">
        <v>1541812</v>
      </c>
      <c r="G1157" s="2">
        <v>24997</v>
      </c>
      <c r="H1157" t="s">
        <v>1468</v>
      </c>
      <c r="I1157" t="s">
        <v>1470</v>
      </c>
      <c r="K1157" t="s">
        <v>52</v>
      </c>
      <c r="L1157" t="s">
        <v>306</v>
      </c>
      <c r="M1157" t="s">
        <v>2</v>
      </c>
      <c r="N1157" t="s">
        <v>54</v>
      </c>
      <c r="P1157" t="s">
        <v>88</v>
      </c>
      <c r="Q1157" t="s">
        <v>94</v>
      </c>
      <c r="R1157" t="s">
        <v>116</v>
      </c>
      <c r="S1157" t="s">
        <v>70</v>
      </c>
      <c r="T1157" t="s">
        <v>59</v>
      </c>
    </row>
    <row r="1158" spans="1:20">
      <c r="A1158" t="s">
        <v>49</v>
      </c>
      <c r="C1158">
        <v>202011090284</v>
      </c>
      <c r="D1158" s="1">
        <v>44144.58865740741</v>
      </c>
      <c r="E1158" s="3" t="s">
        <v>63</v>
      </c>
      <c r="F1158">
        <v>6118137</v>
      </c>
      <c r="G1158" s="2">
        <v>17879</v>
      </c>
      <c r="H1158" t="s">
        <v>2813</v>
      </c>
      <c r="I1158" t="s">
        <v>1613</v>
      </c>
      <c r="K1158" t="s">
        <v>61</v>
      </c>
      <c r="L1158" t="s">
        <v>661</v>
      </c>
      <c r="M1158" t="s">
        <v>2</v>
      </c>
      <c r="N1158" t="s">
        <v>54</v>
      </c>
      <c r="P1158" t="s">
        <v>55</v>
      </c>
      <c r="Q1158" t="s">
        <v>68</v>
      </c>
      <c r="R1158" t="s">
        <v>2815</v>
      </c>
      <c r="S1158" t="s">
        <v>70</v>
      </c>
      <c r="T1158" t="s">
        <v>59</v>
      </c>
    </row>
    <row r="1159" spans="1:20">
      <c r="A1159" t="s">
        <v>49</v>
      </c>
      <c r="C1159">
        <v>202011101048</v>
      </c>
      <c r="D1159" s="1">
        <v>44144.526388888888</v>
      </c>
      <c r="E1159" s="3" t="s">
        <v>90</v>
      </c>
      <c r="F1159">
        <v>1828935</v>
      </c>
      <c r="G1159" s="2">
        <v>19759</v>
      </c>
      <c r="H1159" t="s">
        <v>1974</v>
      </c>
      <c r="I1159" t="s">
        <v>551</v>
      </c>
      <c r="K1159" t="s">
        <v>52</v>
      </c>
      <c r="L1159" t="s">
        <v>183</v>
      </c>
      <c r="M1159" t="s">
        <v>2</v>
      </c>
      <c r="N1159" t="s">
        <v>54</v>
      </c>
      <c r="P1159" t="s">
        <v>88</v>
      </c>
      <c r="Q1159" t="s">
        <v>94</v>
      </c>
      <c r="R1159" t="s">
        <v>1975</v>
      </c>
      <c r="S1159" t="s">
        <v>129</v>
      </c>
      <c r="T1159" t="s">
        <v>59</v>
      </c>
    </row>
    <row r="1160" spans="1:20">
      <c r="A1160" t="s">
        <v>49</v>
      </c>
      <c r="C1160">
        <v>202011091698</v>
      </c>
      <c r="D1160" s="1">
        <v>44144.511805555558</v>
      </c>
      <c r="E1160" s="3" t="s">
        <v>90</v>
      </c>
      <c r="F1160">
        <v>1747038</v>
      </c>
      <c r="G1160" s="2">
        <v>16065</v>
      </c>
      <c r="H1160" t="s">
        <v>1829</v>
      </c>
      <c r="I1160" t="s">
        <v>812</v>
      </c>
      <c r="K1160" t="s">
        <v>52</v>
      </c>
      <c r="L1160" t="s">
        <v>93</v>
      </c>
      <c r="M1160" t="s">
        <v>2</v>
      </c>
      <c r="N1160" t="s">
        <v>54</v>
      </c>
      <c r="P1160" t="s">
        <v>88</v>
      </c>
      <c r="Q1160" t="s">
        <v>94</v>
      </c>
      <c r="R1160" t="s">
        <v>116</v>
      </c>
      <c r="S1160" t="s">
        <v>70</v>
      </c>
      <c r="T1160" t="s">
        <v>59</v>
      </c>
    </row>
    <row r="1161" spans="1:20">
      <c r="A1161" t="s">
        <v>49</v>
      </c>
      <c r="C1161">
        <v>202011091310</v>
      </c>
      <c r="D1161" s="1">
        <v>44144.350034722222</v>
      </c>
      <c r="E1161" s="3" t="s">
        <v>90</v>
      </c>
      <c r="F1161">
        <v>8320342</v>
      </c>
      <c r="G1161" s="2">
        <v>21645</v>
      </c>
      <c r="H1161" t="s">
        <v>3136</v>
      </c>
      <c r="I1161" t="s">
        <v>1727</v>
      </c>
      <c r="K1161" t="s">
        <v>52</v>
      </c>
      <c r="L1161" t="s">
        <v>193</v>
      </c>
      <c r="M1161" t="s">
        <v>10</v>
      </c>
      <c r="N1161" t="s">
        <v>54</v>
      </c>
      <c r="P1161" t="s">
        <v>55</v>
      </c>
      <c r="Q1161" t="s">
        <v>94</v>
      </c>
      <c r="R1161" t="s">
        <v>100</v>
      </c>
      <c r="S1161" t="s">
        <v>70</v>
      </c>
      <c r="T1161" t="s">
        <v>59</v>
      </c>
    </row>
    <row r="1162" spans="1:20">
      <c r="A1162" t="s">
        <v>49</v>
      </c>
      <c r="C1162">
        <v>202011080435</v>
      </c>
      <c r="D1162" s="1">
        <v>44143.729502314818</v>
      </c>
      <c r="E1162" s="3" t="s">
        <v>63</v>
      </c>
      <c r="F1162">
        <v>323451</v>
      </c>
      <c r="G1162" s="2">
        <v>20787</v>
      </c>
      <c r="H1162" t="s">
        <v>345</v>
      </c>
      <c r="I1162" t="s">
        <v>346</v>
      </c>
      <c r="K1162" t="s">
        <v>52</v>
      </c>
      <c r="L1162" t="s">
        <v>87</v>
      </c>
      <c r="M1162" t="s">
        <v>2</v>
      </c>
      <c r="N1162" t="s">
        <v>54</v>
      </c>
      <c r="P1162" t="s">
        <v>55</v>
      </c>
      <c r="Q1162" t="s">
        <v>68</v>
      </c>
      <c r="R1162" t="s">
        <v>217</v>
      </c>
      <c r="S1162" t="s">
        <v>70</v>
      </c>
      <c r="T1162" t="s">
        <v>59</v>
      </c>
    </row>
    <row r="1163" spans="1:20">
      <c r="A1163" t="s">
        <v>49</v>
      </c>
      <c r="C1163">
        <v>202011080243</v>
      </c>
      <c r="D1163" s="1">
        <v>44143.378159722219</v>
      </c>
      <c r="E1163" s="3" t="s">
        <v>90</v>
      </c>
      <c r="F1163">
        <v>1472537</v>
      </c>
      <c r="G1163" s="2">
        <v>19517</v>
      </c>
      <c r="H1163" t="s">
        <v>1374</v>
      </c>
      <c r="I1163" t="s">
        <v>1375</v>
      </c>
      <c r="K1163" t="s">
        <v>66</v>
      </c>
      <c r="L1163" t="s">
        <v>74</v>
      </c>
      <c r="M1163" t="s">
        <v>2</v>
      </c>
      <c r="N1163" t="s">
        <v>54</v>
      </c>
      <c r="P1163" t="s">
        <v>88</v>
      </c>
      <c r="Q1163" t="s">
        <v>94</v>
      </c>
      <c r="R1163" t="s">
        <v>100</v>
      </c>
      <c r="S1163" t="s">
        <v>70</v>
      </c>
      <c r="T1163" t="s">
        <v>59</v>
      </c>
    </row>
    <row r="1164" spans="1:20">
      <c r="A1164" t="s">
        <v>49</v>
      </c>
      <c r="C1164">
        <v>202011070558</v>
      </c>
      <c r="D1164" s="1">
        <v>44142.7733912037</v>
      </c>
      <c r="E1164" s="3" t="s">
        <v>76</v>
      </c>
      <c r="F1164">
        <v>1748044</v>
      </c>
      <c r="G1164" s="2">
        <v>27549</v>
      </c>
      <c r="H1164" t="s">
        <v>1832</v>
      </c>
      <c r="I1164" t="s">
        <v>1833</v>
      </c>
      <c r="K1164" t="s">
        <v>170</v>
      </c>
      <c r="L1164" t="s">
        <v>74</v>
      </c>
      <c r="M1164" t="s">
        <v>2</v>
      </c>
      <c r="N1164" t="s">
        <v>54</v>
      </c>
      <c r="P1164" t="s">
        <v>88</v>
      </c>
      <c r="Q1164" t="s">
        <v>78</v>
      </c>
      <c r="R1164" t="s">
        <v>1834</v>
      </c>
      <c r="S1164" t="s">
        <v>70</v>
      </c>
      <c r="T1164" t="s">
        <v>59</v>
      </c>
    </row>
    <row r="1165" spans="1:20">
      <c r="A1165" t="s">
        <v>49</v>
      </c>
      <c r="C1165">
        <v>202011070126</v>
      </c>
      <c r="D1165" s="1">
        <v>44142.076388888891</v>
      </c>
      <c r="E1165" s="3" t="s">
        <v>90</v>
      </c>
      <c r="F1165">
        <v>1769093</v>
      </c>
      <c r="G1165" s="2">
        <v>27714</v>
      </c>
      <c r="H1165" t="s">
        <v>1862</v>
      </c>
      <c r="I1165" t="s">
        <v>1863</v>
      </c>
      <c r="K1165" t="s">
        <v>170</v>
      </c>
      <c r="L1165" t="s">
        <v>416</v>
      </c>
      <c r="M1165" t="s">
        <v>10</v>
      </c>
      <c r="N1165" t="s">
        <v>54</v>
      </c>
      <c r="P1165" t="s">
        <v>88</v>
      </c>
      <c r="Q1165" t="s">
        <v>94</v>
      </c>
      <c r="R1165" t="s">
        <v>100</v>
      </c>
      <c r="S1165" t="s">
        <v>70</v>
      </c>
      <c r="T1165" t="s">
        <v>59</v>
      </c>
    </row>
    <row r="1166" spans="1:20">
      <c r="A1166" t="s">
        <v>49</v>
      </c>
      <c r="C1166">
        <v>202011062237</v>
      </c>
      <c r="D1166" s="1">
        <v>44141.913888888892</v>
      </c>
      <c r="E1166" s="3" t="s">
        <v>90</v>
      </c>
      <c r="F1166">
        <v>1896964</v>
      </c>
      <c r="G1166" s="2">
        <v>25842</v>
      </c>
      <c r="H1166" t="s">
        <v>2222</v>
      </c>
      <c r="I1166" t="s">
        <v>1873</v>
      </c>
      <c r="K1166" t="s">
        <v>149</v>
      </c>
      <c r="L1166" t="s">
        <v>1475</v>
      </c>
      <c r="M1166" t="s">
        <v>10</v>
      </c>
      <c r="N1166" t="s">
        <v>54</v>
      </c>
      <c r="P1166" t="s">
        <v>88</v>
      </c>
      <c r="Q1166" t="s">
        <v>94</v>
      </c>
      <c r="R1166" t="s">
        <v>100</v>
      </c>
      <c r="S1166" t="s">
        <v>474</v>
      </c>
      <c r="T1166" t="s">
        <v>59</v>
      </c>
    </row>
    <row r="1167" spans="1:20">
      <c r="A1167" t="s">
        <v>49</v>
      </c>
      <c r="C1167">
        <v>202011062136</v>
      </c>
      <c r="D1167" s="1">
        <v>44141.802083333336</v>
      </c>
      <c r="E1167" s="3" t="s">
        <v>90</v>
      </c>
      <c r="F1167">
        <v>1430337</v>
      </c>
      <c r="G1167" s="2">
        <v>22902</v>
      </c>
      <c r="H1167" t="s">
        <v>1313</v>
      </c>
      <c r="I1167" t="s">
        <v>1202</v>
      </c>
      <c r="K1167" t="s">
        <v>149</v>
      </c>
      <c r="L1167" t="s">
        <v>364</v>
      </c>
      <c r="M1167" t="s">
        <v>2</v>
      </c>
      <c r="N1167" t="s">
        <v>54</v>
      </c>
      <c r="P1167" t="s">
        <v>88</v>
      </c>
      <c r="Q1167" t="s">
        <v>94</v>
      </c>
      <c r="R1167" t="s">
        <v>1314</v>
      </c>
      <c r="S1167" t="s">
        <v>70</v>
      </c>
      <c r="T1167" t="s">
        <v>59</v>
      </c>
    </row>
    <row r="1168" spans="1:20">
      <c r="A1168" t="s">
        <v>49</v>
      </c>
      <c r="C1168">
        <v>202011060843</v>
      </c>
      <c r="D1168" s="1">
        <v>44141.592199074075</v>
      </c>
      <c r="E1168" s="3" t="s">
        <v>76</v>
      </c>
      <c r="F1168">
        <v>1758116</v>
      </c>
      <c r="G1168" s="2">
        <v>19759</v>
      </c>
      <c r="H1168" t="s">
        <v>1849</v>
      </c>
      <c r="I1168" t="s">
        <v>551</v>
      </c>
      <c r="K1168" t="s">
        <v>61</v>
      </c>
      <c r="L1168" t="s">
        <v>53</v>
      </c>
      <c r="M1168" t="s">
        <v>10</v>
      </c>
      <c r="N1168" t="s">
        <v>54</v>
      </c>
      <c r="P1168" t="s">
        <v>55</v>
      </c>
      <c r="Q1168" t="s">
        <v>78</v>
      </c>
      <c r="R1168" t="s">
        <v>1850</v>
      </c>
      <c r="S1168" t="s">
        <v>58</v>
      </c>
      <c r="T1168" t="s">
        <v>59</v>
      </c>
    </row>
    <row r="1169" spans="1:20">
      <c r="A1169" t="s">
        <v>49</v>
      </c>
      <c r="C1169">
        <v>202011061793</v>
      </c>
      <c r="D1169" s="1">
        <v>44141.586284722223</v>
      </c>
      <c r="E1169" s="3" t="s">
        <v>63</v>
      </c>
      <c r="F1169">
        <v>1800162</v>
      </c>
      <c r="G1169" s="2">
        <v>33637</v>
      </c>
      <c r="H1169" t="s">
        <v>1920</v>
      </c>
      <c r="I1169" t="s">
        <v>1921</v>
      </c>
      <c r="K1169" t="s">
        <v>52</v>
      </c>
      <c r="L1169" t="s">
        <v>193</v>
      </c>
      <c r="M1169" t="s">
        <v>2</v>
      </c>
      <c r="N1169" t="s">
        <v>54</v>
      </c>
      <c r="P1169" t="s">
        <v>88</v>
      </c>
      <c r="Q1169" t="s">
        <v>68</v>
      </c>
      <c r="R1169" t="s">
        <v>1492</v>
      </c>
      <c r="S1169" t="s">
        <v>70</v>
      </c>
      <c r="T1169" t="s">
        <v>59</v>
      </c>
    </row>
    <row r="1170" spans="1:20">
      <c r="A1170" t="s">
        <v>49</v>
      </c>
      <c r="C1170">
        <v>202011061518</v>
      </c>
      <c r="D1170" s="1">
        <v>44141.535555555558</v>
      </c>
      <c r="E1170" s="3" t="s">
        <v>63</v>
      </c>
      <c r="F1170">
        <v>8207954</v>
      </c>
      <c r="G1170" s="2">
        <v>30131</v>
      </c>
      <c r="H1170" t="s">
        <v>3103</v>
      </c>
      <c r="I1170" t="s">
        <v>280</v>
      </c>
      <c r="K1170" t="s">
        <v>52</v>
      </c>
      <c r="L1170" t="s">
        <v>228</v>
      </c>
      <c r="M1170" t="s">
        <v>2</v>
      </c>
      <c r="N1170" t="s">
        <v>54</v>
      </c>
      <c r="P1170" t="s">
        <v>55</v>
      </c>
      <c r="Q1170" t="s">
        <v>68</v>
      </c>
      <c r="R1170" t="s">
        <v>3104</v>
      </c>
      <c r="S1170" t="s">
        <v>129</v>
      </c>
      <c r="T1170" t="s">
        <v>59</v>
      </c>
    </row>
    <row r="1171" spans="1:20">
      <c r="A1171" t="s">
        <v>49</v>
      </c>
      <c r="C1171">
        <v>202011061521</v>
      </c>
      <c r="D1171" s="1">
        <v>44141.490277777775</v>
      </c>
      <c r="E1171" s="3" t="s">
        <v>63</v>
      </c>
      <c r="F1171">
        <v>1891412</v>
      </c>
      <c r="G1171" s="2">
        <v>24867</v>
      </c>
      <c r="H1171" t="s">
        <v>2201</v>
      </c>
      <c r="I1171" t="s">
        <v>712</v>
      </c>
      <c r="K1171" t="s">
        <v>61</v>
      </c>
      <c r="L1171" t="s">
        <v>228</v>
      </c>
      <c r="M1171" t="s">
        <v>10</v>
      </c>
      <c r="N1171" t="s">
        <v>54</v>
      </c>
      <c r="P1171" t="s">
        <v>55</v>
      </c>
      <c r="Q1171" t="s">
        <v>68</v>
      </c>
      <c r="R1171" t="s">
        <v>2202</v>
      </c>
      <c r="S1171" t="s">
        <v>129</v>
      </c>
      <c r="T1171" t="s">
        <v>59</v>
      </c>
    </row>
    <row r="1172" spans="1:20">
      <c r="A1172" t="s">
        <v>49</v>
      </c>
      <c r="C1172">
        <v>202011061225</v>
      </c>
      <c r="D1172" s="1">
        <v>44141.286111111112</v>
      </c>
      <c r="E1172" s="3" t="s">
        <v>90</v>
      </c>
      <c r="F1172">
        <v>2192824</v>
      </c>
      <c r="G1172" s="2">
        <v>367</v>
      </c>
      <c r="H1172" t="s">
        <v>2512</v>
      </c>
      <c r="I1172" t="s">
        <v>2506</v>
      </c>
      <c r="K1172" t="s">
        <v>149</v>
      </c>
      <c r="L1172" t="s">
        <v>93</v>
      </c>
      <c r="M1172" t="s">
        <v>15</v>
      </c>
      <c r="N1172" t="s">
        <v>54</v>
      </c>
      <c r="P1172" t="s">
        <v>88</v>
      </c>
      <c r="Q1172" t="s">
        <v>94</v>
      </c>
      <c r="R1172" t="s">
        <v>116</v>
      </c>
      <c r="S1172" t="s">
        <v>70</v>
      </c>
      <c r="T1172" t="s">
        <v>59</v>
      </c>
    </row>
    <row r="1173" spans="1:20">
      <c r="A1173" t="s">
        <v>49</v>
      </c>
      <c r="C1173">
        <v>202011061199</v>
      </c>
      <c r="D1173" s="1">
        <v>44141.229166666664</v>
      </c>
      <c r="E1173" s="3" t="s">
        <v>90</v>
      </c>
      <c r="F1173">
        <v>941537</v>
      </c>
      <c r="G1173" s="2">
        <v>31025</v>
      </c>
      <c r="H1173" t="s">
        <v>718</v>
      </c>
      <c r="I1173" t="s">
        <v>719</v>
      </c>
      <c r="K1173" t="s">
        <v>149</v>
      </c>
      <c r="L1173" t="s">
        <v>178</v>
      </c>
      <c r="M1173" t="s">
        <v>10</v>
      </c>
      <c r="N1173" t="s">
        <v>54</v>
      </c>
      <c r="P1173" t="s">
        <v>88</v>
      </c>
      <c r="Q1173" t="s">
        <v>94</v>
      </c>
      <c r="R1173" t="s">
        <v>720</v>
      </c>
      <c r="S1173" t="s">
        <v>70</v>
      </c>
      <c r="T1173" t="s">
        <v>59</v>
      </c>
    </row>
    <row r="1174" spans="1:20">
      <c r="A1174" t="s">
        <v>49</v>
      </c>
      <c r="C1174">
        <v>202011052424</v>
      </c>
      <c r="D1174" s="1">
        <v>44140.997916666667</v>
      </c>
      <c r="E1174" s="3" t="s">
        <v>76</v>
      </c>
      <c r="F1174">
        <v>2192794</v>
      </c>
      <c r="G1174" s="2">
        <v>27355</v>
      </c>
      <c r="H1174" t="s">
        <v>2511</v>
      </c>
      <c r="I1174" t="s">
        <v>803</v>
      </c>
      <c r="K1174" t="s">
        <v>170</v>
      </c>
      <c r="L1174" t="s">
        <v>74</v>
      </c>
      <c r="M1174" t="s">
        <v>2</v>
      </c>
      <c r="N1174" t="s">
        <v>54</v>
      </c>
      <c r="P1174" t="s">
        <v>88</v>
      </c>
      <c r="Q1174" t="s">
        <v>78</v>
      </c>
      <c r="R1174" t="s">
        <v>1443</v>
      </c>
      <c r="S1174" t="s">
        <v>70</v>
      </c>
      <c r="T1174" t="s">
        <v>59</v>
      </c>
    </row>
    <row r="1175" spans="1:20">
      <c r="A1175" t="s">
        <v>49</v>
      </c>
      <c r="C1175">
        <v>202011052325</v>
      </c>
      <c r="D1175" s="1">
        <v>44140.79583333333</v>
      </c>
      <c r="E1175" s="3" t="s">
        <v>90</v>
      </c>
      <c r="F1175">
        <v>1912197</v>
      </c>
      <c r="G1175" s="2">
        <v>32261</v>
      </c>
      <c r="H1175" t="s">
        <v>2264</v>
      </c>
      <c r="I1175" t="s">
        <v>1123</v>
      </c>
      <c r="K1175" t="s">
        <v>170</v>
      </c>
      <c r="L1175" t="s">
        <v>1475</v>
      </c>
      <c r="M1175" t="s">
        <v>2</v>
      </c>
      <c r="N1175" t="s">
        <v>54</v>
      </c>
      <c r="P1175" t="s">
        <v>88</v>
      </c>
      <c r="Q1175" t="s">
        <v>94</v>
      </c>
      <c r="R1175" t="s">
        <v>2265</v>
      </c>
      <c r="S1175" t="s">
        <v>474</v>
      </c>
      <c r="T1175" t="s">
        <v>59</v>
      </c>
    </row>
    <row r="1176" spans="1:20">
      <c r="A1176" t="s">
        <v>49</v>
      </c>
      <c r="C1176">
        <v>202011050597</v>
      </c>
      <c r="D1176" s="1">
        <v>44140.64166666667</v>
      </c>
      <c r="E1176" s="3" t="s">
        <v>90</v>
      </c>
      <c r="F1176">
        <v>1246753</v>
      </c>
      <c r="G1176" s="2">
        <v>21850</v>
      </c>
      <c r="H1176" t="s">
        <v>1045</v>
      </c>
      <c r="I1176" t="s">
        <v>479</v>
      </c>
      <c r="K1176" t="s">
        <v>52</v>
      </c>
      <c r="L1176" t="s">
        <v>123</v>
      </c>
      <c r="M1176" t="s">
        <v>10</v>
      </c>
      <c r="N1176" t="s">
        <v>54</v>
      </c>
      <c r="P1176" t="s">
        <v>88</v>
      </c>
      <c r="Q1176" t="s">
        <v>94</v>
      </c>
      <c r="R1176" t="s">
        <v>100</v>
      </c>
      <c r="S1176" t="s">
        <v>70</v>
      </c>
      <c r="T1176" t="s">
        <v>59</v>
      </c>
    </row>
    <row r="1177" spans="1:20">
      <c r="A1177" t="s">
        <v>49</v>
      </c>
      <c r="C1177">
        <v>202011051848</v>
      </c>
      <c r="D1177" s="1">
        <v>44140.589236111111</v>
      </c>
      <c r="E1177" s="3" t="s">
        <v>90</v>
      </c>
      <c r="F1177">
        <v>1383085</v>
      </c>
      <c r="G1177" s="2">
        <v>17868</v>
      </c>
      <c r="H1177" t="s">
        <v>1199</v>
      </c>
      <c r="I1177" t="s">
        <v>606</v>
      </c>
      <c r="K1177" t="s">
        <v>52</v>
      </c>
      <c r="L1177" t="s">
        <v>265</v>
      </c>
      <c r="M1177" t="s">
        <v>2</v>
      </c>
      <c r="N1177" t="s">
        <v>54</v>
      </c>
      <c r="P1177" t="s">
        <v>88</v>
      </c>
      <c r="Q1177" t="s">
        <v>94</v>
      </c>
      <c r="R1177" t="s">
        <v>116</v>
      </c>
      <c r="S1177" t="s">
        <v>70</v>
      </c>
      <c r="T1177" t="s">
        <v>59</v>
      </c>
    </row>
    <row r="1178" spans="1:20">
      <c r="A1178" t="s">
        <v>49</v>
      </c>
      <c r="C1178">
        <v>202011051804</v>
      </c>
      <c r="D1178" s="1">
        <v>44140.525972222225</v>
      </c>
      <c r="E1178" s="3" t="s">
        <v>63</v>
      </c>
      <c r="F1178">
        <v>1993884</v>
      </c>
      <c r="G1178" s="2">
        <v>13570</v>
      </c>
      <c r="H1178" t="s">
        <v>2334</v>
      </c>
      <c r="I1178" t="s">
        <v>2335</v>
      </c>
      <c r="K1178" t="s">
        <v>61</v>
      </c>
      <c r="L1178" t="s">
        <v>193</v>
      </c>
      <c r="M1178" t="s">
        <v>2</v>
      </c>
      <c r="N1178" t="s">
        <v>54</v>
      </c>
      <c r="P1178" t="s">
        <v>55</v>
      </c>
      <c r="Q1178" t="s">
        <v>68</v>
      </c>
      <c r="R1178" t="s">
        <v>2237</v>
      </c>
      <c r="S1178" t="s">
        <v>70</v>
      </c>
      <c r="T1178" t="s">
        <v>59</v>
      </c>
    </row>
    <row r="1179" spans="1:20">
      <c r="A1179" t="s">
        <v>49</v>
      </c>
      <c r="C1179">
        <v>202011042240</v>
      </c>
      <c r="D1179" s="1">
        <v>44139.947314814817</v>
      </c>
      <c r="E1179" s="3" t="s">
        <v>90</v>
      </c>
      <c r="F1179">
        <v>1947264</v>
      </c>
      <c r="G1179" s="2">
        <v>13256</v>
      </c>
      <c r="H1179" t="s">
        <v>2319</v>
      </c>
      <c r="I1179" t="s">
        <v>1933</v>
      </c>
      <c r="K1179" t="s">
        <v>149</v>
      </c>
      <c r="L1179" t="s">
        <v>1475</v>
      </c>
      <c r="M1179" t="s">
        <v>2</v>
      </c>
      <c r="N1179" t="s">
        <v>54</v>
      </c>
      <c r="P1179" t="s">
        <v>88</v>
      </c>
      <c r="Q1179" t="s">
        <v>94</v>
      </c>
      <c r="R1179" t="s">
        <v>173</v>
      </c>
      <c r="S1179" t="s">
        <v>474</v>
      </c>
      <c r="T1179" t="s">
        <v>59</v>
      </c>
    </row>
    <row r="1180" spans="1:20">
      <c r="A1180" t="s">
        <v>49</v>
      </c>
      <c r="C1180">
        <v>202011042186</v>
      </c>
      <c r="D1180" s="1">
        <v>44139.930833333332</v>
      </c>
      <c r="E1180" s="3" t="s">
        <v>90</v>
      </c>
      <c r="F1180">
        <v>1217871</v>
      </c>
      <c r="G1180" s="2">
        <v>31721</v>
      </c>
      <c r="H1180" t="s">
        <v>1008</v>
      </c>
      <c r="I1180" t="s">
        <v>664</v>
      </c>
      <c r="K1180" t="s">
        <v>149</v>
      </c>
      <c r="L1180" t="s">
        <v>202</v>
      </c>
      <c r="M1180" t="s">
        <v>10</v>
      </c>
      <c r="N1180" t="s">
        <v>54</v>
      </c>
      <c r="P1180" t="s">
        <v>88</v>
      </c>
      <c r="Q1180" t="s">
        <v>94</v>
      </c>
      <c r="R1180" t="s">
        <v>116</v>
      </c>
      <c r="S1180" t="s">
        <v>70</v>
      </c>
      <c r="T1180" t="s">
        <v>59</v>
      </c>
    </row>
    <row r="1181" spans="1:20">
      <c r="A1181" t="s">
        <v>49</v>
      </c>
      <c r="C1181">
        <v>202011042155</v>
      </c>
      <c r="D1181" s="1">
        <v>44139.824999999997</v>
      </c>
      <c r="E1181" s="3" t="s">
        <v>90</v>
      </c>
      <c r="F1181">
        <v>1207590</v>
      </c>
      <c r="G1181" s="2">
        <v>21839</v>
      </c>
      <c r="H1181" t="s">
        <v>982</v>
      </c>
      <c r="I1181" t="s">
        <v>479</v>
      </c>
      <c r="K1181" t="s">
        <v>149</v>
      </c>
      <c r="L1181" t="s">
        <v>157</v>
      </c>
      <c r="M1181" t="s">
        <v>10</v>
      </c>
      <c r="N1181" t="s">
        <v>54</v>
      </c>
      <c r="P1181" t="s">
        <v>88</v>
      </c>
      <c r="Q1181" t="s">
        <v>94</v>
      </c>
      <c r="R1181" t="s">
        <v>173</v>
      </c>
      <c r="S1181" t="s">
        <v>70</v>
      </c>
      <c r="T1181" t="s">
        <v>59</v>
      </c>
    </row>
    <row r="1182" spans="1:20">
      <c r="A1182" t="s">
        <v>49</v>
      </c>
      <c r="C1182">
        <v>202011042137</v>
      </c>
      <c r="D1182" s="1">
        <v>44139.8125</v>
      </c>
      <c r="E1182" s="3" t="s">
        <v>90</v>
      </c>
      <c r="F1182">
        <v>116598</v>
      </c>
      <c r="G1182" s="2">
        <v>25893</v>
      </c>
      <c r="H1182" t="s">
        <v>213</v>
      </c>
      <c r="I1182" t="s">
        <v>214</v>
      </c>
      <c r="K1182" t="s">
        <v>149</v>
      </c>
      <c r="L1182" t="s">
        <v>157</v>
      </c>
      <c r="M1182" t="s">
        <v>10</v>
      </c>
      <c r="N1182" t="s">
        <v>54</v>
      </c>
      <c r="P1182" t="s">
        <v>88</v>
      </c>
      <c r="Q1182" t="s">
        <v>94</v>
      </c>
      <c r="R1182" t="s">
        <v>100</v>
      </c>
      <c r="S1182" t="s">
        <v>70</v>
      </c>
      <c r="T1182" t="s">
        <v>59</v>
      </c>
    </row>
    <row r="1183" spans="1:20">
      <c r="A1183" t="s">
        <v>49</v>
      </c>
      <c r="C1183">
        <v>202011042103</v>
      </c>
      <c r="D1183" s="1">
        <v>44139.798611111109</v>
      </c>
      <c r="E1183" s="3" t="s">
        <v>90</v>
      </c>
      <c r="F1183">
        <v>326228</v>
      </c>
      <c r="G1183" s="2">
        <v>12820</v>
      </c>
      <c r="H1183" t="s">
        <v>359</v>
      </c>
      <c r="I1183" t="s">
        <v>360</v>
      </c>
      <c r="K1183" t="s">
        <v>149</v>
      </c>
      <c r="L1183" t="s">
        <v>157</v>
      </c>
      <c r="M1183" t="s">
        <v>2</v>
      </c>
      <c r="N1183" t="s">
        <v>54</v>
      </c>
      <c r="P1183" t="s">
        <v>88</v>
      </c>
      <c r="Q1183" t="s">
        <v>94</v>
      </c>
      <c r="R1183" t="s">
        <v>100</v>
      </c>
      <c r="S1183" t="s">
        <v>70</v>
      </c>
      <c r="T1183" t="s">
        <v>59</v>
      </c>
    </row>
    <row r="1184" spans="1:20">
      <c r="A1184" t="s">
        <v>49</v>
      </c>
      <c r="C1184">
        <v>202011042099</v>
      </c>
      <c r="D1184" s="1">
        <v>44139.737766203703</v>
      </c>
      <c r="E1184" s="3" t="s">
        <v>90</v>
      </c>
      <c r="F1184">
        <v>1897910</v>
      </c>
      <c r="G1184" s="2">
        <v>24372</v>
      </c>
      <c r="H1184" t="s">
        <v>2224</v>
      </c>
      <c r="I1184" t="s">
        <v>1311</v>
      </c>
      <c r="K1184" t="s">
        <v>149</v>
      </c>
      <c r="L1184" t="s">
        <v>2225</v>
      </c>
      <c r="M1184" t="s">
        <v>10</v>
      </c>
      <c r="N1184" t="s">
        <v>54</v>
      </c>
      <c r="P1184" t="s">
        <v>88</v>
      </c>
      <c r="Q1184" t="s">
        <v>94</v>
      </c>
      <c r="R1184" t="s">
        <v>116</v>
      </c>
      <c r="S1184" t="s">
        <v>474</v>
      </c>
      <c r="T1184" t="s">
        <v>59</v>
      </c>
    </row>
    <row r="1185" spans="1:20">
      <c r="A1185" t="s">
        <v>49</v>
      </c>
      <c r="C1185">
        <v>202011042005</v>
      </c>
      <c r="D1185" s="1">
        <v>44139.694444444445</v>
      </c>
      <c r="E1185" s="3" t="s">
        <v>63</v>
      </c>
      <c r="F1185">
        <v>2191961</v>
      </c>
      <c r="G1185" s="2">
        <v>367</v>
      </c>
      <c r="H1185" t="s">
        <v>2505</v>
      </c>
      <c r="I1185" t="s">
        <v>2506</v>
      </c>
      <c r="K1185" t="s">
        <v>535</v>
      </c>
      <c r="L1185" t="s">
        <v>157</v>
      </c>
      <c r="M1185" t="s">
        <v>10</v>
      </c>
      <c r="N1185" t="s">
        <v>54</v>
      </c>
      <c r="P1185" t="s">
        <v>88</v>
      </c>
      <c r="Q1185" t="s">
        <v>68</v>
      </c>
      <c r="R1185" t="s">
        <v>2507</v>
      </c>
      <c r="S1185" t="s">
        <v>70</v>
      </c>
      <c r="T1185" t="s">
        <v>59</v>
      </c>
    </row>
    <row r="1186" spans="1:20">
      <c r="A1186" t="s">
        <v>49</v>
      </c>
      <c r="C1186">
        <v>202011040014</v>
      </c>
      <c r="D1186" s="1">
        <v>44139.572430555556</v>
      </c>
      <c r="E1186" s="3" t="s">
        <v>162</v>
      </c>
      <c r="F1186">
        <v>7704564</v>
      </c>
      <c r="G1186" s="2">
        <v>19534</v>
      </c>
      <c r="H1186" t="s">
        <v>3013</v>
      </c>
      <c r="I1186" t="s">
        <v>264</v>
      </c>
      <c r="K1186" t="s">
        <v>61</v>
      </c>
      <c r="L1186" t="s">
        <v>258</v>
      </c>
      <c r="M1186" t="s">
        <v>2</v>
      </c>
      <c r="N1186" t="s">
        <v>54</v>
      </c>
      <c r="P1186" t="s">
        <v>55</v>
      </c>
      <c r="Q1186" t="s">
        <v>166</v>
      </c>
      <c r="R1186" t="s">
        <v>167</v>
      </c>
      <c r="S1186" t="s">
        <v>70</v>
      </c>
      <c r="T1186" t="s">
        <v>59</v>
      </c>
    </row>
    <row r="1187" spans="1:20">
      <c r="A1187" t="s">
        <v>49</v>
      </c>
      <c r="C1187">
        <v>202011041553</v>
      </c>
      <c r="D1187" s="1">
        <v>44139.481944444444</v>
      </c>
      <c r="E1187" s="3" t="s">
        <v>63</v>
      </c>
      <c r="F1187">
        <v>9226277</v>
      </c>
      <c r="G1187" s="2">
        <v>33478</v>
      </c>
      <c r="H1187" t="s">
        <v>3261</v>
      </c>
      <c r="I1187" t="s">
        <v>3262</v>
      </c>
      <c r="K1187" t="s">
        <v>52</v>
      </c>
      <c r="L1187" t="s">
        <v>228</v>
      </c>
      <c r="M1187" t="s">
        <v>10</v>
      </c>
      <c r="N1187" t="s">
        <v>54</v>
      </c>
      <c r="P1187" t="s">
        <v>55</v>
      </c>
      <c r="Q1187" t="s">
        <v>68</v>
      </c>
      <c r="R1187" t="s">
        <v>3264</v>
      </c>
      <c r="S1187" t="s">
        <v>129</v>
      </c>
      <c r="T1187" t="s">
        <v>59</v>
      </c>
    </row>
    <row r="1188" spans="1:20">
      <c r="A1188" t="s">
        <v>49</v>
      </c>
      <c r="C1188">
        <v>202011040840</v>
      </c>
      <c r="D1188" s="1">
        <v>44139.462500000001</v>
      </c>
      <c r="E1188" s="3" t="s">
        <v>63</v>
      </c>
      <c r="F1188">
        <v>9707310</v>
      </c>
      <c r="G1188" s="2">
        <v>33806</v>
      </c>
      <c r="H1188" t="s">
        <v>3334</v>
      </c>
      <c r="I1188" t="s">
        <v>3335</v>
      </c>
      <c r="K1188" t="s">
        <v>52</v>
      </c>
      <c r="L1188" t="s">
        <v>349</v>
      </c>
      <c r="M1188" t="s">
        <v>10</v>
      </c>
      <c r="N1188" t="s">
        <v>54</v>
      </c>
      <c r="P1188" t="s">
        <v>55</v>
      </c>
      <c r="Q1188" t="s">
        <v>68</v>
      </c>
      <c r="R1188" t="s">
        <v>2138</v>
      </c>
      <c r="S1188" t="s">
        <v>58</v>
      </c>
      <c r="T1188" t="s">
        <v>59</v>
      </c>
    </row>
    <row r="1189" spans="1:20">
      <c r="A1189" t="s">
        <v>49</v>
      </c>
      <c r="C1189">
        <v>202011110742</v>
      </c>
      <c r="D1189" s="1">
        <v>44139.441666666666</v>
      </c>
      <c r="E1189" s="3" t="s">
        <v>90</v>
      </c>
      <c r="F1189">
        <v>102024</v>
      </c>
      <c r="G1189" s="2">
        <v>20755</v>
      </c>
      <c r="H1189" t="s">
        <v>181</v>
      </c>
      <c r="I1189" t="s">
        <v>182</v>
      </c>
      <c r="K1189" t="s">
        <v>61</v>
      </c>
      <c r="L1189" t="s">
        <v>183</v>
      </c>
      <c r="M1189" t="s">
        <v>10</v>
      </c>
      <c r="N1189" t="s">
        <v>54</v>
      </c>
      <c r="P1189" t="s">
        <v>88</v>
      </c>
      <c r="Q1189" t="s">
        <v>94</v>
      </c>
      <c r="R1189" t="s">
        <v>116</v>
      </c>
      <c r="S1189" t="s">
        <v>129</v>
      </c>
      <c r="T1189" t="s">
        <v>59</v>
      </c>
    </row>
    <row r="1190" spans="1:20">
      <c r="A1190" t="s">
        <v>49</v>
      </c>
      <c r="C1190">
        <v>202011040456</v>
      </c>
      <c r="D1190" s="1">
        <v>44139.342430555553</v>
      </c>
      <c r="E1190" s="3" t="s">
        <v>76</v>
      </c>
      <c r="F1190">
        <v>2181111</v>
      </c>
      <c r="G1190" s="2">
        <v>22462</v>
      </c>
      <c r="H1190" t="s">
        <v>2461</v>
      </c>
      <c r="I1190" t="s">
        <v>1015</v>
      </c>
      <c r="K1190" t="s">
        <v>52</v>
      </c>
      <c r="L1190" t="s">
        <v>53</v>
      </c>
      <c r="M1190" t="s">
        <v>2</v>
      </c>
      <c r="N1190" t="s">
        <v>54</v>
      </c>
      <c r="P1190" t="s">
        <v>55</v>
      </c>
      <c r="Q1190" t="s">
        <v>78</v>
      </c>
      <c r="R1190" t="s">
        <v>2462</v>
      </c>
      <c r="S1190" t="s">
        <v>58</v>
      </c>
      <c r="T1190" t="s">
        <v>59</v>
      </c>
    </row>
    <row r="1191" spans="1:20">
      <c r="A1191" t="s">
        <v>49</v>
      </c>
      <c r="C1191">
        <v>202011040053</v>
      </c>
      <c r="D1191" s="1">
        <v>44139.319444444445</v>
      </c>
      <c r="E1191" s="3" t="s">
        <v>63</v>
      </c>
      <c r="F1191">
        <v>1377193</v>
      </c>
      <c r="G1191" s="2">
        <v>27910</v>
      </c>
      <c r="H1191" t="s">
        <v>1177</v>
      </c>
      <c r="I1191" t="s">
        <v>1178</v>
      </c>
      <c r="K1191" t="s">
        <v>52</v>
      </c>
      <c r="L1191" t="s">
        <v>53</v>
      </c>
      <c r="M1191" t="s">
        <v>10</v>
      </c>
      <c r="N1191" t="s">
        <v>54</v>
      </c>
      <c r="P1191" t="s">
        <v>55</v>
      </c>
      <c r="Q1191" t="s">
        <v>68</v>
      </c>
      <c r="R1191" t="s">
        <v>1179</v>
      </c>
      <c r="S1191" t="s">
        <v>58</v>
      </c>
      <c r="T1191" t="s">
        <v>59</v>
      </c>
    </row>
    <row r="1192" spans="1:20">
      <c r="A1192" t="s">
        <v>49</v>
      </c>
      <c r="C1192">
        <v>202011041158</v>
      </c>
      <c r="D1192" s="1">
        <v>44139.178796296299</v>
      </c>
      <c r="E1192" s="3" t="s">
        <v>553</v>
      </c>
      <c r="F1192">
        <v>2176600</v>
      </c>
      <c r="G1192" s="2">
        <v>35325</v>
      </c>
      <c r="H1192" t="s">
        <v>2437</v>
      </c>
      <c r="I1192" t="s">
        <v>944</v>
      </c>
      <c r="K1192" t="s">
        <v>149</v>
      </c>
      <c r="L1192" t="s">
        <v>364</v>
      </c>
      <c r="M1192" t="s">
        <v>10</v>
      </c>
      <c r="N1192" t="s">
        <v>54</v>
      </c>
      <c r="P1192" t="s">
        <v>88</v>
      </c>
      <c r="Q1192" t="s">
        <v>556</v>
      </c>
      <c r="R1192" t="s">
        <v>1527</v>
      </c>
      <c r="S1192" t="s">
        <v>70</v>
      </c>
      <c r="T1192" t="s">
        <v>59</v>
      </c>
    </row>
    <row r="1193" spans="1:20">
      <c r="A1193" t="s">
        <v>49</v>
      </c>
      <c r="C1193">
        <v>202011032461</v>
      </c>
      <c r="D1193" s="1">
        <v>44139.070833333331</v>
      </c>
      <c r="E1193" s="3" t="s">
        <v>90</v>
      </c>
      <c r="F1193">
        <v>1800566</v>
      </c>
      <c r="G1193" s="2">
        <v>18274</v>
      </c>
      <c r="H1193" t="s">
        <v>1922</v>
      </c>
      <c r="I1193" t="s">
        <v>800</v>
      </c>
      <c r="K1193" t="s">
        <v>149</v>
      </c>
      <c r="L1193" t="s">
        <v>202</v>
      </c>
      <c r="M1193" t="s">
        <v>10</v>
      </c>
      <c r="N1193" t="s">
        <v>54</v>
      </c>
      <c r="P1193" t="s">
        <v>88</v>
      </c>
      <c r="Q1193" t="s">
        <v>94</v>
      </c>
      <c r="R1193" t="s">
        <v>173</v>
      </c>
      <c r="S1193" t="s">
        <v>70</v>
      </c>
      <c r="T1193" t="s">
        <v>59</v>
      </c>
    </row>
    <row r="1194" spans="1:20">
      <c r="A1194" t="s">
        <v>49</v>
      </c>
      <c r="C1194">
        <v>202011041086</v>
      </c>
      <c r="D1194" s="1">
        <v>44139.000694444447</v>
      </c>
      <c r="E1194" s="3" t="s">
        <v>63</v>
      </c>
      <c r="F1194">
        <v>1172293</v>
      </c>
      <c r="G1194" s="2">
        <v>23592</v>
      </c>
      <c r="H1194" t="s">
        <v>960</v>
      </c>
      <c r="I1194" t="s">
        <v>961</v>
      </c>
      <c r="K1194" t="s">
        <v>52</v>
      </c>
      <c r="L1194" t="s">
        <v>281</v>
      </c>
      <c r="M1194" t="s">
        <v>2</v>
      </c>
      <c r="N1194" t="s">
        <v>54</v>
      </c>
      <c r="P1194" t="s">
        <v>55</v>
      </c>
      <c r="Q1194" t="s">
        <v>68</v>
      </c>
      <c r="R1194" t="s">
        <v>161</v>
      </c>
      <c r="S1194" t="s">
        <v>70</v>
      </c>
      <c r="T1194" t="s">
        <v>59</v>
      </c>
    </row>
    <row r="1195" spans="1:20">
      <c r="A1195" t="s">
        <v>49</v>
      </c>
      <c r="C1195">
        <v>202011032369</v>
      </c>
      <c r="D1195" s="1">
        <v>44138.902453703704</v>
      </c>
      <c r="E1195" s="3" t="s">
        <v>63</v>
      </c>
      <c r="F1195">
        <v>1855335</v>
      </c>
      <c r="G1195" s="2">
        <v>32718</v>
      </c>
      <c r="H1195" t="s">
        <v>2032</v>
      </c>
      <c r="I1195" t="s">
        <v>1915</v>
      </c>
      <c r="K1195" t="s">
        <v>98</v>
      </c>
      <c r="L1195" t="s">
        <v>111</v>
      </c>
      <c r="M1195" t="s">
        <v>2</v>
      </c>
      <c r="N1195" t="s">
        <v>54</v>
      </c>
      <c r="P1195" t="s">
        <v>88</v>
      </c>
      <c r="Q1195" t="s">
        <v>68</v>
      </c>
      <c r="R1195" t="s">
        <v>2033</v>
      </c>
      <c r="S1195" t="s">
        <v>70</v>
      </c>
      <c r="T1195" t="s">
        <v>59</v>
      </c>
    </row>
    <row r="1196" spans="1:20">
      <c r="A1196" t="s">
        <v>49</v>
      </c>
      <c r="C1196">
        <v>202011032163</v>
      </c>
      <c r="D1196" s="1">
        <v>44138.799293981479</v>
      </c>
      <c r="E1196" s="3" t="s">
        <v>63</v>
      </c>
      <c r="F1196">
        <v>2191422</v>
      </c>
      <c r="G1196" s="2">
        <v>27090</v>
      </c>
      <c r="H1196" t="s">
        <v>2501</v>
      </c>
      <c r="I1196" t="s">
        <v>433</v>
      </c>
      <c r="K1196" t="s">
        <v>98</v>
      </c>
      <c r="L1196" t="s">
        <v>157</v>
      </c>
      <c r="M1196" t="s">
        <v>2</v>
      </c>
      <c r="N1196" t="s">
        <v>54</v>
      </c>
      <c r="P1196" t="s">
        <v>88</v>
      </c>
      <c r="Q1196" t="s">
        <v>68</v>
      </c>
      <c r="R1196" t="s">
        <v>2502</v>
      </c>
      <c r="S1196" t="s">
        <v>70</v>
      </c>
      <c r="T1196" t="s">
        <v>59</v>
      </c>
    </row>
    <row r="1197" spans="1:20">
      <c r="A1197" t="s">
        <v>49</v>
      </c>
      <c r="C1197">
        <v>202011032254</v>
      </c>
      <c r="D1197" s="1">
        <v>44138.75209490741</v>
      </c>
      <c r="E1197" s="3" t="s">
        <v>76</v>
      </c>
      <c r="F1197">
        <v>1896569</v>
      </c>
      <c r="G1197" s="2">
        <v>25615</v>
      </c>
      <c r="H1197" t="s">
        <v>2219</v>
      </c>
      <c r="I1197" t="s">
        <v>415</v>
      </c>
      <c r="K1197" t="s">
        <v>98</v>
      </c>
      <c r="L1197" t="s">
        <v>2220</v>
      </c>
      <c r="M1197" t="s">
        <v>10</v>
      </c>
      <c r="N1197" t="s">
        <v>54</v>
      </c>
      <c r="P1197" t="s">
        <v>88</v>
      </c>
      <c r="Q1197" t="s">
        <v>78</v>
      </c>
      <c r="R1197" t="s">
        <v>2221</v>
      </c>
      <c r="S1197" t="s">
        <v>474</v>
      </c>
      <c r="T1197" t="s">
        <v>59</v>
      </c>
    </row>
    <row r="1198" spans="1:20">
      <c r="A1198" t="s">
        <v>49</v>
      </c>
      <c r="C1198">
        <v>202011030145</v>
      </c>
      <c r="D1198" s="1">
        <v>44138.542916666665</v>
      </c>
      <c r="E1198" s="3" t="s">
        <v>63</v>
      </c>
      <c r="F1198">
        <v>1880882</v>
      </c>
      <c r="G1198" s="2">
        <v>22584</v>
      </c>
      <c r="H1198" t="s">
        <v>2137</v>
      </c>
      <c r="I1198" t="s">
        <v>526</v>
      </c>
      <c r="K1198" t="s">
        <v>52</v>
      </c>
      <c r="L1198" t="s">
        <v>123</v>
      </c>
      <c r="M1198" t="s">
        <v>10</v>
      </c>
      <c r="N1198" t="s">
        <v>54</v>
      </c>
      <c r="P1198" t="s">
        <v>55</v>
      </c>
      <c r="Q1198" t="s">
        <v>68</v>
      </c>
      <c r="R1198" t="s">
        <v>2139</v>
      </c>
      <c r="S1198" t="s">
        <v>70</v>
      </c>
      <c r="T1198" t="s">
        <v>59</v>
      </c>
    </row>
    <row r="1199" spans="1:20">
      <c r="A1199" t="s">
        <v>49</v>
      </c>
      <c r="C1199">
        <v>202011030410</v>
      </c>
      <c r="D1199" s="1">
        <v>44138.421782407408</v>
      </c>
      <c r="E1199" s="3" t="s">
        <v>76</v>
      </c>
      <c r="F1199">
        <v>1749769</v>
      </c>
      <c r="G1199" s="2">
        <v>15532</v>
      </c>
      <c r="H1199" t="s">
        <v>1835</v>
      </c>
      <c r="I1199" t="s">
        <v>577</v>
      </c>
      <c r="K1199" t="s">
        <v>52</v>
      </c>
      <c r="L1199" t="s">
        <v>451</v>
      </c>
      <c r="M1199" t="s">
        <v>2</v>
      </c>
      <c r="N1199" t="s">
        <v>54</v>
      </c>
      <c r="P1199" t="s">
        <v>55</v>
      </c>
      <c r="Q1199" t="s">
        <v>78</v>
      </c>
      <c r="R1199" t="s">
        <v>1438</v>
      </c>
      <c r="S1199" t="s">
        <v>390</v>
      </c>
      <c r="T1199" t="s">
        <v>59</v>
      </c>
    </row>
    <row r="1200" spans="1:20">
      <c r="A1200" t="s">
        <v>49</v>
      </c>
      <c r="C1200">
        <v>202009100277</v>
      </c>
      <c r="D1200" s="1">
        <v>44138.389988425923</v>
      </c>
      <c r="E1200" s="3" t="s">
        <v>63</v>
      </c>
      <c r="F1200">
        <v>7517127</v>
      </c>
      <c r="G1200" s="2">
        <v>16939</v>
      </c>
      <c r="H1200" t="s">
        <v>2992</v>
      </c>
      <c r="I1200" t="s">
        <v>387</v>
      </c>
      <c r="K1200" t="s">
        <v>52</v>
      </c>
      <c r="L1200" t="s">
        <v>123</v>
      </c>
      <c r="M1200" t="s">
        <v>10</v>
      </c>
      <c r="N1200" t="s">
        <v>54</v>
      </c>
      <c r="P1200" t="s">
        <v>55</v>
      </c>
      <c r="Q1200" t="s">
        <v>68</v>
      </c>
      <c r="R1200" t="s">
        <v>907</v>
      </c>
      <c r="S1200" t="s">
        <v>70</v>
      </c>
      <c r="T1200" t="s">
        <v>59</v>
      </c>
    </row>
    <row r="1201" spans="1:20">
      <c r="A1201" t="s">
        <v>49</v>
      </c>
      <c r="C1201">
        <v>202011031223</v>
      </c>
      <c r="D1201" s="1">
        <v>44138.114583333336</v>
      </c>
      <c r="E1201" s="3" t="s">
        <v>90</v>
      </c>
      <c r="F1201">
        <v>9012395</v>
      </c>
      <c r="G1201" s="2">
        <v>24493</v>
      </c>
      <c r="H1201" t="s">
        <v>3237</v>
      </c>
      <c r="I1201" t="s">
        <v>1453</v>
      </c>
      <c r="K1201" t="s">
        <v>98</v>
      </c>
      <c r="L1201" t="s">
        <v>281</v>
      </c>
      <c r="M1201" t="s">
        <v>10</v>
      </c>
      <c r="N1201" t="s">
        <v>54</v>
      </c>
      <c r="P1201" t="s">
        <v>88</v>
      </c>
      <c r="Q1201" t="s">
        <v>94</v>
      </c>
      <c r="R1201" t="s">
        <v>116</v>
      </c>
      <c r="S1201" t="s">
        <v>70</v>
      </c>
      <c r="T1201" t="s">
        <v>59</v>
      </c>
    </row>
    <row r="1202" spans="1:20">
      <c r="A1202" t="s">
        <v>49</v>
      </c>
      <c r="C1202">
        <v>202011022325</v>
      </c>
      <c r="D1202" s="1">
        <v>44137.772222222222</v>
      </c>
      <c r="E1202" s="3" t="s">
        <v>90</v>
      </c>
      <c r="F1202">
        <v>1414501</v>
      </c>
      <c r="G1202" s="2">
        <v>20649</v>
      </c>
      <c r="H1202" t="s">
        <v>1270</v>
      </c>
      <c r="I1202" t="s">
        <v>1271</v>
      </c>
      <c r="K1202" t="s">
        <v>149</v>
      </c>
      <c r="L1202" t="s">
        <v>281</v>
      </c>
      <c r="M1202" t="s">
        <v>2</v>
      </c>
      <c r="N1202" t="s">
        <v>54</v>
      </c>
      <c r="P1202" t="s">
        <v>88</v>
      </c>
      <c r="Q1202" t="s">
        <v>94</v>
      </c>
      <c r="R1202" t="s">
        <v>173</v>
      </c>
      <c r="S1202" t="s">
        <v>70</v>
      </c>
      <c r="T1202" t="s">
        <v>59</v>
      </c>
    </row>
    <row r="1203" spans="1:20">
      <c r="A1203" t="s">
        <v>49</v>
      </c>
      <c r="C1203">
        <v>202011022207</v>
      </c>
      <c r="D1203" s="1">
        <v>44137.762337962966</v>
      </c>
      <c r="E1203" s="3" t="s">
        <v>63</v>
      </c>
      <c r="F1203">
        <v>7319849</v>
      </c>
      <c r="G1203" s="2">
        <v>15089</v>
      </c>
      <c r="H1203" t="s">
        <v>2957</v>
      </c>
      <c r="I1203" t="s">
        <v>636</v>
      </c>
      <c r="K1203" t="s">
        <v>140</v>
      </c>
      <c r="L1203" t="s">
        <v>74</v>
      </c>
      <c r="M1203" t="s">
        <v>2</v>
      </c>
      <c r="N1203" t="s">
        <v>54</v>
      </c>
      <c r="P1203" t="s">
        <v>55</v>
      </c>
      <c r="Q1203" t="s">
        <v>68</v>
      </c>
      <c r="R1203" t="s">
        <v>2958</v>
      </c>
      <c r="S1203" t="s">
        <v>70</v>
      </c>
      <c r="T1203" t="s">
        <v>59</v>
      </c>
    </row>
    <row r="1204" spans="1:20">
      <c r="A1204" t="s">
        <v>49</v>
      </c>
      <c r="C1204">
        <v>202011022095</v>
      </c>
      <c r="D1204" s="1">
        <v>44137.703472222223</v>
      </c>
      <c r="E1204" s="3" t="s">
        <v>90</v>
      </c>
      <c r="F1204">
        <v>1482084</v>
      </c>
      <c r="G1204" s="2">
        <v>20041</v>
      </c>
      <c r="H1204" t="s">
        <v>1383</v>
      </c>
      <c r="I1204" t="s">
        <v>399</v>
      </c>
      <c r="K1204" t="s">
        <v>61</v>
      </c>
      <c r="L1204" t="s">
        <v>157</v>
      </c>
      <c r="M1204" t="s">
        <v>10</v>
      </c>
      <c r="N1204" t="s">
        <v>54</v>
      </c>
      <c r="P1204" t="s">
        <v>88</v>
      </c>
      <c r="Q1204" t="s">
        <v>94</v>
      </c>
      <c r="R1204" t="s">
        <v>100</v>
      </c>
      <c r="S1204" t="s">
        <v>70</v>
      </c>
      <c r="T1204" t="s">
        <v>59</v>
      </c>
    </row>
    <row r="1205" spans="1:20">
      <c r="A1205" t="s">
        <v>49</v>
      </c>
      <c r="C1205">
        <v>202011022051</v>
      </c>
      <c r="D1205" s="1">
        <v>44137.631249999999</v>
      </c>
      <c r="E1205" s="3" t="s">
        <v>90</v>
      </c>
      <c r="F1205">
        <v>1416740</v>
      </c>
      <c r="G1205" s="2">
        <v>32937</v>
      </c>
      <c r="H1205" t="s">
        <v>1281</v>
      </c>
      <c r="I1205" t="s">
        <v>1282</v>
      </c>
      <c r="K1205" t="s">
        <v>61</v>
      </c>
      <c r="L1205" t="s">
        <v>74</v>
      </c>
      <c r="M1205" t="s">
        <v>2</v>
      </c>
      <c r="N1205" t="s">
        <v>54</v>
      </c>
      <c r="P1205" t="s">
        <v>55</v>
      </c>
      <c r="Q1205" t="s">
        <v>94</v>
      </c>
      <c r="S1205" t="s">
        <v>70</v>
      </c>
      <c r="T1205" t="s">
        <v>59</v>
      </c>
    </row>
    <row r="1206" spans="1:20">
      <c r="A1206" t="s">
        <v>49</v>
      </c>
      <c r="C1206">
        <v>202011020360</v>
      </c>
      <c r="D1206" s="1">
        <v>44137.30809027778</v>
      </c>
      <c r="E1206" s="3" t="s">
        <v>63</v>
      </c>
      <c r="F1206">
        <v>5608970</v>
      </c>
      <c r="G1206" s="2">
        <v>20644</v>
      </c>
      <c r="H1206" t="s">
        <v>2790</v>
      </c>
      <c r="I1206" t="s">
        <v>1271</v>
      </c>
      <c r="K1206" t="s">
        <v>107</v>
      </c>
      <c r="L1206" t="s">
        <v>661</v>
      </c>
      <c r="M1206" t="s">
        <v>2</v>
      </c>
      <c r="N1206" t="s">
        <v>54</v>
      </c>
      <c r="P1206" t="s">
        <v>55</v>
      </c>
      <c r="Q1206" t="s">
        <v>68</v>
      </c>
      <c r="R1206" t="s">
        <v>2791</v>
      </c>
      <c r="S1206" t="s">
        <v>70</v>
      </c>
      <c r="T1206" t="s">
        <v>59</v>
      </c>
    </row>
    <row r="1207" spans="1:20">
      <c r="A1207" t="s">
        <v>49</v>
      </c>
      <c r="C1207">
        <v>202011010518</v>
      </c>
      <c r="D1207" s="1">
        <v>44137.033900462964</v>
      </c>
      <c r="E1207" s="3" t="s">
        <v>90</v>
      </c>
      <c r="F1207">
        <v>2185642</v>
      </c>
      <c r="G1207" s="2">
        <v>30483</v>
      </c>
      <c r="H1207" t="s">
        <v>2484</v>
      </c>
      <c r="I1207" t="s">
        <v>1482</v>
      </c>
      <c r="K1207" t="s">
        <v>149</v>
      </c>
      <c r="L1207" t="s">
        <v>289</v>
      </c>
      <c r="M1207" t="s">
        <v>10</v>
      </c>
      <c r="N1207" t="s">
        <v>54</v>
      </c>
      <c r="P1207" t="s">
        <v>88</v>
      </c>
      <c r="Q1207" t="s">
        <v>94</v>
      </c>
      <c r="R1207" t="s">
        <v>2486</v>
      </c>
      <c r="S1207" t="s">
        <v>70</v>
      </c>
      <c r="T1207" t="s">
        <v>59</v>
      </c>
    </row>
    <row r="1208" spans="1:20">
      <c r="A1208" t="s">
        <v>49</v>
      </c>
      <c r="C1208">
        <v>202011010508</v>
      </c>
      <c r="D1208" s="1">
        <v>44136.954247685186</v>
      </c>
      <c r="E1208" s="3" t="s">
        <v>90</v>
      </c>
      <c r="F1208">
        <v>2190813</v>
      </c>
      <c r="G1208" s="2">
        <v>30000</v>
      </c>
      <c r="H1208" t="s">
        <v>2497</v>
      </c>
      <c r="I1208" t="s">
        <v>1556</v>
      </c>
      <c r="K1208" t="s">
        <v>149</v>
      </c>
      <c r="L1208" t="s">
        <v>289</v>
      </c>
      <c r="M1208" t="s">
        <v>10</v>
      </c>
      <c r="N1208" t="s">
        <v>54</v>
      </c>
      <c r="P1208" t="s">
        <v>88</v>
      </c>
      <c r="Q1208" t="s">
        <v>94</v>
      </c>
      <c r="R1208" t="s">
        <v>100</v>
      </c>
      <c r="S1208" t="s">
        <v>70</v>
      </c>
      <c r="T1208" t="s">
        <v>59</v>
      </c>
    </row>
    <row r="1209" spans="1:20">
      <c r="A1209" t="s">
        <v>49</v>
      </c>
      <c r="C1209">
        <v>202011010385</v>
      </c>
      <c r="D1209" s="1">
        <v>44136.847395833334</v>
      </c>
      <c r="E1209" s="3" t="s">
        <v>90</v>
      </c>
      <c r="F1209">
        <v>1683086</v>
      </c>
      <c r="G1209" s="2">
        <v>10710</v>
      </c>
      <c r="H1209" t="s">
        <v>1714</v>
      </c>
      <c r="I1209" t="s">
        <v>1715</v>
      </c>
      <c r="K1209" t="s">
        <v>98</v>
      </c>
      <c r="L1209" t="s">
        <v>202</v>
      </c>
      <c r="M1209" t="s">
        <v>2</v>
      </c>
      <c r="N1209" t="s">
        <v>54</v>
      </c>
      <c r="P1209" t="s">
        <v>88</v>
      </c>
      <c r="Q1209" t="s">
        <v>94</v>
      </c>
      <c r="R1209" t="s">
        <v>116</v>
      </c>
      <c r="S1209" t="s">
        <v>70</v>
      </c>
      <c r="T1209" t="s">
        <v>59</v>
      </c>
    </row>
    <row r="1210" spans="1:20">
      <c r="A1210" t="s">
        <v>49</v>
      </c>
      <c r="C1210">
        <v>202011010376</v>
      </c>
      <c r="D1210" s="1">
        <v>44136.769444444442</v>
      </c>
      <c r="E1210" s="3" t="s">
        <v>90</v>
      </c>
      <c r="F1210">
        <v>1335104</v>
      </c>
      <c r="G1210" s="2">
        <v>31618</v>
      </c>
      <c r="H1210" t="s">
        <v>1120</v>
      </c>
      <c r="I1210" t="s">
        <v>1121</v>
      </c>
      <c r="K1210" t="s">
        <v>98</v>
      </c>
      <c r="L1210" t="s">
        <v>87</v>
      </c>
      <c r="M1210" t="s">
        <v>2</v>
      </c>
      <c r="N1210" t="s">
        <v>54</v>
      </c>
      <c r="P1210" t="s">
        <v>88</v>
      </c>
      <c r="Q1210" t="s">
        <v>94</v>
      </c>
      <c r="R1210" t="s">
        <v>907</v>
      </c>
      <c r="S1210" t="s">
        <v>70</v>
      </c>
      <c r="T1210" t="s">
        <v>59</v>
      </c>
    </row>
    <row r="1211" spans="1:20">
      <c r="A1211" t="s">
        <v>49</v>
      </c>
      <c r="C1211">
        <v>202010310621</v>
      </c>
      <c r="D1211" s="1">
        <v>44135.997916666667</v>
      </c>
      <c r="E1211" s="3" t="s">
        <v>76</v>
      </c>
      <c r="F1211">
        <v>1896165</v>
      </c>
      <c r="G1211" s="2">
        <v>19378</v>
      </c>
      <c r="H1211" t="s">
        <v>2216</v>
      </c>
      <c r="I1211" t="s">
        <v>348</v>
      </c>
      <c r="K1211" t="s">
        <v>98</v>
      </c>
      <c r="L1211" t="s">
        <v>178</v>
      </c>
      <c r="M1211" t="s">
        <v>2</v>
      </c>
      <c r="N1211" t="s">
        <v>54</v>
      </c>
      <c r="P1211" t="s">
        <v>88</v>
      </c>
      <c r="Q1211" t="s">
        <v>78</v>
      </c>
      <c r="R1211" t="s">
        <v>2217</v>
      </c>
      <c r="S1211" t="s">
        <v>70</v>
      </c>
      <c r="T1211" t="s">
        <v>59</v>
      </c>
    </row>
    <row r="1212" spans="1:20">
      <c r="A1212" t="s">
        <v>49</v>
      </c>
      <c r="C1212">
        <v>202010310434</v>
      </c>
      <c r="D1212" s="1">
        <v>44135.611805555556</v>
      </c>
      <c r="E1212" s="3" t="s">
        <v>63</v>
      </c>
      <c r="F1212">
        <v>9226277</v>
      </c>
      <c r="G1212" s="2">
        <v>33478</v>
      </c>
      <c r="H1212" t="s">
        <v>3261</v>
      </c>
      <c r="I1212" t="s">
        <v>3262</v>
      </c>
      <c r="K1212" t="s">
        <v>73</v>
      </c>
      <c r="L1212" t="s">
        <v>87</v>
      </c>
      <c r="M1212" t="s">
        <v>10</v>
      </c>
      <c r="N1212" t="s">
        <v>54</v>
      </c>
      <c r="P1212" t="s">
        <v>55</v>
      </c>
      <c r="Q1212" t="s">
        <v>68</v>
      </c>
      <c r="R1212" t="s">
        <v>3263</v>
      </c>
      <c r="S1212" t="s">
        <v>70</v>
      </c>
      <c r="T1212" t="s">
        <v>59</v>
      </c>
    </row>
    <row r="1213" spans="1:20">
      <c r="A1213" t="s">
        <v>49</v>
      </c>
      <c r="C1213">
        <v>202010310347</v>
      </c>
      <c r="D1213" s="1">
        <v>44135.551585648151</v>
      </c>
      <c r="E1213" s="3" t="s">
        <v>63</v>
      </c>
      <c r="F1213">
        <v>1737378</v>
      </c>
      <c r="G1213" s="2">
        <v>28432</v>
      </c>
      <c r="H1213" t="s">
        <v>1812</v>
      </c>
      <c r="I1213" t="s">
        <v>567</v>
      </c>
      <c r="K1213" t="s">
        <v>98</v>
      </c>
      <c r="L1213" t="s">
        <v>87</v>
      </c>
      <c r="M1213" t="s">
        <v>10</v>
      </c>
      <c r="N1213" t="s">
        <v>54</v>
      </c>
      <c r="P1213" t="s">
        <v>88</v>
      </c>
      <c r="Q1213" t="s">
        <v>68</v>
      </c>
      <c r="R1213" t="s">
        <v>1813</v>
      </c>
      <c r="S1213" t="s">
        <v>70</v>
      </c>
      <c r="T1213" t="s">
        <v>59</v>
      </c>
    </row>
    <row r="1214" spans="1:20">
      <c r="A1214" t="s">
        <v>49</v>
      </c>
      <c r="C1214">
        <v>202010310353</v>
      </c>
      <c r="D1214" s="1">
        <v>44135.485995370371</v>
      </c>
      <c r="E1214" s="3" t="s">
        <v>90</v>
      </c>
      <c r="F1214">
        <v>1541812</v>
      </c>
      <c r="G1214" s="2">
        <v>24997</v>
      </c>
      <c r="H1214" t="s">
        <v>1468</v>
      </c>
      <c r="I1214" t="s">
        <v>1469</v>
      </c>
      <c r="K1214" t="s">
        <v>73</v>
      </c>
      <c r="L1214" t="s">
        <v>87</v>
      </c>
      <c r="M1214" t="s">
        <v>2</v>
      </c>
      <c r="N1214" t="s">
        <v>54</v>
      </c>
      <c r="P1214" t="s">
        <v>88</v>
      </c>
      <c r="Q1214" t="s">
        <v>94</v>
      </c>
      <c r="R1214" t="s">
        <v>100</v>
      </c>
      <c r="S1214" t="s">
        <v>70</v>
      </c>
      <c r="T1214" t="s">
        <v>59</v>
      </c>
    </row>
    <row r="1215" spans="1:20">
      <c r="A1215" t="s">
        <v>49</v>
      </c>
      <c r="C1215">
        <v>202010310189</v>
      </c>
      <c r="D1215" s="1">
        <v>44135.209027777775</v>
      </c>
      <c r="E1215" s="3" t="s">
        <v>90</v>
      </c>
      <c r="F1215">
        <v>1369180</v>
      </c>
      <c r="G1215" s="2">
        <v>14850</v>
      </c>
      <c r="H1215" t="s">
        <v>1167</v>
      </c>
      <c r="I1215" t="s">
        <v>246</v>
      </c>
      <c r="K1215" t="s">
        <v>149</v>
      </c>
      <c r="L1215" t="s">
        <v>416</v>
      </c>
      <c r="M1215" t="s">
        <v>10</v>
      </c>
      <c r="N1215" t="s">
        <v>54</v>
      </c>
      <c r="P1215" t="s">
        <v>88</v>
      </c>
      <c r="Q1215" t="s">
        <v>94</v>
      </c>
      <c r="R1215" t="s">
        <v>100</v>
      </c>
      <c r="S1215" t="s">
        <v>70</v>
      </c>
      <c r="T1215" t="s">
        <v>59</v>
      </c>
    </row>
    <row r="1216" spans="1:20">
      <c r="A1216" t="s">
        <v>49</v>
      </c>
      <c r="C1216">
        <v>202010301912</v>
      </c>
      <c r="D1216" s="1">
        <v>44134.9216087963</v>
      </c>
      <c r="E1216" s="3" t="s">
        <v>63</v>
      </c>
      <c r="F1216">
        <v>7913751</v>
      </c>
      <c r="G1216" s="2">
        <v>17138</v>
      </c>
      <c r="H1216" t="s">
        <v>3057</v>
      </c>
      <c r="I1216" t="s">
        <v>2649</v>
      </c>
      <c r="K1216" t="s">
        <v>73</v>
      </c>
      <c r="L1216" t="s">
        <v>178</v>
      </c>
      <c r="M1216" t="s">
        <v>2</v>
      </c>
      <c r="N1216" t="s">
        <v>54</v>
      </c>
      <c r="P1216" t="s">
        <v>55</v>
      </c>
      <c r="Q1216" t="s">
        <v>68</v>
      </c>
      <c r="R1216" t="s">
        <v>3058</v>
      </c>
      <c r="S1216" t="s">
        <v>70</v>
      </c>
      <c r="T1216" t="s">
        <v>59</v>
      </c>
    </row>
    <row r="1217" spans="1:20">
      <c r="A1217" t="s">
        <v>49</v>
      </c>
      <c r="C1217">
        <v>202010302045</v>
      </c>
      <c r="D1217" s="1">
        <v>44134.857638888891</v>
      </c>
      <c r="E1217" s="3" t="s">
        <v>76</v>
      </c>
      <c r="F1217">
        <v>2183946</v>
      </c>
      <c r="G1217" s="2">
        <v>17928</v>
      </c>
      <c r="H1217" t="s">
        <v>2474</v>
      </c>
      <c r="I1217" t="s">
        <v>2353</v>
      </c>
      <c r="K1217" t="s">
        <v>98</v>
      </c>
      <c r="L1217" t="s">
        <v>364</v>
      </c>
      <c r="M1217" t="s">
        <v>2</v>
      </c>
      <c r="N1217" t="s">
        <v>54</v>
      </c>
      <c r="P1217" t="s">
        <v>88</v>
      </c>
      <c r="Q1217" t="s">
        <v>78</v>
      </c>
      <c r="R1217" t="s">
        <v>2475</v>
      </c>
      <c r="S1217" t="s">
        <v>70</v>
      </c>
      <c r="T1217" t="s">
        <v>59</v>
      </c>
    </row>
    <row r="1218" spans="1:20">
      <c r="A1218" t="s">
        <v>49</v>
      </c>
      <c r="C1218">
        <v>202010301896</v>
      </c>
      <c r="D1218" s="1">
        <v>44134.693819444445</v>
      </c>
      <c r="E1218" s="3" t="s">
        <v>90</v>
      </c>
      <c r="F1218">
        <v>1108389</v>
      </c>
      <c r="G1218" s="2">
        <v>19272</v>
      </c>
      <c r="H1218" t="s">
        <v>839</v>
      </c>
      <c r="I1218" t="s">
        <v>840</v>
      </c>
      <c r="K1218" t="s">
        <v>98</v>
      </c>
      <c r="L1218" t="s">
        <v>137</v>
      </c>
      <c r="M1218" t="s">
        <v>2</v>
      </c>
      <c r="N1218" t="s">
        <v>54</v>
      </c>
      <c r="P1218" t="s">
        <v>88</v>
      </c>
      <c r="Q1218" t="s">
        <v>94</v>
      </c>
      <c r="R1218" t="s">
        <v>259</v>
      </c>
      <c r="S1218" t="s">
        <v>70</v>
      </c>
      <c r="T1218" t="s">
        <v>59</v>
      </c>
    </row>
    <row r="1219" spans="1:20">
      <c r="A1219" t="s">
        <v>49</v>
      </c>
      <c r="C1219">
        <v>202011060655</v>
      </c>
      <c r="D1219" s="1">
        <v>44134.651388888888</v>
      </c>
      <c r="E1219" s="3" t="s">
        <v>76</v>
      </c>
      <c r="F1219">
        <v>1884253</v>
      </c>
      <c r="G1219" s="2">
        <v>30621</v>
      </c>
      <c r="H1219" t="s">
        <v>2162</v>
      </c>
      <c r="I1219" t="s">
        <v>869</v>
      </c>
      <c r="K1219" t="s">
        <v>52</v>
      </c>
      <c r="L1219" t="s">
        <v>228</v>
      </c>
      <c r="M1219" t="s">
        <v>2</v>
      </c>
      <c r="N1219" t="s">
        <v>54</v>
      </c>
      <c r="P1219" t="s">
        <v>55</v>
      </c>
      <c r="Q1219" t="s">
        <v>78</v>
      </c>
      <c r="R1219" t="s">
        <v>2163</v>
      </c>
      <c r="S1219" t="s">
        <v>129</v>
      </c>
      <c r="T1219" t="s">
        <v>59</v>
      </c>
    </row>
    <row r="1220" spans="1:20">
      <c r="A1220" t="s">
        <v>49</v>
      </c>
      <c r="C1220">
        <v>202010301828</v>
      </c>
      <c r="D1220" s="1">
        <v>44134.645833333336</v>
      </c>
      <c r="E1220" s="3" t="s">
        <v>90</v>
      </c>
      <c r="F1220">
        <v>612269</v>
      </c>
      <c r="G1220" s="2">
        <v>24916</v>
      </c>
      <c r="H1220" t="s">
        <v>476</v>
      </c>
      <c r="I1220" t="s">
        <v>477</v>
      </c>
      <c r="K1220" t="s">
        <v>140</v>
      </c>
      <c r="L1220" t="s">
        <v>193</v>
      </c>
      <c r="M1220" t="s">
        <v>2</v>
      </c>
      <c r="N1220" t="s">
        <v>54</v>
      </c>
      <c r="P1220" t="s">
        <v>88</v>
      </c>
      <c r="Q1220" t="s">
        <v>94</v>
      </c>
      <c r="R1220" t="s">
        <v>116</v>
      </c>
      <c r="S1220" t="s">
        <v>70</v>
      </c>
      <c r="T1220" t="s">
        <v>59</v>
      </c>
    </row>
    <row r="1221" spans="1:20">
      <c r="A1221" t="s">
        <v>49</v>
      </c>
      <c r="C1221">
        <v>202010300307</v>
      </c>
      <c r="D1221" s="1">
        <v>44134.59652777778</v>
      </c>
      <c r="E1221" s="3" t="s">
        <v>162</v>
      </c>
      <c r="F1221">
        <v>1863581</v>
      </c>
      <c r="G1221" s="2">
        <v>22124</v>
      </c>
      <c r="H1221" t="s">
        <v>2054</v>
      </c>
      <c r="I1221" t="s">
        <v>660</v>
      </c>
      <c r="K1221" t="s">
        <v>61</v>
      </c>
      <c r="L1221" t="s">
        <v>53</v>
      </c>
      <c r="M1221" t="s">
        <v>10</v>
      </c>
      <c r="N1221" t="s">
        <v>54</v>
      </c>
      <c r="P1221" t="s">
        <v>55</v>
      </c>
      <c r="Q1221" t="s">
        <v>166</v>
      </c>
      <c r="R1221" t="s">
        <v>285</v>
      </c>
      <c r="S1221" t="s">
        <v>58</v>
      </c>
      <c r="T1221" t="s">
        <v>59</v>
      </c>
    </row>
    <row r="1222" spans="1:20">
      <c r="A1222" t="s">
        <v>49</v>
      </c>
      <c r="C1222">
        <v>202010301304</v>
      </c>
      <c r="D1222" s="1">
        <v>44134.435844907406</v>
      </c>
      <c r="E1222" s="3" t="s">
        <v>90</v>
      </c>
      <c r="F1222">
        <v>7513772</v>
      </c>
      <c r="G1222" s="2">
        <v>25762</v>
      </c>
      <c r="H1222" t="s">
        <v>2988</v>
      </c>
      <c r="I1222" t="s">
        <v>1543</v>
      </c>
      <c r="K1222" t="s">
        <v>140</v>
      </c>
      <c r="L1222" t="s">
        <v>103</v>
      </c>
      <c r="M1222" t="s">
        <v>10</v>
      </c>
      <c r="N1222" t="s">
        <v>54</v>
      </c>
      <c r="P1222" t="s">
        <v>88</v>
      </c>
      <c r="Q1222" t="s">
        <v>94</v>
      </c>
      <c r="R1222" t="s">
        <v>2989</v>
      </c>
      <c r="S1222" t="s">
        <v>70</v>
      </c>
      <c r="T1222" t="s">
        <v>59</v>
      </c>
    </row>
    <row r="1223" spans="1:20">
      <c r="A1223" t="s">
        <v>49</v>
      </c>
      <c r="C1223">
        <v>202010300308</v>
      </c>
      <c r="D1223" s="1">
        <v>44134.434027777781</v>
      </c>
      <c r="E1223" s="3" t="s">
        <v>162</v>
      </c>
      <c r="F1223">
        <v>1718057</v>
      </c>
      <c r="G1223" s="2">
        <v>23846</v>
      </c>
      <c r="H1223" t="s">
        <v>1779</v>
      </c>
      <c r="I1223" t="s">
        <v>1208</v>
      </c>
      <c r="K1223" t="s">
        <v>61</v>
      </c>
      <c r="L1223" t="s">
        <v>53</v>
      </c>
      <c r="M1223" t="s">
        <v>2</v>
      </c>
      <c r="N1223" t="s">
        <v>54</v>
      </c>
      <c r="P1223" t="s">
        <v>55</v>
      </c>
      <c r="Q1223" t="s">
        <v>166</v>
      </c>
      <c r="R1223" t="s">
        <v>285</v>
      </c>
      <c r="S1223" t="s">
        <v>58</v>
      </c>
      <c r="T1223" t="s">
        <v>59</v>
      </c>
    </row>
    <row r="1224" spans="1:20">
      <c r="A1224" t="s">
        <v>49</v>
      </c>
      <c r="C1224">
        <v>202009180044</v>
      </c>
      <c r="D1224" s="1">
        <v>44134.383888888886</v>
      </c>
      <c r="E1224" s="3" t="s">
        <v>76</v>
      </c>
      <c r="F1224">
        <v>1315236</v>
      </c>
      <c r="G1224" s="2">
        <v>20962</v>
      </c>
      <c r="H1224" t="s">
        <v>1086</v>
      </c>
      <c r="I1224" t="s">
        <v>152</v>
      </c>
      <c r="K1224" t="s">
        <v>613</v>
      </c>
      <c r="L1224" t="s">
        <v>103</v>
      </c>
      <c r="M1224" t="s">
        <v>2</v>
      </c>
      <c r="N1224" t="s">
        <v>54</v>
      </c>
      <c r="P1224" t="s">
        <v>55</v>
      </c>
      <c r="Q1224" t="s">
        <v>78</v>
      </c>
      <c r="R1224" t="s">
        <v>1087</v>
      </c>
      <c r="S1224" t="s">
        <v>70</v>
      </c>
      <c r="T1224" t="s">
        <v>59</v>
      </c>
    </row>
    <row r="1225" spans="1:20">
      <c r="A1225" t="s">
        <v>49</v>
      </c>
      <c r="C1225">
        <v>202010292307</v>
      </c>
      <c r="D1225" s="1">
        <v>44134.075856481482</v>
      </c>
      <c r="E1225" s="3" t="s">
        <v>90</v>
      </c>
      <c r="F1225">
        <v>1627128</v>
      </c>
      <c r="G1225" s="2">
        <v>34893</v>
      </c>
      <c r="H1225" t="s">
        <v>1623</v>
      </c>
      <c r="I1225" t="s">
        <v>1624</v>
      </c>
      <c r="K1225" t="s">
        <v>98</v>
      </c>
      <c r="L1225" t="s">
        <v>111</v>
      </c>
      <c r="M1225" t="s">
        <v>10</v>
      </c>
      <c r="N1225" t="s">
        <v>54</v>
      </c>
      <c r="P1225" t="s">
        <v>88</v>
      </c>
      <c r="Q1225" t="s">
        <v>94</v>
      </c>
      <c r="R1225" t="s">
        <v>100</v>
      </c>
      <c r="S1225" t="s">
        <v>70</v>
      </c>
      <c r="T1225" t="s">
        <v>59</v>
      </c>
    </row>
    <row r="1226" spans="1:20">
      <c r="A1226" t="s">
        <v>49</v>
      </c>
      <c r="C1226">
        <v>202010290140</v>
      </c>
      <c r="D1226" s="1">
        <v>44133.600694444445</v>
      </c>
      <c r="E1226" s="3" t="s">
        <v>48</v>
      </c>
      <c r="F1226">
        <v>7410534</v>
      </c>
      <c r="G1226" s="2">
        <v>19637</v>
      </c>
      <c r="H1226" t="s">
        <v>2969</v>
      </c>
      <c r="I1226" t="s">
        <v>496</v>
      </c>
      <c r="K1226" t="s">
        <v>61</v>
      </c>
      <c r="L1226" t="s">
        <v>53</v>
      </c>
      <c r="M1226" t="s">
        <v>10</v>
      </c>
      <c r="N1226" t="s">
        <v>54</v>
      </c>
      <c r="P1226" t="s">
        <v>55</v>
      </c>
      <c r="Q1226" t="s">
        <v>56</v>
      </c>
      <c r="R1226" t="s">
        <v>2970</v>
      </c>
      <c r="S1226" t="s">
        <v>58</v>
      </c>
      <c r="T1226" t="s">
        <v>59</v>
      </c>
    </row>
    <row r="1227" spans="1:20">
      <c r="A1227" t="s">
        <v>49</v>
      </c>
      <c r="C1227">
        <v>202010291718</v>
      </c>
      <c r="D1227" s="1">
        <v>44133.568344907406</v>
      </c>
      <c r="E1227" s="3" t="s">
        <v>63</v>
      </c>
      <c r="F1227">
        <v>1582198</v>
      </c>
      <c r="G1227" s="2">
        <v>21537</v>
      </c>
      <c r="H1227" t="s">
        <v>1553</v>
      </c>
      <c r="I1227" t="s">
        <v>672</v>
      </c>
      <c r="K1227" t="s">
        <v>61</v>
      </c>
      <c r="L1227" t="s">
        <v>193</v>
      </c>
      <c r="M1227" t="s">
        <v>2</v>
      </c>
      <c r="N1227" t="s">
        <v>54</v>
      </c>
      <c r="P1227" t="s">
        <v>88</v>
      </c>
      <c r="Q1227" t="s">
        <v>68</v>
      </c>
      <c r="R1227" t="s">
        <v>1554</v>
      </c>
      <c r="S1227" t="s">
        <v>70</v>
      </c>
      <c r="T1227" t="s">
        <v>59</v>
      </c>
    </row>
    <row r="1228" spans="1:20">
      <c r="A1228" t="s">
        <v>49</v>
      </c>
      <c r="C1228">
        <v>202010291624</v>
      </c>
      <c r="D1228" s="1">
        <v>44133.556666666664</v>
      </c>
      <c r="E1228" s="3" t="s">
        <v>63</v>
      </c>
      <c r="F1228">
        <v>618233</v>
      </c>
      <c r="G1228" s="2">
        <v>27284</v>
      </c>
      <c r="H1228" t="s">
        <v>487</v>
      </c>
      <c r="I1228" t="s">
        <v>488</v>
      </c>
      <c r="K1228" t="s">
        <v>61</v>
      </c>
      <c r="L1228" t="s">
        <v>306</v>
      </c>
      <c r="M1228" t="s">
        <v>10</v>
      </c>
      <c r="N1228" t="s">
        <v>54</v>
      </c>
      <c r="P1228" t="s">
        <v>88</v>
      </c>
      <c r="Q1228" t="s">
        <v>68</v>
      </c>
      <c r="R1228" t="s">
        <v>489</v>
      </c>
      <c r="S1228" t="s">
        <v>70</v>
      </c>
      <c r="T1228" t="s">
        <v>59</v>
      </c>
    </row>
    <row r="1229" spans="1:20">
      <c r="A1229" t="s">
        <v>49</v>
      </c>
      <c r="C1229">
        <v>202010220243</v>
      </c>
      <c r="D1229" s="1">
        <v>44133.514918981484</v>
      </c>
      <c r="E1229" s="3" t="s">
        <v>308</v>
      </c>
      <c r="F1229">
        <v>1714251</v>
      </c>
      <c r="G1229" s="2">
        <v>18653</v>
      </c>
      <c r="H1229" t="s">
        <v>1768</v>
      </c>
      <c r="I1229" t="s">
        <v>1459</v>
      </c>
      <c r="K1229" t="s">
        <v>61</v>
      </c>
      <c r="L1229" t="s">
        <v>103</v>
      </c>
      <c r="M1229" t="s">
        <v>10</v>
      </c>
      <c r="N1229" t="s">
        <v>54</v>
      </c>
      <c r="P1229" t="s">
        <v>55</v>
      </c>
      <c r="Q1229" t="s">
        <v>311</v>
      </c>
      <c r="R1229" t="s">
        <v>1769</v>
      </c>
      <c r="S1229" t="s">
        <v>70</v>
      </c>
      <c r="T1229" t="s">
        <v>59</v>
      </c>
    </row>
    <row r="1230" spans="1:20">
      <c r="A1230" t="s">
        <v>49</v>
      </c>
      <c r="C1230">
        <v>202010291389</v>
      </c>
      <c r="D1230" s="1">
        <v>44133.40902777778</v>
      </c>
      <c r="E1230" s="3" t="s">
        <v>63</v>
      </c>
      <c r="F1230">
        <v>1385639</v>
      </c>
      <c r="G1230" s="2">
        <v>25995</v>
      </c>
      <c r="H1230" t="s">
        <v>1204</v>
      </c>
      <c r="I1230" t="s">
        <v>594</v>
      </c>
      <c r="K1230" t="s">
        <v>61</v>
      </c>
      <c r="L1230" t="s">
        <v>228</v>
      </c>
      <c r="M1230" t="s">
        <v>2</v>
      </c>
      <c r="N1230" t="s">
        <v>54</v>
      </c>
      <c r="P1230" t="s">
        <v>55</v>
      </c>
      <c r="Q1230" t="s">
        <v>68</v>
      </c>
      <c r="R1230" t="s">
        <v>1205</v>
      </c>
      <c r="S1230" t="s">
        <v>129</v>
      </c>
      <c r="T1230" t="s">
        <v>59</v>
      </c>
    </row>
    <row r="1231" spans="1:20">
      <c r="A1231" t="s">
        <v>49</v>
      </c>
      <c r="C1231">
        <v>202010282341</v>
      </c>
      <c r="D1231" s="1">
        <v>44132.932453703703</v>
      </c>
      <c r="E1231" s="3" t="s">
        <v>90</v>
      </c>
      <c r="F1231">
        <v>1953254</v>
      </c>
      <c r="G1231" s="2">
        <v>22397</v>
      </c>
      <c r="H1231" t="s">
        <v>2326</v>
      </c>
      <c r="I1231" t="s">
        <v>732</v>
      </c>
      <c r="K1231" t="s">
        <v>98</v>
      </c>
      <c r="L1231" t="s">
        <v>1475</v>
      </c>
      <c r="M1231" t="s">
        <v>2</v>
      </c>
      <c r="N1231" t="s">
        <v>54</v>
      </c>
      <c r="P1231" t="s">
        <v>88</v>
      </c>
      <c r="Q1231" t="s">
        <v>94</v>
      </c>
      <c r="R1231" t="s">
        <v>292</v>
      </c>
      <c r="S1231" t="s">
        <v>474</v>
      </c>
      <c r="T1231" t="s">
        <v>59</v>
      </c>
    </row>
    <row r="1232" spans="1:20">
      <c r="A1232" t="s">
        <v>49</v>
      </c>
      <c r="C1232">
        <v>202010281508</v>
      </c>
      <c r="D1232" s="1">
        <v>44132.408333333333</v>
      </c>
      <c r="E1232" s="3" t="s">
        <v>63</v>
      </c>
      <c r="F1232">
        <v>1852076</v>
      </c>
      <c r="G1232" s="2">
        <v>21519</v>
      </c>
      <c r="H1232" t="s">
        <v>2024</v>
      </c>
      <c r="I1232" t="s">
        <v>672</v>
      </c>
      <c r="K1232" t="s">
        <v>61</v>
      </c>
      <c r="L1232" t="s">
        <v>228</v>
      </c>
      <c r="M1232" t="s">
        <v>10</v>
      </c>
      <c r="N1232" t="s">
        <v>54</v>
      </c>
      <c r="P1232" t="s">
        <v>55</v>
      </c>
      <c r="Q1232" t="s">
        <v>68</v>
      </c>
      <c r="R1232" t="s">
        <v>2025</v>
      </c>
      <c r="S1232" t="s">
        <v>129</v>
      </c>
      <c r="T1232" t="s">
        <v>59</v>
      </c>
    </row>
    <row r="1233" spans="1:20">
      <c r="A1233" t="s">
        <v>49</v>
      </c>
      <c r="C1233">
        <v>202010281146</v>
      </c>
      <c r="D1233" s="1">
        <v>44132.316666666666</v>
      </c>
      <c r="E1233" s="3" t="s">
        <v>63</v>
      </c>
      <c r="F1233">
        <v>1853356</v>
      </c>
      <c r="G1233" s="2">
        <v>22294</v>
      </c>
      <c r="H1233" t="s">
        <v>2027</v>
      </c>
      <c r="I1233" t="s">
        <v>850</v>
      </c>
      <c r="K1233" t="s">
        <v>61</v>
      </c>
      <c r="L1233" t="s">
        <v>228</v>
      </c>
      <c r="M1233" t="s">
        <v>10</v>
      </c>
      <c r="N1233" t="s">
        <v>54</v>
      </c>
      <c r="P1233" t="s">
        <v>88</v>
      </c>
      <c r="Q1233" t="s">
        <v>68</v>
      </c>
      <c r="R1233" t="s">
        <v>2028</v>
      </c>
      <c r="S1233" t="s">
        <v>129</v>
      </c>
      <c r="T1233" t="s">
        <v>59</v>
      </c>
    </row>
    <row r="1234" spans="1:20">
      <c r="A1234" t="s">
        <v>49</v>
      </c>
      <c r="C1234">
        <v>202010271697</v>
      </c>
      <c r="D1234" s="1">
        <v>44131.645138888889</v>
      </c>
      <c r="E1234" s="3" t="s">
        <v>76</v>
      </c>
      <c r="F1234">
        <v>1796693</v>
      </c>
      <c r="G1234" s="2">
        <v>20357</v>
      </c>
      <c r="H1234" t="s">
        <v>1917</v>
      </c>
      <c r="I1234" t="s">
        <v>102</v>
      </c>
      <c r="K1234" t="s">
        <v>52</v>
      </c>
      <c r="L1234" t="s">
        <v>193</v>
      </c>
      <c r="M1234" t="s">
        <v>10</v>
      </c>
      <c r="N1234" t="s">
        <v>54</v>
      </c>
      <c r="P1234" t="s">
        <v>55</v>
      </c>
      <c r="Q1234" t="s">
        <v>78</v>
      </c>
      <c r="R1234" t="s">
        <v>1918</v>
      </c>
      <c r="S1234" t="s">
        <v>70</v>
      </c>
      <c r="T1234" t="s">
        <v>59</v>
      </c>
    </row>
    <row r="1235" spans="1:20">
      <c r="A1235" t="s">
        <v>49</v>
      </c>
      <c r="C1235">
        <v>202010271505</v>
      </c>
      <c r="D1235" s="1">
        <v>44131.51666666667</v>
      </c>
      <c r="E1235" s="3" t="s">
        <v>63</v>
      </c>
      <c r="F1235">
        <v>1616628</v>
      </c>
      <c r="G1235" s="2">
        <v>22755</v>
      </c>
      <c r="H1235" t="s">
        <v>1603</v>
      </c>
      <c r="I1235" t="s">
        <v>677</v>
      </c>
      <c r="K1235" t="s">
        <v>61</v>
      </c>
      <c r="L1235" t="s">
        <v>228</v>
      </c>
      <c r="M1235" t="s">
        <v>2</v>
      </c>
      <c r="N1235" t="s">
        <v>54</v>
      </c>
      <c r="P1235" t="s">
        <v>88</v>
      </c>
      <c r="Q1235" t="s">
        <v>68</v>
      </c>
      <c r="R1235" t="s">
        <v>1604</v>
      </c>
      <c r="S1235" t="s">
        <v>129</v>
      </c>
      <c r="T1235" t="s">
        <v>59</v>
      </c>
    </row>
    <row r="1236" spans="1:20">
      <c r="A1236" t="s">
        <v>49</v>
      </c>
      <c r="C1236">
        <v>202010262311</v>
      </c>
      <c r="D1236" s="1">
        <v>44130.947222222225</v>
      </c>
      <c r="E1236" s="3" t="s">
        <v>90</v>
      </c>
      <c r="F1236">
        <v>1424865</v>
      </c>
      <c r="G1236" s="2">
        <v>20959</v>
      </c>
      <c r="H1236" t="s">
        <v>1304</v>
      </c>
      <c r="I1236" t="s">
        <v>152</v>
      </c>
      <c r="K1236" t="s">
        <v>98</v>
      </c>
      <c r="L1236" t="s">
        <v>133</v>
      </c>
      <c r="M1236" t="s">
        <v>2</v>
      </c>
      <c r="N1236" t="s">
        <v>54</v>
      </c>
      <c r="P1236" t="s">
        <v>88</v>
      </c>
      <c r="Q1236" t="s">
        <v>94</v>
      </c>
      <c r="R1236" t="s">
        <v>173</v>
      </c>
      <c r="S1236" t="s">
        <v>70</v>
      </c>
      <c r="T1236" t="s">
        <v>59</v>
      </c>
    </row>
    <row r="1237" spans="1:20">
      <c r="A1237" t="s">
        <v>49</v>
      </c>
      <c r="C1237">
        <v>202010262155</v>
      </c>
      <c r="D1237" s="1">
        <v>44130.821597222224</v>
      </c>
      <c r="E1237" s="3" t="s">
        <v>63</v>
      </c>
      <c r="F1237">
        <v>1767629</v>
      </c>
      <c r="G1237" s="2">
        <v>23144</v>
      </c>
      <c r="H1237" t="s">
        <v>1859</v>
      </c>
      <c r="I1237" t="s">
        <v>1860</v>
      </c>
      <c r="K1237" t="s">
        <v>52</v>
      </c>
      <c r="L1237" t="s">
        <v>367</v>
      </c>
      <c r="M1237" t="s">
        <v>10</v>
      </c>
      <c r="N1237" t="s">
        <v>54</v>
      </c>
      <c r="P1237" t="s">
        <v>55</v>
      </c>
      <c r="Q1237" t="s">
        <v>68</v>
      </c>
      <c r="R1237" t="s">
        <v>1861</v>
      </c>
      <c r="S1237" t="s">
        <v>70</v>
      </c>
      <c r="T1237" t="s">
        <v>59</v>
      </c>
    </row>
    <row r="1238" spans="1:20">
      <c r="A1238" t="s">
        <v>49</v>
      </c>
      <c r="C1238">
        <v>202010262134</v>
      </c>
      <c r="D1238" s="1">
        <v>44130.783333333333</v>
      </c>
      <c r="E1238" s="3" t="s">
        <v>90</v>
      </c>
      <c r="F1238">
        <v>1817576</v>
      </c>
      <c r="G1238" s="2">
        <v>15244</v>
      </c>
      <c r="H1238" t="s">
        <v>1952</v>
      </c>
      <c r="I1238" t="s">
        <v>462</v>
      </c>
      <c r="K1238" t="s">
        <v>98</v>
      </c>
      <c r="L1238" t="s">
        <v>1101</v>
      </c>
      <c r="M1238" t="s">
        <v>10</v>
      </c>
      <c r="N1238" t="s">
        <v>54</v>
      </c>
      <c r="P1238" t="s">
        <v>88</v>
      </c>
      <c r="Q1238" t="s">
        <v>94</v>
      </c>
      <c r="R1238" t="s">
        <v>173</v>
      </c>
      <c r="S1238" t="s">
        <v>70</v>
      </c>
      <c r="T1238" t="s">
        <v>59</v>
      </c>
    </row>
    <row r="1239" spans="1:20">
      <c r="A1239" t="s">
        <v>49</v>
      </c>
      <c r="C1239">
        <v>202010262004</v>
      </c>
      <c r="D1239" s="1">
        <v>44130.63958333333</v>
      </c>
      <c r="E1239" s="3" t="s">
        <v>90</v>
      </c>
      <c r="F1239">
        <v>2180747</v>
      </c>
      <c r="G1239" s="2">
        <v>31574</v>
      </c>
      <c r="H1239" t="s">
        <v>2458</v>
      </c>
      <c r="I1239" t="s">
        <v>1785</v>
      </c>
      <c r="K1239" t="s">
        <v>52</v>
      </c>
      <c r="L1239" t="s">
        <v>93</v>
      </c>
      <c r="M1239" t="s">
        <v>2</v>
      </c>
      <c r="N1239" t="s">
        <v>54</v>
      </c>
      <c r="P1239" t="s">
        <v>88</v>
      </c>
      <c r="Q1239" t="s">
        <v>94</v>
      </c>
      <c r="R1239" t="s">
        <v>116</v>
      </c>
      <c r="S1239" t="s">
        <v>70</v>
      </c>
      <c r="T1239" t="s">
        <v>59</v>
      </c>
    </row>
    <row r="1240" spans="1:20">
      <c r="A1240" t="s">
        <v>49</v>
      </c>
      <c r="C1240">
        <v>202010260499</v>
      </c>
      <c r="D1240" s="1">
        <v>44130.482638888891</v>
      </c>
      <c r="E1240" s="3" t="s">
        <v>63</v>
      </c>
      <c r="F1240">
        <v>412268</v>
      </c>
      <c r="G1240" s="2">
        <v>20094</v>
      </c>
      <c r="H1240" t="s">
        <v>397</v>
      </c>
      <c r="I1240" t="s">
        <v>353</v>
      </c>
      <c r="K1240" t="s">
        <v>52</v>
      </c>
      <c r="L1240" t="s">
        <v>74</v>
      </c>
      <c r="M1240" t="s">
        <v>10</v>
      </c>
      <c r="N1240" t="s">
        <v>54</v>
      </c>
      <c r="P1240" t="s">
        <v>55</v>
      </c>
      <c r="Q1240" t="s">
        <v>68</v>
      </c>
      <c r="R1240" t="s">
        <v>398</v>
      </c>
      <c r="S1240" t="s">
        <v>70</v>
      </c>
      <c r="T1240" t="s">
        <v>59</v>
      </c>
    </row>
    <row r="1241" spans="1:20">
      <c r="A1241" t="s">
        <v>49</v>
      </c>
      <c r="C1241">
        <v>202010250406</v>
      </c>
      <c r="D1241" s="1">
        <v>44129.838194444441</v>
      </c>
      <c r="E1241" s="3" t="s">
        <v>90</v>
      </c>
      <c r="F1241">
        <v>2188645</v>
      </c>
      <c r="G1241" s="2">
        <v>23051</v>
      </c>
      <c r="H1241" t="s">
        <v>2492</v>
      </c>
      <c r="I1241" t="s">
        <v>205</v>
      </c>
      <c r="K1241" t="s">
        <v>110</v>
      </c>
      <c r="L1241" t="s">
        <v>178</v>
      </c>
      <c r="M1241" t="s">
        <v>2</v>
      </c>
      <c r="N1241" t="s">
        <v>54</v>
      </c>
      <c r="P1241" t="s">
        <v>88</v>
      </c>
      <c r="Q1241" t="s">
        <v>94</v>
      </c>
      <c r="R1241" t="s">
        <v>100</v>
      </c>
      <c r="S1241" t="s">
        <v>70</v>
      </c>
      <c r="T1241" t="s">
        <v>59</v>
      </c>
    </row>
    <row r="1242" spans="1:20">
      <c r="A1242" t="s">
        <v>49</v>
      </c>
      <c r="C1242">
        <v>202010240428</v>
      </c>
      <c r="D1242" s="1">
        <v>44128.582638888889</v>
      </c>
      <c r="E1242" s="3" t="s">
        <v>90</v>
      </c>
      <c r="F1242">
        <v>7319849</v>
      </c>
      <c r="G1242" s="2">
        <v>15089</v>
      </c>
      <c r="H1242" t="s">
        <v>2957</v>
      </c>
      <c r="I1242" t="s">
        <v>636</v>
      </c>
      <c r="K1242" t="s">
        <v>277</v>
      </c>
      <c r="L1242" t="s">
        <v>417</v>
      </c>
      <c r="M1242" t="s">
        <v>2</v>
      </c>
      <c r="N1242" t="s">
        <v>54</v>
      </c>
      <c r="P1242" t="s">
        <v>55</v>
      </c>
      <c r="Q1242" t="s">
        <v>94</v>
      </c>
      <c r="R1242" t="s">
        <v>100</v>
      </c>
      <c r="S1242" t="s">
        <v>70</v>
      </c>
      <c r="T1242" t="s">
        <v>59</v>
      </c>
    </row>
    <row r="1243" spans="1:20">
      <c r="A1243" t="s">
        <v>49</v>
      </c>
      <c r="C1243">
        <v>202010240114</v>
      </c>
      <c r="D1243" s="1">
        <v>44128.479942129627</v>
      </c>
      <c r="E1243" s="3" t="s">
        <v>63</v>
      </c>
      <c r="F1243">
        <v>1497155</v>
      </c>
      <c r="G1243" s="2">
        <v>23448</v>
      </c>
      <c r="H1243" t="s">
        <v>1402</v>
      </c>
      <c r="I1243" t="s">
        <v>231</v>
      </c>
      <c r="K1243" t="s">
        <v>52</v>
      </c>
      <c r="L1243" t="s">
        <v>193</v>
      </c>
      <c r="M1243" t="s">
        <v>10</v>
      </c>
      <c r="N1243" t="s">
        <v>54</v>
      </c>
      <c r="P1243" t="s">
        <v>55</v>
      </c>
      <c r="Q1243" t="s">
        <v>68</v>
      </c>
      <c r="R1243" t="s">
        <v>1403</v>
      </c>
      <c r="S1243" t="s">
        <v>70</v>
      </c>
      <c r="T1243" t="s">
        <v>59</v>
      </c>
    </row>
    <row r="1244" spans="1:20">
      <c r="A1244" t="s">
        <v>49</v>
      </c>
      <c r="C1244">
        <v>202010231898</v>
      </c>
      <c r="D1244" s="1">
        <v>44127.645138888889</v>
      </c>
      <c r="E1244" s="3" t="s">
        <v>90</v>
      </c>
      <c r="F1244">
        <v>1747038</v>
      </c>
      <c r="G1244" s="2">
        <v>16065</v>
      </c>
      <c r="H1244" t="s">
        <v>1829</v>
      </c>
      <c r="I1244" t="s">
        <v>1830</v>
      </c>
      <c r="K1244" t="s">
        <v>52</v>
      </c>
      <c r="L1244" t="s">
        <v>306</v>
      </c>
      <c r="M1244" t="s">
        <v>2</v>
      </c>
      <c r="N1244" t="s">
        <v>54</v>
      </c>
      <c r="P1244" t="s">
        <v>88</v>
      </c>
      <c r="Q1244" t="s">
        <v>94</v>
      </c>
      <c r="R1244" t="s">
        <v>116</v>
      </c>
      <c r="S1244" t="s">
        <v>70</v>
      </c>
      <c r="T1244" t="s">
        <v>59</v>
      </c>
    </row>
    <row r="1245" spans="1:20">
      <c r="A1245" t="s">
        <v>49</v>
      </c>
      <c r="C1245">
        <v>202010231601</v>
      </c>
      <c r="D1245" s="1">
        <v>44127.519444444442</v>
      </c>
      <c r="E1245" s="3" t="s">
        <v>90</v>
      </c>
      <c r="F1245">
        <v>1383749</v>
      </c>
      <c r="G1245" s="2">
        <v>22885</v>
      </c>
      <c r="H1245" t="s">
        <v>1201</v>
      </c>
      <c r="I1245" t="s">
        <v>1202</v>
      </c>
      <c r="K1245" t="s">
        <v>52</v>
      </c>
      <c r="L1245" t="s">
        <v>153</v>
      </c>
      <c r="M1245" t="s">
        <v>10</v>
      </c>
      <c r="N1245" t="s">
        <v>54</v>
      </c>
      <c r="P1245" t="s">
        <v>88</v>
      </c>
      <c r="Q1245" t="s">
        <v>94</v>
      </c>
      <c r="R1245" t="s">
        <v>116</v>
      </c>
      <c r="S1245" t="s">
        <v>70</v>
      </c>
      <c r="T1245" t="s">
        <v>59</v>
      </c>
    </row>
    <row r="1246" spans="1:20">
      <c r="A1246" t="s">
        <v>49</v>
      </c>
      <c r="C1246">
        <v>202010230318</v>
      </c>
      <c r="D1246" s="1">
        <v>44127.399965277778</v>
      </c>
      <c r="E1246" s="3" t="s">
        <v>76</v>
      </c>
      <c r="F1246">
        <v>1647571</v>
      </c>
      <c r="G1246" s="2">
        <v>20899</v>
      </c>
      <c r="H1246" t="s">
        <v>1659</v>
      </c>
      <c r="I1246" t="s">
        <v>373</v>
      </c>
      <c r="K1246" t="s">
        <v>86</v>
      </c>
      <c r="L1246" t="s">
        <v>451</v>
      </c>
      <c r="M1246" t="s">
        <v>10</v>
      </c>
      <c r="N1246" t="s">
        <v>54</v>
      </c>
      <c r="P1246" t="s">
        <v>55</v>
      </c>
      <c r="Q1246" t="s">
        <v>78</v>
      </c>
      <c r="R1246" t="s">
        <v>1660</v>
      </c>
      <c r="S1246" t="s">
        <v>390</v>
      </c>
      <c r="T1246" t="s">
        <v>59</v>
      </c>
    </row>
    <row r="1247" spans="1:20">
      <c r="A1247" t="s">
        <v>49</v>
      </c>
      <c r="C1247">
        <v>202010221873</v>
      </c>
      <c r="D1247" s="1">
        <v>44126.729513888888</v>
      </c>
      <c r="E1247" s="3" t="s">
        <v>76</v>
      </c>
      <c r="F1247">
        <v>909327</v>
      </c>
      <c r="G1247" s="2">
        <v>15835</v>
      </c>
      <c r="H1247" t="s">
        <v>670</v>
      </c>
      <c r="I1247" t="s">
        <v>366</v>
      </c>
      <c r="K1247" t="s">
        <v>98</v>
      </c>
      <c r="L1247" t="s">
        <v>306</v>
      </c>
      <c r="M1247" t="s">
        <v>2</v>
      </c>
      <c r="N1247" t="s">
        <v>54</v>
      </c>
      <c r="P1247" t="s">
        <v>88</v>
      </c>
      <c r="Q1247" t="s">
        <v>78</v>
      </c>
      <c r="R1247" t="s">
        <v>292</v>
      </c>
      <c r="S1247" t="s">
        <v>70</v>
      </c>
      <c r="T1247" t="s">
        <v>59</v>
      </c>
    </row>
    <row r="1248" spans="1:20">
      <c r="A1248" t="s">
        <v>49</v>
      </c>
      <c r="C1248">
        <v>202010221586</v>
      </c>
      <c r="D1248" s="1">
        <v>44126.461111111108</v>
      </c>
      <c r="E1248" s="3" t="s">
        <v>90</v>
      </c>
      <c r="F1248">
        <v>1801336</v>
      </c>
      <c r="G1248" s="2">
        <v>20007</v>
      </c>
      <c r="H1248" t="s">
        <v>1923</v>
      </c>
      <c r="I1248" t="s">
        <v>1924</v>
      </c>
      <c r="K1248" t="s">
        <v>140</v>
      </c>
      <c r="L1248" t="s">
        <v>93</v>
      </c>
      <c r="M1248" t="s">
        <v>2</v>
      </c>
      <c r="N1248" t="s">
        <v>54</v>
      </c>
      <c r="P1248" t="s">
        <v>88</v>
      </c>
      <c r="Q1248" t="s">
        <v>94</v>
      </c>
      <c r="R1248" t="s">
        <v>116</v>
      </c>
      <c r="S1248" t="s">
        <v>70</v>
      </c>
      <c r="T1248" t="s">
        <v>59</v>
      </c>
    </row>
    <row r="1249" spans="1:20">
      <c r="A1249" t="s">
        <v>49</v>
      </c>
      <c r="C1249">
        <v>202010221218</v>
      </c>
      <c r="D1249" s="1">
        <v>44126.120428240742</v>
      </c>
      <c r="E1249" s="3" t="s">
        <v>90</v>
      </c>
      <c r="F1249">
        <v>2187768</v>
      </c>
      <c r="G1249" s="2">
        <v>28637</v>
      </c>
      <c r="H1249" t="s">
        <v>2489</v>
      </c>
      <c r="I1249" t="s">
        <v>623</v>
      </c>
      <c r="K1249" t="s">
        <v>149</v>
      </c>
      <c r="L1249" t="s">
        <v>281</v>
      </c>
      <c r="M1249" t="s">
        <v>2</v>
      </c>
      <c r="N1249" t="s">
        <v>54</v>
      </c>
      <c r="P1249" t="s">
        <v>88</v>
      </c>
      <c r="Q1249" t="s">
        <v>94</v>
      </c>
      <c r="R1249" t="s">
        <v>100</v>
      </c>
      <c r="S1249" t="s">
        <v>70</v>
      </c>
      <c r="T1249" t="s">
        <v>59</v>
      </c>
    </row>
    <row r="1250" spans="1:20">
      <c r="A1250" t="s">
        <v>49</v>
      </c>
      <c r="C1250">
        <v>202010211999</v>
      </c>
      <c r="D1250" s="1">
        <v>44125.767916666664</v>
      </c>
      <c r="E1250" s="3" t="s">
        <v>90</v>
      </c>
      <c r="F1250">
        <v>2187058</v>
      </c>
      <c r="G1250" s="2">
        <v>18665</v>
      </c>
      <c r="H1250" t="s">
        <v>2488</v>
      </c>
      <c r="I1250" t="s">
        <v>164</v>
      </c>
      <c r="K1250" t="s">
        <v>110</v>
      </c>
      <c r="L1250" t="s">
        <v>240</v>
      </c>
      <c r="M1250" t="s">
        <v>2</v>
      </c>
      <c r="N1250" t="s">
        <v>54</v>
      </c>
      <c r="P1250" t="s">
        <v>88</v>
      </c>
      <c r="Q1250" t="s">
        <v>94</v>
      </c>
      <c r="R1250" t="s">
        <v>100</v>
      </c>
      <c r="S1250" t="s">
        <v>70</v>
      </c>
      <c r="T1250" t="s">
        <v>59</v>
      </c>
    </row>
    <row r="1251" spans="1:20">
      <c r="A1251" t="s">
        <v>49</v>
      </c>
      <c r="C1251">
        <v>202010210389</v>
      </c>
      <c r="D1251" s="1">
        <v>44125.498611111114</v>
      </c>
      <c r="E1251" s="3" t="s">
        <v>63</v>
      </c>
      <c r="F1251">
        <v>1107057</v>
      </c>
      <c r="G1251" s="2">
        <v>18168</v>
      </c>
      <c r="H1251" t="s">
        <v>830</v>
      </c>
      <c r="I1251" t="s">
        <v>329</v>
      </c>
      <c r="K1251" t="s">
        <v>52</v>
      </c>
      <c r="L1251" t="s">
        <v>123</v>
      </c>
      <c r="M1251" t="s">
        <v>2</v>
      </c>
      <c r="N1251" t="s">
        <v>54</v>
      </c>
      <c r="P1251" t="s">
        <v>55</v>
      </c>
      <c r="Q1251" t="s">
        <v>68</v>
      </c>
      <c r="R1251" t="s">
        <v>832</v>
      </c>
      <c r="S1251" t="s">
        <v>70</v>
      </c>
      <c r="T1251" t="s">
        <v>59</v>
      </c>
    </row>
    <row r="1252" spans="1:20">
      <c r="A1252" t="s">
        <v>49</v>
      </c>
      <c r="C1252">
        <v>202010202148</v>
      </c>
      <c r="D1252" s="1">
        <v>44124.792361111111</v>
      </c>
      <c r="E1252" s="3" t="s">
        <v>90</v>
      </c>
      <c r="F1252">
        <v>1687890</v>
      </c>
      <c r="G1252" s="2">
        <v>30453</v>
      </c>
      <c r="H1252" t="s">
        <v>1719</v>
      </c>
      <c r="I1252" t="s">
        <v>1721</v>
      </c>
      <c r="K1252" t="s">
        <v>149</v>
      </c>
      <c r="L1252" t="s">
        <v>145</v>
      </c>
      <c r="M1252" t="s">
        <v>10</v>
      </c>
      <c r="N1252" t="s">
        <v>54</v>
      </c>
      <c r="P1252" t="s">
        <v>88</v>
      </c>
      <c r="Q1252" t="s">
        <v>94</v>
      </c>
      <c r="R1252" t="s">
        <v>116</v>
      </c>
      <c r="S1252" t="s">
        <v>70</v>
      </c>
      <c r="T1252" t="s">
        <v>59</v>
      </c>
    </row>
    <row r="1253" spans="1:20">
      <c r="A1253" t="s">
        <v>49</v>
      </c>
      <c r="C1253">
        <v>202010201833</v>
      </c>
      <c r="D1253" s="1">
        <v>44124.670474537037</v>
      </c>
      <c r="E1253" s="3" t="s">
        <v>63</v>
      </c>
      <c r="F1253">
        <v>1879971</v>
      </c>
      <c r="G1253" s="2">
        <v>24438</v>
      </c>
      <c r="H1253" t="s">
        <v>2133</v>
      </c>
      <c r="I1253" t="s">
        <v>2134</v>
      </c>
      <c r="K1253" t="s">
        <v>140</v>
      </c>
      <c r="L1253" t="s">
        <v>193</v>
      </c>
      <c r="M1253" t="s">
        <v>10</v>
      </c>
      <c r="N1253" t="s">
        <v>54</v>
      </c>
      <c r="P1253" t="s">
        <v>55</v>
      </c>
      <c r="Q1253" t="s">
        <v>68</v>
      </c>
      <c r="R1253" t="s">
        <v>2135</v>
      </c>
      <c r="S1253" t="s">
        <v>70</v>
      </c>
      <c r="T1253" t="s">
        <v>59</v>
      </c>
    </row>
    <row r="1254" spans="1:20">
      <c r="A1254" t="s">
        <v>49</v>
      </c>
      <c r="C1254">
        <v>202010201190</v>
      </c>
      <c r="D1254" s="1">
        <v>44124.126828703702</v>
      </c>
      <c r="E1254" s="3" t="s">
        <v>90</v>
      </c>
      <c r="F1254">
        <v>8711861</v>
      </c>
      <c r="G1254" s="2">
        <v>13887</v>
      </c>
      <c r="H1254" t="s">
        <v>3187</v>
      </c>
      <c r="I1254" t="s">
        <v>1274</v>
      </c>
      <c r="K1254" t="s">
        <v>149</v>
      </c>
      <c r="L1254" t="s">
        <v>202</v>
      </c>
      <c r="M1254" t="s">
        <v>2</v>
      </c>
      <c r="N1254" t="s">
        <v>54</v>
      </c>
      <c r="P1254" t="s">
        <v>88</v>
      </c>
      <c r="Q1254" t="s">
        <v>94</v>
      </c>
      <c r="R1254" t="s">
        <v>100</v>
      </c>
      <c r="S1254" t="s">
        <v>70</v>
      </c>
      <c r="T1254" t="s">
        <v>59</v>
      </c>
    </row>
    <row r="1255" spans="1:20">
      <c r="A1255" t="s">
        <v>49</v>
      </c>
      <c r="C1255">
        <v>202010191788</v>
      </c>
      <c r="D1255" s="1">
        <v>44123.55097222222</v>
      </c>
      <c r="E1255" s="3" t="s">
        <v>90</v>
      </c>
      <c r="F1255">
        <v>6208956</v>
      </c>
      <c r="G1255" s="2">
        <v>22817</v>
      </c>
      <c r="H1255" t="s">
        <v>2826</v>
      </c>
      <c r="I1255" t="s">
        <v>894</v>
      </c>
      <c r="K1255" t="s">
        <v>52</v>
      </c>
      <c r="L1255" t="s">
        <v>93</v>
      </c>
      <c r="M1255" t="s">
        <v>10</v>
      </c>
      <c r="N1255" t="s">
        <v>54</v>
      </c>
      <c r="P1255" t="s">
        <v>88</v>
      </c>
      <c r="Q1255" t="s">
        <v>94</v>
      </c>
      <c r="R1255" t="s">
        <v>100</v>
      </c>
      <c r="S1255" t="s">
        <v>70</v>
      </c>
      <c r="T1255" t="s">
        <v>59</v>
      </c>
    </row>
    <row r="1256" spans="1:20">
      <c r="A1256" t="s">
        <v>49</v>
      </c>
      <c r="C1256">
        <v>202010190305</v>
      </c>
      <c r="D1256" s="1">
        <v>44123.334722222222</v>
      </c>
      <c r="E1256" s="3" t="s">
        <v>76</v>
      </c>
      <c r="F1256">
        <v>1709254</v>
      </c>
      <c r="G1256" s="2">
        <v>14762</v>
      </c>
      <c r="H1256" t="s">
        <v>1758</v>
      </c>
      <c r="I1256" t="s">
        <v>589</v>
      </c>
      <c r="K1256" t="s">
        <v>61</v>
      </c>
      <c r="L1256" t="s">
        <v>661</v>
      </c>
      <c r="M1256" t="s">
        <v>2</v>
      </c>
      <c r="N1256" t="s">
        <v>54</v>
      </c>
      <c r="P1256" t="s">
        <v>55</v>
      </c>
      <c r="Q1256" t="s">
        <v>78</v>
      </c>
      <c r="R1256" t="s">
        <v>1760</v>
      </c>
      <c r="S1256" t="s">
        <v>70</v>
      </c>
      <c r="T1256" t="s">
        <v>59</v>
      </c>
    </row>
    <row r="1257" spans="1:20">
      <c r="A1257" t="s">
        <v>49</v>
      </c>
      <c r="C1257">
        <v>202010180487</v>
      </c>
      <c r="D1257" s="1">
        <v>44122.988854166666</v>
      </c>
      <c r="E1257" s="3" t="s">
        <v>90</v>
      </c>
      <c r="F1257">
        <v>1897910</v>
      </c>
      <c r="G1257" s="2">
        <v>24372</v>
      </c>
      <c r="H1257" t="s">
        <v>2224</v>
      </c>
      <c r="I1257" t="s">
        <v>1983</v>
      </c>
      <c r="K1257" t="s">
        <v>110</v>
      </c>
      <c r="L1257" t="s">
        <v>1693</v>
      </c>
      <c r="M1257" t="s">
        <v>10</v>
      </c>
      <c r="N1257" t="s">
        <v>54</v>
      </c>
      <c r="P1257" t="s">
        <v>88</v>
      </c>
      <c r="Q1257" t="s">
        <v>94</v>
      </c>
      <c r="R1257" t="s">
        <v>100</v>
      </c>
      <c r="S1257" t="s">
        <v>474</v>
      </c>
      <c r="T1257" t="s">
        <v>59</v>
      </c>
    </row>
    <row r="1258" spans="1:20">
      <c r="A1258" t="s">
        <v>49</v>
      </c>
      <c r="C1258">
        <v>202010180195</v>
      </c>
      <c r="D1258" s="1">
        <v>44122.707638888889</v>
      </c>
      <c r="E1258" s="3" t="s">
        <v>90</v>
      </c>
      <c r="F1258">
        <v>6409693</v>
      </c>
      <c r="G1258" s="2">
        <v>12934</v>
      </c>
      <c r="H1258" t="s">
        <v>2846</v>
      </c>
      <c r="I1258" t="s">
        <v>2847</v>
      </c>
      <c r="K1258" t="s">
        <v>149</v>
      </c>
      <c r="L1258" t="s">
        <v>115</v>
      </c>
      <c r="M1258" t="s">
        <v>10</v>
      </c>
      <c r="N1258" t="s">
        <v>54</v>
      </c>
      <c r="P1258" t="s">
        <v>88</v>
      </c>
      <c r="Q1258" t="s">
        <v>94</v>
      </c>
      <c r="R1258" t="s">
        <v>2848</v>
      </c>
      <c r="S1258" t="s">
        <v>70</v>
      </c>
      <c r="T1258" t="s">
        <v>59</v>
      </c>
    </row>
    <row r="1259" spans="1:20">
      <c r="A1259" t="s">
        <v>49</v>
      </c>
      <c r="C1259">
        <v>202010180323</v>
      </c>
      <c r="D1259" s="1">
        <v>44122.619016203702</v>
      </c>
      <c r="E1259" s="3" t="s">
        <v>63</v>
      </c>
      <c r="F1259">
        <v>1920751</v>
      </c>
      <c r="G1259" s="2">
        <v>9350</v>
      </c>
      <c r="H1259" t="s">
        <v>2280</v>
      </c>
      <c r="I1259" t="s">
        <v>2281</v>
      </c>
      <c r="K1259" t="s">
        <v>149</v>
      </c>
      <c r="L1259" t="s">
        <v>473</v>
      </c>
      <c r="M1259" t="s">
        <v>2</v>
      </c>
      <c r="N1259" t="s">
        <v>54</v>
      </c>
      <c r="P1259" t="s">
        <v>88</v>
      </c>
      <c r="Q1259" t="s">
        <v>68</v>
      </c>
      <c r="R1259" t="s">
        <v>2282</v>
      </c>
      <c r="S1259" t="s">
        <v>474</v>
      </c>
      <c r="T1259" t="s">
        <v>59</v>
      </c>
    </row>
    <row r="1260" spans="1:20">
      <c r="A1260" t="s">
        <v>49</v>
      </c>
      <c r="C1260">
        <v>202010180140</v>
      </c>
      <c r="D1260" s="1">
        <v>44122.190972222219</v>
      </c>
      <c r="E1260" s="3" t="s">
        <v>90</v>
      </c>
      <c r="F1260">
        <v>2186322</v>
      </c>
      <c r="G1260" s="2">
        <v>24977</v>
      </c>
      <c r="H1260" t="s">
        <v>2487</v>
      </c>
      <c r="I1260" t="s">
        <v>1469</v>
      </c>
      <c r="K1260" t="s">
        <v>149</v>
      </c>
      <c r="L1260" t="s">
        <v>364</v>
      </c>
      <c r="M1260" t="s">
        <v>2</v>
      </c>
      <c r="N1260" t="s">
        <v>54</v>
      </c>
      <c r="P1260" t="s">
        <v>88</v>
      </c>
      <c r="Q1260" t="s">
        <v>94</v>
      </c>
      <c r="R1260" t="s">
        <v>100</v>
      </c>
      <c r="S1260" t="s">
        <v>70</v>
      </c>
      <c r="T1260" t="s">
        <v>59</v>
      </c>
    </row>
    <row r="1261" spans="1:20">
      <c r="A1261" t="s">
        <v>49</v>
      </c>
      <c r="C1261">
        <v>202010180096</v>
      </c>
      <c r="D1261" s="1">
        <v>44122.076516203706</v>
      </c>
      <c r="E1261" s="3" t="s">
        <v>90</v>
      </c>
      <c r="F1261">
        <v>2162763</v>
      </c>
      <c r="G1261" s="2">
        <v>30281</v>
      </c>
      <c r="H1261" t="s">
        <v>2397</v>
      </c>
      <c r="I1261" t="s">
        <v>2398</v>
      </c>
      <c r="K1261" t="s">
        <v>149</v>
      </c>
      <c r="L1261" t="s">
        <v>289</v>
      </c>
      <c r="M1261" t="s">
        <v>10</v>
      </c>
      <c r="N1261" t="s">
        <v>54</v>
      </c>
      <c r="P1261" t="s">
        <v>88</v>
      </c>
      <c r="Q1261" t="s">
        <v>94</v>
      </c>
      <c r="R1261" t="s">
        <v>116</v>
      </c>
      <c r="S1261" t="s">
        <v>70</v>
      </c>
      <c r="T1261" t="s">
        <v>59</v>
      </c>
    </row>
    <row r="1262" spans="1:20">
      <c r="A1262" t="s">
        <v>49</v>
      </c>
      <c r="C1262">
        <v>202010162104</v>
      </c>
      <c r="D1262" s="1">
        <v>44121.110625000001</v>
      </c>
      <c r="E1262" s="3" t="s">
        <v>76</v>
      </c>
      <c r="F1262">
        <v>1646720</v>
      </c>
      <c r="G1262" s="2">
        <v>21949</v>
      </c>
      <c r="H1262" t="s">
        <v>1653</v>
      </c>
      <c r="I1262" t="s">
        <v>743</v>
      </c>
      <c r="K1262" t="s">
        <v>295</v>
      </c>
      <c r="L1262" t="s">
        <v>364</v>
      </c>
      <c r="M1262" t="s">
        <v>10</v>
      </c>
      <c r="N1262" t="s">
        <v>54</v>
      </c>
      <c r="P1262" t="s">
        <v>55</v>
      </c>
      <c r="Q1262" t="s">
        <v>78</v>
      </c>
      <c r="R1262" t="s">
        <v>1654</v>
      </c>
      <c r="S1262" t="s">
        <v>70</v>
      </c>
      <c r="T1262" t="s">
        <v>59</v>
      </c>
    </row>
    <row r="1263" spans="1:20">
      <c r="A1263" t="s">
        <v>49</v>
      </c>
      <c r="C1263">
        <v>202010162086</v>
      </c>
      <c r="D1263" s="1">
        <v>44120.857905092591</v>
      </c>
      <c r="E1263" s="3" t="s">
        <v>90</v>
      </c>
      <c r="F1263">
        <v>1033688</v>
      </c>
      <c r="G1263" s="2">
        <v>25194</v>
      </c>
      <c r="H1263" t="s">
        <v>791</v>
      </c>
      <c r="I1263" t="s">
        <v>792</v>
      </c>
      <c r="K1263" t="s">
        <v>149</v>
      </c>
      <c r="L1263" t="s">
        <v>289</v>
      </c>
      <c r="M1263" t="s">
        <v>10</v>
      </c>
      <c r="N1263" t="s">
        <v>54</v>
      </c>
      <c r="P1263" t="s">
        <v>88</v>
      </c>
      <c r="Q1263" t="s">
        <v>94</v>
      </c>
      <c r="R1263" t="s">
        <v>100</v>
      </c>
      <c r="S1263" t="s">
        <v>70</v>
      </c>
      <c r="T1263" t="s">
        <v>59</v>
      </c>
    </row>
    <row r="1264" spans="1:20">
      <c r="A1264" t="s">
        <v>49</v>
      </c>
      <c r="C1264">
        <v>202010162008</v>
      </c>
      <c r="D1264" s="1">
        <v>44120.778865740744</v>
      </c>
      <c r="E1264" s="3" t="s">
        <v>90</v>
      </c>
      <c r="F1264">
        <v>517838</v>
      </c>
      <c r="G1264" s="2">
        <v>22654</v>
      </c>
      <c r="H1264" t="s">
        <v>443</v>
      </c>
      <c r="I1264" t="s">
        <v>444</v>
      </c>
      <c r="K1264" t="s">
        <v>149</v>
      </c>
      <c r="L1264" t="s">
        <v>137</v>
      </c>
      <c r="M1264" t="s">
        <v>2</v>
      </c>
      <c r="N1264" t="s">
        <v>54</v>
      </c>
      <c r="P1264" t="s">
        <v>88</v>
      </c>
      <c r="Q1264" t="s">
        <v>94</v>
      </c>
      <c r="R1264" t="s">
        <v>100</v>
      </c>
      <c r="S1264" t="s">
        <v>70</v>
      </c>
      <c r="T1264" t="s">
        <v>59</v>
      </c>
    </row>
    <row r="1265" spans="1:20">
      <c r="A1265" t="s">
        <v>49</v>
      </c>
      <c r="C1265">
        <v>202010050735</v>
      </c>
      <c r="D1265" s="1">
        <v>44120.519444444442</v>
      </c>
      <c r="E1265" s="3" t="s">
        <v>76</v>
      </c>
      <c r="F1265">
        <v>936938</v>
      </c>
      <c r="G1265" s="2">
        <v>21001</v>
      </c>
      <c r="H1265" t="s">
        <v>716</v>
      </c>
      <c r="I1265" t="s">
        <v>658</v>
      </c>
      <c r="K1265" t="s">
        <v>613</v>
      </c>
      <c r="L1265" t="s">
        <v>228</v>
      </c>
      <c r="M1265" t="s">
        <v>2</v>
      </c>
      <c r="N1265" t="s">
        <v>54</v>
      </c>
      <c r="P1265" t="s">
        <v>55</v>
      </c>
      <c r="Q1265" t="s">
        <v>78</v>
      </c>
      <c r="R1265" t="s">
        <v>717</v>
      </c>
      <c r="S1265" t="s">
        <v>129</v>
      </c>
      <c r="T1265" t="s">
        <v>59</v>
      </c>
    </row>
    <row r="1266" spans="1:20">
      <c r="A1266" t="s">
        <v>49</v>
      </c>
      <c r="C1266">
        <v>202010161393</v>
      </c>
      <c r="D1266" s="1">
        <v>44120.461805555555</v>
      </c>
      <c r="E1266" s="3" t="s">
        <v>76</v>
      </c>
      <c r="F1266">
        <v>203395</v>
      </c>
      <c r="G1266" s="2">
        <v>28598</v>
      </c>
      <c r="H1266" t="s">
        <v>272</v>
      </c>
      <c r="I1266" t="s">
        <v>273</v>
      </c>
      <c r="K1266" t="s">
        <v>73</v>
      </c>
      <c r="L1266" t="s">
        <v>153</v>
      </c>
      <c r="M1266" t="s">
        <v>2</v>
      </c>
      <c r="N1266" t="s">
        <v>54</v>
      </c>
      <c r="P1266" t="s">
        <v>88</v>
      </c>
      <c r="Q1266" t="s">
        <v>78</v>
      </c>
      <c r="R1266" t="s">
        <v>274</v>
      </c>
      <c r="S1266" t="s">
        <v>70</v>
      </c>
      <c r="T1266" t="s">
        <v>59</v>
      </c>
    </row>
    <row r="1267" spans="1:20">
      <c r="A1267" t="s">
        <v>49</v>
      </c>
      <c r="C1267">
        <v>202010152211</v>
      </c>
      <c r="D1267" s="1">
        <v>44119.777083333334</v>
      </c>
      <c r="E1267" s="3" t="s">
        <v>63</v>
      </c>
      <c r="F1267">
        <v>1576765</v>
      </c>
      <c r="G1267" s="2">
        <v>16228</v>
      </c>
      <c r="H1267" t="s">
        <v>1545</v>
      </c>
      <c r="I1267" t="s">
        <v>1546</v>
      </c>
      <c r="K1267" t="s">
        <v>110</v>
      </c>
      <c r="L1267" t="s">
        <v>240</v>
      </c>
      <c r="M1267" t="s">
        <v>2</v>
      </c>
      <c r="N1267" t="s">
        <v>54</v>
      </c>
      <c r="P1267" t="s">
        <v>88</v>
      </c>
      <c r="Q1267" t="s">
        <v>68</v>
      </c>
      <c r="R1267" t="s">
        <v>1547</v>
      </c>
      <c r="S1267" t="s">
        <v>70</v>
      </c>
      <c r="T1267" t="s">
        <v>59</v>
      </c>
    </row>
    <row r="1268" spans="1:20">
      <c r="A1268" t="s">
        <v>49</v>
      </c>
      <c r="C1268">
        <v>202010152231</v>
      </c>
      <c r="D1268" s="1">
        <v>44119.753784722219</v>
      </c>
      <c r="E1268" s="3" t="s">
        <v>90</v>
      </c>
      <c r="F1268">
        <v>2185642</v>
      </c>
      <c r="G1268" s="2">
        <v>30483</v>
      </c>
      <c r="H1268" t="s">
        <v>2484</v>
      </c>
      <c r="I1268" t="s">
        <v>2485</v>
      </c>
      <c r="K1268" t="s">
        <v>110</v>
      </c>
      <c r="L1268" t="s">
        <v>258</v>
      </c>
      <c r="M1268" t="s">
        <v>10</v>
      </c>
      <c r="N1268" t="s">
        <v>54</v>
      </c>
      <c r="P1268" t="s">
        <v>88</v>
      </c>
      <c r="Q1268" t="s">
        <v>94</v>
      </c>
      <c r="R1268" t="s">
        <v>100</v>
      </c>
      <c r="S1268" t="s">
        <v>70</v>
      </c>
      <c r="T1268" t="s">
        <v>59</v>
      </c>
    </row>
    <row r="1269" spans="1:20">
      <c r="A1269" t="s">
        <v>49</v>
      </c>
      <c r="C1269">
        <v>202010150888</v>
      </c>
      <c r="D1269" s="1">
        <v>44119.672893518517</v>
      </c>
      <c r="E1269" s="3" t="s">
        <v>63</v>
      </c>
      <c r="F1269">
        <v>1681673</v>
      </c>
      <c r="G1269" s="2">
        <v>29109</v>
      </c>
      <c r="H1269" t="s">
        <v>1712</v>
      </c>
      <c r="I1269" t="s">
        <v>1409</v>
      </c>
      <c r="K1269" t="s">
        <v>52</v>
      </c>
      <c r="L1269" t="s">
        <v>324</v>
      </c>
      <c r="M1269" t="s">
        <v>2</v>
      </c>
      <c r="N1269" t="s">
        <v>54</v>
      </c>
      <c r="P1269" t="s">
        <v>55</v>
      </c>
      <c r="Q1269" t="s">
        <v>68</v>
      </c>
      <c r="R1269" t="s">
        <v>1713</v>
      </c>
      <c r="S1269" t="s">
        <v>180</v>
      </c>
      <c r="T1269" t="s">
        <v>59</v>
      </c>
    </row>
    <row r="1270" spans="1:20">
      <c r="A1270" t="s">
        <v>49</v>
      </c>
      <c r="C1270">
        <v>202010151556</v>
      </c>
      <c r="D1270" s="1">
        <v>44119.493055555555</v>
      </c>
      <c r="E1270" s="3" t="s">
        <v>553</v>
      </c>
      <c r="F1270">
        <v>1861927</v>
      </c>
      <c r="G1270" s="2">
        <v>30555</v>
      </c>
      <c r="H1270" t="s">
        <v>2052</v>
      </c>
      <c r="I1270" t="s">
        <v>1720</v>
      </c>
      <c r="K1270" t="s">
        <v>52</v>
      </c>
      <c r="L1270" t="s">
        <v>240</v>
      </c>
      <c r="M1270" t="s">
        <v>2</v>
      </c>
      <c r="N1270" t="s">
        <v>54</v>
      </c>
      <c r="P1270" t="s">
        <v>55</v>
      </c>
      <c r="Q1270" t="s">
        <v>556</v>
      </c>
      <c r="R1270" t="s">
        <v>2053</v>
      </c>
      <c r="S1270" t="s">
        <v>70</v>
      </c>
      <c r="T1270" t="s">
        <v>59</v>
      </c>
    </row>
    <row r="1271" spans="1:20">
      <c r="A1271" t="s">
        <v>49</v>
      </c>
      <c r="C1271">
        <v>202010151613</v>
      </c>
      <c r="D1271" s="1">
        <v>44119.486342592594</v>
      </c>
      <c r="E1271" s="3" t="s">
        <v>90</v>
      </c>
      <c r="F1271">
        <v>325633</v>
      </c>
      <c r="G1271" s="2">
        <v>18447</v>
      </c>
      <c r="H1271" t="s">
        <v>356</v>
      </c>
      <c r="I1271" t="s">
        <v>357</v>
      </c>
      <c r="K1271" t="s">
        <v>52</v>
      </c>
      <c r="L1271" t="s">
        <v>93</v>
      </c>
      <c r="M1271" t="s">
        <v>10</v>
      </c>
      <c r="N1271" t="s">
        <v>54</v>
      </c>
      <c r="P1271" t="s">
        <v>88</v>
      </c>
      <c r="Q1271" t="s">
        <v>94</v>
      </c>
      <c r="R1271" t="s">
        <v>116</v>
      </c>
      <c r="S1271" t="s">
        <v>70</v>
      </c>
      <c r="T1271" t="s">
        <v>59</v>
      </c>
    </row>
    <row r="1272" spans="1:20">
      <c r="A1272" t="s">
        <v>49</v>
      </c>
      <c r="C1272">
        <v>202010151180</v>
      </c>
      <c r="D1272" s="1">
        <v>44119.042939814812</v>
      </c>
      <c r="E1272" s="3" t="s">
        <v>90</v>
      </c>
      <c r="F1272">
        <v>9018798</v>
      </c>
      <c r="G1272" s="2">
        <v>19499</v>
      </c>
      <c r="H1272" t="s">
        <v>3239</v>
      </c>
      <c r="I1272" t="s">
        <v>264</v>
      </c>
      <c r="K1272" t="s">
        <v>170</v>
      </c>
      <c r="L1272" t="s">
        <v>416</v>
      </c>
      <c r="M1272" t="s">
        <v>10</v>
      </c>
      <c r="N1272" t="s">
        <v>54</v>
      </c>
      <c r="P1272" t="s">
        <v>88</v>
      </c>
      <c r="Q1272" t="s">
        <v>94</v>
      </c>
      <c r="R1272" t="s">
        <v>100</v>
      </c>
      <c r="S1272" t="s">
        <v>70</v>
      </c>
      <c r="T1272" t="s">
        <v>59</v>
      </c>
    </row>
    <row r="1273" spans="1:20">
      <c r="A1273" t="s">
        <v>49</v>
      </c>
      <c r="C1273">
        <v>202010142243</v>
      </c>
      <c r="D1273" s="1">
        <v>44118.969444444447</v>
      </c>
      <c r="E1273" s="3" t="s">
        <v>90</v>
      </c>
      <c r="F1273">
        <v>2184985</v>
      </c>
      <c r="G1273" s="2">
        <v>29951</v>
      </c>
      <c r="H1273" t="s">
        <v>2482</v>
      </c>
      <c r="I1273" t="s">
        <v>2483</v>
      </c>
      <c r="K1273" t="s">
        <v>98</v>
      </c>
      <c r="L1273" t="s">
        <v>111</v>
      </c>
      <c r="M1273" t="s">
        <v>2</v>
      </c>
      <c r="N1273" t="s">
        <v>54</v>
      </c>
      <c r="P1273" t="s">
        <v>88</v>
      </c>
      <c r="Q1273" t="s">
        <v>94</v>
      </c>
      <c r="R1273" t="s">
        <v>100</v>
      </c>
      <c r="S1273" t="s">
        <v>70</v>
      </c>
      <c r="T1273" t="s">
        <v>59</v>
      </c>
    </row>
    <row r="1274" spans="1:20">
      <c r="A1274" t="s">
        <v>49</v>
      </c>
      <c r="C1274">
        <v>202010142251</v>
      </c>
      <c r="D1274" s="1">
        <v>44118.85056712963</v>
      </c>
      <c r="E1274" s="3" t="s">
        <v>63</v>
      </c>
      <c r="F1274">
        <v>7003974</v>
      </c>
      <c r="G1274" s="2">
        <v>25635</v>
      </c>
      <c r="H1274" t="s">
        <v>2919</v>
      </c>
      <c r="I1274" t="s">
        <v>2920</v>
      </c>
      <c r="K1274" t="s">
        <v>98</v>
      </c>
      <c r="L1274" t="s">
        <v>416</v>
      </c>
      <c r="M1274" t="s">
        <v>10</v>
      </c>
      <c r="N1274" t="s">
        <v>54</v>
      </c>
      <c r="P1274" t="s">
        <v>88</v>
      </c>
      <c r="Q1274" t="s">
        <v>68</v>
      </c>
      <c r="R1274" t="s">
        <v>2921</v>
      </c>
      <c r="S1274" t="s">
        <v>70</v>
      </c>
      <c r="T1274" t="s">
        <v>59</v>
      </c>
    </row>
    <row r="1275" spans="1:20">
      <c r="A1275" t="s">
        <v>49</v>
      </c>
      <c r="C1275">
        <v>202010141096</v>
      </c>
      <c r="D1275" s="1">
        <v>44118.37226851852</v>
      </c>
      <c r="E1275" s="3" t="s">
        <v>76</v>
      </c>
      <c r="F1275">
        <v>1399804</v>
      </c>
      <c r="G1275" s="2">
        <v>19408</v>
      </c>
      <c r="H1275" t="s">
        <v>1238</v>
      </c>
      <c r="I1275" t="s">
        <v>1239</v>
      </c>
      <c r="K1275" t="s">
        <v>107</v>
      </c>
      <c r="L1275" t="s">
        <v>123</v>
      </c>
      <c r="M1275" t="s">
        <v>2</v>
      </c>
      <c r="N1275" t="s">
        <v>54</v>
      </c>
      <c r="P1275" t="s">
        <v>55</v>
      </c>
      <c r="Q1275" t="s">
        <v>78</v>
      </c>
      <c r="R1275" t="s">
        <v>120</v>
      </c>
      <c r="S1275" t="s">
        <v>70</v>
      </c>
      <c r="T1275" t="s">
        <v>59</v>
      </c>
    </row>
    <row r="1276" spans="1:20">
      <c r="A1276" t="s">
        <v>49</v>
      </c>
      <c r="C1276">
        <v>202010141177</v>
      </c>
      <c r="D1276" s="1">
        <v>44118.044918981483</v>
      </c>
      <c r="E1276" s="3" t="s">
        <v>90</v>
      </c>
      <c r="F1276">
        <v>731294</v>
      </c>
      <c r="G1276" s="2">
        <v>25324</v>
      </c>
      <c r="H1276" t="s">
        <v>562</v>
      </c>
      <c r="I1276" t="s">
        <v>563</v>
      </c>
      <c r="K1276" t="s">
        <v>98</v>
      </c>
      <c r="L1276" t="s">
        <v>202</v>
      </c>
      <c r="M1276" t="s">
        <v>10</v>
      </c>
      <c r="N1276" t="s">
        <v>54</v>
      </c>
      <c r="P1276" t="s">
        <v>88</v>
      </c>
      <c r="Q1276" t="s">
        <v>94</v>
      </c>
      <c r="R1276" t="s">
        <v>100</v>
      </c>
      <c r="S1276" t="s">
        <v>70</v>
      </c>
      <c r="T1276" t="s">
        <v>59</v>
      </c>
    </row>
    <row r="1277" spans="1:20">
      <c r="A1277" t="s">
        <v>49</v>
      </c>
      <c r="C1277">
        <v>202008120152</v>
      </c>
      <c r="D1277" s="1">
        <v>44117.595833333333</v>
      </c>
      <c r="E1277" s="3" t="s">
        <v>76</v>
      </c>
      <c r="F1277">
        <v>1155250</v>
      </c>
      <c r="G1277" s="2">
        <v>22625</v>
      </c>
      <c r="H1277" t="s">
        <v>909</v>
      </c>
      <c r="I1277" t="s">
        <v>910</v>
      </c>
      <c r="K1277" t="s">
        <v>52</v>
      </c>
      <c r="L1277" t="s">
        <v>911</v>
      </c>
      <c r="M1277" t="s">
        <v>2</v>
      </c>
      <c r="N1277" t="s">
        <v>54</v>
      </c>
      <c r="P1277" t="s">
        <v>55</v>
      </c>
      <c r="Q1277" t="s">
        <v>78</v>
      </c>
      <c r="R1277" t="s">
        <v>912</v>
      </c>
      <c r="S1277" t="s">
        <v>913</v>
      </c>
      <c r="T1277" t="s">
        <v>59</v>
      </c>
    </row>
    <row r="1278" spans="1:20">
      <c r="A1278" t="s">
        <v>49</v>
      </c>
      <c r="C1278">
        <v>202010131940</v>
      </c>
      <c r="D1278" s="1">
        <v>44117.560416666667</v>
      </c>
      <c r="E1278" s="3" t="s">
        <v>90</v>
      </c>
      <c r="F1278">
        <v>413657</v>
      </c>
      <c r="G1278" s="2">
        <v>32552</v>
      </c>
      <c r="H1278" t="s">
        <v>403</v>
      </c>
      <c r="I1278" t="s">
        <v>404</v>
      </c>
      <c r="K1278" t="s">
        <v>52</v>
      </c>
      <c r="L1278" t="s">
        <v>93</v>
      </c>
      <c r="M1278" t="s">
        <v>2</v>
      </c>
      <c r="N1278" t="s">
        <v>54</v>
      </c>
      <c r="P1278" t="s">
        <v>88</v>
      </c>
      <c r="Q1278" t="s">
        <v>94</v>
      </c>
      <c r="R1278" t="s">
        <v>116</v>
      </c>
      <c r="S1278" t="s">
        <v>70</v>
      </c>
      <c r="T1278" t="s">
        <v>59</v>
      </c>
    </row>
    <row r="1279" spans="1:20">
      <c r="A1279" t="s">
        <v>49</v>
      </c>
      <c r="C1279">
        <v>202010131649</v>
      </c>
      <c r="D1279" s="1">
        <v>44117.537974537037</v>
      </c>
      <c r="E1279" s="3" t="s">
        <v>63</v>
      </c>
      <c r="F1279">
        <v>2184366</v>
      </c>
      <c r="G1279" s="2">
        <v>25413</v>
      </c>
      <c r="H1279" t="s">
        <v>2478</v>
      </c>
      <c r="I1279" t="s">
        <v>617</v>
      </c>
      <c r="K1279" t="s">
        <v>535</v>
      </c>
      <c r="L1279" t="s">
        <v>507</v>
      </c>
      <c r="M1279" t="s">
        <v>2</v>
      </c>
      <c r="N1279" t="s">
        <v>54</v>
      </c>
      <c r="P1279" t="s">
        <v>88</v>
      </c>
      <c r="Q1279" t="s">
        <v>68</v>
      </c>
      <c r="R1279" t="s">
        <v>2479</v>
      </c>
      <c r="S1279" t="s">
        <v>70</v>
      </c>
      <c r="T1279" t="s">
        <v>59</v>
      </c>
    </row>
    <row r="1280" spans="1:20">
      <c r="A1280" t="s">
        <v>49</v>
      </c>
      <c r="C1280">
        <v>202010120635</v>
      </c>
      <c r="D1280" s="1">
        <v>44117.487256944441</v>
      </c>
      <c r="E1280" s="3" t="s">
        <v>308</v>
      </c>
      <c r="F1280">
        <v>1467769</v>
      </c>
      <c r="G1280" s="2">
        <v>20880</v>
      </c>
      <c r="H1280" t="s">
        <v>1366</v>
      </c>
      <c r="I1280" t="s">
        <v>373</v>
      </c>
      <c r="K1280" t="s">
        <v>73</v>
      </c>
      <c r="L1280" t="s">
        <v>153</v>
      </c>
      <c r="M1280" t="s">
        <v>10</v>
      </c>
      <c r="N1280" t="s">
        <v>54</v>
      </c>
      <c r="P1280" t="s">
        <v>55</v>
      </c>
      <c r="Q1280" t="s">
        <v>311</v>
      </c>
      <c r="R1280" t="s">
        <v>1367</v>
      </c>
      <c r="S1280" t="s">
        <v>70</v>
      </c>
      <c r="T1280" t="s">
        <v>59</v>
      </c>
    </row>
    <row r="1281" spans="1:20">
      <c r="A1281" t="s">
        <v>49</v>
      </c>
      <c r="C1281">
        <v>202010122504</v>
      </c>
      <c r="D1281" s="1">
        <v>44116.960868055554</v>
      </c>
      <c r="E1281" s="3" t="s">
        <v>90</v>
      </c>
      <c r="F1281">
        <v>1431681</v>
      </c>
      <c r="G1281" s="2">
        <v>17814</v>
      </c>
      <c r="H1281" t="s">
        <v>1317</v>
      </c>
      <c r="I1281" t="s">
        <v>402</v>
      </c>
      <c r="K1281" t="s">
        <v>98</v>
      </c>
      <c r="L1281" t="s">
        <v>111</v>
      </c>
      <c r="M1281" t="s">
        <v>10</v>
      </c>
      <c r="N1281" t="s">
        <v>54</v>
      </c>
      <c r="P1281" t="s">
        <v>88</v>
      </c>
      <c r="Q1281" t="s">
        <v>94</v>
      </c>
      <c r="R1281" t="s">
        <v>100</v>
      </c>
      <c r="S1281" t="s">
        <v>70</v>
      </c>
      <c r="T1281" t="s">
        <v>59</v>
      </c>
    </row>
    <row r="1282" spans="1:20">
      <c r="A1282" t="s">
        <v>49</v>
      </c>
      <c r="C1282">
        <v>202010122467</v>
      </c>
      <c r="D1282" s="1">
        <v>44116.892361111109</v>
      </c>
      <c r="E1282" s="3" t="s">
        <v>90</v>
      </c>
      <c r="F1282">
        <v>2184306</v>
      </c>
      <c r="G1282" s="2">
        <v>17056</v>
      </c>
      <c r="H1282" t="s">
        <v>2476</v>
      </c>
      <c r="I1282" t="s">
        <v>122</v>
      </c>
      <c r="K1282" t="s">
        <v>98</v>
      </c>
      <c r="L1282" t="s">
        <v>133</v>
      </c>
      <c r="M1282" t="s">
        <v>2</v>
      </c>
      <c r="N1282" t="s">
        <v>54</v>
      </c>
      <c r="P1282" t="s">
        <v>88</v>
      </c>
      <c r="Q1282" t="s">
        <v>94</v>
      </c>
      <c r="R1282" t="s">
        <v>100</v>
      </c>
      <c r="S1282" t="s">
        <v>70</v>
      </c>
      <c r="T1282" t="s">
        <v>59</v>
      </c>
    </row>
    <row r="1283" spans="1:20">
      <c r="A1283" t="s">
        <v>49</v>
      </c>
      <c r="C1283">
        <v>202010122183</v>
      </c>
      <c r="D1283" s="1">
        <v>44116.844837962963</v>
      </c>
      <c r="E1283" s="3" t="s">
        <v>90</v>
      </c>
      <c r="F1283">
        <v>7406208</v>
      </c>
      <c r="G1283" s="2">
        <v>15825</v>
      </c>
      <c r="H1283" t="s">
        <v>2966</v>
      </c>
      <c r="I1283" t="s">
        <v>366</v>
      </c>
      <c r="K1283" t="s">
        <v>98</v>
      </c>
      <c r="L1283" t="s">
        <v>281</v>
      </c>
      <c r="M1283" t="s">
        <v>10</v>
      </c>
      <c r="N1283" t="s">
        <v>54</v>
      </c>
      <c r="P1283" t="s">
        <v>55</v>
      </c>
      <c r="Q1283" t="s">
        <v>94</v>
      </c>
      <c r="R1283" t="s">
        <v>2967</v>
      </c>
      <c r="S1283" t="s">
        <v>70</v>
      </c>
      <c r="T1283" t="s">
        <v>59</v>
      </c>
    </row>
    <row r="1284" spans="1:20">
      <c r="A1284" t="s">
        <v>49</v>
      </c>
      <c r="C1284">
        <v>202010121749</v>
      </c>
      <c r="D1284" s="1">
        <v>44116.472916666666</v>
      </c>
      <c r="E1284" s="3" t="s">
        <v>90</v>
      </c>
      <c r="F1284">
        <v>1734731</v>
      </c>
      <c r="G1284" s="2">
        <v>22821</v>
      </c>
      <c r="H1284" t="s">
        <v>1804</v>
      </c>
      <c r="I1284" t="s">
        <v>894</v>
      </c>
      <c r="K1284" t="s">
        <v>73</v>
      </c>
      <c r="L1284" t="s">
        <v>93</v>
      </c>
      <c r="M1284" t="s">
        <v>2</v>
      </c>
      <c r="N1284" t="s">
        <v>54</v>
      </c>
      <c r="P1284" t="s">
        <v>88</v>
      </c>
      <c r="Q1284" t="s">
        <v>94</v>
      </c>
      <c r="R1284" t="s">
        <v>100</v>
      </c>
      <c r="S1284" t="s">
        <v>70</v>
      </c>
      <c r="T1284" t="s">
        <v>59</v>
      </c>
    </row>
    <row r="1285" spans="1:20">
      <c r="A1285" t="s">
        <v>49</v>
      </c>
      <c r="C1285">
        <v>202005070061</v>
      </c>
      <c r="D1285" s="1">
        <v>44116.384027777778</v>
      </c>
      <c r="E1285" s="3" t="s">
        <v>48</v>
      </c>
      <c r="F1285">
        <v>249</v>
      </c>
      <c r="G1285" s="2">
        <v>20368</v>
      </c>
      <c r="H1285" t="s">
        <v>50</v>
      </c>
      <c r="I1285" t="s">
        <v>51</v>
      </c>
      <c r="K1285" t="s">
        <v>52</v>
      </c>
      <c r="L1285" t="s">
        <v>53</v>
      </c>
      <c r="M1285" t="s">
        <v>2</v>
      </c>
      <c r="N1285" t="s">
        <v>54</v>
      </c>
      <c r="P1285" t="s">
        <v>55</v>
      </c>
      <c r="Q1285" t="s">
        <v>56</v>
      </c>
      <c r="R1285" t="s">
        <v>57</v>
      </c>
      <c r="S1285" t="s">
        <v>58</v>
      </c>
      <c r="T1285" t="s">
        <v>59</v>
      </c>
    </row>
    <row r="1286" spans="1:20">
      <c r="A1286" t="s">
        <v>49</v>
      </c>
      <c r="C1286">
        <v>202010130455</v>
      </c>
      <c r="D1286" s="1">
        <v>44116.361111111109</v>
      </c>
      <c r="E1286" s="3" t="s">
        <v>63</v>
      </c>
      <c r="F1286">
        <v>8410978</v>
      </c>
      <c r="G1286" s="2">
        <v>16666</v>
      </c>
      <c r="H1286" t="s">
        <v>3147</v>
      </c>
      <c r="I1286" t="s">
        <v>2199</v>
      </c>
      <c r="K1286" t="s">
        <v>61</v>
      </c>
      <c r="L1286" t="s">
        <v>119</v>
      </c>
      <c r="M1286" t="s">
        <v>10</v>
      </c>
      <c r="N1286" t="s">
        <v>54</v>
      </c>
      <c r="P1286" t="s">
        <v>55</v>
      </c>
      <c r="Q1286" t="s">
        <v>68</v>
      </c>
      <c r="R1286" t="s">
        <v>333</v>
      </c>
      <c r="S1286" t="s">
        <v>58</v>
      </c>
      <c r="T1286" t="s">
        <v>59</v>
      </c>
    </row>
    <row r="1287" spans="1:20">
      <c r="A1287" t="s">
        <v>49</v>
      </c>
      <c r="C1287">
        <v>202010110598</v>
      </c>
      <c r="D1287" s="1">
        <v>44115.932638888888</v>
      </c>
      <c r="E1287" s="3" t="s">
        <v>76</v>
      </c>
      <c r="F1287">
        <v>1901232</v>
      </c>
      <c r="G1287" s="2">
        <v>16702</v>
      </c>
      <c r="H1287" t="s">
        <v>2236</v>
      </c>
      <c r="I1287" t="s">
        <v>540</v>
      </c>
      <c r="K1287" t="s">
        <v>170</v>
      </c>
      <c r="L1287" t="s">
        <v>1475</v>
      </c>
      <c r="M1287" t="s">
        <v>10</v>
      </c>
      <c r="N1287" t="s">
        <v>54</v>
      </c>
      <c r="P1287" t="s">
        <v>88</v>
      </c>
      <c r="Q1287" t="s">
        <v>78</v>
      </c>
      <c r="R1287" t="s">
        <v>2237</v>
      </c>
      <c r="S1287" t="s">
        <v>474</v>
      </c>
      <c r="T1287" t="s">
        <v>59</v>
      </c>
    </row>
    <row r="1288" spans="1:20">
      <c r="A1288" t="s">
        <v>49</v>
      </c>
      <c r="C1288">
        <v>202010110545</v>
      </c>
      <c r="D1288" s="1">
        <v>44115.862500000003</v>
      </c>
      <c r="E1288" s="3" t="s">
        <v>90</v>
      </c>
      <c r="F1288">
        <v>1838163</v>
      </c>
      <c r="G1288" s="2">
        <v>29060</v>
      </c>
      <c r="H1288" t="s">
        <v>1988</v>
      </c>
      <c r="I1288" t="s">
        <v>298</v>
      </c>
      <c r="K1288" t="s">
        <v>170</v>
      </c>
      <c r="L1288" t="s">
        <v>364</v>
      </c>
      <c r="M1288" t="s">
        <v>2</v>
      </c>
      <c r="N1288" t="s">
        <v>54</v>
      </c>
      <c r="P1288" t="s">
        <v>88</v>
      </c>
      <c r="Q1288" t="s">
        <v>94</v>
      </c>
      <c r="R1288" t="s">
        <v>100</v>
      </c>
      <c r="S1288" t="s">
        <v>70</v>
      </c>
      <c r="T1288" t="s">
        <v>59</v>
      </c>
    </row>
    <row r="1289" spans="1:20">
      <c r="A1289" t="s">
        <v>49</v>
      </c>
      <c r="C1289">
        <v>202010110505</v>
      </c>
      <c r="D1289" s="1">
        <v>44115.788506944446</v>
      </c>
      <c r="E1289" s="3" t="s">
        <v>90</v>
      </c>
      <c r="F1289">
        <v>8980633</v>
      </c>
      <c r="G1289" s="2">
        <v>32592</v>
      </c>
      <c r="H1289" t="s">
        <v>3228</v>
      </c>
      <c r="I1289" t="s">
        <v>3229</v>
      </c>
      <c r="K1289" t="s">
        <v>170</v>
      </c>
      <c r="L1289" t="s">
        <v>87</v>
      </c>
      <c r="M1289" t="s">
        <v>10</v>
      </c>
      <c r="N1289" t="s">
        <v>54</v>
      </c>
      <c r="P1289" t="s">
        <v>88</v>
      </c>
      <c r="Q1289" t="s">
        <v>94</v>
      </c>
      <c r="R1289" t="s">
        <v>116</v>
      </c>
      <c r="S1289" t="s">
        <v>70</v>
      </c>
      <c r="T1289" t="s">
        <v>59</v>
      </c>
    </row>
    <row r="1290" spans="1:20">
      <c r="A1290" t="s">
        <v>49</v>
      </c>
      <c r="C1290">
        <v>202010110157</v>
      </c>
      <c r="D1290" s="1">
        <v>44115.203888888886</v>
      </c>
      <c r="E1290" s="3" t="s">
        <v>90</v>
      </c>
      <c r="F1290">
        <v>9501555</v>
      </c>
      <c r="G1290" s="2">
        <v>27109</v>
      </c>
      <c r="H1290" t="s">
        <v>3296</v>
      </c>
      <c r="I1290" t="s">
        <v>3297</v>
      </c>
      <c r="K1290" t="s">
        <v>170</v>
      </c>
      <c r="L1290" t="s">
        <v>289</v>
      </c>
      <c r="M1290" t="s">
        <v>2</v>
      </c>
      <c r="N1290" t="s">
        <v>54</v>
      </c>
      <c r="P1290" t="s">
        <v>88</v>
      </c>
      <c r="Q1290" t="s">
        <v>94</v>
      </c>
      <c r="R1290" t="s">
        <v>3298</v>
      </c>
      <c r="S1290" t="s">
        <v>70</v>
      </c>
      <c r="T1290" t="s">
        <v>59</v>
      </c>
    </row>
    <row r="1291" spans="1:20">
      <c r="A1291" t="s">
        <v>49</v>
      </c>
      <c r="C1291">
        <v>202010091257</v>
      </c>
      <c r="D1291" s="1">
        <v>44113.254166666666</v>
      </c>
      <c r="E1291" s="3" t="s">
        <v>90</v>
      </c>
      <c r="F1291">
        <v>1729031</v>
      </c>
      <c r="G1291" s="2">
        <v>13283</v>
      </c>
      <c r="H1291" t="s">
        <v>1792</v>
      </c>
      <c r="I1291" t="s">
        <v>1793</v>
      </c>
      <c r="K1291" t="s">
        <v>170</v>
      </c>
      <c r="L1291" t="s">
        <v>289</v>
      </c>
      <c r="M1291" t="s">
        <v>2</v>
      </c>
      <c r="N1291" t="s">
        <v>54</v>
      </c>
      <c r="P1291" t="s">
        <v>88</v>
      </c>
      <c r="Q1291" t="s">
        <v>94</v>
      </c>
      <c r="R1291" t="s">
        <v>100</v>
      </c>
      <c r="S1291" t="s">
        <v>70</v>
      </c>
      <c r="T1291" t="s">
        <v>59</v>
      </c>
    </row>
    <row r="1292" spans="1:20">
      <c r="A1292" t="s">
        <v>49</v>
      </c>
      <c r="C1292">
        <v>202010082325</v>
      </c>
      <c r="D1292" s="1">
        <v>44112.84652777778</v>
      </c>
      <c r="E1292" s="3" t="s">
        <v>90</v>
      </c>
      <c r="F1292">
        <v>1762412</v>
      </c>
      <c r="G1292" s="2">
        <v>32656</v>
      </c>
      <c r="H1292" t="s">
        <v>1853</v>
      </c>
      <c r="I1292" t="s">
        <v>1854</v>
      </c>
      <c r="K1292" t="s">
        <v>98</v>
      </c>
      <c r="L1292" t="s">
        <v>306</v>
      </c>
      <c r="M1292" t="s">
        <v>10</v>
      </c>
      <c r="N1292" t="s">
        <v>54</v>
      </c>
      <c r="P1292" t="s">
        <v>88</v>
      </c>
      <c r="Q1292" t="s">
        <v>94</v>
      </c>
      <c r="R1292" t="s">
        <v>292</v>
      </c>
      <c r="S1292" t="s">
        <v>70</v>
      </c>
      <c r="T1292" t="s">
        <v>59</v>
      </c>
    </row>
    <row r="1293" spans="1:20">
      <c r="A1293" t="s">
        <v>49</v>
      </c>
      <c r="C1293">
        <v>202010082217</v>
      </c>
      <c r="D1293" s="1">
        <v>44112.737685185188</v>
      </c>
      <c r="E1293" s="3" t="s">
        <v>90</v>
      </c>
      <c r="F1293">
        <v>1261802</v>
      </c>
      <c r="G1293" s="2">
        <v>24925</v>
      </c>
      <c r="H1293" t="s">
        <v>1064</v>
      </c>
      <c r="I1293" t="s">
        <v>790</v>
      </c>
      <c r="K1293" t="s">
        <v>98</v>
      </c>
      <c r="L1293" t="s">
        <v>258</v>
      </c>
      <c r="M1293" t="s">
        <v>10</v>
      </c>
      <c r="N1293" t="s">
        <v>54</v>
      </c>
      <c r="P1293" t="s">
        <v>88</v>
      </c>
      <c r="Q1293" t="s">
        <v>94</v>
      </c>
      <c r="R1293" t="s">
        <v>116</v>
      </c>
      <c r="S1293" t="s">
        <v>70</v>
      </c>
      <c r="T1293" t="s">
        <v>59</v>
      </c>
    </row>
    <row r="1294" spans="1:20">
      <c r="A1294" t="s">
        <v>49</v>
      </c>
      <c r="C1294">
        <v>202003170187</v>
      </c>
      <c r="D1294" s="1">
        <v>44112.621527777781</v>
      </c>
      <c r="E1294" s="3" t="s">
        <v>76</v>
      </c>
      <c r="F1294">
        <v>1208916</v>
      </c>
      <c r="G1294" s="2">
        <v>26045</v>
      </c>
      <c r="H1294" t="s">
        <v>987</v>
      </c>
      <c r="I1294" t="s">
        <v>988</v>
      </c>
      <c r="K1294" t="s">
        <v>613</v>
      </c>
      <c r="L1294" t="s">
        <v>228</v>
      </c>
      <c r="M1294" t="s">
        <v>10</v>
      </c>
      <c r="N1294" t="s">
        <v>54</v>
      </c>
      <c r="P1294" t="s">
        <v>55</v>
      </c>
      <c r="Q1294" t="s">
        <v>78</v>
      </c>
      <c r="R1294" t="s">
        <v>989</v>
      </c>
      <c r="S1294" t="s">
        <v>129</v>
      </c>
      <c r="T1294" t="s">
        <v>59</v>
      </c>
    </row>
    <row r="1295" spans="1:20">
      <c r="A1295" t="s">
        <v>49</v>
      </c>
      <c r="C1295">
        <v>202010081954</v>
      </c>
      <c r="D1295" s="1">
        <v>44112.599641203706</v>
      </c>
      <c r="E1295" s="3" t="s">
        <v>90</v>
      </c>
      <c r="F1295">
        <v>801196</v>
      </c>
      <c r="G1295" s="2">
        <v>12734</v>
      </c>
      <c r="H1295" t="s">
        <v>586</v>
      </c>
      <c r="I1295" t="s">
        <v>587</v>
      </c>
      <c r="K1295" t="s">
        <v>61</v>
      </c>
      <c r="L1295" t="s">
        <v>251</v>
      </c>
      <c r="M1295" t="s">
        <v>2</v>
      </c>
      <c r="N1295" t="s">
        <v>54</v>
      </c>
      <c r="P1295" t="s">
        <v>55</v>
      </c>
      <c r="Q1295" t="s">
        <v>94</v>
      </c>
      <c r="R1295" t="s">
        <v>116</v>
      </c>
      <c r="S1295" t="s">
        <v>253</v>
      </c>
      <c r="T1295" t="s">
        <v>59</v>
      </c>
    </row>
    <row r="1296" spans="1:20">
      <c r="A1296" t="s">
        <v>49</v>
      </c>
      <c r="C1296">
        <v>202010081642</v>
      </c>
      <c r="D1296" s="1">
        <v>44112.504340277781</v>
      </c>
      <c r="E1296" s="3" t="s">
        <v>90</v>
      </c>
      <c r="F1296">
        <v>2133628</v>
      </c>
      <c r="G1296" s="2">
        <v>27712</v>
      </c>
      <c r="H1296" t="s">
        <v>2346</v>
      </c>
      <c r="I1296" t="s">
        <v>2020</v>
      </c>
      <c r="K1296" t="s">
        <v>61</v>
      </c>
      <c r="L1296" t="s">
        <v>137</v>
      </c>
      <c r="M1296" t="s">
        <v>10</v>
      </c>
      <c r="N1296" t="s">
        <v>54</v>
      </c>
      <c r="P1296" t="s">
        <v>88</v>
      </c>
      <c r="Q1296" t="s">
        <v>94</v>
      </c>
      <c r="R1296" t="s">
        <v>2347</v>
      </c>
      <c r="S1296" t="s">
        <v>70</v>
      </c>
      <c r="T1296" t="s">
        <v>59</v>
      </c>
    </row>
    <row r="1297" spans="1:20">
      <c r="A1297" t="s">
        <v>49</v>
      </c>
      <c r="C1297">
        <v>202010081679</v>
      </c>
      <c r="D1297" s="1">
        <v>44112.49722222222</v>
      </c>
      <c r="E1297" s="3" t="s">
        <v>90</v>
      </c>
      <c r="F1297">
        <v>6401972</v>
      </c>
      <c r="G1297" s="2">
        <v>23405</v>
      </c>
      <c r="H1297" t="s">
        <v>2839</v>
      </c>
      <c r="I1297" t="s">
        <v>2840</v>
      </c>
      <c r="K1297" t="s">
        <v>73</v>
      </c>
      <c r="L1297" t="s">
        <v>93</v>
      </c>
      <c r="M1297" t="s">
        <v>2</v>
      </c>
      <c r="N1297" t="s">
        <v>54</v>
      </c>
      <c r="P1297" t="s">
        <v>88</v>
      </c>
      <c r="Q1297" t="s">
        <v>94</v>
      </c>
      <c r="R1297" t="s">
        <v>100</v>
      </c>
      <c r="S1297" t="s">
        <v>70</v>
      </c>
      <c r="T1297" t="s">
        <v>59</v>
      </c>
    </row>
    <row r="1298" spans="1:20">
      <c r="A1298" t="s">
        <v>49</v>
      </c>
      <c r="C1298">
        <v>202010081221</v>
      </c>
      <c r="D1298" s="1">
        <v>44112.140520833331</v>
      </c>
      <c r="E1298" s="3" t="s">
        <v>90</v>
      </c>
      <c r="F1298">
        <v>6615533</v>
      </c>
      <c r="G1298" s="2">
        <v>14673</v>
      </c>
      <c r="H1298" t="s">
        <v>2866</v>
      </c>
      <c r="I1298" t="s">
        <v>2567</v>
      </c>
      <c r="K1298" t="s">
        <v>61</v>
      </c>
      <c r="L1298" t="s">
        <v>202</v>
      </c>
      <c r="M1298" t="s">
        <v>10</v>
      </c>
      <c r="N1298" t="s">
        <v>54</v>
      </c>
      <c r="P1298" t="s">
        <v>55</v>
      </c>
      <c r="Q1298" t="s">
        <v>94</v>
      </c>
      <c r="R1298" t="s">
        <v>100</v>
      </c>
      <c r="S1298" t="s">
        <v>70</v>
      </c>
      <c r="T1298" t="s">
        <v>59</v>
      </c>
    </row>
    <row r="1299" spans="1:20">
      <c r="A1299" t="s">
        <v>49</v>
      </c>
      <c r="C1299">
        <v>202010200474</v>
      </c>
      <c r="D1299" s="1">
        <v>44111.615277777775</v>
      </c>
      <c r="E1299" s="3" t="s">
        <v>76</v>
      </c>
      <c r="F1299">
        <v>1443482</v>
      </c>
      <c r="G1299" s="2">
        <v>16195</v>
      </c>
      <c r="H1299" t="s">
        <v>1337</v>
      </c>
      <c r="I1299" t="s">
        <v>1338</v>
      </c>
      <c r="K1299" t="s">
        <v>295</v>
      </c>
      <c r="L1299" t="s">
        <v>53</v>
      </c>
      <c r="M1299" t="s">
        <v>2</v>
      </c>
      <c r="N1299" t="s">
        <v>54</v>
      </c>
      <c r="P1299" t="s">
        <v>55</v>
      </c>
      <c r="Q1299" t="s">
        <v>78</v>
      </c>
      <c r="R1299" t="s">
        <v>1339</v>
      </c>
      <c r="S1299" t="s">
        <v>58</v>
      </c>
      <c r="T1299" t="s">
        <v>59</v>
      </c>
    </row>
    <row r="1300" spans="1:20">
      <c r="A1300" t="s">
        <v>49</v>
      </c>
      <c r="C1300">
        <v>202010071634</v>
      </c>
      <c r="D1300" s="1">
        <v>44111.511111111111</v>
      </c>
      <c r="E1300" s="3" t="s">
        <v>63</v>
      </c>
      <c r="F1300">
        <v>1861486</v>
      </c>
      <c r="G1300" s="2">
        <v>23073</v>
      </c>
      <c r="H1300" t="s">
        <v>2049</v>
      </c>
      <c r="I1300" t="s">
        <v>2050</v>
      </c>
      <c r="K1300" t="s">
        <v>61</v>
      </c>
      <c r="L1300" t="s">
        <v>183</v>
      </c>
      <c r="M1300" t="s">
        <v>2</v>
      </c>
      <c r="N1300" t="s">
        <v>54</v>
      </c>
      <c r="P1300" t="s">
        <v>88</v>
      </c>
      <c r="Q1300" t="s">
        <v>68</v>
      </c>
      <c r="R1300" t="s">
        <v>2051</v>
      </c>
      <c r="S1300" t="s">
        <v>129</v>
      </c>
      <c r="T1300" t="s">
        <v>59</v>
      </c>
    </row>
    <row r="1301" spans="1:20">
      <c r="A1301" t="s">
        <v>49</v>
      </c>
      <c r="C1301">
        <v>202010071200</v>
      </c>
      <c r="D1301" s="1">
        <v>44111.197662037041</v>
      </c>
      <c r="E1301" s="3" t="s">
        <v>90</v>
      </c>
      <c r="F1301">
        <v>7018714</v>
      </c>
      <c r="G1301" s="2">
        <v>15231</v>
      </c>
      <c r="H1301" t="s">
        <v>2929</v>
      </c>
      <c r="I1301" t="s">
        <v>1010</v>
      </c>
      <c r="K1301" t="s">
        <v>170</v>
      </c>
      <c r="L1301" t="s">
        <v>202</v>
      </c>
      <c r="M1301" t="s">
        <v>2</v>
      </c>
      <c r="N1301" t="s">
        <v>54</v>
      </c>
      <c r="P1301" t="s">
        <v>88</v>
      </c>
      <c r="Q1301" t="s">
        <v>94</v>
      </c>
      <c r="R1301" t="s">
        <v>100</v>
      </c>
      <c r="S1301" t="s">
        <v>70</v>
      </c>
      <c r="T1301" t="s">
        <v>59</v>
      </c>
    </row>
    <row r="1302" spans="1:20">
      <c r="A1302" t="s">
        <v>49</v>
      </c>
      <c r="C1302">
        <v>202010062355</v>
      </c>
      <c r="D1302" s="1">
        <v>44110.944444444445</v>
      </c>
      <c r="E1302" s="3" t="s">
        <v>90</v>
      </c>
      <c r="F1302">
        <v>9311386</v>
      </c>
      <c r="G1302" s="2">
        <v>16640</v>
      </c>
      <c r="H1302" t="s">
        <v>3268</v>
      </c>
      <c r="I1302" t="s">
        <v>2776</v>
      </c>
      <c r="K1302" t="s">
        <v>149</v>
      </c>
      <c r="L1302" t="s">
        <v>133</v>
      </c>
      <c r="M1302" t="s">
        <v>2</v>
      </c>
      <c r="N1302" t="s">
        <v>54</v>
      </c>
      <c r="P1302" t="s">
        <v>88</v>
      </c>
      <c r="Q1302" t="s">
        <v>94</v>
      </c>
      <c r="R1302" t="s">
        <v>100</v>
      </c>
      <c r="S1302" t="s">
        <v>70</v>
      </c>
      <c r="T1302" t="s">
        <v>59</v>
      </c>
    </row>
    <row r="1303" spans="1:20">
      <c r="A1303" t="s">
        <v>49</v>
      </c>
      <c r="C1303">
        <v>202010062336</v>
      </c>
      <c r="D1303" s="1">
        <v>44110.92083333333</v>
      </c>
      <c r="E1303" s="3" t="s">
        <v>90</v>
      </c>
      <c r="F1303">
        <v>7331610</v>
      </c>
      <c r="G1303" s="2">
        <v>25833</v>
      </c>
      <c r="H1303" t="s">
        <v>2960</v>
      </c>
      <c r="I1303" t="s">
        <v>2725</v>
      </c>
      <c r="K1303" t="s">
        <v>149</v>
      </c>
      <c r="L1303" t="s">
        <v>133</v>
      </c>
      <c r="M1303" t="s">
        <v>2</v>
      </c>
      <c r="N1303" t="s">
        <v>54</v>
      </c>
      <c r="P1303" t="s">
        <v>88</v>
      </c>
      <c r="Q1303" t="s">
        <v>94</v>
      </c>
      <c r="R1303" t="s">
        <v>100</v>
      </c>
      <c r="S1303" t="s">
        <v>70</v>
      </c>
      <c r="T1303" t="s">
        <v>59</v>
      </c>
    </row>
    <row r="1304" spans="1:20">
      <c r="A1304" t="s">
        <v>49</v>
      </c>
      <c r="C1304">
        <v>202010062207</v>
      </c>
      <c r="D1304" s="1">
        <v>44110.765277777777</v>
      </c>
      <c r="E1304" s="3" t="s">
        <v>63</v>
      </c>
      <c r="F1304">
        <v>1874681</v>
      </c>
      <c r="G1304" s="2">
        <v>20359</v>
      </c>
      <c r="H1304" t="s">
        <v>2105</v>
      </c>
      <c r="I1304" t="s">
        <v>51</v>
      </c>
      <c r="K1304" t="s">
        <v>149</v>
      </c>
      <c r="L1304" t="s">
        <v>281</v>
      </c>
      <c r="M1304" t="s">
        <v>2</v>
      </c>
      <c r="N1304" t="s">
        <v>54</v>
      </c>
      <c r="P1304" t="s">
        <v>88</v>
      </c>
      <c r="Q1304" t="s">
        <v>68</v>
      </c>
      <c r="R1304" t="s">
        <v>2106</v>
      </c>
      <c r="S1304" t="s">
        <v>70</v>
      </c>
      <c r="T1304" t="s">
        <v>59</v>
      </c>
    </row>
    <row r="1305" spans="1:20">
      <c r="A1305" t="s">
        <v>49</v>
      </c>
      <c r="C1305">
        <v>202010061678</v>
      </c>
      <c r="D1305" s="1">
        <v>44110.573541666665</v>
      </c>
      <c r="E1305" s="3" t="s">
        <v>63</v>
      </c>
      <c r="F1305">
        <v>7429922</v>
      </c>
      <c r="G1305" s="2">
        <v>22182</v>
      </c>
      <c r="H1305" t="s">
        <v>2981</v>
      </c>
      <c r="I1305" t="s">
        <v>2168</v>
      </c>
      <c r="K1305" t="s">
        <v>52</v>
      </c>
      <c r="L1305" t="s">
        <v>193</v>
      </c>
      <c r="M1305" t="s">
        <v>2</v>
      </c>
      <c r="N1305" t="s">
        <v>54</v>
      </c>
      <c r="P1305" t="s">
        <v>55</v>
      </c>
      <c r="Q1305" t="s">
        <v>68</v>
      </c>
      <c r="R1305" t="s">
        <v>2982</v>
      </c>
      <c r="S1305" t="s">
        <v>70</v>
      </c>
      <c r="T1305" t="s">
        <v>59</v>
      </c>
    </row>
    <row r="1306" spans="1:20">
      <c r="A1306" t="s">
        <v>49</v>
      </c>
      <c r="C1306">
        <v>202010060863</v>
      </c>
      <c r="D1306" s="1">
        <v>44110.547465277778</v>
      </c>
      <c r="E1306" s="3" t="s">
        <v>76</v>
      </c>
      <c r="F1306">
        <v>9112420</v>
      </c>
      <c r="G1306" s="2">
        <v>17051</v>
      </c>
      <c r="H1306" t="s">
        <v>3249</v>
      </c>
      <c r="I1306" t="s">
        <v>122</v>
      </c>
      <c r="K1306" t="s">
        <v>52</v>
      </c>
      <c r="L1306" t="s">
        <v>123</v>
      </c>
      <c r="M1306" t="s">
        <v>2</v>
      </c>
      <c r="N1306" t="s">
        <v>54</v>
      </c>
      <c r="P1306" t="s">
        <v>55</v>
      </c>
      <c r="Q1306" t="s">
        <v>78</v>
      </c>
      <c r="R1306" t="s">
        <v>1880</v>
      </c>
      <c r="S1306" t="s">
        <v>70</v>
      </c>
      <c r="T1306" t="s">
        <v>59</v>
      </c>
    </row>
    <row r="1307" spans="1:20">
      <c r="A1307" t="s">
        <v>49</v>
      </c>
      <c r="C1307">
        <v>202010061290</v>
      </c>
      <c r="D1307" s="1">
        <v>44110.471203703702</v>
      </c>
      <c r="E1307" s="3" t="s">
        <v>90</v>
      </c>
      <c r="F1307">
        <v>6424963</v>
      </c>
      <c r="G1307" s="2">
        <v>23700</v>
      </c>
      <c r="H1307" t="s">
        <v>2850</v>
      </c>
      <c r="I1307" t="s">
        <v>1264</v>
      </c>
      <c r="K1307" t="s">
        <v>52</v>
      </c>
      <c r="L1307" t="s">
        <v>281</v>
      </c>
      <c r="M1307" t="s">
        <v>2</v>
      </c>
      <c r="N1307" t="s">
        <v>54</v>
      </c>
      <c r="P1307" t="s">
        <v>55</v>
      </c>
      <c r="Q1307" t="s">
        <v>94</v>
      </c>
      <c r="R1307" t="s">
        <v>100</v>
      </c>
      <c r="S1307" t="s">
        <v>70</v>
      </c>
      <c r="T1307" t="s">
        <v>59</v>
      </c>
    </row>
    <row r="1308" spans="1:20">
      <c r="A1308" t="s">
        <v>49</v>
      </c>
      <c r="C1308">
        <v>202010061291</v>
      </c>
      <c r="D1308" s="1">
        <v>44110.163344907407</v>
      </c>
      <c r="E1308" s="3" t="s">
        <v>90</v>
      </c>
      <c r="F1308">
        <v>2147296</v>
      </c>
      <c r="G1308" s="2">
        <v>23845</v>
      </c>
      <c r="H1308" t="s">
        <v>2361</v>
      </c>
      <c r="I1308" t="s">
        <v>2362</v>
      </c>
      <c r="K1308" t="s">
        <v>149</v>
      </c>
      <c r="L1308" t="s">
        <v>111</v>
      </c>
      <c r="M1308" t="s">
        <v>2</v>
      </c>
      <c r="N1308" t="s">
        <v>54</v>
      </c>
      <c r="P1308" t="s">
        <v>88</v>
      </c>
      <c r="Q1308" t="s">
        <v>94</v>
      </c>
      <c r="R1308" t="s">
        <v>100</v>
      </c>
      <c r="S1308" t="s">
        <v>70</v>
      </c>
      <c r="T1308" t="s">
        <v>59</v>
      </c>
    </row>
    <row r="1309" spans="1:20">
      <c r="A1309" t="s">
        <v>49</v>
      </c>
      <c r="C1309">
        <v>202010052492</v>
      </c>
      <c r="D1309" s="1">
        <v>44110.059027777781</v>
      </c>
      <c r="E1309" s="3" t="s">
        <v>90</v>
      </c>
      <c r="F1309">
        <v>1611605</v>
      </c>
      <c r="G1309" s="2">
        <v>20796</v>
      </c>
      <c r="H1309" t="s">
        <v>1589</v>
      </c>
      <c r="I1309" t="s">
        <v>396</v>
      </c>
      <c r="K1309" t="s">
        <v>149</v>
      </c>
      <c r="L1309" t="s">
        <v>178</v>
      </c>
      <c r="M1309" t="s">
        <v>2</v>
      </c>
      <c r="N1309" t="s">
        <v>54</v>
      </c>
      <c r="P1309" t="s">
        <v>88</v>
      </c>
      <c r="Q1309" t="s">
        <v>94</v>
      </c>
      <c r="R1309" t="s">
        <v>100</v>
      </c>
      <c r="S1309" t="s">
        <v>70</v>
      </c>
      <c r="T1309" t="s">
        <v>59</v>
      </c>
    </row>
    <row r="1310" spans="1:20">
      <c r="A1310" t="s">
        <v>49</v>
      </c>
      <c r="C1310">
        <v>202010052462</v>
      </c>
      <c r="D1310" s="1">
        <v>44109.950694444444</v>
      </c>
      <c r="E1310" s="3" t="s">
        <v>90</v>
      </c>
      <c r="F1310">
        <v>2182128</v>
      </c>
      <c r="G1310" s="2">
        <v>33320</v>
      </c>
      <c r="H1310" t="s">
        <v>2472</v>
      </c>
      <c r="I1310" t="s">
        <v>1904</v>
      </c>
      <c r="K1310" t="s">
        <v>170</v>
      </c>
      <c r="L1310" t="s">
        <v>133</v>
      </c>
      <c r="M1310" t="s">
        <v>2</v>
      </c>
      <c r="N1310" t="s">
        <v>54</v>
      </c>
      <c r="P1310" t="s">
        <v>88</v>
      </c>
      <c r="Q1310" t="s">
        <v>94</v>
      </c>
      <c r="R1310" t="s">
        <v>116</v>
      </c>
      <c r="S1310" t="s">
        <v>70</v>
      </c>
      <c r="T1310" t="s">
        <v>59</v>
      </c>
    </row>
    <row r="1311" spans="1:20">
      <c r="A1311" t="s">
        <v>49</v>
      </c>
      <c r="C1311">
        <v>202010052108</v>
      </c>
      <c r="D1311" s="1">
        <v>44109.644444444442</v>
      </c>
      <c r="E1311" s="3" t="s">
        <v>90</v>
      </c>
      <c r="F1311">
        <v>2178077</v>
      </c>
      <c r="G1311" s="2">
        <v>37140</v>
      </c>
      <c r="H1311" t="s">
        <v>2443</v>
      </c>
      <c r="I1311" t="s">
        <v>2444</v>
      </c>
      <c r="K1311" t="s">
        <v>52</v>
      </c>
      <c r="L1311" t="s">
        <v>349</v>
      </c>
      <c r="M1311" t="s">
        <v>2</v>
      </c>
      <c r="N1311" t="s">
        <v>54</v>
      </c>
      <c r="P1311" t="s">
        <v>55</v>
      </c>
      <c r="Q1311" t="s">
        <v>94</v>
      </c>
      <c r="R1311" t="s">
        <v>2445</v>
      </c>
      <c r="S1311" t="s">
        <v>58</v>
      </c>
      <c r="T1311" t="s">
        <v>59</v>
      </c>
    </row>
    <row r="1312" spans="1:20">
      <c r="A1312" t="s">
        <v>49</v>
      </c>
      <c r="C1312">
        <v>202010051722</v>
      </c>
      <c r="D1312" s="1">
        <v>44109.486111111109</v>
      </c>
      <c r="E1312" s="3" t="s">
        <v>63</v>
      </c>
      <c r="F1312">
        <v>1871709</v>
      </c>
      <c r="G1312" s="2">
        <v>35092</v>
      </c>
      <c r="H1312" t="s">
        <v>2084</v>
      </c>
      <c r="I1312" t="s">
        <v>2086</v>
      </c>
      <c r="K1312" t="s">
        <v>52</v>
      </c>
      <c r="L1312" t="s">
        <v>145</v>
      </c>
      <c r="M1312" t="s">
        <v>2</v>
      </c>
      <c r="N1312" t="s">
        <v>54</v>
      </c>
      <c r="P1312" t="s">
        <v>55</v>
      </c>
      <c r="Q1312" t="s">
        <v>68</v>
      </c>
      <c r="R1312" t="s">
        <v>2087</v>
      </c>
      <c r="S1312" t="s">
        <v>70</v>
      </c>
      <c r="T1312" t="s">
        <v>59</v>
      </c>
    </row>
    <row r="1313" spans="1:20">
      <c r="A1313" t="s">
        <v>49</v>
      </c>
      <c r="C1313">
        <v>202010051520</v>
      </c>
      <c r="D1313" s="1">
        <v>44109.411805555559</v>
      </c>
      <c r="E1313" s="3" t="s">
        <v>76</v>
      </c>
      <c r="F1313">
        <v>1837170</v>
      </c>
      <c r="G1313" s="2">
        <v>24378</v>
      </c>
      <c r="H1313" t="s">
        <v>1982</v>
      </c>
      <c r="I1313" t="s">
        <v>1983</v>
      </c>
      <c r="K1313" t="s">
        <v>61</v>
      </c>
      <c r="L1313" t="s">
        <v>127</v>
      </c>
      <c r="M1313" t="s">
        <v>2</v>
      </c>
      <c r="N1313" t="s">
        <v>54</v>
      </c>
      <c r="P1313" t="s">
        <v>88</v>
      </c>
      <c r="Q1313" t="s">
        <v>78</v>
      </c>
      <c r="R1313" t="s">
        <v>1984</v>
      </c>
      <c r="S1313" t="s">
        <v>129</v>
      </c>
      <c r="T1313" t="s">
        <v>59</v>
      </c>
    </row>
    <row r="1314" spans="1:20">
      <c r="A1314" t="s">
        <v>49</v>
      </c>
      <c r="C1314">
        <v>202010051201</v>
      </c>
      <c r="D1314" s="1">
        <v>44109.079976851855</v>
      </c>
      <c r="E1314" s="3" t="s">
        <v>90</v>
      </c>
      <c r="F1314">
        <v>6810979</v>
      </c>
      <c r="G1314" s="2">
        <v>25123</v>
      </c>
      <c r="H1314" t="s">
        <v>2895</v>
      </c>
      <c r="I1314" t="s">
        <v>2896</v>
      </c>
      <c r="K1314" t="s">
        <v>170</v>
      </c>
      <c r="L1314" t="s">
        <v>133</v>
      </c>
      <c r="M1314" t="s">
        <v>2</v>
      </c>
      <c r="N1314" t="s">
        <v>54</v>
      </c>
      <c r="P1314" t="s">
        <v>88</v>
      </c>
      <c r="Q1314" t="s">
        <v>94</v>
      </c>
      <c r="R1314" t="s">
        <v>2897</v>
      </c>
      <c r="S1314" t="s">
        <v>70</v>
      </c>
      <c r="T1314" t="s">
        <v>59</v>
      </c>
    </row>
    <row r="1315" spans="1:20">
      <c r="A1315" t="s">
        <v>49</v>
      </c>
      <c r="C1315">
        <v>202010051208</v>
      </c>
      <c r="D1315" s="1">
        <v>44109.067025462966</v>
      </c>
      <c r="E1315" s="3" t="s">
        <v>90</v>
      </c>
      <c r="F1315">
        <v>6503426</v>
      </c>
      <c r="G1315" s="2">
        <v>16560</v>
      </c>
      <c r="H1315" t="s">
        <v>2851</v>
      </c>
      <c r="I1315" t="s">
        <v>2744</v>
      </c>
      <c r="K1315" t="s">
        <v>170</v>
      </c>
      <c r="L1315" t="s">
        <v>133</v>
      </c>
      <c r="M1315" t="s">
        <v>10</v>
      </c>
      <c r="N1315" t="s">
        <v>54</v>
      </c>
      <c r="P1315" t="s">
        <v>88</v>
      </c>
      <c r="Q1315" t="s">
        <v>94</v>
      </c>
      <c r="R1315" t="s">
        <v>116</v>
      </c>
      <c r="S1315" t="s">
        <v>70</v>
      </c>
      <c r="T1315" t="s">
        <v>59</v>
      </c>
    </row>
    <row r="1316" spans="1:20">
      <c r="A1316" t="s">
        <v>49</v>
      </c>
      <c r="C1316">
        <v>202010040525</v>
      </c>
      <c r="D1316" s="1">
        <v>44108.968333333331</v>
      </c>
      <c r="E1316" s="3" t="s">
        <v>90</v>
      </c>
      <c r="F1316">
        <v>1954020</v>
      </c>
      <c r="G1316" s="2">
        <v>15270</v>
      </c>
      <c r="H1316" t="s">
        <v>2329</v>
      </c>
      <c r="I1316" t="s">
        <v>2330</v>
      </c>
      <c r="K1316" t="s">
        <v>170</v>
      </c>
      <c r="L1316" t="s">
        <v>1693</v>
      </c>
      <c r="M1316" t="s">
        <v>2</v>
      </c>
      <c r="N1316" t="s">
        <v>54</v>
      </c>
      <c r="P1316" t="s">
        <v>88</v>
      </c>
      <c r="Q1316" t="s">
        <v>94</v>
      </c>
      <c r="R1316" t="s">
        <v>100</v>
      </c>
      <c r="S1316" t="s">
        <v>474</v>
      </c>
      <c r="T1316" t="s">
        <v>59</v>
      </c>
    </row>
    <row r="1317" spans="1:20">
      <c r="A1317" t="s">
        <v>49</v>
      </c>
      <c r="C1317">
        <v>202010030339</v>
      </c>
      <c r="D1317" s="1">
        <v>44107.57984953704</v>
      </c>
      <c r="E1317" s="3" t="s">
        <v>63</v>
      </c>
      <c r="F1317">
        <v>8226479</v>
      </c>
      <c r="G1317" s="2">
        <v>18595</v>
      </c>
      <c r="H1317" t="s">
        <v>3122</v>
      </c>
      <c r="I1317" t="s">
        <v>1424</v>
      </c>
      <c r="K1317" t="s">
        <v>149</v>
      </c>
      <c r="L1317" t="s">
        <v>87</v>
      </c>
      <c r="M1317" t="s">
        <v>2</v>
      </c>
      <c r="N1317" t="s">
        <v>54</v>
      </c>
      <c r="P1317" t="s">
        <v>88</v>
      </c>
      <c r="Q1317" t="s">
        <v>68</v>
      </c>
      <c r="R1317" t="s">
        <v>3123</v>
      </c>
      <c r="S1317" t="s">
        <v>70</v>
      </c>
      <c r="T1317" t="s">
        <v>59</v>
      </c>
    </row>
    <row r="1318" spans="1:20">
      <c r="A1318" t="s">
        <v>49</v>
      </c>
      <c r="C1318">
        <v>202010030366</v>
      </c>
      <c r="D1318" s="1">
        <v>44107.520162037035</v>
      </c>
      <c r="E1318" s="3" t="s">
        <v>76</v>
      </c>
      <c r="F1318">
        <v>2181473</v>
      </c>
      <c r="G1318" s="2">
        <v>20051</v>
      </c>
      <c r="H1318" t="s">
        <v>2469</v>
      </c>
      <c r="I1318" t="s">
        <v>2154</v>
      </c>
      <c r="K1318" t="s">
        <v>170</v>
      </c>
      <c r="L1318" t="s">
        <v>87</v>
      </c>
      <c r="M1318" t="s">
        <v>10</v>
      </c>
      <c r="N1318" t="s">
        <v>54</v>
      </c>
      <c r="P1318" t="s">
        <v>55</v>
      </c>
      <c r="Q1318" t="s">
        <v>78</v>
      </c>
      <c r="R1318" t="s">
        <v>100</v>
      </c>
      <c r="S1318" t="s">
        <v>70</v>
      </c>
      <c r="T1318" t="s">
        <v>59</v>
      </c>
    </row>
    <row r="1319" spans="1:20">
      <c r="A1319" t="s">
        <v>49</v>
      </c>
      <c r="C1319">
        <v>202010030341</v>
      </c>
      <c r="D1319" s="1">
        <v>44107.468680555554</v>
      </c>
      <c r="E1319" s="3" t="s">
        <v>63</v>
      </c>
      <c r="F1319">
        <v>1359611</v>
      </c>
      <c r="G1319" s="2">
        <v>20295</v>
      </c>
      <c r="H1319" t="s">
        <v>1154</v>
      </c>
      <c r="I1319" t="s">
        <v>1155</v>
      </c>
      <c r="K1319" t="s">
        <v>528</v>
      </c>
      <c r="L1319" t="s">
        <v>193</v>
      </c>
      <c r="M1319" t="s">
        <v>10</v>
      </c>
      <c r="N1319" t="s">
        <v>54</v>
      </c>
      <c r="P1319" t="s">
        <v>55</v>
      </c>
      <c r="Q1319" t="s">
        <v>68</v>
      </c>
      <c r="R1319" t="s">
        <v>1156</v>
      </c>
      <c r="S1319" t="s">
        <v>70</v>
      </c>
      <c r="T1319" t="s">
        <v>59</v>
      </c>
    </row>
    <row r="1320" spans="1:20">
      <c r="A1320" t="s">
        <v>49</v>
      </c>
      <c r="C1320">
        <v>202010030235</v>
      </c>
      <c r="D1320" s="1">
        <v>44107.35833333333</v>
      </c>
      <c r="E1320" s="3" t="s">
        <v>90</v>
      </c>
      <c r="F1320">
        <v>7601158</v>
      </c>
      <c r="G1320" s="2">
        <v>25134</v>
      </c>
      <c r="H1320" t="s">
        <v>3001</v>
      </c>
      <c r="I1320" t="s">
        <v>2896</v>
      </c>
      <c r="K1320" t="s">
        <v>528</v>
      </c>
      <c r="L1320" t="s">
        <v>87</v>
      </c>
      <c r="M1320" t="s">
        <v>10</v>
      </c>
      <c r="N1320" t="s">
        <v>54</v>
      </c>
      <c r="P1320" t="s">
        <v>88</v>
      </c>
      <c r="Q1320" t="s">
        <v>94</v>
      </c>
      <c r="R1320" t="s">
        <v>100</v>
      </c>
      <c r="S1320" t="s">
        <v>70</v>
      </c>
      <c r="T1320" t="s">
        <v>59</v>
      </c>
    </row>
    <row r="1321" spans="1:20">
      <c r="A1321" t="s">
        <v>49</v>
      </c>
      <c r="C1321">
        <v>202010021348</v>
      </c>
      <c r="D1321" s="1">
        <v>44106.416666666664</v>
      </c>
      <c r="E1321" s="3" t="s">
        <v>90</v>
      </c>
      <c r="F1321">
        <v>2181115</v>
      </c>
      <c r="G1321" s="2">
        <v>367</v>
      </c>
      <c r="H1321" t="s">
        <v>2463</v>
      </c>
      <c r="I1321" t="s">
        <v>2464</v>
      </c>
      <c r="K1321" t="s">
        <v>73</v>
      </c>
      <c r="L1321" t="s">
        <v>240</v>
      </c>
      <c r="M1321" t="s">
        <v>10</v>
      </c>
      <c r="N1321" t="s">
        <v>54</v>
      </c>
      <c r="P1321" t="s">
        <v>88</v>
      </c>
      <c r="Q1321" t="s">
        <v>94</v>
      </c>
      <c r="R1321" t="s">
        <v>116</v>
      </c>
      <c r="S1321" t="s">
        <v>70</v>
      </c>
      <c r="T1321" t="s">
        <v>59</v>
      </c>
    </row>
    <row r="1322" spans="1:20">
      <c r="A1322" t="s">
        <v>49</v>
      </c>
      <c r="C1322">
        <v>202010020860</v>
      </c>
      <c r="D1322" s="1">
        <v>44106.305486111109</v>
      </c>
      <c r="E1322" s="3" t="s">
        <v>63</v>
      </c>
      <c r="F1322">
        <v>723064</v>
      </c>
      <c r="G1322" s="2">
        <v>21777</v>
      </c>
      <c r="H1322" t="s">
        <v>541</v>
      </c>
      <c r="I1322" t="s">
        <v>249</v>
      </c>
      <c r="K1322" t="s">
        <v>52</v>
      </c>
      <c r="L1322" t="s">
        <v>103</v>
      </c>
      <c r="M1322" t="s">
        <v>2</v>
      </c>
      <c r="N1322" t="s">
        <v>54</v>
      </c>
      <c r="P1322" t="s">
        <v>55</v>
      </c>
      <c r="Q1322" t="s">
        <v>68</v>
      </c>
      <c r="R1322" t="s">
        <v>120</v>
      </c>
      <c r="S1322" t="s">
        <v>70</v>
      </c>
      <c r="T1322" t="s">
        <v>59</v>
      </c>
    </row>
    <row r="1323" spans="1:20">
      <c r="A1323" t="s">
        <v>49</v>
      </c>
      <c r="C1323">
        <v>202010021177</v>
      </c>
      <c r="D1323" s="1">
        <v>44106.19630787037</v>
      </c>
      <c r="E1323" s="3" t="s">
        <v>63</v>
      </c>
      <c r="F1323">
        <v>638446</v>
      </c>
      <c r="G1323" s="2">
        <v>15114</v>
      </c>
      <c r="H1323" t="s">
        <v>509</v>
      </c>
      <c r="I1323" t="s">
        <v>510</v>
      </c>
      <c r="K1323" t="s">
        <v>140</v>
      </c>
      <c r="L1323" t="s">
        <v>416</v>
      </c>
      <c r="M1323" t="s">
        <v>2</v>
      </c>
      <c r="N1323" t="s">
        <v>54</v>
      </c>
      <c r="P1323" t="s">
        <v>55</v>
      </c>
      <c r="Q1323" t="s">
        <v>68</v>
      </c>
      <c r="R1323" t="s">
        <v>511</v>
      </c>
      <c r="S1323" t="s">
        <v>70</v>
      </c>
      <c r="T1323" t="s">
        <v>59</v>
      </c>
    </row>
    <row r="1324" spans="1:20">
      <c r="A1324" t="s">
        <v>49</v>
      </c>
      <c r="C1324">
        <v>202010021087</v>
      </c>
      <c r="D1324" s="1">
        <v>44106.058020833334</v>
      </c>
      <c r="E1324" s="3" t="s">
        <v>90</v>
      </c>
      <c r="F1324">
        <v>1529170</v>
      </c>
      <c r="G1324" s="2">
        <v>20681</v>
      </c>
      <c r="H1324" t="s">
        <v>1442</v>
      </c>
      <c r="I1324" t="s">
        <v>950</v>
      </c>
      <c r="K1324" t="s">
        <v>149</v>
      </c>
      <c r="L1324" t="s">
        <v>133</v>
      </c>
      <c r="M1324" t="s">
        <v>10</v>
      </c>
      <c r="N1324" t="s">
        <v>54</v>
      </c>
      <c r="P1324" t="s">
        <v>88</v>
      </c>
      <c r="Q1324" t="s">
        <v>94</v>
      </c>
      <c r="R1324" t="s">
        <v>1443</v>
      </c>
      <c r="S1324" t="s">
        <v>70</v>
      </c>
      <c r="T1324" t="s">
        <v>59</v>
      </c>
    </row>
    <row r="1325" spans="1:20">
      <c r="A1325" t="s">
        <v>49</v>
      </c>
      <c r="C1325">
        <v>202010010739</v>
      </c>
      <c r="D1325" s="1">
        <v>44105.570844907408</v>
      </c>
      <c r="E1325" s="3" t="s">
        <v>63</v>
      </c>
      <c r="F1325">
        <v>1818126</v>
      </c>
      <c r="G1325" s="2">
        <v>23236</v>
      </c>
      <c r="H1325" t="s">
        <v>1953</v>
      </c>
      <c r="I1325" t="s">
        <v>81</v>
      </c>
      <c r="K1325" t="s">
        <v>61</v>
      </c>
      <c r="L1325" t="s">
        <v>103</v>
      </c>
      <c r="M1325" t="s">
        <v>10</v>
      </c>
      <c r="N1325" t="s">
        <v>54</v>
      </c>
      <c r="P1325" t="s">
        <v>55</v>
      </c>
      <c r="Q1325" t="s">
        <v>68</v>
      </c>
      <c r="R1325" t="s">
        <v>895</v>
      </c>
      <c r="S1325" t="s">
        <v>70</v>
      </c>
      <c r="T1325" t="s">
        <v>59</v>
      </c>
    </row>
    <row r="1326" spans="1:20">
      <c r="A1326" t="s">
        <v>49</v>
      </c>
      <c r="C1326">
        <v>202010010477</v>
      </c>
      <c r="D1326" s="1">
        <v>44105.549305555556</v>
      </c>
      <c r="E1326" s="3" t="s">
        <v>76</v>
      </c>
      <c r="F1326">
        <v>523725</v>
      </c>
      <c r="G1326" s="2">
        <v>24610</v>
      </c>
      <c r="H1326" t="s">
        <v>445</v>
      </c>
      <c r="I1326" t="s">
        <v>447</v>
      </c>
      <c r="K1326" t="s">
        <v>140</v>
      </c>
      <c r="L1326" t="s">
        <v>324</v>
      </c>
      <c r="M1326" t="s">
        <v>10</v>
      </c>
      <c r="N1326" t="s">
        <v>54</v>
      </c>
      <c r="P1326" t="s">
        <v>55</v>
      </c>
      <c r="Q1326" t="s">
        <v>78</v>
      </c>
      <c r="R1326" t="s">
        <v>448</v>
      </c>
      <c r="S1326" t="s">
        <v>180</v>
      </c>
      <c r="T1326" t="s">
        <v>59</v>
      </c>
    </row>
    <row r="1327" spans="1:20">
      <c r="A1327" t="s">
        <v>49</v>
      </c>
      <c r="C1327">
        <v>202009040074</v>
      </c>
      <c r="D1327" s="1">
        <v>44105.502268518518</v>
      </c>
      <c r="E1327" s="3" t="s">
        <v>76</v>
      </c>
      <c r="F1327">
        <v>1266299</v>
      </c>
      <c r="G1327" s="2">
        <v>17434</v>
      </c>
      <c r="H1327" t="s">
        <v>1070</v>
      </c>
      <c r="I1327" t="s">
        <v>1071</v>
      </c>
      <c r="K1327" t="s">
        <v>613</v>
      </c>
      <c r="L1327" t="s">
        <v>1072</v>
      </c>
      <c r="M1327" t="s">
        <v>10</v>
      </c>
      <c r="N1327" t="s">
        <v>54</v>
      </c>
      <c r="P1327" t="s">
        <v>55</v>
      </c>
      <c r="Q1327" t="s">
        <v>78</v>
      </c>
      <c r="R1327" t="s">
        <v>1073</v>
      </c>
      <c r="S1327" t="s">
        <v>390</v>
      </c>
      <c r="T1327" t="s">
        <v>59</v>
      </c>
    </row>
    <row r="1328" spans="1:20">
      <c r="A1328" t="s">
        <v>49</v>
      </c>
      <c r="C1328">
        <v>202010010998</v>
      </c>
      <c r="D1328" s="1">
        <v>44105.489201388889</v>
      </c>
      <c r="E1328" s="3" t="s">
        <v>63</v>
      </c>
      <c r="F1328">
        <v>1046321</v>
      </c>
      <c r="G1328" s="2">
        <v>18954</v>
      </c>
      <c r="H1328" t="s">
        <v>804</v>
      </c>
      <c r="I1328" t="s">
        <v>805</v>
      </c>
      <c r="K1328" t="s">
        <v>52</v>
      </c>
      <c r="L1328" t="s">
        <v>103</v>
      </c>
      <c r="M1328" t="s">
        <v>2</v>
      </c>
      <c r="N1328" t="s">
        <v>54</v>
      </c>
      <c r="P1328" t="s">
        <v>55</v>
      </c>
      <c r="Q1328" t="s">
        <v>68</v>
      </c>
      <c r="R1328" t="s">
        <v>806</v>
      </c>
      <c r="S1328" t="s">
        <v>70</v>
      </c>
      <c r="T1328" t="s">
        <v>59</v>
      </c>
    </row>
    <row r="1329" spans="1:20">
      <c r="A1329" t="s">
        <v>49</v>
      </c>
      <c r="C1329">
        <v>202010011614</v>
      </c>
      <c r="D1329" s="1">
        <v>44105.473668981482</v>
      </c>
      <c r="E1329" s="3" t="s">
        <v>90</v>
      </c>
      <c r="F1329">
        <v>2180705</v>
      </c>
      <c r="G1329" s="2">
        <v>26075</v>
      </c>
      <c r="H1329" t="s">
        <v>2456</v>
      </c>
      <c r="I1329" t="s">
        <v>424</v>
      </c>
      <c r="K1329" t="s">
        <v>140</v>
      </c>
      <c r="L1329" t="s">
        <v>137</v>
      </c>
      <c r="M1329" t="s">
        <v>2</v>
      </c>
      <c r="N1329" t="s">
        <v>54</v>
      </c>
      <c r="P1329" t="s">
        <v>88</v>
      </c>
      <c r="Q1329" t="s">
        <v>94</v>
      </c>
      <c r="R1329" t="s">
        <v>2457</v>
      </c>
      <c r="S1329" t="s">
        <v>70</v>
      </c>
      <c r="T1329" t="s">
        <v>59</v>
      </c>
    </row>
    <row r="1330" spans="1:20">
      <c r="A1330" t="s">
        <v>49</v>
      </c>
      <c r="C1330">
        <v>202010010070</v>
      </c>
      <c r="D1330" s="1">
        <v>44105.399733796294</v>
      </c>
      <c r="E1330" s="3" t="s">
        <v>76</v>
      </c>
      <c r="F1330">
        <v>1868941</v>
      </c>
      <c r="G1330" s="2">
        <v>16482</v>
      </c>
      <c r="H1330" t="s">
        <v>2071</v>
      </c>
      <c r="I1330" t="s">
        <v>156</v>
      </c>
      <c r="K1330" t="s">
        <v>73</v>
      </c>
      <c r="L1330" t="s">
        <v>1072</v>
      </c>
      <c r="M1330" t="s">
        <v>2</v>
      </c>
      <c r="N1330" t="s">
        <v>54</v>
      </c>
      <c r="P1330" t="s">
        <v>55</v>
      </c>
      <c r="Q1330" t="s">
        <v>78</v>
      </c>
      <c r="R1330" t="s">
        <v>1619</v>
      </c>
      <c r="S1330" t="s">
        <v>390</v>
      </c>
      <c r="T1330" t="s">
        <v>59</v>
      </c>
    </row>
    <row r="1331" spans="1:20">
      <c r="A1331" t="s">
        <v>49</v>
      </c>
      <c r="C1331">
        <v>202010011169</v>
      </c>
      <c r="D1331" s="1">
        <v>44105.119849537034</v>
      </c>
      <c r="E1331" s="3" t="s">
        <v>63</v>
      </c>
      <c r="F1331">
        <v>1137171</v>
      </c>
      <c r="G1331" s="2">
        <v>15745</v>
      </c>
      <c r="H1331" t="s">
        <v>880</v>
      </c>
      <c r="I1331" t="s">
        <v>427</v>
      </c>
      <c r="K1331" t="s">
        <v>110</v>
      </c>
      <c r="L1331" t="s">
        <v>111</v>
      </c>
      <c r="M1331" t="s">
        <v>10</v>
      </c>
      <c r="N1331" t="s">
        <v>54</v>
      </c>
      <c r="P1331" t="s">
        <v>88</v>
      </c>
      <c r="Q1331" t="s">
        <v>68</v>
      </c>
      <c r="R1331" t="s">
        <v>881</v>
      </c>
      <c r="S1331" t="s">
        <v>70</v>
      </c>
      <c r="T1331" t="s">
        <v>59</v>
      </c>
    </row>
    <row r="1332" spans="1:20">
      <c r="A1332" t="s">
        <v>49</v>
      </c>
      <c r="C1332">
        <v>202009302162</v>
      </c>
      <c r="D1332" s="1">
        <v>44104.859722222223</v>
      </c>
      <c r="E1332" s="3" t="s">
        <v>90</v>
      </c>
      <c r="F1332">
        <v>9213319</v>
      </c>
      <c r="G1332" s="2">
        <v>21881</v>
      </c>
      <c r="H1332" t="s">
        <v>3259</v>
      </c>
      <c r="I1332" t="s">
        <v>1501</v>
      </c>
      <c r="K1332" t="s">
        <v>98</v>
      </c>
      <c r="L1332" t="s">
        <v>281</v>
      </c>
      <c r="M1332" t="s">
        <v>2</v>
      </c>
      <c r="N1332" t="s">
        <v>54</v>
      </c>
      <c r="P1332" t="s">
        <v>88</v>
      </c>
      <c r="Q1332" t="s">
        <v>94</v>
      </c>
      <c r="R1332" t="s">
        <v>116</v>
      </c>
      <c r="S1332" t="s">
        <v>70</v>
      </c>
      <c r="T1332" t="s">
        <v>59</v>
      </c>
    </row>
    <row r="1333" spans="1:20">
      <c r="A1333" t="s">
        <v>49</v>
      </c>
      <c r="C1333">
        <v>201912100256</v>
      </c>
      <c r="D1333" s="1">
        <v>44104.610856481479</v>
      </c>
      <c r="E1333" s="3" t="s">
        <v>63</v>
      </c>
      <c r="F1333">
        <v>955379</v>
      </c>
      <c r="G1333" s="2">
        <v>21925</v>
      </c>
      <c r="H1333" t="s">
        <v>742</v>
      </c>
      <c r="I1333" t="s">
        <v>743</v>
      </c>
      <c r="K1333" t="s">
        <v>52</v>
      </c>
      <c r="L1333" t="s">
        <v>324</v>
      </c>
      <c r="M1333" t="s">
        <v>2</v>
      </c>
      <c r="N1333" t="s">
        <v>54</v>
      </c>
      <c r="P1333" t="s">
        <v>55</v>
      </c>
      <c r="Q1333" t="s">
        <v>68</v>
      </c>
      <c r="R1333" t="s">
        <v>744</v>
      </c>
      <c r="S1333" t="s">
        <v>180</v>
      </c>
      <c r="T1333" t="s">
        <v>59</v>
      </c>
    </row>
    <row r="1334" spans="1:20">
      <c r="A1334" t="s">
        <v>49</v>
      </c>
      <c r="C1334">
        <v>202009301867</v>
      </c>
      <c r="D1334" s="1">
        <v>44104.595682870371</v>
      </c>
      <c r="E1334" s="3" t="s">
        <v>90</v>
      </c>
      <c r="F1334">
        <v>942435</v>
      </c>
      <c r="G1334" s="2">
        <v>21242</v>
      </c>
      <c r="H1334" t="s">
        <v>724</v>
      </c>
      <c r="I1334" t="s">
        <v>725</v>
      </c>
      <c r="K1334" t="s">
        <v>52</v>
      </c>
      <c r="L1334" t="s">
        <v>388</v>
      </c>
      <c r="M1334" t="s">
        <v>2</v>
      </c>
      <c r="N1334" t="s">
        <v>54</v>
      </c>
      <c r="P1334" t="s">
        <v>88</v>
      </c>
      <c r="Q1334" t="s">
        <v>94</v>
      </c>
      <c r="R1334" t="s">
        <v>726</v>
      </c>
      <c r="S1334" t="s">
        <v>390</v>
      </c>
      <c r="T1334" t="s">
        <v>59</v>
      </c>
    </row>
    <row r="1335" spans="1:20">
      <c r="A1335" t="s">
        <v>49</v>
      </c>
      <c r="C1335">
        <v>202009291984</v>
      </c>
      <c r="D1335" s="1">
        <v>44103.643460648149</v>
      </c>
      <c r="E1335" s="3" t="s">
        <v>90</v>
      </c>
      <c r="F1335">
        <v>433829</v>
      </c>
      <c r="G1335" s="2">
        <v>22016</v>
      </c>
      <c r="H1335" t="s">
        <v>420</v>
      </c>
      <c r="I1335" t="s">
        <v>421</v>
      </c>
      <c r="K1335" t="s">
        <v>52</v>
      </c>
      <c r="L1335" t="s">
        <v>137</v>
      </c>
      <c r="M1335" t="s">
        <v>2</v>
      </c>
      <c r="N1335" t="s">
        <v>54</v>
      </c>
      <c r="P1335" t="s">
        <v>88</v>
      </c>
      <c r="Q1335" t="s">
        <v>94</v>
      </c>
      <c r="R1335" t="s">
        <v>116</v>
      </c>
      <c r="S1335" t="s">
        <v>70</v>
      </c>
      <c r="T1335" t="s">
        <v>59</v>
      </c>
    </row>
    <row r="1336" spans="1:20">
      <c r="A1336" t="s">
        <v>49</v>
      </c>
      <c r="C1336">
        <v>202003310088</v>
      </c>
      <c r="D1336" s="1">
        <v>44103.512060185189</v>
      </c>
      <c r="E1336" s="3" t="s">
        <v>63</v>
      </c>
      <c r="F1336">
        <v>1804508</v>
      </c>
      <c r="G1336" s="2">
        <v>21031</v>
      </c>
      <c r="H1336" t="s">
        <v>1926</v>
      </c>
      <c r="I1336" t="s">
        <v>375</v>
      </c>
      <c r="K1336" t="s">
        <v>52</v>
      </c>
      <c r="L1336" t="s">
        <v>261</v>
      </c>
      <c r="M1336" t="s">
        <v>10</v>
      </c>
      <c r="N1336" t="s">
        <v>54</v>
      </c>
      <c r="P1336" t="s">
        <v>55</v>
      </c>
      <c r="Q1336" t="s">
        <v>68</v>
      </c>
      <c r="R1336" t="s">
        <v>1927</v>
      </c>
      <c r="S1336" t="s">
        <v>70</v>
      </c>
      <c r="T1336" t="s">
        <v>59</v>
      </c>
    </row>
    <row r="1337" spans="1:20">
      <c r="A1337" t="s">
        <v>49</v>
      </c>
      <c r="C1337">
        <v>202009290093</v>
      </c>
      <c r="D1337" s="1">
        <v>44103.385416666664</v>
      </c>
      <c r="E1337" s="3" t="s">
        <v>76</v>
      </c>
      <c r="F1337">
        <v>27821</v>
      </c>
      <c r="G1337" s="2">
        <v>25231</v>
      </c>
      <c r="H1337" t="s">
        <v>125</v>
      </c>
      <c r="I1337" t="s">
        <v>126</v>
      </c>
      <c r="K1337" t="s">
        <v>61</v>
      </c>
      <c r="L1337" t="s">
        <v>127</v>
      </c>
      <c r="M1337" t="s">
        <v>10</v>
      </c>
      <c r="N1337" t="s">
        <v>54</v>
      </c>
      <c r="P1337" t="s">
        <v>55</v>
      </c>
      <c r="Q1337" t="s">
        <v>78</v>
      </c>
      <c r="R1337" t="s">
        <v>128</v>
      </c>
      <c r="S1337" t="s">
        <v>129</v>
      </c>
      <c r="T1337" t="s">
        <v>59</v>
      </c>
    </row>
    <row r="1338" spans="1:20">
      <c r="A1338" t="s">
        <v>49</v>
      </c>
      <c r="C1338">
        <v>202009282363</v>
      </c>
      <c r="D1338" s="1">
        <v>44102.990173611113</v>
      </c>
      <c r="E1338" s="3" t="s">
        <v>76</v>
      </c>
      <c r="F1338">
        <v>7000074</v>
      </c>
      <c r="G1338" s="2">
        <v>14396</v>
      </c>
      <c r="H1338" t="s">
        <v>2918</v>
      </c>
      <c r="I1338" t="s">
        <v>2075</v>
      </c>
      <c r="K1338" t="s">
        <v>98</v>
      </c>
      <c r="L1338" t="s">
        <v>281</v>
      </c>
      <c r="M1338" t="s">
        <v>2</v>
      </c>
      <c r="N1338" t="s">
        <v>54</v>
      </c>
      <c r="P1338" t="s">
        <v>88</v>
      </c>
      <c r="Q1338" t="s">
        <v>78</v>
      </c>
      <c r="R1338" t="s">
        <v>285</v>
      </c>
      <c r="S1338" t="s">
        <v>70</v>
      </c>
      <c r="T1338" t="s">
        <v>59</v>
      </c>
    </row>
    <row r="1339" spans="1:20">
      <c r="A1339" t="s">
        <v>49</v>
      </c>
      <c r="C1339">
        <v>202009282347</v>
      </c>
      <c r="D1339" s="1">
        <v>44102.985636574071</v>
      </c>
      <c r="E1339" s="3" t="s">
        <v>63</v>
      </c>
      <c r="F1339">
        <v>2179731</v>
      </c>
      <c r="G1339" s="2">
        <v>15415</v>
      </c>
      <c r="H1339" t="s">
        <v>2447</v>
      </c>
      <c r="I1339" t="s">
        <v>559</v>
      </c>
      <c r="K1339" t="s">
        <v>52</v>
      </c>
      <c r="L1339" t="s">
        <v>133</v>
      </c>
      <c r="M1339" t="s">
        <v>10</v>
      </c>
      <c r="N1339" t="s">
        <v>54</v>
      </c>
      <c r="P1339" t="s">
        <v>55</v>
      </c>
      <c r="Q1339" t="s">
        <v>68</v>
      </c>
      <c r="R1339" t="s">
        <v>2448</v>
      </c>
      <c r="S1339" t="s">
        <v>70</v>
      </c>
      <c r="T1339" t="s">
        <v>59</v>
      </c>
    </row>
    <row r="1340" spans="1:20">
      <c r="A1340" t="s">
        <v>49</v>
      </c>
      <c r="C1340">
        <v>202004220073</v>
      </c>
      <c r="D1340" s="1">
        <v>44102.46597222222</v>
      </c>
      <c r="E1340" s="3" t="s">
        <v>63</v>
      </c>
      <c r="F1340">
        <v>1441642</v>
      </c>
      <c r="G1340" s="2">
        <v>23196</v>
      </c>
      <c r="H1340" t="s">
        <v>1332</v>
      </c>
      <c r="I1340" t="s">
        <v>1333</v>
      </c>
      <c r="K1340" t="s">
        <v>52</v>
      </c>
      <c r="L1340" t="s">
        <v>1072</v>
      </c>
      <c r="M1340" t="s">
        <v>10</v>
      </c>
      <c r="N1340" t="s">
        <v>54</v>
      </c>
      <c r="P1340" t="s">
        <v>55</v>
      </c>
      <c r="Q1340" t="s">
        <v>68</v>
      </c>
      <c r="R1340" t="s">
        <v>1334</v>
      </c>
      <c r="S1340" t="s">
        <v>390</v>
      </c>
      <c r="T1340" t="s">
        <v>59</v>
      </c>
    </row>
    <row r="1341" spans="1:20">
      <c r="A1341" t="s">
        <v>49</v>
      </c>
      <c r="C1341">
        <v>202009280565</v>
      </c>
      <c r="D1341" s="1">
        <v>44102.38789351852</v>
      </c>
      <c r="E1341" s="3" t="s">
        <v>63</v>
      </c>
      <c r="F1341">
        <v>1781123</v>
      </c>
      <c r="G1341" s="2">
        <v>16361</v>
      </c>
      <c r="H1341" t="s">
        <v>1884</v>
      </c>
      <c r="I1341" t="s">
        <v>1885</v>
      </c>
      <c r="K1341" t="s">
        <v>61</v>
      </c>
      <c r="L1341" t="s">
        <v>661</v>
      </c>
      <c r="M1341" t="s">
        <v>10</v>
      </c>
      <c r="N1341" t="s">
        <v>54</v>
      </c>
      <c r="P1341" t="s">
        <v>55</v>
      </c>
      <c r="Q1341" t="s">
        <v>68</v>
      </c>
      <c r="R1341" t="s">
        <v>1886</v>
      </c>
      <c r="S1341" t="s">
        <v>70</v>
      </c>
      <c r="T1341" t="s">
        <v>59</v>
      </c>
    </row>
    <row r="1342" spans="1:20">
      <c r="A1342" t="s">
        <v>49</v>
      </c>
      <c r="C1342">
        <v>202009270525</v>
      </c>
      <c r="D1342" s="1">
        <v>44102.023611111108</v>
      </c>
      <c r="E1342" s="3" t="s">
        <v>90</v>
      </c>
      <c r="F1342">
        <v>2179355</v>
      </c>
      <c r="G1342" s="2">
        <v>19990</v>
      </c>
      <c r="H1342" t="s">
        <v>2446</v>
      </c>
      <c r="I1342" t="s">
        <v>1924</v>
      </c>
      <c r="K1342" t="s">
        <v>98</v>
      </c>
      <c r="L1342" t="s">
        <v>202</v>
      </c>
      <c r="M1342" t="s">
        <v>2</v>
      </c>
      <c r="N1342" t="s">
        <v>54</v>
      </c>
      <c r="P1342" t="s">
        <v>88</v>
      </c>
      <c r="Q1342" t="s">
        <v>94</v>
      </c>
      <c r="R1342" t="s">
        <v>116</v>
      </c>
      <c r="S1342" t="s">
        <v>70</v>
      </c>
      <c r="T1342" t="s">
        <v>59</v>
      </c>
    </row>
    <row r="1343" spans="1:20">
      <c r="A1343" t="s">
        <v>49</v>
      </c>
      <c r="C1343">
        <v>202009281083</v>
      </c>
      <c r="D1343" s="1">
        <v>44101.510289351849</v>
      </c>
      <c r="E1343" s="3" t="s">
        <v>63</v>
      </c>
      <c r="F1343">
        <v>1871709</v>
      </c>
      <c r="G1343" s="2">
        <v>35092</v>
      </c>
      <c r="H1343" t="s">
        <v>2084</v>
      </c>
      <c r="I1343" t="s">
        <v>1173</v>
      </c>
      <c r="K1343" t="s">
        <v>110</v>
      </c>
      <c r="L1343" t="s">
        <v>93</v>
      </c>
      <c r="M1343" t="s">
        <v>2</v>
      </c>
      <c r="N1343" t="s">
        <v>54</v>
      </c>
      <c r="P1343" t="s">
        <v>88</v>
      </c>
      <c r="Q1343" t="s">
        <v>68</v>
      </c>
      <c r="R1343" t="s">
        <v>2085</v>
      </c>
      <c r="S1343" t="s">
        <v>70</v>
      </c>
      <c r="T1343" t="s">
        <v>59</v>
      </c>
    </row>
    <row r="1344" spans="1:20">
      <c r="A1344" t="s">
        <v>49</v>
      </c>
      <c r="C1344">
        <v>202009260427</v>
      </c>
      <c r="D1344" s="1">
        <v>44100.604166666664</v>
      </c>
      <c r="E1344" s="3" t="s">
        <v>90</v>
      </c>
      <c r="F1344">
        <v>1694484</v>
      </c>
      <c r="G1344" s="2">
        <v>21420</v>
      </c>
      <c r="H1344" t="s">
        <v>1745</v>
      </c>
      <c r="I1344" t="s">
        <v>1746</v>
      </c>
      <c r="K1344" t="s">
        <v>98</v>
      </c>
      <c r="L1344" t="s">
        <v>74</v>
      </c>
      <c r="M1344" t="s">
        <v>10</v>
      </c>
      <c r="N1344" t="s">
        <v>54</v>
      </c>
      <c r="P1344" t="s">
        <v>88</v>
      </c>
      <c r="Q1344" t="s">
        <v>94</v>
      </c>
      <c r="R1344" t="s">
        <v>100</v>
      </c>
      <c r="S1344" t="s">
        <v>70</v>
      </c>
      <c r="T1344" t="s">
        <v>59</v>
      </c>
    </row>
    <row r="1345" spans="1:20">
      <c r="A1345" t="s">
        <v>49</v>
      </c>
      <c r="C1345">
        <v>202009260123</v>
      </c>
      <c r="D1345" s="1">
        <v>44100.042037037034</v>
      </c>
      <c r="E1345" s="3" t="s">
        <v>90</v>
      </c>
      <c r="F1345">
        <v>610526</v>
      </c>
      <c r="G1345" s="2">
        <v>12669</v>
      </c>
      <c r="H1345" t="s">
        <v>475</v>
      </c>
      <c r="I1345" t="s">
        <v>72</v>
      </c>
      <c r="K1345" t="s">
        <v>98</v>
      </c>
      <c r="L1345" t="s">
        <v>416</v>
      </c>
      <c r="M1345" t="s">
        <v>2</v>
      </c>
      <c r="N1345" t="s">
        <v>54</v>
      </c>
      <c r="P1345" t="s">
        <v>88</v>
      </c>
      <c r="Q1345" t="s">
        <v>94</v>
      </c>
      <c r="R1345" t="s">
        <v>100</v>
      </c>
      <c r="S1345" t="s">
        <v>70</v>
      </c>
      <c r="T1345" t="s">
        <v>59</v>
      </c>
    </row>
    <row r="1346" spans="1:20">
      <c r="A1346" t="s">
        <v>49</v>
      </c>
      <c r="C1346">
        <v>202009251695</v>
      </c>
      <c r="D1346" s="1">
        <v>44099.748171296298</v>
      </c>
      <c r="E1346" s="3" t="s">
        <v>90</v>
      </c>
      <c r="F1346">
        <v>325617</v>
      </c>
      <c r="G1346" s="2">
        <v>20143</v>
      </c>
      <c r="H1346" t="s">
        <v>351</v>
      </c>
      <c r="I1346" t="s">
        <v>352</v>
      </c>
      <c r="K1346" t="s">
        <v>110</v>
      </c>
      <c r="L1346" t="s">
        <v>306</v>
      </c>
      <c r="M1346" t="s">
        <v>10</v>
      </c>
      <c r="N1346" t="s">
        <v>54</v>
      </c>
      <c r="P1346" t="s">
        <v>88</v>
      </c>
      <c r="Q1346" t="s">
        <v>94</v>
      </c>
      <c r="R1346" t="s">
        <v>116</v>
      </c>
      <c r="S1346" t="s">
        <v>70</v>
      </c>
      <c r="T1346" t="s">
        <v>59</v>
      </c>
    </row>
    <row r="1347" spans="1:20">
      <c r="A1347" t="s">
        <v>49</v>
      </c>
      <c r="C1347">
        <v>202009252086</v>
      </c>
      <c r="D1347" s="1">
        <v>44099.730706018519</v>
      </c>
      <c r="E1347" s="3" t="s">
        <v>90</v>
      </c>
      <c r="F1347">
        <v>1655501</v>
      </c>
      <c r="G1347" s="2">
        <v>34439</v>
      </c>
      <c r="H1347" t="s">
        <v>1673</v>
      </c>
      <c r="I1347" t="s">
        <v>1674</v>
      </c>
      <c r="K1347" t="s">
        <v>110</v>
      </c>
      <c r="L1347" t="s">
        <v>157</v>
      </c>
      <c r="M1347" t="s">
        <v>10</v>
      </c>
      <c r="N1347" t="s">
        <v>54</v>
      </c>
      <c r="P1347" t="s">
        <v>88</v>
      </c>
      <c r="Q1347" t="s">
        <v>94</v>
      </c>
      <c r="R1347" t="s">
        <v>100</v>
      </c>
      <c r="S1347" t="s">
        <v>70</v>
      </c>
      <c r="T1347" t="s">
        <v>59</v>
      </c>
    </row>
    <row r="1348" spans="1:20">
      <c r="A1348" t="s">
        <v>49</v>
      </c>
      <c r="C1348">
        <v>202009251763</v>
      </c>
      <c r="D1348" s="1">
        <v>44099.55909722222</v>
      </c>
      <c r="E1348" s="3" t="s">
        <v>63</v>
      </c>
      <c r="F1348">
        <v>1772935</v>
      </c>
      <c r="G1348" s="2">
        <v>25788</v>
      </c>
      <c r="H1348" t="s">
        <v>1872</v>
      </c>
      <c r="I1348" t="s">
        <v>1873</v>
      </c>
      <c r="K1348" t="s">
        <v>381</v>
      </c>
      <c r="L1348" t="s">
        <v>157</v>
      </c>
      <c r="M1348" t="s">
        <v>2</v>
      </c>
      <c r="N1348" t="s">
        <v>54</v>
      </c>
      <c r="P1348" t="s">
        <v>88</v>
      </c>
      <c r="Q1348" t="s">
        <v>68</v>
      </c>
      <c r="R1348" t="s">
        <v>1874</v>
      </c>
      <c r="S1348" t="s">
        <v>70</v>
      </c>
      <c r="T1348" t="s">
        <v>59</v>
      </c>
    </row>
    <row r="1349" spans="1:20">
      <c r="A1349" t="s">
        <v>49</v>
      </c>
      <c r="C1349">
        <v>202009241735</v>
      </c>
      <c r="D1349" s="1">
        <v>44098.517013888886</v>
      </c>
      <c r="E1349" s="3" t="s">
        <v>90</v>
      </c>
      <c r="F1349">
        <v>508220</v>
      </c>
      <c r="G1349" s="2">
        <v>27039</v>
      </c>
      <c r="H1349" t="s">
        <v>432</v>
      </c>
      <c r="I1349" t="s">
        <v>433</v>
      </c>
      <c r="K1349" t="s">
        <v>52</v>
      </c>
      <c r="L1349" t="s">
        <v>417</v>
      </c>
      <c r="M1349" t="s">
        <v>2</v>
      </c>
      <c r="N1349" t="s">
        <v>54</v>
      </c>
      <c r="P1349" t="s">
        <v>88</v>
      </c>
      <c r="Q1349" t="s">
        <v>94</v>
      </c>
      <c r="R1349" t="s">
        <v>100</v>
      </c>
      <c r="S1349" t="s">
        <v>70</v>
      </c>
      <c r="T1349" t="s">
        <v>59</v>
      </c>
    </row>
    <row r="1350" spans="1:20">
      <c r="A1350" t="s">
        <v>49</v>
      </c>
      <c r="C1350">
        <v>202009240926</v>
      </c>
      <c r="D1350" s="1">
        <v>44098.480555555558</v>
      </c>
      <c r="E1350" s="3" t="s">
        <v>90</v>
      </c>
      <c r="F1350">
        <v>1688677</v>
      </c>
      <c r="G1350" s="2">
        <v>21600</v>
      </c>
      <c r="H1350" t="s">
        <v>1726</v>
      </c>
      <c r="I1350" t="s">
        <v>1727</v>
      </c>
      <c r="K1350" t="s">
        <v>52</v>
      </c>
      <c r="L1350" t="s">
        <v>261</v>
      </c>
      <c r="M1350" t="s">
        <v>2</v>
      </c>
      <c r="N1350" t="s">
        <v>54</v>
      </c>
      <c r="P1350" t="s">
        <v>88</v>
      </c>
      <c r="Q1350" t="s">
        <v>94</v>
      </c>
      <c r="R1350" t="s">
        <v>100</v>
      </c>
      <c r="S1350" t="s">
        <v>70</v>
      </c>
      <c r="T1350" t="s">
        <v>59</v>
      </c>
    </row>
    <row r="1351" spans="1:20">
      <c r="A1351" t="s">
        <v>49</v>
      </c>
      <c r="C1351">
        <v>202009232291</v>
      </c>
      <c r="D1351" s="1">
        <v>44097.915127314816</v>
      </c>
      <c r="E1351" s="3" t="s">
        <v>63</v>
      </c>
      <c r="F1351">
        <v>1637493</v>
      </c>
      <c r="G1351" s="2">
        <v>14738</v>
      </c>
      <c r="H1351" t="s">
        <v>1642</v>
      </c>
      <c r="I1351" t="s">
        <v>589</v>
      </c>
      <c r="K1351" t="s">
        <v>52</v>
      </c>
      <c r="L1351" t="s">
        <v>111</v>
      </c>
      <c r="M1351" t="s">
        <v>10</v>
      </c>
      <c r="N1351" t="s">
        <v>54</v>
      </c>
      <c r="P1351" t="s">
        <v>55</v>
      </c>
      <c r="Q1351" t="s">
        <v>68</v>
      </c>
      <c r="R1351" t="s">
        <v>1643</v>
      </c>
      <c r="S1351" t="s">
        <v>70</v>
      </c>
      <c r="T1351" t="s">
        <v>59</v>
      </c>
    </row>
    <row r="1352" spans="1:20">
      <c r="A1352" t="s">
        <v>49</v>
      </c>
      <c r="C1352">
        <v>202009231963</v>
      </c>
      <c r="D1352" s="1">
        <v>44097.887604166666</v>
      </c>
      <c r="E1352" s="3" t="s">
        <v>63</v>
      </c>
      <c r="F1352">
        <v>931415</v>
      </c>
      <c r="G1352" s="2">
        <v>29466</v>
      </c>
      <c r="H1352" t="s">
        <v>700</v>
      </c>
      <c r="I1352" t="s">
        <v>701</v>
      </c>
      <c r="K1352" t="s">
        <v>52</v>
      </c>
      <c r="L1352" t="s">
        <v>281</v>
      </c>
      <c r="M1352" t="s">
        <v>2</v>
      </c>
      <c r="N1352" t="s">
        <v>54</v>
      </c>
      <c r="P1352" t="s">
        <v>55</v>
      </c>
      <c r="Q1352" t="s">
        <v>68</v>
      </c>
      <c r="R1352" t="s">
        <v>702</v>
      </c>
      <c r="S1352" t="s">
        <v>70</v>
      </c>
      <c r="T1352" t="s">
        <v>59</v>
      </c>
    </row>
    <row r="1353" spans="1:20">
      <c r="A1353" t="s">
        <v>49</v>
      </c>
      <c r="C1353">
        <v>202009232282</v>
      </c>
      <c r="D1353" s="1">
        <v>44097.870069444441</v>
      </c>
      <c r="E1353" s="3" t="s">
        <v>90</v>
      </c>
      <c r="F1353">
        <v>8226479</v>
      </c>
      <c r="G1353" s="2">
        <v>18595</v>
      </c>
      <c r="H1353" t="s">
        <v>3122</v>
      </c>
      <c r="I1353" t="s">
        <v>1459</v>
      </c>
      <c r="K1353" t="s">
        <v>149</v>
      </c>
      <c r="L1353" t="s">
        <v>157</v>
      </c>
      <c r="M1353" t="s">
        <v>2</v>
      </c>
      <c r="N1353" t="s">
        <v>54</v>
      </c>
      <c r="P1353" t="s">
        <v>88</v>
      </c>
      <c r="Q1353" t="s">
        <v>94</v>
      </c>
      <c r="R1353" t="s">
        <v>116</v>
      </c>
      <c r="S1353" t="s">
        <v>70</v>
      </c>
      <c r="T1353" t="s">
        <v>59</v>
      </c>
    </row>
    <row r="1354" spans="1:20">
      <c r="A1354" t="s">
        <v>49</v>
      </c>
      <c r="C1354">
        <v>202009100536</v>
      </c>
      <c r="D1354" s="1">
        <v>44097.599259259259</v>
      </c>
      <c r="E1354" s="3" t="s">
        <v>63</v>
      </c>
      <c r="F1354">
        <v>7023072</v>
      </c>
      <c r="G1354" s="2">
        <v>15683</v>
      </c>
      <c r="H1354" t="s">
        <v>2931</v>
      </c>
      <c r="I1354" t="s">
        <v>2809</v>
      </c>
      <c r="K1354" t="s">
        <v>61</v>
      </c>
      <c r="L1354" t="s">
        <v>388</v>
      </c>
      <c r="M1354" t="s">
        <v>10</v>
      </c>
      <c r="N1354" t="s">
        <v>54</v>
      </c>
      <c r="P1354" t="s">
        <v>55</v>
      </c>
      <c r="Q1354" t="s">
        <v>68</v>
      </c>
      <c r="R1354" t="s">
        <v>2933</v>
      </c>
      <c r="S1354" t="s">
        <v>390</v>
      </c>
      <c r="T1354" t="s">
        <v>59</v>
      </c>
    </row>
    <row r="1355" spans="1:20">
      <c r="A1355" t="s">
        <v>49</v>
      </c>
      <c r="C1355">
        <v>202009231794</v>
      </c>
      <c r="D1355" s="1">
        <v>44097.555995370371</v>
      </c>
      <c r="E1355" s="3" t="s">
        <v>90</v>
      </c>
      <c r="F1355">
        <v>7921739</v>
      </c>
      <c r="G1355" s="2">
        <v>18015</v>
      </c>
      <c r="H1355" t="s">
        <v>3068</v>
      </c>
      <c r="I1355" t="s">
        <v>639</v>
      </c>
      <c r="K1355" t="s">
        <v>61</v>
      </c>
      <c r="L1355" t="s">
        <v>157</v>
      </c>
      <c r="M1355" t="s">
        <v>10</v>
      </c>
      <c r="N1355" t="s">
        <v>54</v>
      </c>
      <c r="P1355" t="s">
        <v>88</v>
      </c>
      <c r="Q1355" t="s">
        <v>94</v>
      </c>
      <c r="R1355" t="s">
        <v>116</v>
      </c>
      <c r="S1355" t="s">
        <v>70</v>
      </c>
      <c r="T1355" t="s">
        <v>59</v>
      </c>
    </row>
    <row r="1356" spans="1:20">
      <c r="A1356" t="s">
        <v>49</v>
      </c>
      <c r="C1356">
        <v>202009230411</v>
      </c>
      <c r="D1356" s="1">
        <v>44097.388888888891</v>
      </c>
      <c r="E1356" s="3" t="s">
        <v>76</v>
      </c>
      <c r="F1356">
        <v>1425529</v>
      </c>
      <c r="G1356" s="2">
        <v>25466</v>
      </c>
      <c r="H1356" t="s">
        <v>1305</v>
      </c>
      <c r="I1356" t="s">
        <v>1306</v>
      </c>
      <c r="K1356" t="s">
        <v>73</v>
      </c>
      <c r="L1356" t="s">
        <v>119</v>
      </c>
      <c r="M1356" t="s">
        <v>10</v>
      </c>
      <c r="N1356" t="s">
        <v>54</v>
      </c>
      <c r="P1356" t="s">
        <v>55</v>
      </c>
      <c r="Q1356" t="s">
        <v>78</v>
      </c>
      <c r="R1356" t="s">
        <v>1307</v>
      </c>
      <c r="S1356" t="s">
        <v>58</v>
      </c>
      <c r="T1356" t="s">
        <v>59</v>
      </c>
    </row>
    <row r="1357" spans="1:20">
      <c r="A1357" t="s">
        <v>49</v>
      </c>
      <c r="C1357">
        <v>202009221902</v>
      </c>
      <c r="D1357" s="1">
        <v>44096.65</v>
      </c>
      <c r="E1357" s="3" t="s">
        <v>90</v>
      </c>
      <c r="F1357">
        <v>1382087</v>
      </c>
      <c r="G1357" s="2">
        <v>21012</v>
      </c>
      <c r="H1357" t="s">
        <v>1190</v>
      </c>
      <c r="I1357" t="s">
        <v>1191</v>
      </c>
      <c r="K1357" t="s">
        <v>140</v>
      </c>
      <c r="L1357" t="s">
        <v>240</v>
      </c>
      <c r="M1357" t="s">
        <v>2</v>
      </c>
      <c r="N1357" t="s">
        <v>54</v>
      </c>
      <c r="P1357" t="s">
        <v>88</v>
      </c>
      <c r="Q1357" t="s">
        <v>94</v>
      </c>
      <c r="R1357" t="s">
        <v>116</v>
      </c>
      <c r="S1357" t="s">
        <v>70</v>
      </c>
      <c r="T1357" t="s">
        <v>59</v>
      </c>
    </row>
    <row r="1358" spans="1:20">
      <c r="A1358" t="s">
        <v>49</v>
      </c>
      <c r="C1358">
        <v>202009221826</v>
      </c>
      <c r="D1358" s="1">
        <v>44096.613449074073</v>
      </c>
      <c r="E1358" s="3" t="s">
        <v>63</v>
      </c>
      <c r="F1358">
        <v>1484860</v>
      </c>
      <c r="G1358" s="2">
        <v>12411</v>
      </c>
      <c r="H1358" t="s">
        <v>1385</v>
      </c>
      <c r="I1358" t="s">
        <v>1386</v>
      </c>
      <c r="K1358" t="s">
        <v>61</v>
      </c>
      <c r="L1358" t="s">
        <v>145</v>
      </c>
      <c r="M1358" t="s">
        <v>10</v>
      </c>
      <c r="N1358" t="s">
        <v>54</v>
      </c>
      <c r="P1358" t="s">
        <v>55</v>
      </c>
      <c r="Q1358" t="s">
        <v>68</v>
      </c>
      <c r="R1358" t="s">
        <v>259</v>
      </c>
      <c r="S1358" t="s">
        <v>70</v>
      </c>
      <c r="T1358" t="s">
        <v>59</v>
      </c>
    </row>
    <row r="1359" spans="1:20">
      <c r="A1359" t="s">
        <v>49</v>
      </c>
      <c r="C1359">
        <v>202009221768</v>
      </c>
      <c r="D1359" s="1">
        <v>44096.541597222225</v>
      </c>
      <c r="E1359" s="3" t="s">
        <v>63</v>
      </c>
      <c r="F1359">
        <v>2176822</v>
      </c>
      <c r="G1359" s="2">
        <v>29664</v>
      </c>
      <c r="H1359" t="s">
        <v>2441</v>
      </c>
      <c r="I1359" t="s">
        <v>460</v>
      </c>
      <c r="K1359" t="s">
        <v>140</v>
      </c>
      <c r="L1359" t="s">
        <v>306</v>
      </c>
      <c r="M1359" t="s">
        <v>2</v>
      </c>
      <c r="N1359" t="s">
        <v>54</v>
      </c>
      <c r="P1359" t="s">
        <v>55</v>
      </c>
      <c r="Q1359" t="s">
        <v>68</v>
      </c>
      <c r="R1359" t="s">
        <v>161</v>
      </c>
      <c r="S1359" t="s">
        <v>70</v>
      </c>
      <c r="T1359" t="s">
        <v>59</v>
      </c>
    </row>
    <row r="1360" spans="1:20">
      <c r="A1360" t="s">
        <v>49</v>
      </c>
      <c r="C1360">
        <v>202009221400</v>
      </c>
      <c r="D1360" s="1">
        <v>44096.453692129631</v>
      </c>
      <c r="E1360" s="3" t="s">
        <v>90</v>
      </c>
      <c r="F1360">
        <v>845983</v>
      </c>
      <c r="G1360" s="2">
        <v>30003</v>
      </c>
      <c r="H1360" t="s">
        <v>637</v>
      </c>
      <c r="I1360" t="s">
        <v>327</v>
      </c>
      <c r="K1360" t="s">
        <v>52</v>
      </c>
      <c r="L1360" t="s">
        <v>265</v>
      </c>
      <c r="M1360" t="s">
        <v>10</v>
      </c>
      <c r="N1360" t="s">
        <v>54</v>
      </c>
      <c r="P1360" t="s">
        <v>88</v>
      </c>
      <c r="Q1360" t="s">
        <v>94</v>
      </c>
      <c r="R1360" t="s">
        <v>100</v>
      </c>
      <c r="S1360" t="s">
        <v>70</v>
      </c>
      <c r="T1360" t="s">
        <v>59</v>
      </c>
    </row>
    <row r="1361" spans="1:20">
      <c r="A1361" t="s">
        <v>49</v>
      </c>
      <c r="C1361">
        <v>202009221137</v>
      </c>
      <c r="D1361" s="1">
        <v>44096.040856481479</v>
      </c>
      <c r="E1361" s="3" t="s">
        <v>90</v>
      </c>
      <c r="F1361">
        <v>305299</v>
      </c>
      <c r="G1361" s="2">
        <v>19927</v>
      </c>
      <c r="H1361" t="s">
        <v>334</v>
      </c>
      <c r="I1361" t="s">
        <v>335</v>
      </c>
      <c r="K1361" t="s">
        <v>170</v>
      </c>
      <c r="L1361" t="s">
        <v>202</v>
      </c>
      <c r="M1361" t="s">
        <v>10</v>
      </c>
      <c r="N1361" t="s">
        <v>54</v>
      </c>
      <c r="P1361" t="s">
        <v>88</v>
      </c>
      <c r="Q1361" t="s">
        <v>94</v>
      </c>
      <c r="R1361" t="s">
        <v>336</v>
      </c>
      <c r="S1361" t="s">
        <v>70</v>
      </c>
      <c r="T1361" t="s">
        <v>59</v>
      </c>
    </row>
    <row r="1362" spans="1:20">
      <c r="A1362" t="s">
        <v>49</v>
      </c>
      <c r="C1362">
        <v>202009212296</v>
      </c>
      <c r="D1362" s="1">
        <v>44095.8903587963</v>
      </c>
      <c r="E1362" s="3" t="s">
        <v>90</v>
      </c>
      <c r="F1362">
        <v>1819309</v>
      </c>
      <c r="G1362" s="2">
        <v>31819</v>
      </c>
      <c r="H1362" t="s">
        <v>1961</v>
      </c>
      <c r="I1362" t="s">
        <v>1962</v>
      </c>
      <c r="K1362" t="s">
        <v>149</v>
      </c>
      <c r="L1362" t="s">
        <v>281</v>
      </c>
      <c r="M1362" t="s">
        <v>2</v>
      </c>
      <c r="N1362" t="s">
        <v>54</v>
      </c>
      <c r="P1362" t="s">
        <v>88</v>
      </c>
      <c r="Q1362" t="s">
        <v>94</v>
      </c>
      <c r="R1362" t="s">
        <v>116</v>
      </c>
      <c r="S1362" t="s">
        <v>70</v>
      </c>
      <c r="T1362" t="s">
        <v>59</v>
      </c>
    </row>
    <row r="1363" spans="1:20">
      <c r="A1363" t="s">
        <v>49</v>
      </c>
      <c r="C1363">
        <v>202009212107</v>
      </c>
      <c r="D1363" s="1">
        <v>44095.881666666668</v>
      </c>
      <c r="E1363" s="3" t="s">
        <v>63</v>
      </c>
      <c r="F1363">
        <v>6208143</v>
      </c>
      <c r="G1363" s="2">
        <v>20497</v>
      </c>
      <c r="H1363" t="s">
        <v>2824</v>
      </c>
      <c r="I1363" t="s">
        <v>106</v>
      </c>
      <c r="K1363" t="s">
        <v>61</v>
      </c>
      <c r="L1363" t="s">
        <v>281</v>
      </c>
      <c r="M1363" t="s">
        <v>2</v>
      </c>
      <c r="N1363" t="s">
        <v>54</v>
      </c>
      <c r="P1363" t="s">
        <v>55</v>
      </c>
      <c r="Q1363" t="s">
        <v>68</v>
      </c>
      <c r="R1363" t="s">
        <v>2825</v>
      </c>
      <c r="S1363" t="s">
        <v>70</v>
      </c>
      <c r="T1363" t="s">
        <v>59</v>
      </c>
    </row>
    <row r="1364" spans="1:20">
      <c r="A1364" t="s">
        <v>49</v>
      </c>
      <c r="C1364">
        <v>202009212215</v>
      </c>
      <c r="D1364" s="1">
        <v>44095.747916666667</v>
      </c>
      <c r="E1364" s="3" t="s">
        <v>63</v>
      </c>
      <c r="F1364">
        <v>1478020</v>
      </c>
      <c r="G1364" s="2">
        <v>19406</v>
      </c>
      <c r="H1364" t="s">
        <v>1379</v>
      </c>
      <c r="I1364" t="s">
        <v>1239</v>
      </c>
      <c r="K1364" t="s">
        <v>149</v>
      </c>
      <c r="L1364" t="s">
        <v>258</v>
      </c>
      <c r="M1364" t="s">
        <v>2</v>
      </c>
      <c r="N1364" t="s">
        <v>54</v>
      </c>
      <c r="P1364" t="s">
        <v>88</v>
      </c>
      <c r="Q1364" t="s">
        <v>68</v>
      </c>
      <c r="R1364" t="s">
        <v>984</v>
      </c>
      <c r="S1364" t="s">
        <v>70</v>
      </c>
      <c r="T1364" t="s">
        <v>59</v>
      </c>
    </row>
    <row r="1365" spans="1:20">
      <c r="A1365" t="s">
        <v>49</v>
      </c>
      <c r="C1365">
        <v>202009212085</v>
      </c>
      <c r="D1365" s="1">
        <v>44095.729085648149</v>
      </c>
      <c r="E1365" s="3" t="s">
        <v>76</v>
      </c>
      <c r="F1365">
        <v>2177092</v>
      </c>
      <c r="G1365" s="2">
        <v>20226</v>
      </c>
      <c r="H1365" t="s">
        <v>2442</v>
      </c>
      <c r="I1365" t="s">
        <v>1966</v>
      </c>
      <c r="K1365" t="s">
        <v>149</v>
      </c>
      <c r="L1365" t="s">
        <v>220</v>
      </c>
      <c r="M1365" t="s">
        <v>2</v>
      </c>
      <c r="N1365" t="s">
        <v>54</v>
      </c>
      <c r="P1365" t="s">
        <v>88</v>
      </c>
      <c r="Q1365" t="s">
        <v>78</v>
      </c>
      <c r="R1365" t="s">
        <v>173</v>
      </c>
      <c r="S1365" t="s">
        <v>70</v>
      </c>
      <c r="T1365" t="s">
        <v>59</v>
      </c>
    </row>
    <row r="1366" spans="1:20">
      <c r="A1366" t="s">
        <v>49</v>
      </c>
      <c r="C1366">
        <v>202009211138</v>
      </c>
      <c r="D1366" s="1">
        <v>44095.102083333331</v>
      </c>
      <c r="E1366" s="3" t="s">
        <v>90</v>
      </c>
      <c r="F1366">
        <v>6506110</v>
      </c>
      <c r="G1366" s="2">
        <v>22205</v>
      </c>
      <c r="H1366" t="s">
        <v>2852</v>
      </c>
      <c r="I1366" t="s">
        <v>437</v>
      </c>
      <c r="K1366" t="s">
        <v>149</v>
      </c>
      <c r="L1366" t="s">
        <v>364</v>
      </c>
      <c r="M1366" t="s">
        <v>10</v>
      </c>
      <c r="N1366" t="s">
        <v>54</v>
      </c>
      <c r="P1366" t="s">
        <v>88</v>
      </c>
      <c r="Q1366" t="s">
        <v>94</v>
      </c>
      <c r="R1366" t="s">
        <v>116</v>
      </c>
      <c r="S1366" t="s">
        <v>70</v>
      </c>
      <c r="T1366" t="s">
        <v>59</v>
      </c>
    </row>
    <row r="1367" spans="1:20">
      <c r="A1367" t="s">
        <v>49</v>
      </c>
      <c r="C1367">
        <v>202009211092</v>
      </c>
      <c r="D1367" s="1">
        <v>44095.029861111114</v>
      </c>
      <c r="E1367" s="3" t="s">
        <v>90</v>
      </c>
      <c r="F1367">
        <v>4707321</v>
      </c>
      <c r="G1367" s="2">
        <v>17158</v>
      </c>
      <c r="H1367" t="s">
        <v>2757</v>
      </c>
      <c r="I1367" t="s">
        <v>1276</v>
      </c>
      <c r="K1367" t="s">
        <v>149</v>
      </c>
      <c r="L1367" t="s">
        <v>289</v>
      </c>
      <c r="M1367" t="s">
        <v>10</v>
      </c>
      <c r="N1367" t="s">
        <v>54</v>
      </c>
      <c r="P1367" t="s">
        <v>88</v>
      </c>
      <c r="Q1367" t="s">
        <v>94</v>
      </c>
      <c r="R1367" t="s">
        <v>116</v>
      </c>
      <c r="S1367" t="s">
        <v>70</v>
      </c>
      <c r="T1367" t="s">
        <v>59</v>
      </c>
    </row>
    <row r="1368" spans="1:20">
      <c r="A1368" t="s">
        <v>49</v>
      </c>
      <c r="C1368">
        <v>202009200524</v>
      </c>
      <c r="D1368" s="1">
        <v>44094.999305555553</v>
      </c>
      <c r="E1368" s="3" t="s">
        <v>76</v>
      </c>
      <c r="F1368">
        <v>2158638</v>
      </c>
      <c r="G1368" s="2">
        <v>15545</v>
      </c>
      <c r="H1368" t="s">
        <v>2389</v>
      </c>
      <c r="I1368" t="s">
        <v>777</v>
      </c>
      <c r="K1368" t="s">
        <v>149</v>
      </c>
      <c r="L1368" t="s">
        <v>289</v>
      </c>
      <c r="M1368" t="s">
        <v>2</v>
      </c>
      <c r="N1368" t="s">
        <v>54</v>
      </c>
      <c r="P1368" t="s">
        <v>88</v>
      </c>
      <c r="Q1368" t="s">
        <v>78</v>
      </c>
      <c r="R1368" t="s">
        <v>278</v>
      </c>
      <c r="S1368" t="s">
        <v>70</v>
      </c>
      <c r="T1368" t="s">
        <v>59</v>
      </c>
    </row>
    <row r="1369" spans="1:20">
      <c r="A1369" t="s">
        <v>49</v>
      </c>
      <c r="C1369">
        <v>202009200275</v>
      </c>
      <c r="D1369" s="1">
        <v>44094.54583333333</v>
      </c>
      <c r="E1369" s="3" t="s">
        <v>90</v>
      </c>
      <c r="F1369">
        <v>2176741</v>
      </c>
      <c r="G1369" s="2">
        <v>35319</v>
      </c>
      <c r="H1369" t="s">
        <v>2438</v>
      </c>
      <c r="I1369" t="s">
        <v>2439</v>
      </c>
      <c r="K1369" t="s">
        <v>149</v>
      </c>
      <c r="L1369" t="s">
        <v>74</v>
      </c>
      <c r="M1369" t="s">
        <v>2</v>
      </c>
      <c r="N1369" t="s">
        <v>54</v>
      </c>
      <c r="P1369" t="s">
        <v>88</v>
      </c>
      <c r="Q1369" t="s">
        <v>94</v>
      </c>
      <c r="R1369" t="s">
        <v>2440</v>
      </c>
      <c r="S1369" t="s">
        <v>70</v>
      </c>
      <c r="T1369" t="s">
        <v>59</v>
      </c>
    </row>
    <row r="1370" spans="1:20">
      <c r="A1370" t="s">
        <v>49</v>
      </c>
      <c r="C1370">
        <v>202009200169</v>
      </c>
      <c r="D1370" s="1">
        <v>44094.401365740741</v>
      </c>
      <c r="E1370" s="3" t="s">
        <v>90</v>
      </c>
      <c r="F1370">
        <v>1918113</v>
      </c>
      <c r="G1370" s="2">
        <v>21820</v>
      </c>
      <c r="H1370" t="s">
        <v>2277</v>
      </c>
      <c r="I1370" t="s">
        <v>1655</v>
      </c>
      <c r="K1370" t="s">
        <v>1474</v>
      </c>
      <c r="L1370" t="s">
        <v>1473</v>
      </c>
      <c r="M1370" t="s">
        <v>2</v>
      </c>
      <c r="N1370" t="s">
        <v>54</v>
      </c>
      <c r="P1370" t="s">
        <v>55</v>
      </c>
      <c r="Q1370" t="s">
        <v>94</v>
      </c>
      <c r="R1370" t="s">
        <v>173</v>
      </c>
      <c r="S1370" t="s">
        <v>474</v>
      </c>
      <c r="T1370" t="s">
        <v>59</v>
      </c>
    </row>
    <row r="1371" spans="1:20">
      <c r="A1371" t="s">
        <v>49</v>
      </c>
      <c r="C1371">
        <v>202009181944</v>
      </c>
      <c r="D1371" s="1">
        <v>44092.913194444445</v>
      </c>
      <c r="E1371" s="3" t="s">
        <v>90</v>
      </c>
      <c r="F1371">
        <v>1589732</v>
      </c>
      <c r="G1371" s="2">
        <v>25745</v>
      </c>
      <c r="H1371" t="s">
        <v>1560</v>
      </c>
      <c r="I1371" t="s">
        <v>822</v>
      </c>
      <c r="K1371" t="s">
        <v>170</v>
      </c>
      <c r="L1371" t="s">
        <v>289</v>
      </c>
      <c r="M1371" t="s">
        <v>10</v>
      </c>
      <c r="N1371" t="s">
        <v>54</v>
      </c>
      <c r="P1371" t="s">
        <v>88</v>
      </c>
      <c r="Q1371" t="s">
        <v>94</v>
      </c>
      <c r="R1371" t="s">
        <v>116</v>
      </c>
      <c r="S1371" t="s">
        <v>70</v>
      </c>
      <c r="T1371" t="s">
        <v>59</v>
      </c>
    </row>
    <row r="1372" spans="1:20">
      <c r="A1372" t="s">
        <v>49</v>
      </c>
      <c r="C1372">
        <v>202009181547</v>
      </c>
      <c r="D1372" s="1">
        <v>44092.612743055557</v>
      </c>
      <c r="E1372" s="3" t="s">
        <v>63</v>
      </c>
      <c r="F1372">
        <v>8608717</v>
      </c>
      <c r="G1372" s="2">
        <v>15166</v>
      </c>
      <c r="H1372" t="s">
        <v>3168</v>
      </c>
      <c r="I1372" t="s">
        <v>2951</v>
      </c>
      <c r="K1372" t="s">
        <v>61</v>
      </c>
      <c r="L1372" t="s">
        <v>417</v>
      </c>
      <c r="M1372" t="s">
        <v>2</v>
      </c>
      <c r="N1372" t="s">
        <v>54</v>
      </c>
      <c r="P1372" t="s">
        <v>55</v>
      </c>
      <c r="Q1372" t="s">
        <v>68</v>
      </c>
      <c r="R1372" t="s">
        <v>1896</v>
      </c>
      <c r="S1372" t="s">
        <v>70</v>
      </c>
      <c r="T1372" t="s">
        <v>59</v>
      </c>
    </row>
    <row r="1373" spans="1:20">
      <c r="A1373" t="s">
        <v>49</v>
      </c>
      <c r="C1373">
        <v>202009140668</v>
      </c>
      <c r="D1373" s="1">
        <v>44092.514120370368</v>
      </c>
      <c r="E1373" s="3" t="s">
        <v>63</v>
      </c>
      <c r="F1373">
        <v>1387773</v>
      </c>
      <c r="G1373" s="2">
        <v>24051</v>
      </c>
      <c r="H1373" t="s">
        <v>1211</v>
      </c>
      <c r="I1373" t="s">
        <v>1212</v>
      </c>
      <c r="K1373" t="s">
        <v>52</v>
      </c>
      <c r="L1373" t="s">
        <v>87</v>
      </c>
      <c r="M1373" t="s">
        <v>10</v>
      </c>
      <c r="N1373" t="s">
        <v>54</v>
      </c>
      <c r="P1373" t="s">
        <v>55</v>
      </c>
      <c r="Q1373" t="s">
        <v>68</v>
      </c>
      <c r="R1373" t="s">
        <v>1213</v>
      </c>
      <c r="S1373" t="s">
        <v>70</v>
      </c>
      <c r="T1373" t="s">
        <v>59</v>
      </c>
    </row>
    <row r="1374" spans="1:20">
      <c r="A1374" t="s">
        <v>49</v>
      </c>
      <c r="C1374">
        <v>202009171266</v>
      </c>
      <c r="D1374" s="1">
        <v>44091.406550925924</v>
      </c>
      <c r="E1374" s="3" t="s">
        <v>76</v>
      </c>
      <c r="F1374">
        <v>1202258</v>
      </c>
      <c r="G1374" s="2">
        <v>34659</v>
      </c>
      <c r="H1374" t="s">
        <v>972</v>
      </c>
      <c r="I1374" t="s">
        <v>973</v>
      </c>
      <c r="K1374" t="s">
        <v>52</v>
      </c>
      <c r="L1374" t="s">
        <v>87</v>
      </c>
      <c r="M1374" t="s">
        <v>10</v>
      </c>
      <c r="N1374" t="s">
        <v>54</v>
      </c>
      <c r="P1374" t="s">
        <v>55</v>
      </c>
      <c r="Q1374" t="s">
        <v>78</v>
      </c>
      <c r="R1374" t="s">
        <v>116</v>
      </c>
      <c r="S1374" t="s">
        <v>70</v>
      </c>
      <c r="T1374" t="s">
        <v>59</v>
      </c>
    </row>
    <row r="1375" spans="1:20">
      <c r="A1375" t="s">
        <v>49</v>
      </c>
      <c r="C1375">
        <v>202009162255</v>
      </c>
      <c r="D1375" s="1">
        <v>44091.203425925924</v>
      </c>
      <c r="E1375" s="3" t="s">
        <v>90</v>
      </c>
      <c r="F1375">
        <v>2175477</v>
      </c>
      <c r="G1375" s="2">
        <v>22492</v>
      </c>
      <c r="H1375" t="s">
        <v>2428</v>
      </c>
      <c r="I1375" t="s">
        <v>769</v>
      </c>
      <c r="K1375" t="s">
        <v>149</v>
      </c>
      <c r="L1375" t="s">
        <v>202</v>
      </c>
      <c r="M1375" t="s">
        <v>10</v>
      </c>
      <c r="N1375" t="s">
        <v>54</v>
      </c>
      <c r="P1375" t="s">
        <v>88</v>
      </c>
      <c r="Q1375" t="s">
        <v>94</v>
      </c>
      <c r="R1375" t="s">
        <v>100</v>
      </c>
      <c r="S1375" t="s">
        <v>70</v>
      </c>
      <c r="T1375" t="s">
        <v>59</v>
      </c>
    </row>
    <row r="1376" spans="1:20">
      <c r="A1376" t="s">
        <v>49</v>
      </c>
      <c r="C1376">
        <v>202009162128</v>
      </c>
      <c r="D1376" s="1">
        <v>44090.789363425924</v>
      </c>
      <c r="E1376" s="3" t="s">
        <v>63</v>
      </c>
      <c r="F1376">
        <v>1691374</v>
      </c>
      <c r="G1376" s="2">
        <v>15128</v>
      </c>
      <c r="H1376" t="s">
        <v>1738</v>
      </c>
      <c r="I1376" t="s">
        <v>737</v>
      </c>
      <c r="K1376" t="s">
        <v>98</v>
      </c>
      <c r="L1376" t="s">
        <v>137</v>
      </c>
      <c r="M1376" t="s">
        <v>2</v>
      </c>
      <c r="N1376" t="s">
        <v>54</v>
      </c>
      <c r="P1376" t="s">
        <v>88</v>
      </c>
      <c r="Q1376" t="s">
        <v>68</v>
      </c>
      <c r="R1376" t="s">
        <v>1739</v>
      </c>
      <c r="S1376" t="s">
        <v>70</v>
      </c>
      <c r="T1376" t="s">
        <v>59</v>
      </c>
    </row>
    <row r="1377" spans="1:20">
      <c r="A1377" t="s">
        <v>49</v>
      </c>
      <c r="C1377">
        <v>202009161103</v>
      </c>
      <c r="D1377" s="1">
        <v>44090.170289351852</v>
      </c>
      <c r="E1377" s="3" t="s">
        <v>90</v>
      </c>
      <c r="F1377">
        <v>1896438</v>
      </c>
      <c r="G1377" s="2">
        <v>16216</v>
      </c>
      <c r="H1377" t="s">
        <v>2218</v>
      </c>
      <c r="I1377" t="s">
        <v>682</v>
      </c>
      <c r="K1377" t="s">
        <v>98</v>
      </c>
      <c r="L1377" t="s">
        <v>1693</v>
      </c>
      <c r="M1377" t="s">
        <v>10</v>
      </c>
      <c r="N1377" t="s">
        <v>54</v>
      </c>
      <c r="P1377" t="s">
        <v>88</v>
      </c>
      <c r="Q1377" t="s">
        <v>94</v>
      </c>
      <c r="R1377" t="s">
        <v>100</v>
      </c>
      <c r="S1377" t="s">
        <v>474</v>
      </c>
      <c r="T1377" t="s">
        <v>59</v>
      </c>
    </row>
    <row r="1378" spans="1:20">
      <c r="A1378" t="s">
        <v>49</v>
      </c>
      <c r="C1378">
        <v>202009151426</v>
      </c>
      <c r="D1378" s="1">
        <v>44089.688819444447</v>
      </c>
      <c r="E1378" s="3" t="s">
        <v>63</v>
      </c>
      <c r="F1378">
        <v>1886099</v>
      </c>
      <c r="G1378" s="2">
        <v>19703</v>
      </c>
      <c r="H1378" t="s">
        <v>2164</v>
      </c>
      <c r="I1378" t="s">
        <v>551</v>
      </c>
      <c r="K1378" t="s">
        <v>61</v>
      </c>
      <c r="L1378" t="s">
        <v>137</v>
      </c>
      <c r="M1378" t="s">
        <v>10</v>
      </c>
      <c r="N1378" t="s">
        <v>54</v>
      </c>
      <c r="P1378" t="s">
        <v>55</v>
      </c>
      <c r="Q1378" t="s">
        <v>68</v>
      </c>
      <c r="R1378" t="s">
        <v>2166</v>
      </c>
      <c r="S1378" t="s">
        <v>70</v>
      </c>
      <c r="T1378" t="s">
        <v>59</v>
      </c>
    </row>
    <row r="1379" spans="1:20">
      <c r="A1379" t="s">
        <v>49</v>
      </c>
      <c r="C1379">
        <v>202009151792</v>
      </c>
      <c r="D1379" s="1">
        <v>44089.631307870368</v>
      </c>
      <c r="E1379" s="3" t="s">
        <v>63</v>
      </c>
      <c r="F1379">
        <v>1382087</v>
      </c>
      <c r="G1379" s="2">
        <v>21012</v>
      </c>
      <c r="H1379" t="s">
        <v>1190</v>
      </c>
      <c r="I1379" t="s">
        <v>1191</v>
      </c>
      <c r="K1379" t="s">
        <v>52</v>
      </c>
      <c r="L1379" t="s">
        <v>103</v>
      </c>
      <c r="M1379" t="s">
        <v>2</v>
      </c>
      <c r="N1379" t="s">
        <v>54</v>
      </c>
      <c r="P1379" t="s">
        <v>55</v>
      </c>
      <c r="Q1379" t="s">
        <v>68</v>
      </c>
      <c r="R1379" t="s">
        <v>1192</v>
      </c>
      <c r="S1379" t="s">
        <v>70</v>
      </c>
      <c r="T1379" t="s">
        <v>59</v>
      </c>
    </row>
    <row r="1380" spans="1:20">
      <c r="A1380" t="s">
        <v>49</v>
      </c>
      <c r="C1380">
        <v>202009142223</v>
      </c>
      <c r="D1380" s="1">
        <v>44088.818124999998</v>
      </c>
      <c r="E1380" s="3" t="s">
        <v>90</v>
      </c>
      <c r="F1380">
        <v>1303030</v>
      </c>
      <c r="G1380" s="2">
        <v>25950</v>
      </c>
      <c r="H1380" t="s">
        <v>1078</v>
      </c>
      <c r="I1380" t="s">
        <v>594</v>
      </c>
      <c r="K1380" t="s">
        <v>98</v>
      </c>
      <c r="L1380" t="s">
        <v>306</v>
      </c>
      <c r="M1380" t="s">
        <v>2</v>
      </c>
      <c r="N1380" t="s">
        <v>54</v>
      </c>
      <c r="P1380" t="s">
        <v>55</v>
      </c>
      <c r="Q1380" t="s">
        <v>94</v>
      </c>
      <c r="R1380" t="s">
        <v>116</v>
      </c>
      <c r="S1380" t="s">
        <v>70</v>
      </c>
      <c r="T1380" t="s">
        <v>59</v>
      </c>
    </row>
    <row r="1381" spans="1:20">
      <c r="A1381" t="s">
        <v>49</v>
      </c>
      <c r="C1381">
        <v>202009142026</v>
      </c>
      <c r="D1381" s="1">
        <v>44088.662731481483</v>
      </c>
      <c r="E1381" s="3" t="s">
        <v>90</v>
      </c>
      <c r="F1381">
        <v>731407</v>
      </c>
      <c r="G1381" s="2">
        <v>36131</v>
      </c>
      <c r="H1381" t="s">
        <v>564</v>
      </c>
      <c r="I1381" t="s">
        <v>565</v>
      </c>
      <c r="K1381" t="s">
        <v>140</v>
      </c>
      <c r="L1381" t="s">
        <v>349</v>
      </c>
      <c r="M1381" t="s">
        <v>10</v>
      </c>
      <c r="N1381" t="s">
        <v>54</v>
      </c>
      <c r="P1381" t="s">
        <v>88</v>
      </c>
      <c r="Q1381" t="s">
        <v>94</v>
      </c>
      <c r="R1381" t="s">
        <v>116</v>
      </c>
      <c r="S1381" t="s">
        <v>58</v>
      </c>
      <c r="T1381" t="s">
        <v>59</v>
      </c>
    </row>
    <row r="1382" spans="1:20">
      <c r="A1382" t="s">
        <v>49</v>
      </c>
      <c r="C1382">
        <v>202009141942</v>
      </c>
      <c r="D1382" s="1">
        <v>44088.614583333336</v>
      </c>
      <c r="E1382" s="3" t="s">
        <v>90</v>
      </c>
      <c r="F1382">
        <v>7201249</v>
      </c>
      <c r="G1382" s="2">
        <v>25519</v>
      </c>
      <c r="H1382" t="s">
        <v>2946</v>
      </c>
      <c r="I1382" t="s">
        <v>748</v>
      </c>
      <c r="K1382" t="s">
        <v>140</v>
      </c>
      <c r="L1382" t="s">
        <v>115</v>
      </c>
      <c r="M1382" t="s">
        <v>2</v>
      </c>
      <c r="N1382" t="s">
        <v>54</v>
      </c>
      <c r="P1382" t="s">
        <v>88</v>
      </c>
      <c r="Q1382" t="s">
        <v>94</v>
      </c>
      <c r="R1382" t="s">
        <v>100</v>
      </c>
      <c r="S1382" t="s">
        <v>70</v>
      </c>
      <c r="T1382" t="s">
        <v>59</v>
      </c>
    </row>
    <row r="1383" spans="1:20">
      <c r="A1383" t="s">
        <v>49</v>
      </c>
      <c r="C1383">
        <v>202009141806</v>
      </c>
      <c r="D1383" s="1">
        <v>44088.550034722219</v>
      </c>
      <c r="E1383" s="3" t="s">
        <v>90</v>
      </c>
      <c r="F1383">
        <v>9108345</v>
      </c>
      <c r="G1383" s="2">
        <v>22760</v>
      </c>
      <c r="H1383" t="s">
        <v>3247</v>
      </c>
      <c r="I1383" t="s">
        <v>896</v>
      </c>
      <c r="K1383" t="s">
        <v>140</v>
      </c>
      <c r="L1383" t="s">
        <v>115</v>
      </c>
      <c r="M1383" t="s">
        <v>10</v>
      </c>
      <c r="N1383" t="s">
        <v>54</v>
      </c>
      <c r="P1383" t="s">
        <v>88</v>
      </c>
      <c r="Q1383" t="s">
        <v>94</v>
      </c>
      <c r="R1383" t="s">
        <v>100</v>
      </c>
      <c r="S1383" t="s">
        <v>70</v>
      </c>
      <c r="T1383" t="s">
        <v>59</v>
      </c>
    </row>
    <row r="1384" spans="1:20">
      <c r="A1384" t="s">
        <v>49</v>
      </c>
      <c r="C1384">
        <v>202009140414</v>
      </c>
      <c r="D1384" s="1">
        <v>44088.488194444442</v>
      </c>
      <c r="E1384" s="3" t="s">
        <v>76</v>
      </c>
      <c r="F1384">
        <v>1809497</v>
      </c>
      <c r="G1384" s="2">
        <v>16587</v>
      </c>
      <c r="H1384" t="s">
        <v>1935</v>
      </c>
      <c r="I1384" t="s">
        <v>466</v>
      </c>
      <c r="K1384" t="s">
        <v>61</v>
      </c>
      <c r="L1384" t="s">
        <v>661</v>
      </c>
      <c r="M1384" t="s">
        <v>2</v>
      </c>
      <c r="N1384" t="s">
        <v>54</v>
      </c>
      <c r="P1384" t="s">
        <v>55</v>
      </c>
      <c r="Q1384" t="s">
        <v>78</v>
      </c>
      <c r="R1384" t="s">
        <v>1937</v>
      </c>
      <c r="S1384" t="s">
        <v>70</v>
      </c>
      <c r="T1384" t="s">
        <v>59</v>
      </c>
    </row>
    <row r="1385" spans="1:20">
      <c r="A1385" t="s">
        <v>49</v>
      </c>
      <c r="C1385">
        <v>202009130483</v>
      </c>
      <c r="D1385" s="1">
        <v>44087.963194444441</v>
      </c>
      <c r="E1385" s="3" t="s">
        <v>90</v>
      </c>
      <c r="F1385">
        <v>1396559</v>
      </c>
      <c r="G1385" s="2">
        <v>10355</v>
      </c>
      <c r="H1385" t="s">
        <v>1232</v>
      </c>
      <c r="I1385" t="s">
        <v>1233</v>
      </c>
      <c r="K1385" t="s">
        <v>98</v>
      </c>
      <c r="L1385" t="s">
        <v>178</v>
      </c>
      <c r="M1385" t="s">
        <v>10</v>
      </c>
      <c r="N1385" t="s">
        <v>54</v>
      </c>
      <c r="P1385" t="s">
        <v>88</v>
      </c>
      <c r="Q1385" t="s">
        <v>94</v>
      </c>
      <c r="R1385" t="s">
        <v>1234</v>
      </c>
      <c r="S1385" t="s">
        <v>70</v>
      </c>
      <c r="T1385" t="s">
        <v>59</v>
      </c>
    </row>
    <row r="1386" spans="1:20">
      <c r="A1386" t="s">
        <v>49</v>
      </c>
      <c r="C1386">
        <v>202009130186</v>
      </c>
      <c r="D1386" s="1">
        <v>44087.605231481481</v>
      </c>
      <c r="E1386" s="3" t="s">
        <v>90</v>
      </c>
      <c r="F1386">
        <v>1501920</v>
      </c>
      <c r="G1386" s="2">
        <v>28866</v>
      </c>
      <c r="H1386" t="s">
        <v>1411</v>
      </c>
      <c r="I1386" t="s">
        <v>826</v>
      </c>
      <c r="K1386" t="s">
        <v>149</v>
      </c>
      <c r="L1386" t="s">
        <v>103</v>
      </c>
      <c r="M1386" t="s">
        <v>2</v>
      </c>
      <c r="N1386" t="s">
        <v>54</v>
      </c>
      <c r="P1386" t="s">
        <v>88</v>
      </c>
      <c r="Q1386" t="s">
        <v>94</v>
      </c>
      <c r="R1386" t="s">
        <v>100</v>
      </c>
      <c r="S1386" t="s">
        <v>70</v>
      </c>
      <c r="T1386" t="s">
        <v>59</v>
      </c>
    </row>
    <row r="1387" spans="1:20">
      <c r="A1387" t="s">
        <v>49</v>
      </c>
      <c r="C1387">
        <v>202009120462</v>
      </c>
      <c r="D1387" s="1">
        <v>44086.685416666667</v>
      </c>
      <c r="E1387" s="3" t="s">
        <v>90</v>
      </c>
      <c r="F1387">
        <v>7820016</v>
      </c>
      <c r="G1387" s="2">
        <v>20994</v>
      </c>
      <c r="H1387" t="s">
        <v>3042</v>
      </c>
      <c r="I1387" t="s">
        <v>1191</v>
      </c>
      <c r="K1387" t="s">
        <v>98</v>
      </c>
      <c r="L1387" t="s">
        <v>74</v>
      </c>
      <c r="M1387" t="s">
        <v>10</v>
      </c>
      <c r="N1387" t="s">
        <v>54</v>
      </c>
      <c r="P1387" t="s">
        <v>88</v>
      </c>
      <c r="Q1387" t="s">
        <v>94</v>
      </c>
      <c r="R1387" t="s">
        <v>100</v>
      </c>
      <c r="S1387" t="s">
        <v>70</v>
      </c>
      <c r="T1387" t="s">
        <v>59</v>
      </c>
    </row>
    <row r="1388" spans="1:20">
      <c r="A1388" t="s">
        <v>49</v>
      </c>
      <c r="C1388">
        <v>202009120333</v>
      </c>
      <c r="D1388" s="1">
        <v>44086.556192129632</v>
      </c>
      <c r="E1388" s="3" t="s">
        <v>63</v>
      </c>
      <c r="F1388">
        <v>6600775</v>
      </c>
      <c r="G1388" s="2">
        <v>20127</v>
      </c>
      <c r="H1388" t="s">
        <v>2861</v>
      </c>
      <c r="I1388" t="s">
        <v>352</v>
      </c>
      <c r="K1388" t="s">
        <v>98</v>
      </c>
      <c r="L1388" t="s">
        <v>87</v>
      </c>
      <c r="M1388" t="s">
        <v>2</v>
      </c>
      <c r="N1388" t="s">
        <v>54</v>
      </c>
      <c r="P1388" t="s">
        <v>55</v>
      </c>
      <c r="Q1388" t="s">
        <v>68</v>
      </c>
      <c r="R1388" t="s">
        <v>1896</v>
      </c>
      <c r="S1388" t="s">
        <v>70</v>
      </c>
      <c r="T1388" t="s">
        <v>59</v>
      </c>
    </row>
    <row r="1389" spans="1:20">
      <c r="A1389" t="s">
        <v>49</v>
      </c>
      <c r="C1389">
        <v>202009120135</v>
      </c>
      <c r="D1389" s="1">
        <v>44086.027777777781</v>
      </c>
      <c r="E1389" s="3" t="s">
        <v>76</v>
      </c>
      <c r="F1389">
        <v>2174069</v>
      </c>
      <c r="G1389" s="2">
        <v>26593</v>
      </c>
      <c r="H1389" t="s">
        <v>2424</v>
      </c>
      <c r="I1389" t="s">
        <v>650</v>
      </c>
      <c r="K1389" t="s">
        <v>98</v>
      </c>
      <c r="L1389" t="s">
        <v>364</v>
      </c>
      <c r="M1389" t="s">
        <v>2</v>
      </c>
      <c r="N1389" t="s">
        <v>54</v>
      </c>
      <c r="P1389" t="s">
        <v>88</v>
      </c>
      <c r="Q1389" t="s">
        <v>78</v>
      </c>
      <c r="R1389" t="s">
        <v>2425</v>
      </c>
      <c r="S1389" t="s">
        <v>70</v>
      </c>
      <c r="T1389" t="s">
        <v>59</v>
      </c>
    </row>
    <row r="1390" spans="1:20">
      <c r="A1390" t="s">
        <v>49</v>
      </c>
      <c r="C1390">
        <v>202009110795</v>
      </c>
      <c r="D1390" s="1">
        <v>44085.610995370371</v>
      </c>
      <c r="E1390" s="3" t="s">
        <v>63</v>
      </c>
      <c r="F1390">
        <v>1007444</v>
      </c>
      <c r="G1390" s="2">
        <v>16717</v>
      </c>
      <c r="H1390" t="s">
        <v>755</v>
      </c>
      <c r="I1390" t="s">
        <v>454</v>
      </c>
      <c r="K1390" t="s">
        <v>61</v>
      </c>
      <c r="L1390" t="s">
        <v>324</v>
      </c>
      <c r="M1390" t="s">
        <v>2</v>
      </c>
      <c r="N1390" t="s">
        <v>54</v>
      </c>
      <c r="P1390" t="s">
        <v>55</v>
      </c>
      <c r="Q1390" t="s">
        <v>68</v>
      </c>
      <c r="R1390" t="s">
        <v>104</v>
      </c>
      <c r="S1390" t="s">
        <v>180</v>
      </c>
      <c r="T1390" t="s">
        <v>59</v>
      </c>
    </row>
    <row r="1391" spans="1:20">
      <c r="A1391" t="s">
        <v>49</v>
      </c>
      <c r="C1391">
        <v>202009110096</v>
      </c>
      <c r="D1391" s="1">
        <v>44085.436111111114</v>
      </c>
      <c r="E1391" s="3" t="s">
        <v>63</v>
      </c>
      <c r="F1391">
        <v>1633185</v>
      </c>
      <c r="G1391" s="2">
        <v>19988</v>
      </c>
      <c r="H1391" t="s">
        <v>1638</v>
      </c>
      <c r="I1391" t="s">
        <v>399</v>
      </c>
      <c r="K1391" t="s">
        <v>52</v>
      </c>
      <c r="L1391" t="s">
        <v>87</v>
      </c>
      <c r="M1391" t="s">
        <v>2</v>
      </c>
      <c r="N1391" t="s">
        <v>54</v>
      </c>
      <c r="P1391" t="s">
        <v>55</v>
      </c>
      <c r="Q1391" t="s">
        <v>68</v>
      </c>
      <c r="R1391" t="s">
        <v>1639</v>
      </c>
      <c r="S1391" t="s">
        <v>70</v>
      </c>
      <c r="T1391" t="s">
        <v>59</v>
      </c>
    </row>
    <row r="1392" spans="1:20">
      <c r="A1392" t="s">
        <v>49</v>
      </c>
      <c r="C1392">
        <v>202009101769</v>
      </c>
      <c r="D1392" s="1">
        <v>44085.041238425925</v>
      </c>
      <c r="E1392" s="3" t="s">
        <v>63</v>
      </c>
      <c r="F1392">
        <v>6213115</v>
      </c>
      <c r="G1392" s="2">
        <v>17555</v>
      </c>
      <c r="H1392" t="s">
        <v>2829</v>
      </c>
      <c r="I1392" t="s">
        <v>1486</v>
      </c>
      <c r="K1392" t="s">
        <v>149</v>
      </c>
      <c r="L1392" t="s">
        <v>133</v>
      </c>
      <c r="M1392" t="s">
        <v>10</v>
      </c>
      <c r="N1392" t="s">
        <v>54</v>
      </c>
      <c r="P1392" t="s">
        <v>88</v>
      </c>
      <c r="Q1392" t="s">
        <v>68</v>
      </c>
      <c r="R1392" t="s">
        <v>1185</v>
      </c>
      <c r="S1392" t="s">
        <v>70</v>
      </c>
      <c r="T1392" t="s">
        <v>59</v>
      </c>
    </row>
    <row r="1393" spans="1:20">
      <c r="A1393" t="s">
        <v>49</v>
      </c>
      <c r="C1393">
        <v>202009101675</v>
      </c>
      <c r="D1393" s="1">
        <v>44084.610300925924</v>
      </c>
      <c r="E1393" s="3" t="s">
        <v>63</v>
      </c>
      <c r="F1393">
        <v>1560019</v>
      </c>
      <c r="G1393" s="2">
        <v>31861</v>
      </c>
      <c r="H1393" t="s">
        <v>1509</v>
      </c>
      <c r="I1393" t="s">
        <v>934</v>
      </c>
      <c r="K1393" t="s">
        <v>52</v>
      </c>
      <c r="L1393" t="s">
        <v>228</v>
      </c>
      <c r="M1393" t="s">
        <v>10</v>
      </c>
      <c r="N1393" t="s">
        <v>54</v>
      </c>
      <c r="P1393" t="s">
        <v>55</v>
      </c>
      <c r="Q1393" t="s">
        <v>68</v>
      </c>
      <c r="R1393" t="s">
        <v>1510</v>
      </c>
      <c r="S1393" t="s">
        <v>129</v>
      </c>
      <c r="T1393" t="s">
        <v>59</v>
      </c>
    </row>
    <row r="1394" spans="1:20">
      <c r="A1394" t="s">
        <v>49</v>
      </c>
      <c r="C1394">
        <v>202009100667</v>
      </c>
      <c r="D1394" s="1">
        <v>44084.585787037038</v>
      </c>
      <c r="E1394" s="3" t="s">
        <v>63</v>
      </c>
      <c r="F1394">
        <v>7710949</v>
      </c>
      <c r="G1394" s="2">
        <v>28399</v>
      </c>
      <c r="H1394" t="s">
        <v>3018</v>
      </c>
      <c r="I1394" t="s">
        <v>567</v>
      </c>
      <c r="K1394" t="s">
        <v>61</v>
      </c>
      <c r="L1394" t="s">
        <v>324</v>
      </c>
      <c r="M1394" t="s">
        <v>10</v>
      </c>
      <c r="N1394" t="s">
        <v>54</v>
      </c>
      <c r="P1394" t="s">
        <v>55</v>
      </c>
      <c r="Q1394" t="s">
        <v>68</v>
      </c>
      <c r="R1394" t="s">
        <v>1107</v>
      </c>
      <c r="S1394" t="s">
        <v>180</v>
      </c>
      <c r="T1394" t="s">
        <v>59</v>
      </c>
    </row>
    <row r="1395" spans="1:20">
      <c r="A1395" t="s">
        <v>49</v>
      </c>
      <c r="C1395">
        <v>202009091830</v>
      </c>
      <c r="D1395" s="1">
        <v>44083.706180555557</v>
      </c>
      <c r="E1395" s="3" t="s">
        <v>90</v>
      </c>
      <c r="F1395">
        <v>1883547</v>
      </c>
      <c r="G1395" s="2">
        <v>31898</v>
      </c>
      <c r="H1395" t="s">
        <v>2155</v>
      </c>
      <c r="I1395" t="s">
        <v>939</v>
      </c>
      <c r="K1395" t="s">
        <v>61</v>
      </c>
      <c r="L1395" t="s">
        <v>145</v>
      </c>
      <c r="M1395" t="s">
        <v>2</v>
      </c>
      <c r="N1395" t="s">
        <v>54</v>
      </c>
      <c r="P1395" t="s">
        <v>88</v>
      </c>
      <c r="Q1395" t="s">
        <v>94</v>
      </c>
      <c r="R1395" t="s">
        <v>2156</v>
      </c>
      <c r="S1395" t="s">
        <v>70</v>
      </c>
      <c r="T1395" t="s">
        <v>59</v>
      </c>
    </row>
    <row r="1396" spans="1:20">
      <c r="A1396" t="s">
        <v>49</v>
      </c>
      <c r="C1396">
        <v>202009110835</v>
      </c>
      <c r="D1396" s="1">
        <v>44083.635011574072</v>
      </c>
      <c r="E1396" s="3" t="s">
        <v>63</v>
      </c>
      <c r="F1396">
        <v>1751641</v>
      </c>
      <c r="G1396" s="2">
        <v>25000</v>
      </c>
      <c r="H1396" t="s">
        <v>1839</v>
      </c>
      <c r="I1396" t="s">
        <v>1507</v>
      </c>
      <c r="K1396" t="s">
        <v>52</v>
      </c>
      <c r="L1396" t="s">
        <v>911</v>
      </c>
      <c r="M1396" t="s">
        <v>10</v>
      </c>
      <c r="N1396" t="s">
        <v>54</v>
      </c>
      <c r="P1396" t="s">
        <v>55</v>
      </c>
      <c r="Q1396" t="s">
        <v>68</v>
      </c>
      <c r="R1396" t="s">
        <v>1840</v>
      </c>
      <c r="S1396" t="s">
        <v>913</v>
      </c>
      <c r="T1396" t="s">
        <v>59</v>
      </c>
    </row>
    <row r="1397" spans="1:20">
      <c r="A1397" t="s">
        <v>49</v>
      </c>
      <c r="C1397">
        <v>202009091321</v>
      </c>
      <c r="D1397" s="1">
        <v>44083.412581018521</v>
      </c>
      <c r="E1397" s="3" t="s">
        <v>90</v>
      </c>
      <c r="F1397">
        <v>1107633</v>
      </c>
      <c r="G1397" s="2">
        <v>33038</v>
      </c>
      <c r="H1397" t="s">
        <v>834</v>
      </c>
      <c r="I1397" t="s">
        <v>835</v>
      </c>
      <c r="K1397" t="s">
        <v>61</v>
      </c>
      <c r="L1397" t="s">
        <v>153</v>
      </c>
      <c r="M1397" t="s">
        <v>10</v>
      </c>
      <c r="N1397" t="s">
        <v>54</v>
      </c>
      <c r="P1397" t="s">
        <v>88</v>
      </c>
      <c r="Q1397" t="s">
        <v>94</v>
      </c>
      <c r="R1397" t="s">
        <v>116</v>
      </c>
      <c r="S1397" t="s">
        <v>70</v>
      </c>
      <c r="T1397" t="s">
        <v>59</v>
      </c>
    </row>
    <row r="1398" spans="1:20">
      <c r="A1398" t="s">
        <v>49</v>
      </c>
      <c r="C1398">
        <v>202009091274</v>
      </c>
      <c r="D1398" s="1">
        <v>44083.359722222223</v>
      </c>
      <c r="E1398" s="3" t="s">
        <v>63</v>
      </c>
      <c r="F1398">
        <v>6906948</v>
      </c>
      <c r="G1398" s="2">
        <v>25370</v>
      </c>
      <c r="H1398" t="s">
        <v>2903</v>
      </c>
      <c r="I1398" t="s">
        <v>617</v>
      </c>
      <c r="K1398" t="s">
        <v>61</v>
      </c>
      <c r="L1398" t="s">
        <v>153</v>
      </c>
      <c r="M1398" t="s">
        <v>2</v>
      </c>
      <c r="N1398" t="s">
        <v>54</v>
      </c>
      <c r="P1398" t="s">
        <v>55</v>
      </c>
      <c r="Q1398" t="s">
        <v>68</v>
      </c>
      <c r="R1398" t="s">
        <v>2905</v>
      </c>
      <c r="S1398" t="s">
        <v>70</v>
      </c>
      <c r="T1398" t="s">
        <v>59</v>
      </c>
    </row>
    <row r="1399" spans="1:20">
      <c r="A1399" t="s">
        <v>49</v>
      </c>
      <c r="C1399">
        <v>202009091190</v>
      </c>
      <c r="D1399" s="1">
        <v>44083.078935185185</v>
      </c>
      <c r="E1399" s="3" t="s">
        <v>90</v>
      </c>
      <c r="F1399">
        <v>7402728</v>
      </c>
      <c r="G1399" s="2">
        <v>19131</v>
      </c>
      <c r="H1399" t="s">
        <v>2962</v>
      </c>
      <c r="I1399" t="s">
        <v>843</v>
      </c>
      <c r="K1399" t="s">
        <v>170</v>
      </c>
      <c r="L1399" t="s">
        <v>1693</v>
      </c>
      <c r="M1399" t="s">
        <v>2</v>
      </c>
      <c r="N1399" t="s">
        <v>54</v>
      </c>
      <c r="P1399" t="s">
        <v>88</v>
      </c>
      <c r="Q1399" t="s">
        <v>94</v>
      </c>
      <c r="R1399" t="s">
        <v>2963</v>
      </c>
      <c r="S1399" t="s">
        <v>474</v>
      </c>
      <c r="T1399" t="s">
        <v>59</v>
      </c>
    </row>
    <row r="1400" spans="1:20">
      <c r="A1400" t="s">
        <v>49</v>
      </c>
      <c r="C1400">
        <v>202009081108</v>
      </c>
      <c r="D1400" s="1">
        <v>44082.589074074072</v>
      </c>
      <c r="E1400" s="3" t="s">
        <v>63</v>
      </c>
      <c r="F1400">
        <v>6918255</v>
      </c>
      <c r="G1400" s="2">
        <v>25106</v>
      </c>
      <c r="H1400" t="s">
        <v>2913</v>
      </c>
      <c r="I1400" t="s">
        <v>2896</v>
      </c>
      <c r="K1400" t="s">
        <v>52</v>
      </c>
      <c r="L1400" t="s">
        <v>137</v>
      </c>
      <c r="M1400" t="s">
        <v>10</v>
      </c>
      <c r="N1400" t="s">
        <v>54</v>
      </c>
      <c r="P1400" t="s">
        <v>55</v>
      </c>
      <c r="Q1400" t="s">
        <v>68</v>
      </c>
      <c r="R1400" t="s">
        <v>522</v>
      </c>
      <c r="S1400" t="s">
        <v>70</v>
      </c>
      <c r="T1400" t="s">
        <v>59</v>
      </c>
    </row>
    <row r="1401" spans="1:20">
      <c r="A1401" t="s">
        <v>49</v>
      </c>
      <c r="C1401">
        <v>202009081426</v>
      </c>
      <c r="D1401" s="1">
        <v>44082.413819444446</v>
      </c>
      <c r="E1401" s="3" t="s">
        <v>90</v>
      </c>
      <c r="F1401">
        <v>7825340</v>
      </c>
      <c r="G1401" s="2">
        <v>24567</v>
      </c>
      <c r="H1401" t="s">
        <v>3043</v>
      </c>
      <c r="I1401" t="s">
        <v>3044</v>
      </c>
      <c r="K1401" t="s">
        <v>52</v>
      </c>
      <c r="L1401" t="s">
        <v>153</v>
      </c>
      <c r="M1401" t="s">
        <v>10</v>
      </c>
      <c r="N1401" t="s">
        <v>54</v>
      </c>
      <c r="P1401" t="s">
        <v>88</v>
      </c>
      <c r="Q1401" t="s">
        <v>94</v>
      </c>
      <c r="R1401" t="s">
        <v>116</v>
      </c>
      <c r="S1401" t="s">
        <v>70</v>
      </c>
      <c r="T1401" t="s">
        <v>59</v>
      </c>
    </row>
    <row r="1402" spans="1:20">
      <c r="A1402" t="s">
        <v>49</v>
      </c>
      <c r="C1402">
        <v>202009081358</v>
      </c>
      <c r="D1402" s="1">
        <v>44082.351585648146</v>
      </c>
      <c r="E1402" s="3" t="s">
        <v>90</v>
      </c>
      <c r="F1402">
        <v>823966</v>
      </c>
      <c r="G1402" s="2">
        <v>26878</v>
      </c>
      <c r="H1402" t="s">
        <v>607</v>
      </c>
      <c r="I1402" t="s">
        <v>608</v>
      </c>
      <c r="K1402" t="s">
        <v>52</v>
      </c>
      <c r="L1402" t="s">
        <v>153</v>
      </c>
      <c r="M1402" t="s">
        <v>2</v>
      </c>
      <c r="N1402" t="s">
        <v>54</v>
      </c>
      <c r="P1402" t="s">
        <v>88</v>
      </c>
      <c r="Q1402" t="s">
        <v>94</v>
      </c>
      <c r="R1402" t="s">
        <v>116</v>
      </c>
      <c r="S1402" t="s">
        <v>70</v>
      </c>
      <c r="T1402" t="s">
        <v>59</v>
      </c>
    </row>
    <row r="1403" spans="1:20">
      <c r="A1403" t="s">
        <v>49</v>
      </c>
      <c r="C1403">
        <v>202009081127</v>
      </c>
      <c r="D1403" s="1">
        <v>44082.017361111109</v>
      </c>
      <c r="E1403" s="3" t="s">
        <v>63</v>
      </c>
      <c r="F1403">
        <v>1161164</v>
      </c>
      <c r="G1403" s="2">
        <v>14199</v>
      </c>
      <c r="H1403" t="s">
        <v>930</v>
      </c>
      <c r="I1403" t="s">
        <v>931</v>
      </c>
      <c r="K1403" t="s">
        <v>110</v>
      </c>
      <c r="L1403" t="s">
        <v>202</v>
      </c>
      <c r="M1403" t="s">
        <v>2</v>
      </c>
      <c r="N1403" t="s">
        <v>54</v>
      </c>
      <c r="P1403" t="s">
        <v>88</v>
      </c>
      <c r="Q1403" t="s">
        <v>68</v>
      </c>
      <c r="R1403" t="s">
        <v>932</v>
      </c>
      <c r="S1403" t="s">
        <v>70</v>
      </c>
      <c r="T1403" t="s">
        <v>59</v>
      </c>
    </row>
    <row r="1404" spans="1:20">
      <c r="A1404" t="s">
        <v>49</v>
      </c>
      <c r="C1404">
        <v>202009070524</v>
      </c>
      <c r="D1404" s="1">
        <v>44081.852777777778</v>
      </c>
      <c r="E1404" s="3" t="s">
        <v>63</v>
      </c>
      <c r="F1404">
        <v>2169251</v>
      </c>
      <c r="G1404" s="2">
        <v>33769</v>
      </c>
      <c r="H1404" t="s">
        <v>2407</v>
      </c>
      <c r="I1404" t="s">
        <v>2408</v>
      </c>
      <c r="K1404" t="s">
        <v>170</v>
      </c>
      <c r="L1404" t="s">
        <v>133</v>
      </c>
      <c r="M1404" t="s">
        <v>2</v>
      </c>
      <c r="N1404" t="s">
        <v>54</v>
      </c>
      <c r="P1404" t="s">
        <v>88</v>
      </c>
      <c r="Q1404" t="s">
        <v>68</v>
      </c>
      <c r="R1404" t="s">
        <v>2409</v>
      </c>
      <c r="S1404" t="s">
        <v>70</v>
      </c>
      <c r="T1404" t="s">
        <v>59</v>
      </c>
    </row>
    <row r="1405" spans="1:20">
      <c r="A1405" t="s">
        <v>49</v>
      </c>
      <c r="C1405">
        <v>202009070487</v>
      </c>
      <c r="D1405" s="1">
        <v>44081.839074074072</v>
      </c>
      <c r="E1405" s="3" t="s">
        <v>90</v>
      </c>
      <c r="F1405">
        <v>6902951</v>
      </c>
      <c r="G1405" s="2">
        <v>25267</v>
      </c>
      <c r="H1405" t="s">
        <v>2902</v>
      </c>
      <c r="I1405" t="s">
        <v>1995</v>
      </c>
      <c r="K1405" t="s">
        <v>170</v>
      </c>
      <c r="L1405" t="s">
        <v>202</v>
      </c>
      <c r="M1405" t="s">
        <v>10</v>
      </c>
      <c r="N1405" t="s">
        <v>54</v>
      </c>
      <c r="P1405" t="s">
        <v>88</v>
      </c>
      <c r="Q1405" t="s">
        <v>94</v>
      </c>
      <c r="R1405" t="s">
        <v>173</v>
      </c>
      <c r="S1405" t="s">
        <v>70</v>
      </c>
      <c r="T1405" t="s">
        <v>59</v>
      </c>
    </row>
    <row r="1406" spans="1:20">
      <c r="A1406" t="s">
        <v>49</v>
      </c>
      <c r="C1406">
        <v>202009070511</v>
      </c>
      <c r="D1406" s="1">
        <v>44081.811168981483</v>
      </c>
      <c r="E1406" s="3" t="s">
        <v>63</v>
      </c>
      <c r="F1406">
        <v>2171709</v>
      </c>
      <c r="G1406" s="2">
        <v>20538</v>
      </c>
      <c r="H1406" t="s">
        <v>2412</v>
      </c>
      <c r="I1406" t="s">
        <v>1708</v>
      </c>
      <c r="K1406" t="s">
        <v>170</v>
      </c>
      <c r="L1406" t="s">
        <v>133</v>
      </c>
      <c r="M1406" t="s">
        <v>10</v>
      </c>
      <c r="N1406" t="s">
        <v>54</v>
      </c>
      <c r="P1406" t="s">
        <v>88</v>
      </c>
      <c r="Q1406" t="s">
        <v>68</v>
      </c>
      <c r="R1406" t="s">
        <v>2413</v>
      </c>
      <c r="S1406" t="s">
        <v>70</v>
      </c>
      <c r="T1406" t="s">
        <v>59</v>
      </c>
    </row>
    <row r="1407" spans="1:20">
      <c r="A1407" t="s">
        <v>49</v>
      </c>
      <c r="C1407">
        <v>202009070021</v>
      </c>
      <c r="D1407" s="1">
        <v>44081.351388888892</v>
      </c>
      <c r="E1407" s="3" t="s">
        <v>63</v>
      </c>
      <c r="F1407">
        <v>8711861</v>
      </c>
      <c r="G1407" s="2">
        <v>13887</v>
      </c>
      <c r="H1407" t="s">
        <v>3187</v>
      </c>
      <c r="I1407" t="s">
        <v>3189</v>
      </c>
      <c r="K1407" t="s">
        <v>528</v>
      </c>
      <c r="L1407" t="s">
        <v>74</v>
      </c>
      <c r="M1407" t="s">
        <v>2</v>
      </c>
      <c r="N1407" t="s">
        <v>54</v>
      </c>
      <c r="P1407" t="s">
        <v>55</v>
      </c>
      <c r="Q1407" t="s">
        <v>68</v>
      </c>
      <c r="R1407" t="s">
        <v>203</v>
      </c>
      <c r="S1407" t="s">
        <v>70</v>
      </c>
      <c r="T1407" t="s">
        <v>59</v>
      </c>
    </row>
    <row r="1408" spans="1:20">
      <c r="A1408" t="s">
        <v>49</v>
      </c>
      <c r="C1408">
        <v>202009070107</v>
      </c>
      <c r="D1408" s="1">
        <v>44081.14166666667</v>
      </c>
      <c r="E1408" s="3" t="s">
        <v>63</v>
      </c>
      <c r="F1408">
        <v>1533857</v>
      </c>
      <c r="G1408" s="2">
        <v>24433</v>
      </c>
      <c r="H1408" t="s">
        <v>1452</v>
      </c>
      <c r="I1408" t="s">
        <v>1453</v>
      </c>
      <c r="K1408" t="s">
        <v>170</v>
      </c>
      <c r="L1408" t="s">
        <v>178</v>
      </c>
      <c r="M1408" t="s">
        <v>10</v>
      </c>
      <c r="N1408" t="s">
        <v>54</v>
      </c>
      <c r="P1408" t="s">
        <v>88</v>
      </c>
      <c r="Q1408" t="s">
        <v>68</v>
      </c>
      <c r="R1408" t="s">
        <v>868</v>
      </c>
      <c r="S1408" t="s">
        <v>70</v>
      </c>
      <c r="T1408" t="s">
        <v>59</v>
      </c>
    </row>
    <row r="1409" spans="1:20">
      <c r="A1409" t="s">
        <v>49</v>
      </c>
      <c r="C1409">
        <v>202009060218</v>
      </c>
      <c r="D1409" s="1">
        <v>44080.506249999999</v>
      </c>
      <c r="E1409" s="3" t="s">
        <v>90</v>
      </c>
      <c r="F1409">
        <v>9623865</v>
      </c>
      <c r="G1409" s="2">
        <v>14032</v>
      </c>
      <c r="H1409" t="s">
        <v>3325</v>
      </c>
      <c r="I1409" t="s">
        <v>3326</v>
      </c>
      <c r="K1409" t="s">
        <v>170</v>
      </c>
      <c r="L1409" t="s">
        <v>74</v>
      </c>
      <c r="M1409" t="s">
        <v>10</v>
      </c>
      <c r="N1409" t="s">
        <v>54</v>
      </c>
      <c r="P1409" t="s">
        <v>88</v>
      </c>
      <c r="Q1409" t="s">
        <v>94</v>
      </c>
      <c r="R1409" t="s">
        <v>116</v>
      </c>
      <c r="S1409" t="s">
        <v>70</v>
      </c>
      <c r="T1409" t="s">
        <v>59</v>
      </c>
    </row>
    <row r="1410" spans="1:20">
      <c r="A1410" t="s">
        <v>49</v>
      </c>
      <c r="C1410">
        <v>202009060230</v>
      </c>
      <c r="D1410" s="1">
        <v>44080.442673611113</v>
      </c>
      <c r="E1410" s="3" t="s">
        <v>63</v>
      </c>
      <c r="F1410">
        <v>8609480</v>
      </c>
      <c r="G1410" s="2">
        <v>22380</v>
      </c>
      <c r="H1410" t="s">
        <v>3169</v>
      </c>
      <c r="I1410" t="s">
        <v>1015</v>
      </c>
      <c r="K1410" t="s">
        <v>381</v>
      </c>
      <c r="L1410" t="s">
        <v>193</v>
      </c>
      <c r="M1410" t="s">
        <v>2</v>
      </c>
      <c r="N1410" t="s">
        <v>54</v>
      </c>
      <c r="P1410" t="s">
        <v>88</v>
      </c>
      <c r="Q1410" t="s">
        <v>68</v>
      </c>
      <c r="R1410" t="s">
        <v>3170</v>
      </c>
      <c r="S1410" t="s">
        <v>70</v>
      </c>
      <c r="T1410" t="s">
        <v>59</v>
      </c>
    </row>
    <row r="1411" spans="1:20">
      <c r="A1411" t="s">
        <v>49</v>
      </c>
      <c r="C1411">
        <v>202009050297</v>
      </c>
      <c r="D1411" s="1">
        <v>44079.511111111111</v>
      </c>
      <c r="E1411" s="3" t="s">
        <v>76</v>
      </c>
      <c r="F1411">
        <v>501346</v>
      </c>
      <c r="G1411" s="2">
        <v>15728</v>
      </c>
      <c r="H1411" t="s">
        <v>426</v>
      </c>
      <c r="I1411" t="s">
        <v>427</v>
      </c>
      <c r="K1411" t="s">
        <v>110</v>
      </c>
      <c r="L1411" t="s">
        <v>74</v>
      </c>
      <c r="M1411" t="s">
        <v>2</v>
      </c>
      <c r="N1411" t="s">
        <v>54</v>
      </c>
      <c r="P1411" t="s">
        <v>88</v>
      </c>
      <c r="Q1411" t="s">
        <v>78</v>
      </c>
      <c r="R1411" t="s">
        <v>428</v>
      </c>
      <c r="S1411" t="s">
        <v>70</v>
      </c>
      <c r="T1411" t="s">
        <v>59</v>
      </c>
    </row>
    <row r="1412" spans="1:20">
      <c r="A1412" t="s">
        <v>49</v>
      </c>
      <c r="C1412">
        <v>202009041396</v>
      </c>
      <c r="D1412" s="1">
        <v>44078.558761574073</v>
      </c>
      <c r="E1412" s="3" t="s">
        <v>63</v>
      </c>
      <c r="F1412">
        <v>1258566</v>
      </c>
      <c r="G1412" s="2">
        <v>19212</v>
      </c>
      <c r="H1412" t="s">
        <v>1058</v>
      </c>
      <c r="I1412" t="s">
        <v>840</v>
      </c>
      <c r="K1412" t="s">
        <v>295</v>
      </c>
      <c r="L1412" t="s">
        <v>417</v>
      </c>
      <c r="M1412" t="s">
        <v>10</v>
      </c>
      <c r="N1412" t="s">
        <v>54</v>
      </c>
      <c r="P1412" t="s">
        <v>55</v>
      </c>
      <c r="Q1412" t="s">
        <v>68</v>
      </c>
      <c r="R1412" t="s">
        <v>1060</v>
      </c>
      <c r="S1412" t="s">
        <v>70</v>
      </c>
      <c r="T1412" t="s">
        <v>59</v>
      </c>
    </row>
    <row r="1413" spans="1:20">
      <c r="A1413" t="s">
        <v>49</v>
      </c>
      <c r="C1413">
        <v>202009031782</v>
      </c>
      <c r="D1413" s="1">
        <v>44077.781817129631</v>
      </c>
      <c r="E1413" s="3" t="s">
        <v>63</v>
      </c>
      <c r="F1413">
        <v>1886099</v>
      </c>
      <c r="G1413" s="2">
        <v>19703</v>
      </c>
      <c r="H1413" t="s">
        <v>2164</v>
      </c>
      <c r="I1413" t="s">
        <v>1823</v>
      </c>
      <c r="K1413" t="s">
        <v>140</v>
      </c>
      <c r="L1413" t="s">
        <v>137</v>
      </c>
      <c r="M1413" t="s">
        <v>10</v>
      </c>
      <c r="N1413" t="s">
        <v>54</v>
      </c>
      <c r="P1413" t="s">
        <v>55</v>
      </c>
      <c r="Q1413" t="s">
        <v>68</v>
      </c>
      <c r="R1413" t="s">
        <v>2165</v>
      </c>
      <c r="S1413" t="s">
        <v>70</v>
      </c>
      <c r="T1413" t="s">
        <v>59</v>
      </c>
    </row>
    <row r="1414" spans="1:20">
      <c r="A1414" t="s">
        <v>49</v>
      </c>
      <c r="C1414">
        <v>202009031694</v>
      </c>
      <c r="D1414" s="1">
        <v>44077.512175925927</v>
      </c>
      <c r="E1414" s="3" t="s">
        <v>63</v>
      </c>
      <c r="F1414">
        <v>1017527</v>
      </c>
      <c r="G1414" s="2">
        <v>15546</v>
      </c>
      <c r="H1414" t="s">
        <v>776</v>
      </c>
      <c r="I1414" t="s">
        <v>777</v>
      </c>
      <c r="K1414" t="s">
        <v>61</v>
      </c>
      <c r="L1414" t="s">
        <v>240</v>
      </c>
      <c r="M1414" t="s">
        <v>2</v>
      </c>
      <c r="N1414" t="s">
        <v>54</v>
      </c>
      <c r="P1414" t="s">
        <v>88</v>
      </c>
      <c r="Q1414" t="s">
        <v>68</v>
      </c>
      <c r="R1414" t="s">
        <v>778</v>
      </c>
      <c r="S1414" t="s">
        <v>70</v>
      </c>
      <c r="T1414" t="s">
        <v>59</v>
      </c>
    </row>
    <row r="1415" spans="1:20">
      <c r="A1415" t="s">
        <v>49</v>
      </c>
      <c r="C1415">
        <v>202009022312</v>
      </c>
      <c r="D1415" s="1">
        <v>44076.912511574075</v>
      </c>
      <c r="E1415" s="3" t="s">
        <v>90</v>
      </c>
      <c r="F1415">
        <v>1316992</v>
      </c>
      <c r="G1415" s="2">
        <v>30929</v>
      </c>
      <c r="H1415" t="s">
        <v>1090</v>
      </c>
      <c r="I1415" t="s">
        <v>1091</v>
      </c>
      <c r="K1415" t="s">
        <v>110</v>
      </c>
      <c r="L1415" t="s">
        <v>416</v>
      </c>
      <c r="M1415" t="s">
        <v>10</v>
      </c>
      <c r="N1415" t="s">
        <v>54</v>
      </c>
      <c r="P1415" t="s">
        <v>88</v>
      </c>
      <c r="Q1415" t="s">
        <v>94</v>
      </c>
      <c r="R1415" t="s">
        <v>100</v>
      </c>
      <c r="S1415" t="s">
        <v>70</v>
      </c>
      <c r="T1415" t="s">
        <v>59</v>
      </c>
    </row>
    <row r="1416" spans="1:20">
      <c r="A1416" t="s">
        <v>49</v>
      </c>
      <c r="C1416">
        <v>202009022266</v>
      </c>
      <c r="D1416" s="1">
        <v>44076.863194444442</v>
      </c>
      <c r="E1416" s="3" t="s">
        <v>90</v>
      </c>
      <c r="F1416">
        <v>8806201</v>
      </c>
      <c r="G1416" s="2">
        <v>21509</v>
      </c>
      <c r="H1416" t="s">
        <v>3200</v>
      </c>
      <c r="I1416" t="s">
        <v>1170</v>
      </c>
      <c r="K1416" t="s">
        <v>110</v>
      </c>
      <c r="L1416" t="s">
        <v>306</v>
      </c>
      <c r="M1416" t="s">
        <v>2</v>
      </c>
      <c r="N1416" t="s">
        <v>54</v>
      </c>
      <c r="P1416" t="s">
        <v>88</v>
      </c>
      <c r="Q1416" t="s">
        <v>94</v>
      </c>
      <c r="R1416" t="s">
        <v>100</v>
      </c>
      <c r="S1416" t="s">
        <v>70</v>
      </c>
      <c r="T1416" t="s">
        <v>59</v>
      </c>
    </row>
    <row r="1417" spans="1:20">
      <c r="A1417" t="s">
        <v>49</v>
      </c>
      <c r="C1417">
        <v>202009021847</v>
      </c>
      <c r="D1417" s="1">
        <v>44076.626134259262</v>
      </c>
      <c r="E1417" s="3" t="s">
        <v>90</v>
      </c>
      <c r="F1417">
        <v>423479</v>
      </c>
      <c r="G1417" s="2">
        <v>25565</v>
      </c>
      <c r="H1417" t="s">
        <v>414</v>
      </c>
      <c r="I1417" t="s">
        <v>415</v>
      </c>
      <c r="K1417" t="s">
        <v>52</v>
      </c>
      <c r="L1417" t="s">
        <v>417</v>
      </c>
      <c r="M1417" t="s">
        <v>2</v>
      </c>
      <c r="N1417" t="s">
        <v>54</v>
      </c>
      <c r="P1417" t="s">
        <v>55</v>
      </c>
      <c r="Q1417" t="s">
        <v>94</v>
      </c>
      <c r="R1417" t="s">
        <v>100</v>
      </c>
      <c r="S1417" t="s">
        <v>70</v>
      </c>
      <c r="T1417" t="s">
        <v>59</v>
      </c>
    </row>
    <row r="1418" spans="1:20">
      <c r="A1418" t="s">
        <v>49</v>
      </c>
      <c r="C1418">
        <v>202009021671</v>
      </c>
      <c r="D1418" s="1">
        <v>44076.520833333336</v>
      </c>
      <c r="E1418" s="3" t="s">
        <v>90</v>
      </c>
      <c r="F1418">
        <v>2170751</v>
      </c>
      <c r="G1418" s="2">
        <v>30019</v>
      </c>
      <c r="H1418" t="s">
        <v>2411</v>
      </c>
      <c r="I1418" t="s">
        <v>1456</v>
      </c>
      <c r="K1418" t="s">
        <v>52</v>
      </c>
      <c r="L1418" t="s">
        <v>157</v>
      </c>
      <c r="M1418" t="s">
        <v>10</v>
      </c>
      <c r="N1418" t="s">
        <v>54</v>
      </c>
      <c r="P1418" t="s">
        <v>88</v>
      </c>
      <c r="Q1418" t="s">
        <v>94</v>
      </c>
      <c r="R1418" t="s">
        <v>100</v>
      </c>
      <c r="S1418" t="s">
        <v>70</v>
      </c>
      <c r="T1418" t="s">
        <v>59</v>
      </c>
    </row>
    <row r="1419" spans="1:20">
      <c r="A1419" t="s">
        <v>49</v>
      </c>
      <c r="C1419">
        <v>202009021752</v>
      </c>
      <c r="D1419" s="1">
        <v>44076.507638888892</v>
      </c>
      <c r="E1419" s="3" t="s">
        <v>63</v>
      </c>
      <c r="F1419">
        <v>1823900</v>
      </c>
      <c r="G1419" s="2">
        <v>23517</v>
      </c>
      <c r="H1419" t="s">
        <v>1967</v>
      </c>
      <c r="I1419" t="s">
        <v>961</v>
      </c>
      <c r="K1419" t="s">
        <v>52</v>
      </c>
      <c r="L1419" t="s">
        <v>123</v>
      </c>
      <c r="M1419" t="s">
        <v>2</v>
      </c>
      <c r="N1419" t="s">
        <v>54</v>
      </c>
      <c r="P1419" t="s">
        <v>55</v>
      </c>
      <c r="Q1419" t="s">
        <v>68</v>
      </c>
      <c r="R1419" t="s">
        <v>1968</v>
      </c>
      <c r="S1419" t="s">
        <v>70</v>
      </c>
      <c r="T1419" t="s">
        <v>59</v>
      </c>
    </row>
    <row r="1420" spans="1:20">
      <c r="A1420" t="s">
        <v>49</v>
      </c>
      <c r="C1420">
        <v>202009021544</v>
      </c>
      <c r="D1420" s="1">
        <v>44076.500694444447</v>
      </c>
      <c r="E1420" s="3" t="s">
        <v>90</v>
      </c>
      <c r="F1420">
        <v>6118137</v>
      </c>
      <c r="G1420" s="2">
        <v>17879</v>
      </c>
      <c r="H1420" t="s">
        <v>2813</v>
      </c>
      <c r="I1420" t="s">
        <v>763</v>
      </c>
      <c r="K1420" t="s">
        <v>52</v>
      </c>
      <c r="L1420" t="s">
        <v>157</v>
      </c>
      <c r="M1420" t="s">
        <v>2</v>
      </c>
      <c r="N1420" t="s">
        <v>54</v>
      </c>
      <c r="P1420" t="s">
        <v>88</v>
      </c>
      <c r="Q1420" t="s">
        <v>94</v>
      </c>
      <c r="R1420" t="s">
        <v>2814</v>
      </c>
      <c r="S1420" t="s">
        <v>70</v>
      </c>
      <c r="T1420" t="s">
        <v>59</v>
      </c>
    </row>
    <row r="1421" spans="1:20">
      <c r="A1421" t="s">
        <v>49</v>
      </c>
      <c r="C1421">
        <v>202009021576</v>
      </c>
      <c r="D1421" s="1">
        <v>44076.458333333336</v>
      </c>
      <c r="E1421" s="3" t="s">
        <v>76</v>
      </c>
      <c r="F1421">
        <v>6918255</v>
      </c>
      <c r="G1421" s="2">
        <v>25106</v>
      </c>
      <c r="H1421" t="s">
        <v>2913</v>
      </c>
      <c r="I1421" t="s">
        <v>2896</v>
      </c>
      <c r="K1421" t="s">
        <v>61</v>
      </c>
      <c r="L1421" t="s">
        <v>417</v>
      </c>
      <c r="M1421" t="s">
        <v>10</v>
      </c>
      <c r="N1421" t="s">
        <v>54</v>
      </c>
      <c r="P1421" t="s">
        <v>88</v>
      </c>
      <c r="Q1421" t="s">
        <v>78</v>
      </c>
      <c r="R1421" t="s">
        <v>2914</v>
      </c>
      <c r="S1421" t="s">
        <v>70</v>
      </c>
      <c r="T1421" t="s">
        <v>59</v>
      </c>
    </row>
    <row r="1422" spans="1:20">
      <c r="A1422" t="s">
        <v>49</v>
      </c>
      <c r="C1422">
        <v>202009020045</v>
      </c>
      <c r="D1422" s="1">
        <v>44076.431840277779</v>
      </c>
      <c r="E1422" s="3" t="s">
        <v>63</v>
      </c>
      <c r="F1422">
        <v>1486217</v>
      </c>
      <c r="G1422" s="2">
        <v>17133</v>
      </c>
      <c r="H1422" t="s">
        <v>1387</v>
      </c>
      <c r="I1422" t="s">
        <v>260</v>
      </c>
      <c r="K1422" t="s">
        <v>61</v>
      </c>
      <c r="L1422" t="s">
        <v>251</v>
      </c>
      <c r="M1422" t="s">
        <v>2</v>
      </c>
      <c r="N1422" t="s">
        <v>54</v>
      </c>
      <c r="P1422" t="s">
        <v>55</v>
      </c>
      <c r="Q1422" t="s">
        <v>68</v>
      </c>
      <c r="R1422" t="s">
        <v>1388</v>
      </c>
      <c r="S1422" t="s">
        <v>390</v>
      </c>
      <c r="T1422" t="s">
        <v>59</v>
      </c>
    </row>
    <row r="1423" spans="1:20">
      <c r="A1423" t="s">
        <v>49</v>
      </c>
      <c r="C1423">
        <v>202009021296</v>
      </c>
      <c r="D1423" s="1">
        <v>44076.336111111108</v>
      </c>
      <c r="E1423" s="3" t="s">
        <v>76</v>
      </c>
      <c r="F1423">
        <v>115887</v>
      </c>
      <c r="G1423" s="2">
        <v>33675</v>
      </c>
      <c r="H1423" t="s">
        <v>210</v>
      </c>
      <c r="I1423" t="s">
        <v>211</v>
      </c>
      <c r="K1423" t="s">
        <v>61</v>
      </c>
      <c r="L1423" t="s">
        <v>153</v>
      </c>
      <c r="M1423" t="s">
        <v>2</v>
      </c>
      <c r="N1423" t="s">
        <v>54</v>
      </c>
      <c r="P1423" t="s">
        <v>88</v>
      </c>
      <c r="Q1423" t="s">
        <v>78</v>
      </c>
      <c r="R1423" t="s">
        <v>212</v>
      </c>
      <c r="S1423" t="s">
        <v>70</v>
      </c>
      <c r="T1423" t="s">
        <v>59</v>
      </c>
    </row>
    <row r="1424" spans="1:20">
      <c r="A1424" t="s">
        <v>49</v>
      </c>
      <c r="C1424">
        <v>202009010896</v>
      </c>
      <c r="D1424" s="1">
        <v>44075.669444444444</v>
      </c>
      <c r="E1424" s="3" t="s">
        <v>63</v>
      </c>
      <c r="F1424">
        <v>713090</v>
      </c>
      <c r="G1424" s="2">
        <v>19251</v>
      </c>
      <c r="H1424" t="s">
        <v>537</v>
      </c>
      <c r="I1424" t="s">
        <v>225</v>
      </c>
      <c r="K1424" t="s">
        <v>61</v>
      </c>
      <c r="L1424" t="s">
        <v>127</v>
      </c>
      <c r="M1424" t="s">
        <v>10</v>
      </c>
      <c r="N1424" t="s">
        <v>54</v>
      </c>
      <c r="P1424" t="s">
        <v>55</v>
      </c>
      <c r="Q1424" t="s">
        <v>68</v>
      </c>
      <c r="R1424" t="s">
        <v>538</v>
      </c>
      <c r="S1424" t="s">
        <v>129</v>
      </c>
      <c r="T1424" t="s">
        <v>59</v>
      </c>
    </row>
    <row r="1425" spans="1:20">
      <c r="A1425" t="s">
        <v>49</v>
      </c>
      <c r="C1425">
        <v>202009011650</v>
      </c>
      <c r="D1425" s="1">
        <v>44075.482986111114</v>
      </c>
      <c r="E1425" s="3" t="s">
        <v>90</v>
      </c>
      <c r="F1425">
        <v>1881617</v>
      </c>
      <c r="G1425" s="2">
        <v>7718</v>
      </c>
      <c r="H1425" t="s">
        <v>2145</v>
      </c>
      <c r="I1425" t="s">
        <v>2146</v>
      </c>
      <c r="K1425" t="s">
        <v>528</v>
      </c>
      <c r="L1425" t="s">
        <v>93</v>
      </c>
      <c r="M1425" t="s">
        <v>10</v>
      </c>
      <c r="N1425" t="s">
        <v>54</v>
      </c>
      <c r="P1425" t="s">
        <v>88</v>
      </c>
      <c r="Q1425" t="s">
        <v>94</v>
      </c>
      <c r="R1425" t="s">
        <v>100</v>
      </c>
      <c r="S1425" t="s">
        <v>70</v>
      </c>
      <c r="T1425" t="s">
        <v>59</v>
      </c>
    </row>
    <row r="1426" spans="1:20">
      <c r="A1426" t="s">
        <v>49</v>
      </c>
      <c r="C1426">
        <v>202009010591</v>
      </c>
      <c r="D1426" s="1">
        <v>44075.400196759256</v>
      </c>
      <c r="E1426" s="3" t="s">
        <v>63</v>
      </c>
      <c r="F1426">
        <v>8711861</v>
      </c>
      <c r="G1426" s="2">
        <v>13887</v>
      </c>
      <c r="H1426" t="s">
        <v>3187</v>
      </c>
      <c r="I1426" t="s">
        <v>1197</v>
      </c>
      <c r="K1426" t="s">
        <v>140</v>
      </c>
      <c r="L1426" t="s">
        <v>53</v>
      </c>
      <c r="M1426" t="s">
        <v>2</v>
      </c>
      <c r="N1426" t="s">
        <v>54</v>
      </c>
      <c r="P1426" t="s">
        <v>55</v>
      </c>
      <c r="Q1426" t="s">
        <v>68</v>
      </c>
      <c r="R1426" t="s">
        <v>3188</v>
      </c>
      <c r="S1426" t="s">
        <v>58</v>
      </c>
      <c r="T1426" t="s">
        <v>59</v>
      </c>
    </row>
    <row r="1427" spans="1:20">
      <c r="A1427" t="s">
        <v>49</v>
      </c>
      <c r="C1427">
        <v>202008312307</v>
      </c>
      <c r="D1427" s="1">
        <v>44074.775925925926</v>
      </c>
      <c r="E1427" s="3" t="s">
        <v>90</v>
      </c>
      <c r="F1427">
        <v>1764577</v>
      </c>
      <c r="G1427" s="2">
        <v>15116</v>
      </c>
      <c r="H1427" t="s">
        <v>1855</v>
      </c>
      <c r="I1427" t="s">
        <v>737</v>
      </c>
      <c r="K1427" t="s">
        <v>110</v>
      </c>
      <c r="L1427" t="s">
        <v>306</v>
      </c>
      <c r="M1427" t="s">
        <v>10</v>
      </c>
      <c r="N1427" t="s">
        <v>54</v>
      </c>
      <c r="P1427" t="s">
        <v>88</v>
      </c>
      <c r="Q1427" t="s">
        <v>94</v>
      </c>
      <c r="R1427" t="s">
        <v>116</v>
      </c>
      <c r="S1427" t="s">
        <v>70</v>
      </c>
      <c r="T1427" t="s">
        <v>59</v>
      </c>
    </row>
    <row r="1428" spans="1:20">
      <c r="A1428" t="s">
        <v>49</v>
      </c>
      <c r="C1428">
        <v>202008311237</v>
      </c>
      <c r="D1428" s="1">
        <v>44074.375</v>
      </c>
      <c r="E1428" s="3" t="s">
        <v>63</v>
      </c>
      <c r="F1428">
        <v>6616298</v>
      </c>
      <c r="G1428" s="2">
        <v>19097</v>
      </c>
      <c r="H1428" t="s">
        <v>2867</v>
      </c>
      <c r="I1428" t="s">
        <v>2678</v>
      </c>
      <c r="K1428" t="s">
        <v>61</v>
      </c>
      <c r="L1428" t="s">
        <v>82</v>
      </c>
      <c r="M1428" t="s">
        <v>2</v>
      </c>
      <c r="N1428" t="s">
        <v>54</v>
      </c>
      <c r="P1428" t="s">
        <v>88</v>
      </c>
      <c r="Q1428" t="s">
        <v>68</v>
      </c>
      <c r="R1428" t="s">
        <v>2868</v>
      </c>
      <c r="S1428" t="s">
        <v>70</v>
      </c>
      <c r="T1428" t="s">
        <v>59</v>
      </c>
    </row>
    <row r="1429" spans="1:20">
      <c r="A1429" t="s">
        <v>49</v>
      </c>
      <c r="C1429">
        <v>202008290479</v>
      </c>
      <c r="D1429" s="1">
        <v>44072.791805555556</v>
      </c>
      <c r="E1429" s="3" t="s">
        <v>90</v>
      </c>
      <c r="F1429">
        <v>8780340</v>
      </c>
      <c r="G1429" s="2">
        <v>31827</v>
      </c>
      <c r="H1429" t="s">
        <v>3197</v>
      </c>
      <c r="I1429" t="s">
        <v>772</v>
      </c>
      <c r="K1429" t="s">
        <v>110</v>
      </c>
      <c r="L1429" t="s">
        <v>74</v>
      </c>
      <c r="M1429" t="s">
        <v>10</v>
      </c>
      <c r="N1429" t="s">
        <v>54</v>
      </c>
      <c r="P1429" t="s">
        <v>88</v>
      </c>
      <c r="Q1429" t="s">
        <v>94</v>
      </c>
      <c r="R1429" t="s">
        <v>100</v>
      </c>
      <c r="S1429" t="s">
        <v>70</v>
      </c>
      <c r="T1429" t="s">
        <v>59</v>
      </c>
    </row>
    <row r="1430" spans="1:20">
      <c r="A1430" t="s">
        <v>49</v>
      </c>
      <c r="C1430">
        <v>202008290242</v>
      </c>
      <c r="D1430" s="1">
        <v>44072.322916666664</v>
      </c>
      <c r="E1430" s="3" t="s">
        <v>90</v>
      </c>
      <c r="F1430">
        <v>852838</v>
      </c>
      <c r="G1430" s="2">
        <v>22256</v>
      </c>
      <c r="H1430" t="s">
        <v>641</v>
      </c>
      <c r="I1430" t="s">
        <v>642</v>
      </c>
      <c r="K1430" t="s">
        <v>535</v>
      </c>
      <c r="L1430" t="s">
        <v>416</v>
      </c>
      <c r="M1430" t="s">
        <v>10</v>
      </c>
      <c r="N1430" t="s">
        <v>54</v>
      </c>
      <c r="P1430" t="s">
        <v>88</v>
      </c>
      <c r="Q1430" t="s">
        <v>94</v>
      </c>
      <c r="R1430" t="s">
        <v>643</v>
      </c>
      <c r="S1430" t="s">
        <v>70</v>
      </c>
      <c r="T1430" t="s">
        <v>59</v>
      </c>
    </row>
    <row r="1431" spans="1:20">
      <c r="A1431" t="s">
        <v>49</v>
      </c>
      <c r="C1431">
        <v>202008290224</v>
      </c>
      <c r="D1431" s="1">
        <v>44072.256944444445</v>
      </c>
      <c r="E1431" s="3" t="s">
        <v>90</v>
      </c>
      <c r="F1431">
        <v>1415205</v>
      </c>
      <c r="G1431" s="2">
        <v>13820</v>
      </c>
      <c r="H1431" t="s">
        <v>1273</v>
      </c>
      <c r="I1431" t="s">
        <v>1274</v>
      </c>
      <c r="K1431" t="s">
        <v>110</v>
      </c>
      <c r="L1431" t="s">
        <v>364</v>
      </c>
      <c r="M1431" t="s">
        <v>2</v>
      </c>
      <c r="N1431" t="s">
        <v>54</v>
      </c>
      <c r="P1431" t="s">
        <v>88</v>
      </c>
      <c r="Q1431" t="s">
        <v>94</v>
      </c>
      <c r="R1431" t="s">
        <v>116</v>
      </c>
      <c r="S1431" t="s">
        <v>70</v>
      </c>
      <c r="T1431" t="s">
        <v>59</v>
      </c>
    </row>
    <row r="1432" spans="1:20">
      <c r="A1432" t="s">
        <v>49</v>
      </c>
      <c r="C1432">
        <v>202008282061</v>
      </c>
      <c r="D1432" s="1">
        <v>44072.048611111109</v>
      </c>
      <c r="E1432" s="3" t="s">
        <v>90</v>
      </c>
      <c r="F1432">
        <v>6918255</v>
      </c>
      <c r="G1432" s="2">
        <v>25106</v>
      </c>
      <c r="H1432" t="s">
        <v>2913</v>
      </c>
      <c r="I1432" t="s">
        <v>2896</v>
      </c>
      <c r="K1432" t="s">
        <v>110</v>
      </c>
      <c r="L1432" t="s">
        <v>364</v>
      </c>
      <c r="M1432" t="s">
        <v>10</v>
      </c>
      <c r="N1432" t="s">
        <v>54</v>
      </c>
      <c r="P1432" t="s">
        <v>88</v>
      </c>
      <c r="Q1432" t="s">
        <v>94</v>
      </c>
      <c r="R1432" t="s">
        <v>116</v>
      </c>
      <c r="S1432" t="s">
        <v>70</v>
      </c>
      <c r="T1432" t="s">
        <v>59</v>
      </c>
    </row>
    <row r="1433" spans="1:20">
      <c r="A1433" t="s">
        <v>49</v>
      </c>
      <c r="C1433">
        <v>202008281886</v>
      </c>
      <c r="D1433" s="1">
        <v>44071.744444444441</v>
      </c>
      <c r="E1433" s="3" t="s">
        <v>90</v>
      </c>
      <c r="F1433">
        <v>1410717</v>
      </c>
      <c r="G1433" s="2">
        <v>20047</v>
      </c>
      <c r="H1433" t="s">
        <v>1256</v>
      </c>
      <c r="I1433" t="s">
        <v>353</v>
      </c>
      <c r="K1433" t="s">
        <v>170</v>
      </c>
      <c r="L1433" t="s">
        <v>157</v>
      </c>
      <c r="M1433" t="s">
        <v>2</v>
      </c>
      <c r="N1433" t="s">
        <v>54</v>
      </c>
      <c r="P1433" t="s">
        <v>88</v>
      </c>
      <c r="Q1433" t="s">
        <v>94</v>
      </c>
      <c r="R1433" t="s">
        <v>1259</v>
      </c>
      <c r="S1433" t="s">
        <v>70</v>
      </c>
      <c r="T1433" t="s">
        <v>59</v>
      </c>
    </row>
    <row r="1434" spans="1:20">
      <c r="A1434" t="s">
        <v>49</v>
      </c>
      <c r="C1434">
        <v>202008281152</v>
      </c>
      <c r="D1434" s="1">
        <v>44071.45</v>
      </c>
      <c r="E1434" s="3" t="s">
        <v>90</v>
      </c>
      <c r="F1434">
        <v>1258566</v>
      </c>
      <c r="G1434" s="2">
        <v>19212</v>
      </c>
      <c r="H1434" t="s">
        <v>1058</v>
      </c>
      <c r="I1434" t="s">
        <v>840</v>
      </c>
      <c r="K1434" t="s">
        <v>52</v>
      </c>
      <c r="L1434" t="s">
        <v>153</v>
      </c>
      <c r="M1434" t="s">
        <v>10</v>
      </c>
      <c r="N1434" t="s">
        <v>54</v>
      </c>
      <c r="P1434" t="s">
        <v>88</v>
      </c>
      <c r="Q1434" t="s">
        <v>94</v>
      </c>
      <c r="R1434" t="s">
        <v>100</v>
      </c>
      <c r="S1434" t="s">
        <v>70</v>
      </c>
      <c r="T1434" t="s">
        <v>59</v>
      </c>
    </row>
    <row r="1435" spans="1:20">
      <c r="A1435" t="s">
        <v>49</v>
      </c>
      <c r="C1435">
        <v>202008281033</v>
      </c>
      <c r="D1435" s="1">
        <v>44071.140972222223</v>
      </c>
      <c r="E1435" s="3" t="s">
        <v>90</v>
      </c>
      <c r="F1435">
        <v>423479</v>
      </c>
      <c r="G1435" s="2">
        <v>25565</v>
      </c>
      <c r="H1435" t="s">
        <v>414</v>
      </c>
      <c r="I1435" t="s">
        <v>415</v>
      </c>
      <c r="K1435" t="s">
        <v>170</v>
      </c>
      <c r="L1435" t="s">
        <v>416</v>
      </c>
      <c r="M1435" t="s">
        <v>2</v>
      </c>
      <c r="N1435" t="s">
        <v>54</v>
      </c>
      <c r="P1435" t="s">
        <v>88</v>
      </c>
      <c r="Q1435" t="s">
        <v>94</v>
      </c>
      <c r="R1435" t="s">
        <v>100</v>
      </c>
      <c r="S1435" t="s">
        <v>70</v>
      </c>
      <c r="T1435" t="s">
        <v>59</v>
      </c>
    </row>
    <row r="1436" spans="1:20">
      <c r="A1436" t="s">
        <v>49</v>
      </c>
      <c r="C1436">
        <v>202008272301</v>
      </c>
      <c r="D1436" s="1">
        <v>44070.948344907411</v>
      </c>
      <c r="E1436" s="3" t="s">
        <v>90</v>
      </c>
      <c r="F1436">
        <v>2169271</v>
      </c>
      <c r="G1436" s="2">
        <v>33692</v>
      </c>
      <c r="H1436" t="s">
        <v>2410</v>
      </c>
      <c r="I1436" t="s">
        <v>177</v>
      </c>
      <c r="K1436" t="s">
        <v>110</v>
      </c>
      <c r="L1436" t="s">
        <v>289</v>
      </c>
      <c r="M1436" t="s">
        <v>10</v>
      </c>
      <c r="N1436" t="s">
        <v>54</v>
      </c>
      <c r="P1436" t="s">
        <v>88</v>
      </c>
      <c r="Q1436" t="s">
        <v>94</v>
      </c>
      <c r="R1436" t="s">
        <v>116</v>
      </c>
      <c r="S1436" t="s">
        <v>70</v>
      </c>
      <c r="T1436" t="s">
        <v>59</v>
      </c>
    </row>
    <row r="1437" spans="1:20">
      <c r="A1437" t="s">
        <v>49</v>
      </c>
      <c r="C1437">
        <v>202008272220</v>
      </c>
      <c r="D1437" s="1">
        <v>44070.879166666666</v>
      </c>
      <c r="E1437" s="3" t="s">
        <v>90</v>
      </c>
      <c r="F1437">
        <v>1208916</v>
      </c>
      <c r="G1437" s="2">
        <v>26045</v>
      </c>
      <c r="H1437" t="s">
        <v>987</v>
      </c>
      <c r="I1437" t="s">
        <v>424</v>
      </c>
      <c r="K1437" t="s">
        <v>110</v>
      </c>
      <c r="L1437" t="s">
        <v>416</v>
      </c>
      <c r="M1437" t="s">
        <v>10</v>
      </c>
      <c r="N1437" t="s">
        <v>54</v>
      </c>
      <c r="P1437" t="s">
        <v>88</v>
      </c>
      <c r="Q1437" t="s">
        <v>94</v>
      </c>
      <c r="R1437" t="s">
        <v>116</v>
      </c>
      <c r="S1437" t="s">
        <v>70</v>
      </c>
      <c r="T1437" t="s">
        <v>59</v>
      </c>
    </row>
    <row r="1438" spans="1:20">
      <c r="A1438" t="s">
        <v>49</v>
      </c>
      <c r="C1438">
        <v>202008272121</v>
      </c>
      <c r="D1438" s="1">
        <v>44070.720833333333</v>
      </c>
      <c r="E1438" s="3" t="s">
        <v>90</v>
      </c>
      <c r="F1438">
        <v>5308085</v>
      </c>
      <c r="G1438" s="2">
        <v>16485</v>
      </c>
      <c r="H1438" t="s">
        <v>2779</v>
      </c>
      <c r="I1438" t="s">
        <v>691</v>
      </c>
      <c r="K1438" t="s">
        <v>110</v>
      </c>
      <c r="L1438" t="s">
        <v>258</v>
      </c>
      <c r="M1438" t="s">
        <v>10</v>
      </c>
      <c r="N1438" t="s">
        <v>54</v>
      </c>
      <c r="P1438" t="s">
        <v>88</v>
      </c>
      <c r="Q1438" t="s">
        <v>94</v>
      </c>
      <c r="R1438" t="s">
        <v>100</v>
      </c>
      <c r="S1438" t="s">
        <v>70</v>
      </c>
      <c r="T1438" t="s">
        <v>59</v>
      </c>
    </row>
    <row r="1439" spans="1:20">
      <c r="A1439" t="s">
        <v>49</v>
      </c>
      <c r="C1439">
        <v>202008271530</v>
      </c>
      <c r="D1439" s="1">
        <v>44070.627268518518</v>
      </c>
      <c r="E1439" s="3" t="s">
        <v>90</v>
      </c>
      <c r="F1439">
        <v>9523916</v>
      </c>
      <c r="G1439" s="2">
        <v>23248</v>
      </c>
      <c r="H1439" t="s">
        <v>3314</v>
      </c>
      <c r="I1439" t="s">
        <v>160</v>
      </c>
      <c r="K1439" t="s">
        <v>73</v>
      </c>
      <c r="L1439" t="s">
        <v>145</v>
      </c>
      <c r="M1439" t="s">
        <v>10</v>
      </c>
      <c r="N1439" t="s">
        <v>54</v>
      </c>
      <c r="P1439" t="s">
        <v>88</v>
      </c>
      <c r="Q1439" t="s">
        <v>94</v>
      </c>
      <c r="R1439" t="s">
        <v>116</v>
      </c>
      <c r="S1439" t="s">
        <v>70</v>
      </c>
      <c r="T1439" t="s">
        <v>59</v>
      </c>
    </row>
    <row r="1440" spans="1:20">
      <c r="A1440" t="s">
        <v>49</v>
      </c>
      <c r="C1440">
        <v>202008300033</v>
      </c>
      <c r="D1440" s="1">
        <v>44070.583240740743</v>
      </c>
      <c r="E1440" s="3" t="s">
        <v>90</v>
      </c>
      <c r="F1440">
        <v>403143</v>
      </c>
      <c r="G1440" s="2">
        <v>25609</v>
      </c>
      <c r="H1440" t="s">
        <v>383</v>
      </c>
      <c r="I1440" t="s">
        <v>384</v>
      </c>
      <c r="K1440" t="s">
        <v>52</v>
      </c>
      <c r="L1440" t="s">
        <v>261</v>
      </c>
      <c r="M1440" t="s">
        <v>10</v>
      </c>
      <c r="N1440" t="s">
        <v>54</v>
      </c>
      <c r="P1440" t="s">
        <v>88</v>
      </c>
      <c r="Q1440" t="s">
        <v>94</v>
      </c>
      <c r="R1440" t="s">
        <v>385</v>
      </c>
      <c r="S1440" t="s">
        <v>70</v>
      </c>
      <c r="T1440" t="s">
        <v>59</v>
      </c>
    </row>
    <row r="1441" spans="1:20">
      <c r="A1441" t="s">
        <v>49</v>
      </c>
      <c r="C1441">
        <v>202008270832</v>
      </c>
      <c r="D1441" s="1">
        <v>44070.444780092592</v>
      </c>
      <c r="E1441" s="3" t="s">
        <v>76</v>
      </c>
      <c r="F1441">
        <v>1709254</v>
      </c>
      <c r="G1441" s="2">
        <v>14762</v>
      </c>
      <c r="H1441" t="s">
        <v>1758</v>
      </c>
      <c r="I1441" t="s">
        <v>246</v>
      </c>
      <c r="K1441" t="s">
        <v>295</v>
      </c>
      <c r="L1441" t="s">
        <v>53</v>
      </c>
      <c r="M1441" t="s">
        <v>2</v>
      </c>
      <c r="N1441" t="s">
        <v>54</v>
      </c>
      <c r="P1441" t="s">
        <v>55</v>
      </c>
      <c r="Q1441" t="s">
        <v>78</v>
      </c>
      <c r="R1441" t="s">
        <v>1759</v>
      </c>
      <c r="S1441" t="s">
        <v>58</v>
      </c>
      <c r="T1441" t="s">
        <v>59</v>
      </c>
    </row>
    <row r="1442" spans="1:20">
      <c r="A1442" t="s">
        <v>49</v>
      </c>
      <c r="C1442">
        <v>202008271081</v>
      </c>
      <c r="D1442" s="1">
        <v>44070.063460648147</v>
      </c>
      <c r="E1442" s="3" t="s">
        <v>63</v>
      </c>
      <c r="F1442">
        <v>1410717</v>
      </c>
      <c r="G1442" s="2">
        <v>20047</v>
      </c>
      <c r="H1442" t="s">
        <v>1256</v>
      </c>
      <c r="I1442" t="s">
        <v>353</v>
      </c>
      <c r="K1442" t="s">
        <v>149</v>
      </c>
      <c r="L1442" t="s">
        <v>202</v>
      </c>
      <c r="M1442" t="s">
        <v>2</v>
      </c>
      <c r="N1442" t="s">
        <v>54</v>
      </c>
      <c r="P1442" t="s">
        <v>88</v>
      </c>
      <c r="Q1442" t="s">
        <v>68</v>
      </c>
      <c r="R1442" t="s">
        <v>1258</v>
      </c>
      <c r="S1442" t="s">
        <v>70</v>
      </c>
      <c r="T1442" t="s">
        <v>59</v>
      </c>
    </row>
    <row r="1443" spans="1:20">
      <c r="A1443" t="s">
        <v>49</v>
      </c>
      <c r="C1443">
        <v>202008260671</v>
      </c>
      <c r="D1443" s="1">
        <v>44069.712592592594</v>
      </c>
      <c r="E1443" s="3" t="s">
        <v>63</v>
      </c>
      <c r="F1443">
        <v>704281</v>
      </c>
      <c r="G1443" s="2">
        <v>24857</v>
      </c>
      <c r="H1443" t="s">
        <v>532</v>
      </c>
      <c r="I1443" t="s">
        <v>477</v>
      </c>
      <c r="K1443" t="s">
        <v>98</v>
      </c>
      <c r="L1443" t="s">
        <v>123</v>
      </c>
      <c r="M1443" t="s">
        <v>10</v>
      </c>
      <c r="N1443" t="s">
        <v>54</v>
      </c>
      <c r="P1443" t="s">
        <v>88</v>
      </c>
      <c r="Q1443" t="s">
        <v>68</v>
      </c>
      <c r="R1443" t="s">
        <v>120</v>
      </c>
      <c r="S1443" t="s">
        <v>70</v>
      </c>
      <c r="T1443" t="s">
        <v>59</v>
      </c>
    </row>
    <row r="1444" spans="1:20">
      <c r="A1444" t="s">
        <v>49</v>
      </c>
      <c r="C1444">
        <v>202008260562</v>
      </c>
      <c r="D1444" s="1">
        <v>44069.700694444444</v>
      </c>
      <c r="E1444" s="3" t="s">
        <v>76</v>
      </c>
      <c r="F1444">
        <v>7023072</v>
      </c>
      <c r="G1444" s="2">
        <v>15683</v>
      </c>
      <c r="H1444" t="s">
        <v>2931</v>
      </c>
      <c r="I1444" t="s">
        <v>2932</v>
      </c>
      <c r="K1444" t="s">
        <v>61</v>
      </c>
      <c r="L1444" t="s">
        <v>123</v>
      </c>
      <c r="M1444" t="s">
        <v>10</v>
      </c>
      <c r="N1444" t="s">
        <v>54</v>
      </c>
      <c r="P1444" t="s">
        <v>55</v>
      </c>
      <c r="Q1444" t="s">
        <v>78</v>
      </c>
      <c r="R1444" t="s">
        <v>1438</v>
      </c>
      <c r="S1444" t="s">
        <v>70</v>
      </c>
      <c r="T1444" t="s">
        <v>59</v>
      </c>
    </row>
    <row r="1445" spans="1:20">
      <c r="A1445" t="s">
        <v>49</v>
      </c>
      <c r="C1445">
        <v>202008261352</v>
      </c>
      <c r="D1445" s="1">
        <v>44069.626388888886</v>
      </c>
      <c r="E1445" s="3" t="s">
        <v>63</v>
      </c>
      <c r="F1445">
        <v>1888243</v>
      </c>
      <c r="G1445" s="2">
        <v>13735</v>
      </c>
      <c r="H1445" t="s">
        <v>2183</v>
      </c>
      <c r="I1445" t="s">
        <v>735</v>
      </c>
      <c r="K1445" t="s">
        <v>107</v>
      </c>
      <c r="L1445" t="s">
        <v>53</v>
      </c>
      <c r="M1445" t="s">
        <v>10</v>
      </c>
      <c r="N1445" t="s">
        <v>54</v>
      </c>
      <c r="P1445" t="s">
        <v>55</v>
      </c>
      <c r="Q1445" t="s">
        <v>68</v>
      </c>
      <c r="R1445" t="s">
        <v>2184</v>
      </c>
      <c r="S1445" t="s">
        <v>58</v>
      </c>
      <c r="T1445" t="s">
        <v>59</v>
      </c>
    </row>
    <row r="1446" spans="1:20">
      <c r="A1446" t="s">
        <v>49</v>
      </c>
      <c r="C1446">
        <v>202008261370</v>
      </c>
      <c r="D1446" s="1">
        <v>44069.43209490741</v>
      </c>
      <c r="E1446" s="3" t="s">
        <v>90</v>
      </c>
      <c r="F1446">
        <v>1690649</v>
      </c>
      <c r="G1446" s="2">
        <v>28983</v>
      </c>
      <c r="H1446" t="s">
        <v>1735</v>
      </c>
      <c r="I1446" t="s">
        <v>1736</v>
      </c>
      <c r="K1446" t="s">
        <v>107</v>
      </c>
      <c r="L1446" t="s">
        <v>123</v>
      </c>
      <c r="M1446" t="s">
        <v>10</v>
      </c>
      <c r="N1446" t="s">
        <v>54</v>
      </c>
      <c r="P1446" t="s">
        <v>88</v>
      </c>
      <c r="Q1446" t="s">
        <v>94</v>
      </c>
      <c r="R1446" t="s">
        <v>100</v>
      </c>
      <c r="S1446" t="s">
        <v>70</v>
      </c>
      <c r="T1446" t="s">
        <v>59</v>
      </c>
    </row>
    <row r="1447" spans="1:20">
      <c r="A1447" t="s">
        <v>49</v>
      </c>
      <c r="C1447">
        <v>202008261130</v>
      </c>
      <c r="D1447" s="1">
        <v>44069.232569444444</v>
      </c>
      <c r="E1447" s="3" t="s">
        <v>63</v>
      </c>
      <c r="F1447">
        <v>9826726</v>
      </c>
      <c r="G1447" s="2">
        <v>28859</v>
      </c>
      <c r="H1447" t="s">
        <v>3358</v>
      </c>
      <c r="I1447" t="s">
        <v>2227</v>
      </c>
      <c r="K1447" t="s">
        <v>98</v>
      </c>
      <c r="L1447" t="s">
        <v>202</v>
      </c>
      <c r="M1447" t="s">
        <v>2</v>
      </c>
      <c r="N1447" t="s">
        <v>54</v>
      </c>
      <c r="P1447" t="s">
        <v>88</v>
      </c>
      <c r="Q1447" t="s">
        <v>68</v>
      </c>
      <c r="R1447" t="s">
        <v>2371</v>
      </c>
      <c r="S1447" t="s">
        <v>70</v>
      </c>
      <c r="T1447" t="s">
        <v>59</v>
      </c>
    </row>
    <row r="1448" spans="1:20">
      <c r="A1448" t="s">
        <v>49</v>
      </c>
      <c r="C1448">
        <v>202008252339</v>
      </c>
      <c r="D1448" s="1">
        <v>44068.961597222224</v>
      </c>
      <c r="E1448" s="3" t="s">
        <v>90</v>
      </c>
      <c r="F1448">
        <v>8301488</v>
      </c>
      <c r="G1448" s="2">
        <v>13365</v>
      </c>
      <c r="H1448" t="s">
        <v>3127</v>
      </c>
      <c r="I1448" t="s">
        <v>3128</v>
      </c>
      <c r="K1448" t="s">
        <v>149</v>
      </c>
      <c r="L1448" t="s">
        <v>133</v>
      </c>
      <c r="M1448" t="s">
        <v>2</v>
      </c>
      <c r="N1448" t="s">
        <v>54</v>
      </c>
      <c r="P1448" t="s">
        <v>88</v>
      </c>
      <c r="Q1448" t="s">
        <v>94</v>
      </c>
      <c r="R1448" t="s">
        <v>100</v>
      </c>
      <c r="S1448" t="s">
        <v>70</v>
      </c>
      <c r="T1448" t="s">
        <v>59</v>
      </c>
    </row>
    <row r="1449" spans="1:20">
      <c r="A1449" t="s">
        <v>49</v>
      </c>
      <c r="C1449">
        <v>202003310408</v>
      </c>
      <c r="D1449" s="1">
        <v>44068.62060185185</v>
      </c>
      <c r="E1449" s="3" t="s">
        <v>76</v>
      </c>
      <c r="F1449">
        <v>7903433</v>
      </c>
      <c r="G1449" s="2">
        <v>22190</v>
      </c>
      <c r="H1449" t="s">
        <v>3049</v>
      </c>
      <c r="I1449" t="s">
        <v>1195</v>
      </c>
      <c r="K1449" t="s">
        <v>61</v>
      </c>
      <c r="L1449" t="s">
        <v>127</v>
      </c>
      <c r="M1449" t="s">
        <v>10</v>
      </c>
      <c r="N1449" t="s">
        <v>54</v>
      </c>
      <c r="P1449" t="s">
        <v>55</v>
      </c>
      <c r="Q1449" t="s">
        <v>78</v>
      </c>
      <c r="R1449" t="s">
        <v>3050</v>
      </c>
      <c r="S1449" t="s">
        <v>129</v>
      </c>
      <c r="T1449" t="s">
        <v>59</v>
      </c>
    </row>
    <row r="1450" spans="1:20">
      <c r="A1450" t="s">
        <v>49</v>
      </c>
      <c r="C1450">
        <v>202008251821</v>
      </c>
      <c r="D1450" s="1">
        <v>44068.578240740739</v>
      </c>
      <c r="E1450" s="3" t="s">
        <v>76</v>
      </c>
      <c r="F1450">
        <v>1246629</v>
      </c>
      <c r="G1450" s="2">
        <v>16829</v>
      </c>
      <c r="H1450" t="s">
        <v>1043</v>
      </c>
      <c r="I1450" t="s">
        <v>521</v>
      </c>
      <c r="K1450" t="s">
        <v>140</v>
      </c>
      <c r="L1450" t="s">
        <v>93</v>
      </c>
      <c r="M1450" t="s">
        <v>10</v>
      </c>
      <c r="N1450" t="s">
        <v>54</v>
      </c>
      <c r="P1450" t="s">
        <v>88</v>
      </c>
      <c r="Q1450" t="s">
        <v>78</v>
      </c>
      <c r="R1450" t="s">
        <v>1044</v>
      </c>
      <c r="S1450" t="s">
        <v>70</v>
      </c>
      <c r="T1450" t="s">
        <v>59</v>
      </c>
    </row>
    <row r="1451" spans="1:20">
      <c r="A1451" t="s">
        <v>49</v>
      </c>
      <c r="C1451">
        <v>202008251119</v>
      </c>
      <c r="D1451" s="1">
        <v>44068.104166666664</v>
      </c>
      <c r="E1451" s="3" t="s">
        <v>90</v>
      </c>
      <c r="F1451">
        <v>326111</v>
      </c>
      <c r="G1451" s="2">
        <v>22399</v>
      </c>
      <c r="H1451" t="s">
        <v>358</v>
      </c>
      <c r="I1451" t="s">
        <v>118</v>
      </c>
      <c r="K1451" t="s">
        <v>149</v>
      </c>
      <c r="L1451" t="s">
        <v>281</v>
      </c>
      <c r="M1451" t="s">
        <v>2</v>
      </c>
      <c r="N1451" t="s">
        <v>54</v>
      </c>
      <c r="P1451" t="s">
        <v>88</v>
      </c>
      <c r="Q1451" t="s">
        <v>94</v>
      </c>
      <c r="R1451" t="s">
        <v>116</v>
      </c>
      <c r="S1451" t="s">
        <v>70</v>
      </c>
      <c r="T1451" t="s">
        <v>59</v>
      </c>
    </row>
    <row r="1452" spans="1:20">
      <c r="A1452" t="s">
        <v>49</v>
      </c>
      <c r="C1452">
        <v>202008242338</v>
      </c>
      <c r="D1452" s="1">
        <v>44067.734027777777</v>
      </c>
      <c r="E1452" s="3" t="s">
        <v>90</v>
      </c>
      <c r="F1452">
        <v>1257268</v>
      </c>
      <c r="G1452" s="2">
        <v>19051</v>
      </c>
      <c r="H1452" t="s">
        <v>1055</v>
      </c>
      <c r="I1452" t="s">
        <v>845</v>
      </c>
      <c r="K1452" t="s">
        <v>98</v>
      </c>
      <c r="L1452" t="s">
        <v>193</v>
      </c>
      <c r="M1452" t="s">
        <v>2</v>
      </c>
      <c r="N1452" t="s">
        <v>54</v>
      </c>
      <c r="P1452" t="s">
        <v>88</v>
      </c>
      <c r="Q1452" t="s">
        <v>94</v>
      </c>
      <c r="R1452" t="s">
        <v>116</v>
      </c>
      <c r="S1452" t="s">
        <v>70</v>
      </c>
      <c r="T1452" t="s">
        <v>59</v>
      </c>
    </row>
    <row r="1453" spans="1:20">
      <c r="A1453" t="s">
        <v>49</v>
      </c>
      <c r="C1453">
        <v>202008241986</v>
      </c>
      <c r="D1453" s="1">
        <v>44067.682638888888</v>
      </c>
      <c r="E1453" s="3" t="s">
        <v>90</v>
      </c>
      <c r="F1453">
        <v>235266</v>
      </c>
      <c r="G1453" s="2">
        <v>33013</v>
      </c>
      <c r="H1453" t="s">
        <v>320</v>
      </c>
      <c r="I1453" t="s">
        <v>321</v>
      </c>
      <c r="K1453" t="s">
        <v>140</v>
      </c>
      <c r="L1453" t="s">
        <v>153</v>
      </c>
      <c r="M1453" t="s">
        <v>2</v>
      </c>
      <c r="N1453" t="s">
        <v>54</v>
      </c>
      <c r="P1453" t="s">
        <v>88</v>
      </c>
      <c r="Q1453" t="s">
        <v>94</v>
      </c>
      <c r="R1453" t="s">
        <v>100</v>
      </c>
      <c r="S1453" t="s">
        <v>70</v>
      </c>
      <c r="T1453" t="s">
        <v>59</v>
      </c>
    </row>
    <row r="1454" spans="1:20">
      <c r="A1454" t="s">
        <v>49</v>
      </c>
      <c r="C1454">
        <v>202008241704</v>
      </c>
      <c r="D1454" s="1">
        <v>44067.590277777781</v>
      </c>
      <c r="E1454" s="3" t="s">
        <v>90</v>
      </c>
      <c r="F1454">
        <v>2167257</v>
      </c>
      <c r="G1454" s="2">
        <v>24846</v>
      </c>
      <c r="H1454" t="s">
        <v>2404</v>
      </c>
      <c r="I1454" t="s">
        <v>477</v>
      </c>
      <c r="K1454" t="s">
        <v>52</v>
      </c>
      <c r="L1454" t="s">
        <v>145</v>
      </c>
      <c r="M1454" t="s">
        <v>2</v>
      </c>
      <c r="N1454" t="s">
        <v>54</v>
      </c>
      <c r="P1454" t="s">
        <v>55</v>
      </c>
      <c r="Q1454" t="s">
        <v>94</v>
      </c>
      <c r="R1454" t="s">
        <v>2405</v>
      </c>
      <c r="S1454" t="s">
        <v>70</v>
      </c>
      <c r="T1454" t="s">
        <v>59</v>
      </c>
    </row>
    <row r="1455" spans="1:20">
      <c r="A1455" t="s">
        <v>49</v>
      </c>
      <c r="C1455">
        <v>202008241346</v>
      </c>
      <c r="D1455" s="1">
        <v>44067.461122685185</v>
      </c>
      <c r="E1455" s="3" t="s">
        <v>63</v>
      </c>
      <c r="F1455">
        <v>1258566</v>
      </c>
      <c r="G1455" s="2">
        <v>19212</v>
      </c>
      <c r="H1455" t="s">
        <v>1058</v>
      </c>
      <c r="I1455" t="s">
        <v>840</v>
      </c>
      <c r="K1455" t="s">
        <v>140</v>
      </c>
      <c r="L1455" t="s">
        <v>153</v>
      </c>
      <c r="M1455" t="s">
        <v>10</v>
      </c>
      <c r="N1455" t="s">
        <v>54</v>
      </c>
      <c r="P1455" t="s">
        <v>55</v>
      </c>
      <c r="Q1455" t="s">
        <v>68</v>
      </c>
      <c r="R1455" t="s">
        <v>1059</v>
      </c>
      <c r="S1455" t="s">
        <v>70</v>
      </c>
      <c r="T1455" t="s">
        <v>59</v>
      </c>
    </row>
    <row r="1456" spans="1:20">
      <c r="A1456" t="s">
        <v>49</v>
      </c>
      <c r="C1456">
        <v>202008230207</v>
      </c>
      <c r="D1456" s="1">
        <v>44066.768750000003</v>
      </c>
      <c r="E1456" s="3" t="s">
        <v>90</v>
      </c>
      <c r="F1456">
        <v>7900673</v>
      </c>
      <c r="G1456" s="2">
        <v>13421</v>
      </c>
      <c r="H1456" t="s">
        <v>3048</v>
      </c>
      <c r="I1456" t="s">
        <v>2907</v>
      </c>
      <c r="K1456" t="s">
        <v>149</v>
      </c>
      <c r="L1456" t="s">
        <v>87</v>
      </c>
      <c r="M1456" t="s">
        <v>2</v>
      </c>
      <c r="N1456" t="s">
        <v>54</v>
      </c>
      <c r="P1456" t="s">
        <v>88</v>
      </c>
      <c r="Q1456" t="s">
        <v>94</v>
      </c>
      <c r="R1456" t="s">
        <v>100</v>
      </c>
      <c r="S1456" t="s">
        <v>70</v>
      </c>
      <c r="T1456" t="s">
        <v>59</v>
      </c>
    </row>
    <row r="1457" spans="1:20">
      <c r="A1457" t="s">
        <v>49</v>
      </c>
      <c r="C1457">
        <v>202008230219</v>
      </c>
      <c r="D1457" s="1">
        <v>44066.476793981485</v>
      </c>
      <c r="E1457" s="3" t="s">
        <v>63</v>
      </c>
      <c r="F1457">
        <v>1319598</v>
      </c>
      <c r="G1457" s="2">
        <v>22865</v>
      </c>
      <c r="H1457" t="s">
        <v>1092</v>
      </c>
      <c r="I1457" t="s">
        <v>1093</v>
      </c>
      <c r="K1457" t="s">
        <v>86</v>
      </c>
      <c r="L1457" t="s">
        <v>115</v>
      </c>
      <c r="M1457" t="s">
        <v>10</v>
      </c>
      <c r="N1457" t="s">
        <v>54</v>
      </c>
      <c r="P1457" t="s">
        <v>55</v>
      </c>
      <c r="Q1457" t="s">
        <v>68</v>
      </c>
      <c r="R1457" t="s">
        <v>1094</v>
      </c>
      <c r="S1457" t="s">
        <v>70</v>
      </c>
      <c r="T1457" t="s">
        <v>59</v>
      </c>
    </row>
    <row r="1458" spans="1:20">
      <c r="A1458" t="s">
        <v>49</v>
      </c>
      <c r="C1458">
        <v>202008230149</v>
      </c>
      <c r="D1458" s="1">
        <v>44066.222916666666</v>
      </c>
      <c r="E1458" s="3" t="s">
        <v>90</v>
      </c>
      <c r="F1458">
        <v>1731213</v>
      </c>
      <c r="G1458" s="2">
        <v>28794</v>
      </c>
      <c r="H1458" t="s">
        <v>1800</v>
      </c>
      <c r="I1458" t="s">
        <v>392</v>
      </c>
      <c r="K1458" t="s">
        <v>149</v>
      </c>
      <c r="L1458" t="s">
        <v>364</v>
      </c>
      <c r="M1458" t="s">
        <v>2</v>
      </c>
      <c r="N1458" t="s">
        <v>54</v>
      </c>
      <c r="P1458" t="s">
        <v>88</v>
      </c>
      <c r="Q1458" t="s">
        <v>94</v>
      </c>
      <c r="R1458" t="s">
        <v>100</v>
      </c>
      <c r="S1458" t="s">
        <v>70</v>
      </c>
      <c r="T1458" t="s">
        <v>59</v>
      </c>
    </row>
    <row r="1459" spans="1:20">
      <c r="A1459" t="s">
        <v>49</v>
      </c>
      <c r="C1459">
        <v>202008220399</v>
      </c>
      <c r="D1459" s="1">
        <v>44065.636805555558</v>
      </c>
      <c r="E1459" s="3" t="s">
        <v>90</v>
      </c>
      <c r="F1459">
        <v>2163956</v>
      </c>
      <c r="G1459" s="2">
        <v>22543</v>
      </c>
      <c r="H1459" t="s">
        <v>2401</v>
      </c>
      <c r="I1459" t="s">
        <v>1279</v>
      </c>
      <c r="K1459" t="s">
        <v>98</v>
      </c>
      <c r="L1459" t="s">
        <v>74</v>
      </c>
      <c r="M1459" t="s">
        <v>10</v>
      </c>
      <c r="N1459" t="s">
        <v>54</v>
      </c>
      <c r="P1459" t="s">
        <v>88</v>
      </c>
      <c r="Q1459" t="s">
        <v>94</v>
      </c>
      <c r="R1459" t="s">
        <v>100</v>
      </c>
      <c r="S1459" t="s">
        <v>70</v>
      </c>
      <c r="T1459" t="s">
        <v>59</v>
      </c>
    </row>
    <row r="1460" spans="1:20">
      <c r="A1460" t="s">
        <v>49</v>
      </c>
      <c r="C1460">
        <v>202008220334</v>
      </c>
      <c r="D1460" s="1">
        <v>44065.53502314815</v>
      </c>
      <c r="E1460" s="3" t="s">
        <v>63</v>
      </c>
      <c r="F1460">
        <v>1410717</v>
      </c>
      <c r="G1460" s="2">
        <v>20047</v>
      </c>
      <c r="H1460" t="s">
        <v>1256</v>
      </c>
      <c r="I1460" t="s">
        <v>353</v>
      </c>
      <c r="K1460" t="s">
        <v>98</v>
      </c>
      <c r="L1460" t="s">
        <v>87</v>
      </c>
      <c r="M1460" t="s">
        <v>2</v>
      </c>
      <c r="N1460" t="s">
        <v>54</v>
      </c>
      <c r="P1460" t="s">
        <v>88</v>
      </c>
      <c r="Q1460" t="s">
        <v>68</v>
      </c>
      <c r="R1460" t="s">
        <v>1257</v>
      </c>
      <c r="S1460" t="s">
        <v>70</v>
      </c>
      <c r="T1460" t="s">
        <v>59</v>
      </c>
    </row>
    <row r="1461" spans="1:20">
      <c r="A1461" t="s">
        <v>49</v>
      </c>
      <c r="C1461">
        <v>202008220282</v>
      </c>
      <c r="D1461" s="1">
        <v>44065.404861111114</v>
      </c>
      <c r="E1461" s="3" t="s">
        <v>76</v>
      </c>
      <c r="F1461">
        <v>8173</v>
      </c>
      <c r="G1461" s="2">
        <v>32317</v>
      </c>
      <c r="H1461" t="s">
        <v>84</v>
      </c>
      <c r="I1461" t="s">
        <v>85</v>
      </c>
      <c r="K1461" t="s">
        <v>86</v>
      </c>
      <c r="L1461" t="s">
        <v>87</v>
      </c>
      <c r="M1461" t="s">
        <v>2</v>
      </c>
      <c r="N1461" t="s">
        <v>54</v>
      </c>
      <c r="P1461" t="s">
        <v>88</v>
      </c>
      <c r="Q1461" t="s">
        <v>78</v>
      </c>
      <c r="R1461" t="s">
        <v>89</v>
      </c>
      <c r="S1461" t="s">
        <v>70</v>
      </c>
      <c r="T1461" t="s">
        <v>59</v>
      </c>
    </row>
    <row r="1462" spans="1:20">
      <c r="A1462" t="s">
        <v>49</v>
      </c>
      <c r="C1462">
        <v>202008220188</v>
      </c>
      <c r="D1462" s="1">
        <v>44065.265532407408</v>
      </c>
      <c r="E1462" s="3" t="s">
        <v>90</v>
      </c>
      <c r="F1462">
        <v>740335</v>
      </c>
      <c r="G1462" s="2">
        <v>15473</v>
      </c>
      <c r="H1462" t="s">
        <v>576</v>
      </c>
      <c r="I1462" t="s">
        <v>577</v>
      </c>
      <c r="K1462" t="s">
        <v>98</v>
      </c>
      <c r="L1462" t="s">
        <v>578</v>
      </c>
      <c r="M1462" t="s">
        <v>2</v>
      </c>
      <c r="N1462" t="s">
        <v>54</v>
      </c>
      <c r="P1462" t="s">
        <v>88</v>
      </c>
      <c r="Q1462" t="s">
        <v>94</v>
      </c>
      <c r="R1462" t="s">
        <v>100</v>
      </c>
      <c r="S1462" t="s">
        <v>70</v>
      </c>
      <c r="T1462" t="s">
        <v>59</v>
      </c>
    </row>
    <row r="1463" spans="1:20">
      <c r="A1463" t="s">
        <v>49</v>
      </c>
      <c r="C1463">
        <v>202008212167</v>
      </c>
      <c r="D1463" s="1">
        <v>44064.940138888887</v>
      </c>
      <c r="E1463" s="3" t="s">
        <v>63</v>
      </c>
      <c r="F1463">
        <v>1493212</v>
      </c>
      <c r="G1463" s="2">
        <v>14760</v>
      </c>
      <c r="H1463" t="s">
        <v>1399</v>
      </c>
      <c r="I1463" t="s">
        <v>246</v>
      </c>
      <c r="K1463" t="s">
        <v>149</v>
      </c>
      <c r="L1463" t="s">
        <v>578</v>
      </c>
      <c r="M1463" t="s">
        <v>2</v>
      </c>
      <c r="N1463" t="s">
        <v>54</v>
      </c>
      <c r="P1463" t="s">
        <v>88</v>
      </c>
      <c r="Q1463" t="s">
        <v>68</v>
      </c>
      <c r="R1463" t="s">
        <v>1400</v>
      </c>
      <c r="S1463" t="s">
        <v>70</v>
      </c>
      <c r="T1463" t="s">
        <v>59</v>
      </c>
    </row>
    <row r="1464" spans="1:20">
      <c r="A1464" t="s">
        <v>49</v>
      </c>
      <c r="C1464">
        <v>202008212051</v>
      </c>
      <c r="D1464" s="1">
        <v>44064.743750000001</v>
      </c>
      <c r="E1464" s="3" t="s">
        <v>90</v>
      </c>
      <c r="F1464">
        <v>405105</v>
      </c>
      <c r="G1464" s="2">
        <v>28805</v>
      </c>
      <c r="H1464" t="s">
        <v>391</v>
      </c>
      <c r="I1464" t="s">
        <v>392</v>
      </c>
      <c r="K1464" t="s">
        <v>149</v>
      </c>
      <c r="L1464" t="s">
        <v>258</v>
      </c>
      <c r="M1464" t="s">
        <v>10</v>
      </c>
      <c r="N1464" t="s">
        <v>54</v>
      </c>
      <c r="P1464" t="s">
        <v>88</v>
      </c>
      <c r="Q1464" t="s">
        <v>94</v>
      </c>
      <c r="R1464" t="s">
        <v>100</v>
      </c>
      <c r="S1464" t="s">
        <v>70</v>
      </c>
      <c r="T1464" t="s">
        <v>59</v>
      </c>
    </row>
    <row r="1465" spans="1:20">
      <c r="A1465" t="s">
        <v>49</v>
      </c>
      <c r="C1465">
        <v>202008180450</v>
      </c>
      <c r="D1465" s="1">
        <v>44064.502106481479</v>
      </c>
      <c r="E1465" s="3" t="s">
        <v>76</v>
      </c>
      <c r="F1465">
        <v>1766263</v>
      </c>
      <c r="G1465" s="2">
        <v>31969</v>
      </c>
      <c r="H1465" t="s">
        <v>1856</v>
      </c>
      <c r="I1465" t="s">
        <v>1857</v>
      </c>
      <c r="K1465" t="s">
        <v>86</v>
      </c>
      <c r="L1465" t="s">
        <v>451</v>
      </c>
      <c r="M1465" t="s">
        <v>2</v>
      </c>
      <c r="N1465" t="s">
        <v>54</v>
      </c>
      <c r="P1465" t="s">
        <v>55</v>
      </c>
      <c r="Q1465" t="s">
        <v>78</v>
      </c>
      <c r="R1465" t="s">
        <v>1858</v>
      </c>
      <c r="S1465" t="s">
        <v>390</v>
      </c>
      <c r="T1465" t="s">
        <v>59</v>
      </c>
    </row>
    <row r="1466" spans="1:20">
      <c r="A1466" t="s">
        <v>49</v>
      </c>
      <c r="C1466">
        <v>202008210501</v>
      </c>
      <c r="D1466" s="1">
        <v>44064.365972222222</v>
      </c>
      <c r="E1466" s="3" t="s">
        <v>63</v>
      </c>
      <c r="F1466">
        <v>8505148</v>
      </c>
      <c r="G1466" s="2">
        <v>23829</v>
      </c>
      <c r="H1466" t="s">
        <v>3158</v>
      </c>
      <c r="I1466" t="s">
        <v>981</v>
      </c>
      <c r="K1466" t="s">
        <v>52</v>
      </c>
      <c r="L1466" t="s">
        <v>228</v>
      </c>
      <c r="M1466" t="s">
        <v>2</v>
      </c>
      <c r="N1466" t="s">
        <v>54</v>
      </c>
      <c r="P1466" t="s">
        <v>55</v>
      </c>
      <c r="Q1466" t="s">
        <v>68</v>
      </c>
      <c r="R1466" t="s">
        <v>3159</v>
      </c>
      <c r="S1466" t="s">
        <v>129</v>
      </c>
      <c r="T1466" t="s">
        <v>59</v>
      </c>
    </row>
    <row r="1467" spans="1:20">
      <c r="A1467" t="s">
        <v>49</v>
      </c>
      <c r="C1467">
        <v>202008202134</v>
      </c>
      <c r="D1467" s="1">
        <v>44063.828344907408</v>
      </c>
      <c r="E1467" s="3" t="s">
        <v>63</v>
      </c>
      <c r="F1467">
        <v>1388513</v>
      </c>
      <c r="G1467" s="2">
        <v>16365</v>
      </c>
      <c r="H1467" t="s">
        <v>1215</v>
      </c>
      <c r="I1467" t="s">
        <v>1216</v>
      </c>
      <c r="K1467" t="s">
        <v>98</v>
      </c>
      <c r="L1467" t="s">
        <v>258</v>
      </c>
      <c r="M1467" t="s">
        <v>10</v>
      </c>
      <c r="N1467" t="s">
        <v>54</v>
      </c>
      <c r="P1467" t="s">
        <v>88</v>
      </c>
      <c r="Q1467" t="s">
        <v>68</v>
      </c>
      <c r="R1467" t="s">
        <v>104</v>
      </c>
      <c r="S1467" t="s">
        <v>70</v>
      </c>
      <c r="T1467" t="s">
        <v>59</v>
      </c>
    </row>
    <row r="1468" spans="1:20">
      <c r="A1468" t="s">
        <v>49</v>
      </c>
      <c r="C1468">
        <v>202008202091</v>
      </c>
      <c r="D1468" s="1">
        <v>44063.811122685183</v>
      </c>
      <c r="E1468" s="3" t="s">
        <v>90</v>
      </c>
      <c r="F1468">
        <v>18566</v>
      </c>
      <c r="G1468" s="2">
        <v>36696</v>
      </c>
      <c r="H1468" t="s">
        <v>113</v>
      </c>
      <c r="I1468" t="s">
        <v>114</v>
      </c>
      <c r="K1468" t="s">
        <v>98</v>
      </c>
      <c r="L1468" t="s">
        <v>115</v>
      </c>
      <c r="M1468" t="s">
        <v>10</v>
      </c>
      <c r="N1468" t="s">
        <v>54</v>
      </c>
      <c r="P1468" t="s">
        <v>55</v>
      </c>
      <c r="Q1468" t="s">
        <v>94</v>
      </c>
      <c r="R1468" t="s">
        <v>116</v>
      </c>
      <c r="S1468" t="s">
        <v>70</v>
      </c>
      <c r="T1468" t="s">
        <v>59</v>
      </c>
    </row>
    <row r="1469" spans="1:20">
      <c r="A1469" t="s">
        <v>49</v>
      </c>
      <c r="C1469">
        <v>202008202005</v>
      </c>
      <c r="D1469" s="1">
        <v>44063.759027777778</v>
      </c>
      <c r="E1469" s="3" t="s">
        <v>553</v>
      </c>
      <c r="F1469">
        <v>5122985</v>
      </c>
      <c r="G1469" s="2">
        <v>17412</v>
      </c>
      <c r="H1469" t="s">
        <v>2771</v>
      </c>
      <c r="I1469" t="s">
        <v>1689</v>
      </c>
      <c r="K1469" t="s">
        <v>98</v>
      </c>
      <c r="L1469" t="s">
        <v>258</v>
      </c>
      <c r="M1469" t="s">
        <v>10</v>
      </c>
      <c r="N1469" t="s">
        <v>54</v>
      </c>
      <c r="P1469" t="s">
        <v>88</v>
      </c>
      <c r="Q1469" t="s">
        <v>556</v>
      </c>
      <c r="R1469" t="s">
        <v>2772</v>
      </c>
      <c r="S1469" t="s">
        <v>70</v>
      </c>
      <c r="T1469" t="s">
        <v>59</v>
      </c>
    </row>
    <row r="1470" spans="1:20">
      <c r="A1470" t="s">
        <v>49</v>
      </c>
      <c r="C1470">
        <v>202008120752</v>
      </c>
      <c r="D1470" s="1">
        <v>44063.667488425926</v>
      </c>
      <c r="E1470" s="3" t="s">
        <v>76</v>
      </c>
      <c r="F1470">
        <v>1174867</v>
      </c>
      <c r="G1470" s="2">
        <v>20327</v>
      </c>
      <c r="H1470" t="s">
        <v>963</v>
      </c>
      <c r="I1470" t="s">
        <v>310</v>
      </c>
      <c r="K1470" t="s">
        <v>61</v>
      </c>
      <c r="L1470" t="s">
        <v>324</v>
      </c>
      <c r="M1470" t="s">
        <v>10</v>
      </c>
      <c r="N1470" t="s">
        <v>54</v>
      </c>
      <c r="P1470" t="s">
        <v>55</v>
      </c>
      <c r="Q1470" t="s">
        <v>78</v>
      </c>
      <c r="R1470" t="s">
        <v>964</v>
      </c>
      <c r="S1470" t="s">
        <v>180</v>
      </c>
      <c r="T1470" t="s">
        <v>59</v>
      </c>
    </row>
    <row r="1471" spans="1:20">
      <c r="A1471" t="s">
        <v>49</v>
      </c>
      <c r="C1471">
        <v>202008210638</v>
      </c>
      <c r="D1471" s="1">
        <v>44063.570138888892</v>
      </c>
      <c r="E1471" s="3" t="s">
        <v>76</v>
      </c>
      <c r="F1471">
        <v>1030423</v>
      </c>
      <c r="G1471" s="2">
        <v>21633</v>
      </c>
      <c r="H1471" t="s">
        <v>784</v>
      </c>
      <c r="I1471" t="s">
        <v>785</v>
      </c>
      <c r="K1471" t="s">
        <v>52</v>
      </c>
      <c r="L1471" t="s">
        <v>228</v>
      </c>
      <c r="M1471" t="s">
        <v>10</v>
      </c>
      <c r="N1471" t="s">
        <v>54</v>
      </c>
      <c r="P1471" t="s">
        <v>55</v>
      </c>
      <c r="Q1471" t="s">
        <v>78</v>
      </c>
      <c r="R1471" t="s">
        <v>786</v>
      </c>
      <c r="S1471" t="s">
        <v>129</v>
      </c>
      <c r="T1471" t="s">
        <v>59</v>
      </c>
    </row>
    <row r="1472" spans="1:20">
      <c r="A1472" t="s">
        <v>49</v>
      </c>
      <c r="C1472">
        <v>202008200184</v>
      </c>
      <c r="D1472" s="1">
        <v>44063.35</v>
      </c>
      <c r="E1472" s="3" t="s">
        <v>63</v>
      </c>
      <c r="F1472">
        <v>1141122</v>
      </c>
      <c r="G1472" s="2">
        <v>17761</v>
      </c>
      <c r="H1472" t="s">
        <v>886</v>
      </c>
      <c r="I1472" t="s">
        <v>402</v>
      </c>
      <c r="K1472" t="s">
        <v>61</v>
      </c>
      <c r="L1472" t="s">
        <v>53</v>
      </c>
      <c r="M1472" t="s">
        <v>2</v>
      </c>
      <c r="N1472" t="s">
        <v>54</v>
      </c>
      <c r="P1472" t="s">
        <v>55</v>
      </c>
      <c r="Q1472" t="s">
        <v>68</v>
      </c>
      <c r="R1472" t="s">
        <v>887</v>
      </c>
      <c r="S1472" t="s">
        <v>58</v>
      </c>
      <c r="T1472" t="s">
        <v>59</v>
      </c>
    </row>
    <row r="1473" spans="1:20">
      <c r="A1473" t="s">
        <v>49</v>
      </c>
      <c r="C1473">
        <v>202008192279</v>
      </c>
      <c r="D1473" s="1">
        <v>44062.88795138889</v>
      </c>
      <c r="E1473" s="3" t="s">
        <v>63</v>
      </c>
      <c r="F1473">
        <v>8010356</v>
      </c>
      <c r="G1473" s="2">
        <v>16891</v>
      </c>
      <c r="H1473" t="s">
        <v>3083</v>
      </c>
      <c r="I1473" t="s">
        <v>1323</v>
      </c>
      <c r="K1473" t="s">
        <v>98</v>
      </c>
      <c r="L1473" t="s">
        <v>133</v>
      </c>
      <c r="M1473" t="s">
        <v>10</v>
      </c>
      <c r="N1473" t="s">
        <v>54</v>
      </c>
      <c r="P1473" t="s">
        <v>88</v>
      </c>
      <c r="Q1473" t="s">
        <v>68</v>
      </c>
      <c r="R1473" t="s">
        <v>3084</v>
      </c>
      <c r="S1473" t="s">
        <v>70</v>
      </c>
      <c r="T1473" t="s">
        <v>59</v>
      </c>
    </row>
    <row r="1474" spans="1:20">
      <c r="A1474" t="s">
        <v>49</v>
      </c>
      <c r="C1474">
        <v>202008192219</v>
      </c>
      <c r="D1474" s="1">
        <v>44062.869502314818</v>
      </c>
      <c r="E1474" s="3" t="s">
        <v>90</v>
      </c>
      <c r="F1474">
        <v>2165722</v>
      </c>
      <c r="G1474" s="2">
        <v>24939</v>
      </c>
      <c r="H1474" t="s">
        <v>2403</v>
      </c>
      <c r="I1474" t="s">
        <v>1469</v>
      </c>
      <c r="K1474" t="s">
        <v>98</v>
      </c>
      <c r="L1474" t="s">
        <v>416</v>
      </c>
      <c r="M1474" t="s">
        <v>10</v>
      </c>
      <c r="N1474" t="s">
        <v>54</v>
      </c>
      <c r="P1474" t="s">
        <v>88</v>
      </c>
      <c r="Q1474" t="s">
        <v>94</v>
      </c>
      <c r="R1474" t="s">
        <v>116</v>
      </c>
      <c r="S1474" t="s">
        <v>70</v>
      </c>
      <c r="T1474" t="s">
        <v>59</v>
      </c>
    </row>
    <row r="1475" spans="1:20">
      <c r="A1475" t="s">
        <v>49</v>
      </c>
      <c r="C1475">
        <v>202007280059</v>
      </c>
      <c r="D1475" s="1">
        <v>44062.614363425928</v>
      </c>
      <c r="E1475" s="3" t="s">
        <v>76</v>
      </c>
      <c r="F1475">
        <v>7122630</v>
      </c>
      <c r="G1475" s="2">
        <v>19585</v>
      </c>
      <c r="H1475" t="s">
        <v>2944</v>
      </c>
      <c r="I1475" t="s">
        <v>496</v>
      </c>
      <c r="K1475" t="s">
        <v>52</v>
      </c>
      <c r="L1475" t="s">
        <v>1798</v>
      </c>
      <c r="M1475" t="s">
        <v>10</v>
      </c>
      <c r="N1475" t="s">
        <v>54</v>
      </c>
      <c r="P1475" t="s">
        <v>55</v>
      </c>
      <c r="Q1475" t="s">
        <v>78</v>
      </c>
      <c r="R1475" t="s">
        <v>2945</v>
      </c>
      <c r="S1475" t="s">
        <v>913</v>
      </c>
      <c r="T1475" t="s">
        <v>59</v>
      </c>
    </row>
    <row r="1476" spans="1:20">
      <c r="A1476" t="s">
        <v>49</v>
      </c>
      <c r="C1476">
        <v>202008172312</v>
      </c>
      <c r="D1476" s="1">
        <v>44060.944444444445</v>
      </c>
      <c r="E1476" s="3" t="s">
        <v>76</v>
      </c>
      <c r="F1476">
        <v>1126393</v>
      </c>
      <c r="G1476" s="2">
        <v>30784</v>
      </c>
      <c r="H1476" t="s">
        <v>867</v>
      </c>
      <c r="I1476" t="s">
        <v>610</v>
      </c>
      <c r="K1476" t="s">
        <v>98</v>
      </c>
      <c r="L1476" t="s">
        <v>281</v>
      </c>
      <c r="M1476" t="s">
        <v>10</v>
      </c>
      <c r="N1476" t="s">
        <v>54</v>
      </c>
      <c r="P1476" t="s">
        <v>88</v>
      </c>
      <c r="Q1476" t="s">
        <v>78</v>
      </c>
      <c r="R1476" t="s">
        <v>868</v>
      </c>
      <c r="S1476" t="s">
        <v>70</v>
      </c>
      <c r="T1476" t="s">
        <v>59</v>
      </c>
    </row>
    <row r="1477" spans="1:20">
      <c r="A1477" t="s">
        <v>49</v>
      </c>
      <c r="C1477">
        <v>202008171981</v>
      </c>
      <c r="D1477" s="1">
        <v>44060.770833333336</v>
      </c>
      <c r="E1477" s="3" t="s">
        <v>76</v>
      </c>
      <c r="F1477">
        <v>2160671</v>
      </c>
      <c r="G1477" s="2">
        <v>20057</v>
      </c>
      <c r="H1477" t="s">
        <v>2396</v>
      </c>
      <c r="I1477" t="s">
        <v>652</v>
      </c>
      <c r="K1477" t="s">
        <v>98</v>
      </c>
      <c r="L1477" t="s">
        <v>281</v>
      </c>
      <c r="M1477" t="s">
        <v>2</v>
      </c>
      <c r="N1477" t="s">
        <v>54</v>
      </c>
      <c r="P1477" t="s">
        <v>88</v>
      </c>
      <c r="Q1477" t="s">
        <v>78</v>
      </c>
      <c r="R1477" t="s">
        <v>100</v>
      </c>
      <c r="S1477" t="s">
        <v>70</v>
      </c>
      <c r="T1477" t="s">
        <v>59</v>
      </c>
    </row>
    <row r="1478" spans="1:20">
      <c r="A1478" t="s">
        <v>49</v>
      </c>
      <c r="C1478">
        <v>202008172078</v>
      </c>
      <c r="D1478" s="1">
        <v>44060.718055555553</v>
      </c>
      <c r="E1478" s="3" t="s">
        <v>90</v>
      </c>
      <c r="F1478">
        <v>628024</v>
      </c>
      <c r="G1478" s="2">
        <v>25064</v>
      </c>
      <c r="H1478" t="s">
        <v>500</v>
      </c>
      <c r="I1478" t="s">
        <v>501</v>
      </c>
      <c r="K1478" t="s">
        <v>98</v>
      </c>
      <c r="L1478" t="s">
        <v>316</v>
      </c>
      <c r="M1478" t="s">
        <v>2</v>
      </c>
      <c r="N1478" t="s">
        <v>54</v>
      </c>
      <c r="P1478" t="s">
        <v>88</v>
      </c>
      <c r="Q1478" t="s">
        <v>94</v>
      </c>
      <c r="R1478" t="s">
        <v>116</v>
      </c>
      <c r="S1478" t="s">
        <v>70</v>
      </c>
      <c r="T1478" t="s">
        <v>59</v>
      </c>
    </row>
    <row r="1479" spans="1:20">
      <c r="A1479" t="s">
        <v>49</v>
      </c>
      <c r="C1479">
        <v>202008170696</v>
      </c>
      <c r="D1479" s="1">
        <v>44060.684027777781</v>
      </c>
      <c r="E1479" s="3" t="s">
        <v>63</v>
      </c>
      <c r="F1479">
        <v>1219114</v>
      </c>
      <c r="G1479" s="2">
        <v>15193</v>
      </c>
      <c r="H1479" t="s">
        <v>1009</v>
      </c>
      <c r="I1479" t="s">
        <v>1010</v>
      </c>
      <c r="K1479" t="s">
        <v>52</v>
      </c>
      <c r="L1479" t="s">
        <v>258</v>
      </c>
      <c r="M1479" t="s">
        <v>2</v>
      </c>
      <c r="N1479" t="s">
        <v>54</v>
      </c>
      <c r="P1479" t="s">
        <v>55</v>
      </c>
      <c r="Q1479" t="s">
        <v>68</v>
      </c>
      <c r="R1479" t="s">
        <v>1011</v>
      </c>
      <c r="S1479" t="s">
        <v>70</v>
      </c>
      <c r="T1479" t="s">
        <v>59</v>
      </c>
    </row>
    <row r="1480" spans="1:20">
      <c r="A1480" t="s">
        <v>49</v>
      </c>
      <c r="C1480">
        <v>202008160346</v>
      </c>
      <c r="D1480" s="1">
        <v>44059.785717592589</v>
      </c>
      <c r="E1480" s="3" t="s">
        <v>90</v>
      </c>
      <c r="F1480">
        <v>1107057</v>
      </c>
      <c r="G1480" s="2">
        <v>18168</v>
      </c>
      <c r="H1480" t="s">
        <v>830</v>
      </c>
      <c r="I1480" t="s">
        <v>831</v>
      </c>
      <c r="K1480" t="s">
        <v>110</v>
      </c>
      <c r="L1480" t="s">
        <v>306</v>
      </c>
      <c r="M1480" t="s">
        <v>2</v>
      </c>
      <c r="N1480" t="s">
        <v>54</v>
      </c>
      <c r="P1480" t="s">
        <v>88</v>
      </c>
      <c r="Q1480" t="s">
        <v>94</v>
      </c>
      <c r="R1480" t="s">
        <v>100</v>
      </c>
      <c r="S1480" t="s">
        <v>70</v>
      </c>
      <c r="T1480" t="s">
        <v>59</v>
      </c>
    </row>
    <row r="1481" spans="1:20">
      <c r="A1481" t="s">
        <v>49</v>
      </c>
      <c r="C1481">
        <v>202008160335</v>
      </c>
      <c r="D1481" s="1">
        <v>44059.758333333331</v>
      </c>
      <c r="E1481" s="3" t="s">
        <v>76</v>
      </c>
      <c r="F1481">
        <v>2163805</v>
      </c>
      <c r="G1481" s="2">
        <v>27453</v>
      </c>
      <c r="H1481" t="s">
        <v>2399</v>
      </c>
      <c r="I1481" t="s">
        <v>1833</v>
      </c>
      <c r="K1481" t="s">
        <v>110</v>
      </c>
      <c r="L1481" t="s">
        <v>306</v>
      </c>
      <c r="M1481" t="s">
        <v>10</v>
      </c>
      <c r="N1481" t="s">
        <v>54</v>
      </c>
      <c r="P1481" t="s">
        <v>88</v>
      </c>
      <c r="Q1481" t="s">
        <v>78</v>
      </c>
      <c r="R1481" t="s">
        <v>2400</v>
      </c>
      <c r="S1481" t="s">
        <v>70</v>
      </c>
      <c r="T1481" t="s">
        <v>59</v>
      </c>
    </row>
    <row r="1482" spans="1:20">
      <c r="A1482" t="s">
        <v>49</v>
      </c>
      <c r="C1482">
        <v>202008160304</v>
      </c>
      <c r="D1482" s="1">
        <v>44059.557928240742</v>
      </c>
      <c r="E1482" s="3" t="s">
        <v>90</v>
      </c>
      <c r="F1482">
        <v>6118137</v>
      </c>
      <c r="G1482" s="2">
        <v>17879</v>
      </c>
      <c r="H1482" t="s">
        <v>2813</v>
      </c>
      <c r="I1482" t="s">
        <v>763</v>
      </c>
      <c r="K1482" t="s">
        <v>110</v>
      </c>
      <c r="L1482" t="s">
        <v>316</v>
      </c>
      <c r="M1482" t="s">
        <v>2</v>
      </c>
      <c r="N1482" t="s">
        <v>54</v>
      </c>
      <c r="P1482" t="s">
        <v>88</v>
      </c>
      <c r="Q1482" t="s">
        <v>94</v>
      </c>
      <c r="R1482" t="s">
        <v>116</v>
      </c>
      <c r="S1482" t="s">
        <v>70</v>
      </c>
      <c r="T1482" t="s">
        <v>59</v>
      </c>
    </row>
    <row r="1483" spans="1:20">
      <c r="A1483" t="s">
        <v>49</v>
      </c>
      <c r="C1483">
        <v>202008150388</v>
      </c>
      <c r="D1483" s="1">
        <v>44058.542361111111</v>
      </c>
      <c r="E1483" s="3" t="s">
        <v>63</v>
      </c>
      <c r="F1483">
        <v>1868606</v>
      </c>
      <c r="G1483" s="2">
        <v>34240</v>
      </c>
      <c r="H1483" t="s">
        <v>2068</v>
      </c>
      <c r="I1483" t="s">
        <v>2069</v>
      </c>
      <c r="K1483" t="s">
        <v>98</v>
      </c>
      <c r="L1483" t="s">
        <v>316</v>
      </c>
      <c r="M1483" t="s">
        <v>2</v>
      </c>
      <c r="N1483" t="s">
        <v>54</v>
      </c>
      <c r="P1483" t="s">
        <v>88</v>
      </c>
      <c r="Q1483" t="s">
        <v>68</v>
      </c>
      <c r="R1483" t="s">
        <v>2070</v>
      </c>
      <c r="S1483" t="s">
        <v>70</v>
      </c>
      <c r="T1483" t="s">
        <v>59</v>
      </c>
    </row>
    <row r="1484" spans="1:20">
      <c r="A1484" t="s">
        <v>49</v>
      </c>
      <c r="C1484">
        <v>202008141998</v>
      </c>
      <c r="D1484" s="1">
        <v>44057.890277777777</v>
      </c>
      <c r="E1484" s="3" t="s">
        <v>90</v>
      </c>
      <c r="F1484">
        <v>1847779</v>
      </c>
      <c r="G1484" s="2">
        <v>21435</v>
      </c>
      <c r="H1484" t="s">
        <v>2014</v>
      </c>
      <c r="I1484" t="s">
        <v>2015</v>
      </c>
      <c r="K1484" t="s">
        <v>110</v>
      </c>
      <c r="L1484" t="s">
        <v>202</v>
      </c>
      <c r="M1484" t="s">
        <v>10</v>
      </c>
      <c r="N1484" t="s">
        <v>54</v>
      </c>
      <c r="P1484" t="s">
        <v>88</v>
      </c>
      <c r="Q1484" t="s">
        <v>94</v>
      </c>
      <c r="R1484" t="s">
        <v>100</v>
      </c>
      <c r="S1484" t="s">
        <v>70</v>
      </c>
      <c r="T1484" t="s">
        <v>59</v>
      </c>
    </row>
    <row r="1485" spans="1:20">
      <c r="A1485" t="s">
        <v>49</v>
      </c>
      <c r="C1485">
        <v>202008141345</v>
      </c>
      <c r="D1485" s="1">
        <v>44057.526388888888</v>
      </c>
      <c r="E1485" s="3" t="s">
        <v>90</v>
      </c>
      <c r="F1485">
        <v>1407169</v>
      </c>
      <c r="G1485" s="2">
        <v>19780</v>
      </c>
      <c r="H1485" t="s">
        <v>1248</v>
      </c>
      <c r="I1485" t="s">
        <v>1249</v>
      </c>
      <c r="K1485" t="s">
        <v>61</v>
      </c>
      <c r="L1485" t="s">
        <v>145</v>
      </c>
      <c r="M1485" t="s">
        <v>2</v>
      </c>
      <c r="N1485" t="s">
        <v>54</v>
      </c>
      <c r="P1485" t="s">
        <v>88</v>
      </c>
      <c r="Q1485" t="s">
        <v>94</v>
      </c>
      <c r="R1485" t="s">
        <v>1250</v>
      </c>
      <c r="S1485" t="s">
        <v>70</v>
      </c>
      <c r="T1485" t="s">
        <v>59</v>
      </c>
    </row>
    <row r="1486" spans="1:20">
      <c r="A1486" t="s">
        <v>49</v>
      </c>
      <c r="C1486">
        <v>202008141532</v>
      </c>
      <c r="D1486" s="1">
        <v>44057.515243055554</v>
      </c>
      <c r="E1486" s="3" t="s">
        <v>63</v>
      </c>
      <c r="F1486">
        <v>2136291</v>
      </c>
      <c r="G1486" s="2">
        <v>17821</v>
      </c>
      <c r="H1486" t="s">
        <v>2352</v>
      </c>
      <c r="I1486" t="s">
        <v>2353</v>
      </c>
      <c r="K1486" t="s">
        <v>61</v>
      </c>
      <c r="L1486" t="s">
        <v>228</v>
      </c>
      <c r="M1486" t="s">
        <v>10</v>
      </c>
      <c r="N1486" t="s">
        <v>54</v>
      </c>
      <c r="P1486" t="s">
        <v>55</v>
      </c>
      <c r="Q1486" t="s">
        <v>68</v>
      </c>
      <c r="R1486" t="s">
        <v>2354</v>
      </c>
      <c r="S1486" t="s">
        <v>129</v>
      </c>
      <c r="T1486" t="s">
        <v>59</v>
      </c>
    </row>
    <row r="1487" spans="1:20">
      <c r="A1487" t="s">
        <v>49</v>
      </c>
      <c r="C1487">
        <v>202008060737</v>
      </c>
      <c r="D1487" s="1">
        <v>44057.400694444441</v>
      </c>
      <c r="E1487" s="3" t="s">
        <v>76</v>
      </c>
      <c r="F1487">
        <v>380190</v>
      </c>
      <c r="G1487" s="2">
        <v>26155</v>
      </c>
      <c r="H1487" t="s">
        <v>379</v>
      </c>
      <c r="I1487" t="s">
        <v>380</v>
      </c>
      <c r="K1487" t="s">
        <v>381</v>
      </c>
      <c r="L1487" t="s">
        <v>74</v>
      </c>
      <c r="M1487" t="s">
        <v>2</v>
      </c>
      <c r="N1487" t="s">
        <v>54</v>
      </c>
      <c r="P1487" t="s">
        <v>55</v>
      </c>
      <c r="Q1487" t="s">
        <v>78</v>
      </c>
      <c r="R1487" t="s">
        <v>382</v>
      </c>
      <c r="S1487" t="s">
        <v>70</v>
      </c>
      <c r="T1487" t="s">
        <v>59</v>
      </c>
    </row>
    <row r="1488" spans="1:20">
      <c r="A1488" t="s">
        <v>49</v>
      </c>
      <c r="C1488">
        <v>202008141111</v>
      </c>
      <c r="D1488" s="1">
        <v>44057.3125</v>
      </c>
      <c r="E1488" s="3" t="s">
        <v>63</v>
      </c>
      <c r="F1488">
        <v>5009735</v>
      </c>
      <c r="G1488" s="2">
        <v>18627</v>
      </c>
      <c r="H1488" t="s">
        <v>2764</v>
      </c>
      <c r="I1488" t="s">
        <v>2765</v>
      </c>
      <c r="K1488" t="s">
        <v>52</v>
      </c>
      <c r="L1488" t="s">
        <v>93</v>
      </c>
      <c r="M1488" t="s">
        <v>2</v>
      </c>
      <c r="N1488" t="s">
        <v>54</v>
      </c>
      <c r="P1488" t="s">
        <v>88</v>
      </c>
      <c r="Q1488" t="s">
        <v>68</v>
      </c>
      <c r="R1488" t="s">
        <v>2766</v>
      </c>
      <c r="S1488" t="s">
        <v>70</v>
      </c>
      <c r="T1488" t="s">
        <v>59</v>
      </c>
    </row>
    <row r="1489" spans="1:20">
      <c r="A1489" t="s">
        <v>49</v>
      </c>
      <c r="C1489">
        <v>202008132174</v>
      </c>
      <c r="D1489" s="1">
        <v>44056.927083333336</v>
      </c>
      <c r="E1489" s="3" t="s">
        <v>90</v>
      </c>
      <c r="F1489">
        <v>1421602</v>
      </c>
      <c r="G1489" s="2">
        <v>30678</v>
      </c>
      <c r="H1489" t="s">
        <v>1293</v>
      </c>
      <c r="I1489" t="s">
        <v>1294</v>
      </c>
      <c r="K1489" t="s">
        <v>98</v>
      </c>
      <c r="L1489" t="s">
        <v>178</v>
      </c>
      <c r="M1489" t="s">
        <v>10</v>
      </c>
      <c r="N1489" t="s">
        <v>54</v>
      </c>
      <c r="P1489" t="s">
        <v>88</v>
      </c>
      <c r="Q1489" t="s">
        <v>94</v>
      </c>
      <c r="R1489" t="s">
        <v>100</v>
      </c>
      <c r="S1489" t="s">
        <v>70</v>
      </c>
      <c r="T1489" t="s">
        <v>59</v>
      </c>
    </row>
    <row r="1490" spans="1:20">
      <c r="A1490" t="s">
        <v>49</v>
      </c>
      <c r="C1490">
        <v>202008131968</v>
      </c>
      <c r="D1490" s="1">
        <v>44056.698611111111</v>
      </c>
      <c r="E1490" s="3" t="s">
        <v>90</v>
      </c>
      <c r="F1490">
        <v>5700106</v>
      </c>
      <c r="G1490" s="2">
        <v>14111</v>
      </c>
      <c r="H1490" t="s">
        <v>2794</v>
      </c>
      <c r="I1490" t="s">
        <v>1570</v>
      </c>
      <c r="K1490" t="s">
        <v>52</v>
      </c>
      <c r="L1490" t="s">
        <v>157</v>
      </c>
      <c r="M1490" t="s">
        <v>2</v>
      </c>
      <c r="N1490" t="s">
        <v>54</v>
      </c>
      <c r="P1490" t="s">
        <v>88</v>
      </c>
      <c r="Q1490" t="s">
        <v>94</v>
      </c>
      <c r="R1490" t="s">
        <v>116</v>
      </c>
      <c r="S1490" t="s">
        <v>70</v>
      </c>
      <c r="T1490" t="s">
        <v>59</v>
      </c>
    </row>
    <row r="1491" spans="1:20">
      <c r="A1491" t="s">
        <v>49</v>
      </c>
      <c r="C1491">
        <v>202007300352</v>
      </c>
      <c r="D1491" s="1">
        <v>44056.464583333334</v>
      </c>
      <c r="E1491" s="3" t="s">
        <v>76</v>
      </c>
      <c r="F1491">
        <v>1323895</v>
      </c>
      <c r="G1491" s="2">
        <v>15869</v>
      </c>
      <c r="H1491" t="s">
        <v>1102</v>
      </c>
      <c r="I1491" t="s">
        <v>1054</v>
      </c>
      <c r="K1491" t="s">
        <v>52</v>
      </c>
      <c r="L1491" t="s">
        <v>228</v>
      </c>
      <c r="M1491" t="s">
        <v>10</v>
      </c>
      <c r="N1491" t="s">
        <v>54</v>
      </c>
      <c r="P1491" t="s">
        <v>55</v>
      </c>
      <c r="Q1491" t="s">
        <v>78</v>
      </c>
      <c r="R1491" t="s">
        <v>1103</v>
      </c>
      <c r="S1491" t="s">
        <v>129</v>
      </c>
      <c r="T1491" t="s">
        <v>59</v>
      </c>
    </row>
    <row r="1492" spans="1:20">
      <c r="A1492" t="s">
        <v>49</v>
      </c>
      <c r="C1492">
        <v>202008130071</v>
      </c>
      <c r="D1492" s="1">
        <v>44056.418749999997</v>
      </c>
      <c r="E1492" s="3" t="s">
        <v>63</v>
      </c>
      <c r="F1492">
        <v>1783456</v>
      </c>
      <c r="G1492" s="2">
        <v>16101</v>
      </c>
      <c r="H1492" t="s">
        <v>1889</v>
      </c>
      <c r="I1492" t="s">
        <v>684</v>
      </c>
      <c r="K1492" t="s">
        <v>52</v>
      </c>
      <c r="L1492" t="s">
        <v>123</v>
      </c>
      <c r="M1492" t="s">
        <v>2</v>
      </c>
      <c r="N1492" t="s">
        <v>54</v>
      </c>
      <c r="P1492" t="s">
        <v>55</v>
      </c>
      <c r="Q1492" t="s">
        <v>68</v>
      </c>
      <c r="R1492" t="s">
        <v>1890</v>
      </c>
      <c r="S1492" t="s">
        <v>70</v>
      </c>
      <c r="T1492" t="s">
        <v>59</v>
      </c>
    </row>
    <row r="1493" spans="1:20">
      <c r="A1493" t="s">
        <v>49</v>
      </c>
      <c r="C1493">
        <v>202008120955</v>
      </c>
      <c r="D1493" s="1">
        <v>44055.625243055554</v>
      </c>
      <c r="E1493" s="3" t="s">
        <v>63</v>
      </c>
      <c r="F1493">
        <v>9007492</v>
      </c>
      <c r="G1493" s="2">
        <v>20236</v>
      </c>
      <c r="H1493" t="s">
        <v>3232</v>
      </c>
      <c r="I1493" t="s">
        <v>1155</v>
      </c>
      <c r="K1493" t="s">
        <v>61</v>
      </c>
      <c r="L1493" t="s">
        <v>349</v>
      </c>
      <c r="M1493" t="s">
        <v>2</v>
      </c>
      <c r="N1493" t="s">
        <v>54</v>
      </c>
      <c r="P1493" t="s">
        <v>55</v>
      </c>
      <c r="Q1493" t="s">
        <v>68</v>
      </c>
      <c r="R1493" t="s">
        <v>104</v>
      </c>
      <c r="S1493" t="s">
        <v>58</v>
      </c>
      <c r="T1493" t="s">
        <v>59</v>
      </c>
    </row>
    <row r="1494" spans="1:20">
      <c r="A1494" t="s">
        <v>49</v>
      </c>
      <c r="C1494">
        <v>202008121031</v>
      </c>
      <c r="D1494" s="1">
        <v>44055.242812500001</v>
      </c>
      <c r="E1494" s="3" t="s">
        <v>76</v>
      </c>
      <c r="F1494">
        <v>1766263</v>
      </c>
      <c r="G1494" s="2">
        <v>31969</v>
      </c>
      <c r="H1494" t="s">
        <v>1856</v>
      </c>
      <c r="I1494" t="s">
        <v>1857</v>
      </c>
      <c r="K1494" t="s">
        <v>61</v>
      </c>
      <c r="L1494" t="s">
        <v>189</v>
      </c>
      <c r="M1494" t="s">
        <v>2</v>
      </c>
      <c r="N1494" t="s">
        <v>54</v>
      </c>
      <c r="P1494" t="s">
        <v>55</v>
      </c>
      <c r="Q1494" t="s">
        <v>78</v>
      </c>
      <c r="R1494" t="s">
        <v>522</v>
      </c>
      <c r="S1494" t="s">
        <v>70</v>
      </c>
      <c r="T1494" t="s">
        <v>59</v>
      </c>
    </row>
    <row r="1495" spans="1:20">
      <c r="A1495" t="s">
        <v>49</v>
      </c>
      <c r="C1495">
        <v>202008111458</v>
      </c>
      <c r="D1495" s="1">
        <v>44054.865972222222</v>
      </c>
      <c r="E1495" s="3" t="s">
        <v>63</v>
      </c>
      <c r="F1495">
        <v>4815373</v>
      </c>
      <c r="G1495" s="2">
        <v>15492</v>
      </c>
      <c r="H1495" t="s">
        <v>2758</v>
      </c>
      <c r="I1495" t="s">
        <v>2317</v>
      </c>
      <c r="K1495" t="s">
        <v>61</v>
      </c>
      <c r="L1495" t="s">
        <v>99</v>
      </c>
      <c r="M1495" t="s">
        <v>2</v>
      </c>
      <c r="N1495" t="s">
        <v>54</v>
      </c>
      <c r="P1495" t="s">
        <v>55</v>
      </c>
      <c r="Q1495" t="s">
        <v>68</v>
      </c>
      <c r="R1495" t="s">
        <v>2759</v>
      </c>
      <c r="S1495" t="s">
        <v>70</v>
      </c>
      <c r="T1495" t="s">
        <v>59</v>
      </c>
    </row>
    <row r="1496" spans="1:20">
      <c r="A1496" t="s">
        <v>49</v>
      </c>
      <c r="C1496">
        <v>202008101697</v>
      </c>
      <c r="D1496" s="1">
        <v>44054.831250000003</v>
      </c>
      <c r="E1496" s="3" t="s">
        <v>90</v>
      </c>
      <c r="F1496">
        <v>6706656</v>
      </c>
      <c r="G1496" s="2">
        <v>20949</v>
      </c>
      <c r="H1496" t="s">
        <v>2870</v>
      </c>
      <c r="I1496" t="s">
        <v>658</v>
      </c>
      <c r="K1496" t="s">
        <v>149</v>
      </c>
      <c r="L1496" t="s">
        <v>145</v>
      </c>
      <c r="M1496" t="s">
        <v>10</v>
      </c>
      <c r="N1496" t="s">
        <v>54</v>
      </c>
      <c r="P1496" t="s">
        <v>55</v>
      </c>
      <c r="Q1496" t="s">
        <v>94</v>
      </c>
      <c r="R1496" t="s">
        <v>2871</v>
      </c>
      <c r="S1496" t="s">
        <v>70</v>
      </c>
      <c r="T1496" t="s">
        <v>59</v>
      </c>
    </row>
    <row r="1497" spans="1:20">
      <c r="A1497" t="s">
        <v>49</v>
      </c>
      <c r="C1497">
        <v>202008111925</v>
      </c>
      <c r="D1497" s="1">
        <v>44054.686712962961</v>
      </c>
      <c r="E1497" s="3" t="s">
        <v>90</v>
      </c>
      <c r="F1497">
        <v>217965</v>
      </c>
      <c r="G1497" s="2">
        <v>37429</v>
      </c>
      <c r="H1497" t="s">
        <v>300</v>
      </c>
      <c r="I1497" t="s">
        <v>301</v>
      </c>
      <c r="K1497" t="s">
        <v>149</v>
      </c>
      <c r="L1497" t="s">
        <v>137</v>
      </c>
      <c r="M1497" t="s">
        <v>10</v>
      </c>
      <c r="N1497" t="s">
        <v>54</v>
      </c>
      <c r="P1497" t="s">
        <v>88</v>
      </c>
      <c r="Q1497" t="s">
        <v>94</v>
      </c>
      <c r="R1497" t="s">
        <v>100</v>
      </c>
      <c r="S1497" t="s">
        <v>70</v>
      </c>
      <c r="T1497" t="s">
        <v>59</v>
      </c>
    </row>
    <row r="1498" spans="1:20">
      <c r="A1498" t="s">
        <v>49</v>
      </c>
      <c r="C1498">
        <v>202008111737</v>
      </c>
      <c r="D1498" s="1">
        <v>44054.675868055558</v>
      </c>
      <c r="E1498" s="3" t="s">
        <v>90</v>
      </c>
      <c r="F1498">
        <v>523725</v>
      </c>
      <c r="G1498" s="2">
        <v>24610</v>
      </c>
      <c r="H1498" t="s">
        <v>445</v>
      </c>
      <c r="I1498" t="s">
        <v>446</v>
      </c>
      <c r="K1498" t="s">
        <v>61</v>
      </c>
      <c r="L1498" t="s">
        <v>145</v>
      </c>
      <c r="M1498" t="s">
        <v>10</v>
      </c>
      <c r="N1498" t="s">
        <v>54</v>
      </c>
      <c r="P1498" t="s">
        <v>88</v>
      </c>
      <c r="Q1498" t="s">
        <v>94</v>
      </c>
      <c r="R1498" t="s">
        <v>100</v>
      </c>
      <c r="S1498" t="s">
        <v>70</v>
      </c>
      <c r="T1498" t="s">
        <v>59</v>
      </c>
    </row>
    <row r="1499" spans="1:20">
      <c r="A1499" t="s">
        <v>49</v>
      </c>
      <c r="C1499">
        <v>202003190093</v>
      </c>
      <c r="D1499" s="1">
        <v>44054.655555555553</v>
      </c>
      <c r="E1499" s="3" t="s">
        <v>76</v>
      </c>
      <c r="F1499">
        <v>1648929</v>
      </c>
      <c r="G1499" s="2">
        <v>10346</v>
      </c>
      <c r="H1499" t="s">
        <v>1661</v>
      </c>
      <c r="I1499" t="s">
        <v>1662</v>
      </c>
      <c r="K1499" t="s">
        <v>61</v>
      </c>
      <c r="L1499" t="s">
        <v>127</v>
      </c>
      <c r="M1499" t="s">
        <v>10</v>
      </c>
      <c r="N1499" t="s">
        <v>54</v>
      </c>
      <c r="P1499" t="s">
        <v>55</v>
      </c>
      <c r="Q1499" t="s">
        <v>78</v>
      </c>
      <c r="R1499" t="s">
        <v>1663</v>
      </c>
      <c r="S1499" t="s">
        <v>129</v>
      </c>
      <c r="T1499" t="s">
        <v>59</v>
      </c>
    </row>
    <row r="1500" spans="1:20">
      <c r="A1500" t="s">
        <v>49</v>
      </c>
      <c r="C1500">
        <v>202008110174</v>
      </c>
      <c r="D1500" s="1">
        <v>44054.591666666667</v>
      </c>
      <c r="E1500" s="3" t="s">
        <v>76</v>
      </c>
      <c r="F1500">
        <v>947582</v>
      </c>
      <c r="G1500" s="2">
        <v>17307</v>
      </c>
      <c r="H1500" t="s">
        <v>729</v>
      </c>
      <c r="I1500" t="s">
        <v>730</v>
      </c>
      <c r="K1500" t="s">
        <v>61</v>
      </c>
      <c r="L1500" t="s">
        <v>614</v>
      </c>
      <c r="M1500" t="s">
        <v>10</v>
      </c>
      <c r="N1500" t="s">
        <v>54</v>
      </c>
      <c r="P1500" t="s">
        <v>55</v>
      </c>
      <c r="Q1500" t="s">
        <v>78</v>
      </c>
      <c r="R1500" t="s">
        <v>333</v>
      </c>
      <c r="S1500" t="s">
        <v>129</v>
      </c>
      <c r="T1500" t="s">
        <v>59</v>
      </c>
    </row>
    <row r="1501" spans="1:20">
      <c r="A1501" t="s">
        <v>49</v>
      </c>
      <c r="C1501">
        <v>202008111449</v>
      </c>
      <c r="D1501" s="1">
        <v>44054.468055555553</v>
      </c>
      <c r="E1501" s="3" t="s">
        <v>90</v>
      </c>
      <c r="F1501">
        <v>7600938</v>
      </c>
      <c r="G1501" s="2">
        <v>27768</v>
      </c>
      <c r="H1501" t="s">
        <v>3000</v>
      </c>
      <c r="I1501" t="s">
        <v>970</v>
      </c>
      <c r="K1501" t="s">
        <v>140</v>
      </c>
      <c r="L1501" t="s">
        <v>93</v>
      </c>
      <c r="M1501" t="s">
        <v>10</v>
      </c>
      <c r="N1501" t="s">
        <v>54</v>
      </c>
      <c r="P1501" t="s">
        <v>88</v>
      </c>
      <c r="Q1501" t="s">
        <v>94</v>
      </c>
      <c r="R1501" t="s">
        <v>116</v>
      </c>
      <c r="S1501" t="s">
        <v>70</v>
      </c>
      <c r="T1501" t="s">
        <v>59</v>
      </c>
    </row>
    <row r="1502" spans="1:20">
      <c r="A1502" t="s">
        <v>49</v>
      </c>
      <c r="C1502">
        <v>202008111094</v>
      </c>
      <c r="D1502" s="1">
        <v>44054.190972222219</v>
      </c>
      <c r="E1502" s="3" t="s">
        <v>90</v>
      </c>
      <c r="F1502">
        <v>917599</v>
      </c>
      <c r="G1502" s="2">
        <v>16073</v>
      </c>
      <c r="H1502" t="s">
        <v>681</v>
      </c>
      <c r="I1502" t="s">
        <v>686</v>
      </c>
      <c r="K1502" t="s">
        <v>149</v>
      </c>
      <c r="L1502" t="s">
        <v>202</v>
      </c>
      <c r="M1502" t="s">
        <v>2</v>
      </c>
      <c r="N1502" t="s">
        <v>54</v>
      </c>
      <c r="P1502" t="s">
        <v>88</v>
      </c>
      <c r="Q1502" t="s">
        <v>94</v>
      </c>
      <c r="R1502" t="s">
        <v>100</v>
      </c>
      <c r="S1502" t="s">
        <v>70</v>
      </c>
      <c r="T1502" t="s">
        <v>59</v>
      </c>
    </row>
    <row r="1503" spans="1:20">
      <c r="A1503" t="s">
        <v>49</v>
      </c>
      <c r="C1503">
        <v>202008111044</v>
      </c>
      <c r="D1503" s="1">
        <v>44054.067893518521</v>
      </c>
      <c r="E1503" s="3" t="s">
        <v>90</v>
      </c>
      <c r="F1503">
        <v>9517197</v>
      </c>
      <c r="G1503" s="2">
        <v>27239</v>
      </c>
      <c r="H1503" t="s">
        <v>3311</v>
      </c>
      <c r="I1503" t="s">
        <v>1540</v>
      </c>
      <c r="K1503" t="s">
        <v>149</v>
      </c>
      <c r="L1503" t="s">
        <v>202</v>
      </c>
      <c r="M1503" t="s">
        <v>10</v>
      </c>
      <c r="N1503" t="s">
        <v>54</v>
      </c>
      <c r="P1503" t="s">
        <v>88</v>
      </c>
      <c r="Q1503" t="s">
        <v>94</v>
      </c>
      <c r="R1503" t="s">
        <v>100</v>
      </c>
      <c r="S1503" t="s">
        <v>70</v>
      </c>
      <c r="T1503" t="s">
        <v>59</v>
      </c>
    </row>
    <row r="1504" spans="1:20">
      <c r="A1504" t="s">
        <v>49</v>
      </c>
      <c r="C1504">
        <v>202008101785</v>
      </c>
      <c r="D1504" s="1">
        <v>44053.673611111109</v>
      </c>
      <c r="E1504" s="3" t="s">
        <v>90</v>
      </c>
      <c r="F1504">
        <v>1738543</v>
      </c>
      <c r="G1504" s="2">
        <v>24986</v>
      </c>
      <c r="H1504" t="s">
        <v>1818</v>
      </c>
      <c r="I1504" t="s">
        <v>1507</v>
      </c>
      <c r="K1504" t="s">
        <v>61</v>
      </c>
      <c r="L1504" t="s">
        <v>193</v>
      </c>
      <c r="M1504" t="s">
        <v>10</v>
      </c>
      <c r="N1504" t="s">
        <v>54</v>
      </c>
      <c r="P1504" t="s">
        <v>88</v>
      </c>
      <c r="Q1504" t="s">
        <v>94</v>
      </c>
      <c r="R1504" t="s">
        <v>100</v>
      </c>
      <c r="S1504" t="s">
        <v>70</v>
      </c>
      <c r="T1504" t="s">
        <v>59</v>
      </c>
    </row>
    <row r="1505" spans="1:20">
      <c r="A1505" t="s">
        <v>49</v>
      </c>
      <c r="C1505">
        <v>202008100198</v>
      </c>
      <c r="D1505" s="1">
        <v>44053.614120370374</v>
      </c>
      <c r="E1505" s="3" t="s">
        <v>63</v>
      </c>
      <c r="F1505">
        <v>1440234</v>
      </c>
      <c r="G1505" s="2">
        <v>16390</v>
      </c>
      <c r="H1505" t="s">
        <v>1327</v>
      </c>
      <c r="I1505" t="s">
        <v>1328</v>
      </c>
      <c r="K1505" t="s">
        <v>86</v>
      </c>
      <c r="L1505" t="s">
        <v>764</v>
      </c>
      <c r="M1505" t="s">
        <v>10</v>
      </c>
      <c r="N1505" t="s">
        <v>54</v>
      </c>
      <c r="P1505" t="s">
        <v>55</v>
      </c>
      <c r="Q1505" t="s">
        <v>68</v>
      </c>
      <c r="R1505" t="s">
        <v>1329</v>
      </c>
      <c r="S1505" t="s">
        <v>253</v>
      </c>
      <c r="T1505" t="s">
        <v>59</v>
      </c>
    </row>
    <row r="1506" spans="1:20">
      <c r="A1506" t="s">
        <v>49</v>
      </c>
      <c r="C1506">
        <v>202008090413</v>
      </c>
      <c r="D1506" s="1">
        <v>44052.947222222225</v>
      </c>
      <c r="E1506" s="3" t="s">
        <v>90</v>
      </c>
      <c r="F1506">
        <v>1629997</v>
      </c>
      <c r="G1506" s="2">
        <v>29825</v>
      </c>
      <c r="H1506" t="s">
        <v>1630</v>
      </c>
      <c r="I1506" t="s">
        <v>1631</v>
      </c>
      <c r="K1506" t="s">
        <v>110</v>
      </c>
      <c r="L1506" t="s">
        <v>289</v>
      </c>
      <c r="M1506" t="s">
        <v>10</v>
      </c>
      <c r="N1506" t="s">
        <v>54</v>
      </c>
      <c r="P1506" t="s">
        <v>88</v>
      </c>
      <c r="Q1506" t="s">
        <v>94</v>
      </c>
      <c r="R1506" t="s">
        <v>100</v>
      </c>
      <c r="S1506" t="s">
        <v>70</v>
      </c>
      <c r="T1506" t="s">
        <v>59</v>
      </c>
    </row>
    <row r="1507" spans="1:20">
      <c r="A1507" t="s">
        <v>49</v>
      </c>
      <c r="C1507">
        <v>202008090280</v>
      </c>
      <c r="D1507" s="1">
        <v>44052.652777777781</v>
      </c>
      <c r="E1507" s="3" t="s">
        <v>90</v>
      </c>
      <c r="F1507">
        <v>4707321</v>
      </c>
      <c r="G1507" s="2">
        <v>17158</v>
      </c>
      <c r="H1507" t="s">
        <v>2757</v>
      </c>
      <c r="I1507" t="s">
        <v>257</v>
      </c>
      <c r="K1507" t="s">
        <v>149</v>
      </c>
      <c r="L1507" t="s">
        <v>157</v>
      </c>
      <c r="M1507" t="s">
        <v>10</v>
      </c>
      <c r="N1507" t="s">
        <v>54</v>
      </c>
      <c r="P1507" t="s">
        <v>88</v>
      </c>
      <c r="Q1507" t="s">
        <v>94</v>
      </c>
      <c r="R1507" t="s">
        <v>100</v>
      </c>
      <c r="S1507" t="s">
        <v>70</v>
      </c>
      <c r="T1507" t="s">
        <v>59</v>
      </c>
    </row>
    <row r="1508" spans="1:20">
      <c r="A1508" t="s">
        <v>49</v>
      </c>
      <c r="C1508">
        <v>202008090283</v>
      </c>
      <c r="D1508" s="1">
        <v>44052.61928240741</v>
      </c>
      <c r="E1508" s="3" t="s">
        <v>63</v>
      </c>
      <c r="F1508">
        <v>1365561</v>
      </c>
      <c r="G1508" s="2">
        <v>17494</v>
      </c>
      <c r="H1508" t="s">
        <v>1157</v>
      </c>
      <c r="I1508" t="s">
        <v>1158</v>
      </c>
      <c r="K1508" t="s">
        <v>149</v>
      </c>
      <c r="L1508" t="s">
        <v>87</v>
      </c>
      <c r="M1508" t="s">
        <v>10</v>
      </c>
      <c r="N1508" t="s">
        <v>54</v>
      </c>
      <c r="P1508" t="s">
        <v>88</v>
      </c>
      <c r="Q1508" t="s">
        <v>68</v>
      </c>
      <c r="R1508" t="s">
        <v>1159</v>
      </c>
      <c r="S1508" t="s">
        <v>70</v>
      </c>
      <c r="T1508" t="s">
        <v>59</v>
      </c>
    </row>
    <row r="1509" spans="1:20">
      <c r="A1509" t="s">
        <v>49</v>
      </c>
      <c r="C1509">
        <v>202008090182</v>
      </c>
      <c r="D1509" s="1">
        <v>44052.495405092595</v>
      </c>
      <c r="E1509" s="3" t="s">
        <v>63</v>
      </c>
      <c r="F1509">
        <v>8300494</v>
      </c>
      <c r="G1509" s="2">
        <v>22955</v>
      </c>
      <c r="H1509" t="s">
        <v>3124</v>
      </c>
      <c r="I1509" t="s">
        <v>206</v>
      </c>
      <c r="K1509" t="s">
        <v>73</v>
      </c>
      <c r="L1509" t="s">
        <v>87</v>
      </c>
      <c r="M1509" t="s">
        <v>2</v>
      </c>
      <c r="N1509" t="s">
        <v>54</v>
      </c>
      <c r="P1509" t="s">
        <v>88</v>
      </c>
      <c r="Q1509" t="s">
        <v>68</v>
      </c>
      <c r="R1509" t="s">
        <v>3125</v>
      </c>
      <c r="S1509" t="s">
        <v>70</v>
      </c>
      <c r="T1509" t="s">
        <v>59</v>
      </c>
    </row>
    <row r="1510" spans="1:20">
      <c r="A1510" t="s">
        <v>49</v>
      </c>
      <c r="C1510">
        <v>202008080598</v>
      </c>
      <c r="D1510" s="1">
        <v>44052.111956018518</v>
      </c>
      <c r="E1510" s="3" t="s">
        <v>90</v>
      </c>
      <c r="F1510">
        <v>7811499</v>
      </c>
      <c r="G1510" s="2">
        <v>17320</v>
      </c>
      <c r="H1510" t="s">
        <v>3041</v>
      </c>
      <c r="I1510" t="s">
        <v>730</v>
      </c>
      <c r="K1510" t="s">
        <v>149</v>
      </c>
      <c r="L1510" t="s">
        <v>202</v>
      </c>
      <c r="M1510" t="s">
        <v>10</v>
      </c>
      <c r="N1510" t="s">
        <v>54</v>
      </c>
      <c r="P1510" t="s">
        <v>88</v>
      </c>
      <c r="Q1510" t="s">
        <v>94</v>
      </c>
      <c r="R1510" t="s">
        <v>116</v>
      </c>
      <c r="S1510" t="s">
        <v>70</v>
      </c>
      <c r="T1510" t="s">
        <v>59</v>
      </c>
    </row>
    <row r="1511" spans="1:20">
      <c r="A1511" t="s">
        <v>49</v>
      </c>
      <c r="C1511">
        <v>202008090035</v>
      </c>
      <c r="D1511" s="1">
        <v>44052.031944444447</v>
      </c>
      <c r="E1511" s="3" t="s">
        <v>90</v>
      </c>
      <c r="F1511">
        <v>7425549</v>
      </c>
      <c r="G1511" s="2">
        <v>19622</v>
      </c>
      <c r="H1511" t="s">
        <v>2980</v>
      </c>
      <c r="I1511" t="s">
        <v>338</v>
      </c>
      <c r="K1511" t="s">
        <v>149</v>
      </c>
      <c r="L1511" t="s">
        <v>364</v>
      </c>
      <c r="M1511" t="s">
        <v>10</v>
      </c>
      <c r="N1511" t="s">
        <v>54</v>
      </c>
      <c r="P1511" t="s">
        <v>88</v>
      </c>
      <c r="Q1511" t="s">
        <v>94</v>
      </c>
      <c r="R1511" t="s">
        <v>100</v>
      </c>
      <c r="S1511" t="s">
        <v>70</v>
      </c>
      <c r="T1511" t="s">
        <v>59</v>
      </c>
    </row>
    <row r="1512" spans="1:20">
      <c r="A1512" t="s">
        <v>49</v>
      </c>
      <c r="C1512">
        <v>202008080442</v>
      </c>
      <c r="D1512" s="1">
        <v>44051.618750000001</v>
      </c>
      <c r="E1512" s="3" t="s">
        <v>90</v>
      </c>
      <c r="F1512">
        <v>9000107</v>
      </c>
      <c r="G1512" s="2">
        <v>31523</v>
      </c>
      <c r="H1512" t="s">
        <v>3230</v>
      </c>
      <c r="I1512" t="s">
        <v>1121</v>
      </c>
      <c r="K1512" t="s">
        <v>110</v>
      </c>
      <c r="L1512" t="s">
        <v>316</v>
      </c>
      <c r="M1512" t="s">
        <v>10</v>
      </c>
      <c r="N1512" t="s">
        <v>54</v>
      </c>
      <c r="P1512" t="s">
        <v>88</v>
      </c>
      <c r="Q1512" t="s">
        <v>94</v>
      </c>
      <c r="R1512" t="s">
        <v>100</v>
      </c>
      <c r="S1512" t="s">
        <v>70</v>
      </c>
      <c r="T1512" t="s">
        <v>59</v>
      </c>
    </row>
    <row r="1513" spans="1:20">
      <c r="A1513" t="s">
        <v>49</v>
      </c>
      <c r="C1513">
        <v>202008071786</v>
      </c>
      <c r="D1513" s="1">
        <v>44050.719444444447</v>
      </c>
      <c r="E1513" s="3" t="s">
        <v>90</v>
      </c>
      <c r="F1513">
        <v>1691598</v>
      </c>
      <c r="G1513" s="2">
        <v>23693</v>
      </c>
      <c r="H1513" t="s">
        <v>1741</v>
      </c>
      <c r="I1513" t="s">
        <v>837</v>
      </c>
      <c r="K1513" t="s">
        <v>149</v>
      </c>
      <c r="L1513" t="s">
        <v>99</v>
      </c>
      <c r="M1513" t="s">
        <v>2</v>
      </c>
      <c r="N1513" t="s">
        <v>54</v>
      </c>
      <c r="P1513" t="s">
        <v>88</v>
      </c>
      <c r="Q1513" t="s">
        <v>94</v>
      </c>
      <c r="R1513" t="s">
        <v>1742</v>
      </c>
      <c r="S1513" t="s">
        <v>70</v>
      </c>
      <c r="T1513" t="s">
        <v>59</v>
      </c>
    </row>
    <row r="1514" spans="1:20">
      <c r="A1514" t="s">
        <v>49</v>
      </c>
      <c r="C1514">
        <v>202008070454</v>
      </c>
      <c r="D1514" s="1">
        <v>44050.467361111114</v>
      </c>
      <c r="E1514" s="3" t="s">
        <v>76</v>
      </c>
      <c r="F1514">
        <v>417453</v>
      </c>
      <c r="G1514" s="2">
        <v>23614</v>
      </c>
      <c r="H1514" t="s">
        <v>411</v>
      </c>
      <c r="I1514" t="s">
        <v>412</v>
      </c>
      <c r="K1514" t="s">
        <v>61</v>
      </c>
      <c r="L1514" t="s">
        <v>127</v>
      </c>
      <c r="M1514" t="s">
        <v>10</v>
      </c>
      <c r="N1514" t="s">
        <v>54</v>
      </c>
      <c r="P1514" t="s">
        <v>55</v>
      </c>
      <c r="Q1514" t="s">
        <v>78</v>
      </c>
      <c r="R1514" t="s">
        <v>104</v>
      </c>
      <c r="S1514" t="s">
        <v>129</v>
      </c>
      <c r="T1514" t="s">
        <v>413</v>
      </c>
    </row>
    <row r="1515" spans="1:20">
      <c r="A1515" t="s">
        <v>49</v>
      </c>
      <c r="C1515">
        <v>202008070795</v>
      </c>
      <c r="D1515" s="1">
        <v>44050.40625</v>
      </c>
      <c r="E1515" s="3" t="s">
        <v>76</v>
      </c>
      <c r="F1515">
        <v>7725760</v>
      </c>
      <c r="G1515" s="2">
        <v>16863</v>
      </c>
      <c r="H1515" t="s">
        <v>3027</v>
      </c>
      <c r="I1515" t="s">
        <v>387</v>
      </c>
      <c r="K1515" t="s">
        <v>381</v>
      </c>
      <c r="L1515" t="s">
        <v>53</v>
      </c>
      <c r="M1515" t="s">
        <v>10</v>
      </c>
      <c r="N1515" t="s">
        <v>54</v>
      </c>
      <c r="P1515" t="s">
        <v>88</v>
      </c>
      <c r="Q1515" t="s">
        <v>78</v>
      </c>
      <c r="R1515" t="s">
        <v>3028</v>
      </c>
      <c r="S1515" t="s">
        <v>58</v>
      </c>
      <c r="T1515" t="s">
        <v>59</v>
      </c>
    </row>
    <row r="1516" spans="1:20">
      <c r="A1516" t="s">
        <v>49</v>
      </c>
      <c r="C1516">
        <v>202008071117</v>
      </c>
      <c r="D1516" s="1">
        <v>44050.362349537034</v>
      </c>
      <c r="E1516" s="3" t="s">
        <v>63</v>
      </c>
      <c r="F1516">
        <v>533997</v>
      </c>
      <c r="G1516" s="2">
        <v>16686</v>
      </c>
      <c r="H1516" t="s">
        <v>453</v>
      </c>
      <c r="I1516" t="s">
        <v>454</v>
      </c>
      <c r="K1516" t="s">
        <v>61</v>
      </c>
      <c r="L1516" t="s">
        <v>153</v>
      </c>
      <c r="M1516" t="s">
        <v>2</v>
      </c>
      <c r="N1516" t="s">
        <v>54</v>
      </c>
      <c r="P1516" t="s">
        <v>88</v>
      </c>
      <c r="Q1516" t="s">
        <v>68</v>
      </c>
      <c r="R1516" t="s">
        <v>455</v>
      </c>
      <c r="S1516" t="s">
        <v>70</v>
      </c>
      <c r="T1516" t="s">
        <v>59</v>
      </c>
    </row>
    <row r="1517" spans="1:20">
      <c r="A1517" t="s">
        <v>49</v>
      </c>
      <c r="C1517">
        <v>202008071049</v>
      </c>
      <c r="D1517" s="1">
        <v>44050.147222222222</v>
      </c>
      <c r="E1517" s="3" t="s">
        <v>90</v>
      </c>
      <c r="F1517">
        <v>1843057</v>
      </c>
      <c r="G1517" s="2">
        <v>20748</v>
      </c>
      <c r="H1517" t="s">
        <v>2001</v>
      </c>
      <c r="I1517" t="s">
        <v>396</v>
      </c>
      <c r="K1517" t="s">
        <v>149</v>
      </c>
      <c r="L1517" t="s">
        <v>133</v>
      </c>
      <c r="M1517" t="s">
        <v>2</v>
      </c>
      <c r="N1517" t="s">
        <v>54</v>
      </c>
      <c r="P1517" t="s">
        <v>88</v>
      </c>
      <c r="Q1517" t="s">
        <v>94</v>
      </c>
      <c r="R1517" t="s">
        <v>116</v>
      </c>
      <c r="S1517" t="s">
        <v>70</v>
      </c>
      <c r="T1517" t="s">
        <v>59</v>
      </c>
    </row>
    <row r="1518" spans="1:20">
      <c r="A1518" t="s">
        <v>49</v>
      </c>
      <c r="C1518">
        <v>202008062095</v>
      </c>
      <c r="D1518" s="1">
        <v>44049.804861111108</v>
      </c>
      <c r="E1518" s="3" t="s">
        <v>90</v>
      </c>
      <c r="F1518">
        <v>1734577</v>
      </c>
      <c r="G1518" s="2">
        <v>18026</v>
      </c>
      <c r="H1518" t="s">
        <v>1803</v>
      </c>
      <c r="I1518" t="s">
        <v>1413</v>
      </c>
      <c r="K1518" t="s">
        <v>110</v>
      </c>
      <c r="L1518" t="s">
        <v>306</v>
      </c>
      <c r="M1518" t="s">
        <v>2</v>
      </c>
      <c r="N1518" t="s">
        <v>54</v>
      </c>
      <c r="P1518" t="s">
        <v>88</v>
      </c>
      <c r="Q1518" t="s">
        <v>94</v>
      </c>
      <c r="R1518" t="s">
        <v>1287</v>
      </c>
      <c r="S1518" t="s">
        <v>70</v>
      </c>
      <c r="T1518" t="s">
        <v>59</v>
      </c>
    </row>
    <row r="1519" spans="1:20">
      <c r="A1519" t="s">
        <v>49</v>
      </c>
      <c r="C1519">
        <v>202008062026</v>
      </c>
      <c r="D1519" s="1">
        <v>44049.727083333331</v>
      </c>
      <c r="E1519" s="3" t="s">
        <v>90</v>
      </c>
      <c r="F1519">
        <v>6508100</v>
      </c>
      <c r="G1519" s="2">
        <v>22602</v>
      </c>
      <c r="H1519" t="s">
        <v>2854</v>
      </c>
      <c r="I1519" t="s">
        <v>603</v>
      </c>
      <c r="K1519" t="s">
        <v>110</v>
      </c>
      <c r="L1519" t="s">
        <v>258</v>
      </c>
      <c r="M1519" t="s">
        <v>2</v>
      </c>
      <c r="N1519" t="s">
        <v>54</v>
      </c>
      <c r="P1519" t="s">
        <v>88</v>
      </c>
      <c r="Q1519" t="s">
        <v>94</v>
      </c>
      <c r="R1519" t="s">
        <v>116</v>
      </c>
      <c r="S1519" t="s">
        <v>70</v>
      </c>
      <c r="T1519" t="s">
        <v>59</v>
      </c>
    </row>
    <row r="1520" spans="1:20">
      <c r="A1520" t="s">
        <v>49</v>
      </c>
      <c r="C1520">
        <v>202008061757</v>
      </c>
      <c r="D1520" s="1">
        <v>44049.611805555556</v>
      </c>
      <c r="E1520" s="3" t="s">
        <v>63</v>
      </c>
      <c r="F1520">
        <v>1888845</v>
      </c>
      <c r="G1520" s="2">
        <v>20644</v>
      </c>
      <c r="H1520" t="s">
        <v>2191</v>
      </c>
      <c r="I1520" t="s">
        <v>182</v>
      </c>
      <c r="K1520" t="s">
        <v>140</v>
      </c>
      <c r="L1520" t="s">
        <v>127</v>
      </c>
      <c r="M1520" t="s">
        <v>2</v>
      </c>
      <c r="N1520" t="s">
        <v>54</v>
      </c>
      <c r="P1520" t="s">
        <v>55</v>
      </c>
      <c r="Q1520" t="s">
        <v>68</v>
      </c>
      <c r="R1520" t="s">
        <v>2085</v>
      </c>
      <c r="S1520" t="s">
        <v>129</v>
      </c>
      <c r="T1520" t="s">
        <v>59</v>
      </c>
    </row>
    <row r="1521" spans="1:20">
      <c r="A1521" t="s">
        <v>49</v>
      </c>
      <c r="C1521">
        <v>202008061075</v>
      </c>
      <c r="D1521" s="1">
        <v>44049.233912037038</v>
      </c>
      <c r="E1521" s="3" t="s">
        <v>63</v>
      </c>
      <c r="F1521">
        <v>2158515</v>
      </c>
      <c r="G1521" s="2">
        <v>23415</v>
      </c>
      <c r="H1521" t="s">
        <v>2388</v>
      </c>
      <c r="I1521" t="s">
        <v>548</v>
      </c>
      <c r="K1521" t="s">
        <v>98</v>
      </c>
      <c r="L1521" t="s">
        <v>189</v>
      </c>
      <c r="M1521" t="s">
        <v>2</v>
      </c>
      <c r="N1521" t="s">
        <v>54</v>
      </c>
      <c r="P1521" t="s">
        <v>55</v>
      </c>
      <c r="Q1521" t="s">
        <v>68</v>
      </c>
      <c r="R1521" t="s">
        <v>954</v>
      </c>
      <c r="S1521" t="s">
        <v>70</v>
      </c>
      <c r="T1521" t="s">
        <v>59</v>
      </c>
    </row>
    <row r="1522" spans="1:20">
      <c r="A1522" t="s">
        <v>49</v>
      </c>
      <c r="C1522">
        <v>202008051801</v>
      </c>
      <c r="D1522" s="1">
        <v>44048.65902777778</v>
      </c>
      <c r="E1522" s="3" t="s">
        <v>90</v>
      </c>
      <c r="F1522">
        <v>7312850</v>
      </c>
      <c r="G1522" s="2">
        <v>14657</v>
      </c>
      <c r="H1522" t="s">
        <v>2956</v>
      </c>
      <c r="I1522" t="s">
        <v>2554</v>
      </c>
      <c r="K1522" t="s">
        <v>61</v>
      </c>
      <c r="L1522" t="s">
        <v>115</v>
      </c>
      <c r="M1522" t="s">
        <v>10</v>
      </c>
      <c r="N1522" t="s">
        <v>54</v>
      </c>
      <c r="P1522" t="s">
        <v>55</v>
      </c>
      <c r="Q1522" t="s">
        <v>94</v>
      </c>
      <c r="R1522" t="s">
        <v>100</v>
      </c>
      <c r="S1522" t="s">
        <v>70</v>
      </c>
      <c r="T1522" t="s">
        <v>59</v>
      </c>
    </row>
    <row r="1523" spans="1:20">
      <c r="A1523" t="s">
        <v>49</v>
      </c>
      <c r="C1523">
        <v>202008050726</v>
      </c>
      <c r="D1523" s="1">
        <v>44048.585416666669</v>
      </c>
      <c r="E1523" s="3" t="s">
        <v>76</v>
      </c>
      <c r="F1523">
        <v>2156359</v>
      </c>
      <c r="G1523" s="2">
        <v>15466</v>
      </c>
      <c r="H1523" t="s">
        <v>2378</v>
      </c>
      <c r="I1523" t="s">
        <v>577</v>
      </c>
      <c r="K1523" t="s">
        <v>61</v>
      </c>
      <c r="L1523" t="s">
        <v>53</v>
      </c>
      <c r="M1523" t="s">
        <v>2</v>
      </c>
      <c r="N1523" t="s">
        <v>54</v>
      </c>
      <c r="P1523" t="s">
        <v>55</v>
      </c>
      <c r="Q1523" t="s">
        <v>78</v>
      </c>
      <c r="R1523" t="s">
        <v>2379</v>
      </c>
      <c r="S1523" t="s">
        <v>58</v>
      </c>
      <c r="T1523" t="s">
        <v>59</v>
      </c>
    </row>
    <row r="1524" spans="1:20">
      <c r="A1524" t="s">
        <v>49</v>
      </c>
      <c r="C1524">
        <v>202008042165</v>
      </c>
      <c r="D1524" s="1">
        <v>44047.878472222219</v>
      </c>
      <c r="E1524" s="3" t="s">
        <v>90</v>
      </c>
      <c r="F1524">
        <v>2154817</v>
      </c>
      <c r="G1524" s="2">
        <v>13301</v>
      </c>
      <c r="H1524" t="s">
        <v>2367</v>
      </c>
      <c r="I1524" t="s">
        <v>2368</v>
      </c>
      <c r="K1524" t="s">
        <v>98</v>
      </c>
      <c r="L1524" t="s">
        <v>281</v>
      </c>
      <c r="M1524" t="s">
        <v>10</v>
      </c>
      <c r="N1524" t="s">
        <v>54</v>
      </c>
      <c r="P1524" t="s">
        <v>88</v>
      </c>
      <c r="Q1524" t="s">
        <v>94</v>
      </c>
      <c r="R1524" t="s">
        <v>100</v>
      </c>
      <c r="S1524" t="s">
        <v>70</v>
      </c>
      <c r="T1524" t="s">
        <v>59</v>
      </c>
    </row>
    <row r="1525" spans="1:20">
      <c r="A1525" t="s">
        <v>49</v>
      </c>
      <c r="C1525">
        <v>202008041848</v>
      </c>
      <c r="D1525" s="1">
        <v>44047.6721412037</v>
      </c>
      <c r="E1525" s="3" t="s">
        <v>90</v>
      </c>
      <c r="F1525">
        <v>1534341</v>
      </c>
      <c r="G1525" s="2">
        <v>25856</v>
      </c>
      <c r="H1525" t="s">
        <v>1454</v>
      </c>
      <c r="I1525" t="s">
        <v>524</v>
      </c>
      <c r="K1525" t="s">
        <v>61</v>
      </c>
      <c r="L1525" t="s">
        <v>178</v>
      </c>
      <c r="M1525" t="s">
        <v>10</v>
      </c>
      <c r="N1525" t="s">
        <v>54</v>
      </c>
      <c r="P1525" t="s">
        <v>88</v>
      </c>
      <c r="Q1525" t="s">
        <v>94</v>
      </c>
      <c r="R1525" t="s">
        <v>292</v>
      </c>
      <c r="S1525" t="s">
        <v>70</v>
      </c>
      <c r="T1525" t="s">
        <v>59</v>
      </c>
    </row>
    <row r="1526" spans="1:20">
      <c r="A1526" t="s">
        <v>49</v>
      </c>
      <c r="C1526">
        <v>202008041056</v>
      </c>
      <c r="D1526" s="1">
        <v>44047.072222222225</v>
      </c>
      <c r="E1526" s="3" t="s">
        <v>90</v>
      </c>
      <c r="F1526">
        <v>8004864</v>
      </c>
      <c r="G1526" s="2">
        <v>24763</v>
      </c>
      <c r="H1526" t="s">
        <v>3081</v>
      </c>
      <c r="I1526" t="s">
        <v>712</v>
      </c>
      <c r="K1526" t="s">
        <v>98</v>
      </c>
      <c r="L1526" t="s">
        <v>133</v>
      </c>
      <c r="M1526" t="s">
        <v>2</v>
      </c>
      <c r="N1526" t="s">
        <v>54</v>
      </c>
      <c r="P1526" t="s">
        <v>88</v>
      </c>
      <c r="Q1526" t="s">
        <v>94</v>
      </c>
      <c r="R1526" t="s">
        <v>3082</v>
      </c>
      <c r="S1526" t="s">
        <v>70</v>
      </c>
      <c r="T1526" t="s">
        <v>59</v>
      </c>
    </row>
    <row r="1527" spans="1:20">
      <c r="A1527" t="s">
        <v>49</v>
      </c>
      <c r="C1527">
        <v>202008050572</v>
      </c>
      <c r="D1527" s="1">
        <v>44046.544444444444</v>
      </c>
      <c r="E1527" s="3" t="s">
        <v>76</v>
      </c>
      <c r="F1527">
        <v>1601574</v>
      </c>
      <c r="G1527" s="2">
        <v>21330</v>
      </c>
      <c r="H1527" t="s">
        <v>1581</v>
      </c>
      <c r="I1527" t="s">
        <v>1582</v>
      </c>
      <c r="K1527" t="s">
        <v>250</v>
      </c>
      <c r="L1527" t="s">
        <v>183</v>
      </c>
      <c r="M1527" t="s">
        <v>10</v>
      </c>
      <c r="N1527" t="s">
        <v>54</v>
      </c>
      <c r="P1527" t="s">
        <v>55</v>
      </c>
      <c r="Q1527" t="s">
        <v>78</v>
      </c>
      <c r="R1527" t="s">
        <v>1583</v>
      </c>
      <c r="S1527" t="s">
        <v>129</v>
      </c>
      <c r="T1527" t="s">
        <v>59</v>
      </c>
    </row>
    <row r="1528" spans="1:20">
      <c r="A1528" t="s">
        <v>49</v>
      </c>
      <c r="C1528">
        <v>202008020343</v>
      </c>
      <c r="D1528" s="1">
        <v>44045.793055555558</v>
      </c>
      <c r="E1528" s="3" t="s">
        <v>63</v>
      </c>
      <c r="F1528">
        <v>2158638</v>
      </c>
      <c r="G1528" s="2">
        <v>15545</v>
      </c>
      <c r="H1528" t="s">
        <v>2389</v>
      </c>
      <c r="I1528" t="s">
        <v>2267</v>
      </c>
      <c r="K1528" t="s">
        <v>98</v>
      </c>
      <c r="L1528" t="s">
        <v>74</v>
      </c>
      <c r="M1528" t="s">
        <v>2</v>
      </c>
      <c r="N1528" t="s">
        <v>54</v>
      </c>
      <c r="P1528" t="s">
        <v>55</v>
      </c>
      <c r="Q1528" t="s">
        <v>68</v>
      </c>
      <c r="R1528" t="s">
        <v>2390</v>
      </c>
      <c r="S1528" t="s">
        <v>70</v>
      </c>
      <c r="T1528" t="s">
        <v>59</v>
      </c>
    </row>
    <row r="1529" spans="1:20">
      <c r="A1529" t="s">
        <v>49</v>
      </c>
      <c r="C1529">
        <v>202007311939</v>
      </c>
      <c r="D1529" s="1">
        <v>44043.89398148148</v>
      </c>
      <c r="E1529" s="3" t="s">
        <v>90</v>
      </c>
      <c r="F1529">
        <v>2158334</v>
      </c>
      <c r="G1529" s="2">
        <v>17092</v>
      </c>
      <c r="H1529" t="s">
        <v>2386</v>
      </c>
      <c r="I1529" t="s">
        <v>260</v>
      </c>
      <c r="K1529" t="s">
        <v>98</v>
      </c>
      <c r="L1529" t="s">
        <v>578</v>
      </c>
      <c r="M1529" t="s">
        <v>10</v>
      </c>
      <c r="N1529" t="s">
        <v>54</v>
      </c>
      <c r="P1529" t="s">
        <v>88</v>
      </c>
      <c r="Q1529" t="s">
        <v>94</v>
      </c>
      <c r="R1529" t="s">
        <v>2387</v>
      </c>
      <c r="S1529" t="s">
        <v>70</v>
      </c>
      <c r="T1529" t="s">
        <v>59</v>
      </c>
    </row>
    <row r="1530" spans="1:20">
      <c r="A1530" t="s">
        <v>49</v>
      </c>
      <c r="C1530">
        <v>202007311590</v>
      </c>
      <c r="D1530" s="1">
        <v>44043.597916666666</v>
      </c>
      <c r="E1530" s="3" t="s">
        <v>90</v>
      </c>
      <c r="F1530">
        <v>9916953</v>
      </c>
      <c r="G1530" s="2">
        <v>25495</v>
      </c>
      <c r="H1530" t="s">
        <v>3379</v>
      </c>
      <c r="I1530" t="s">
        <v>363</v>
      </c>
      <c r="K1530" t="s">
        <v>140</v>
      </c>
      <c r="L1530" t="s">
        <v>157</v>
      </c>
      <c r="M1530" t="s">
        <v>10</v>
      </c>
      <c r="N1530" t="s">
        <v>54</v>
      </c>
      <c r="P1530" t="s">
        <v>88</v>
      </c>
      <c r="Q1530" t="s">
        <v>94</v>
      </c>
      <c r="R1530" t="s">
        <v>3380</v>
      </c>
      <c r="S1530" t="s">
        <v>70</v>
      </c>
      <c r="T1530" t="s">
        <v>59</v>
      </c>
    </row>
    <row r="1531" spans="1:20">
      <c r="A1531" t="s">
        <v>49</v>
      </c>
      <c r="C1531">
        <v>202007311579</v>
      </c>
      <c r="D1531" s="1">
        <v>44043.502372685187</v>
      </c>
      <c r="E1531" s="3" t="s">
        <v>63</v>
      </c>
      <c r="F1531">
        <v>1880882</v>
      </c>
      <c r="G1531" s="2">
        <v>22584</v>
      </c>
      <c r="H1531" t="s">
        <v>2137</v>
      </c>
      <c r="I1531" t="s">
        <v>444</v>
      </c>
      <c r="K1531" t="s">
        <v>52</v>
      </c>
      <c r="L1531" t="s">
        <v>228</v>
      </c>
      <c r="M1531" t="s">
        <v>10</v>
      </c>
      <c r="N1531" t="s">
        <v>54</v>
      </c>
      <c r="P1531" t="s">
        <v>55</v>
      </c>
      <c r="Q1531" t="s">
        <v>68</v>
      </c>
      <c r="R1531" t="s">
        <v>2138</v>
      </c>
      <c r="S1531" t="s">
        <v>129</v>
      </c>
      <c r="T1531" t="s">
        <v>59</v>
      </c>
    </row>
    <row r="1532" spans="1:20">
      <c r="A1532" t="s">
        <v>49</v>
      </c>
      <c r="C1532">
        <v>202007301889</v>
      </c>
      <c r="D1532" s="1">
        <v>44042.781875000001</v>
      </c>
      <c r="E1532" s="3" t="s">
        <v>90</v>
      </c>
      <c r="F1532">
        <v>1103772</v>
      </c>
      <c r="G1532" s="2">
        <v>28811</v>
      </c>
      <c r="H1532" t="s">
        <v>825</v>
      </c>
      <c r="I1532" t="s">
        <v>826</v>
      </c>
      <c r="K1532" t="s">
        <v>170</v>
      </c>
      <c r="L1532" t="s">
        <v>157</v>
      </c>
      <c r="M1532" t="s">
        <v>2</v>
      </c>
      <c r="N1532" t="s">
        <v>54</v>
      </c>
      <c r="P1532" t="s">
        <v>88</v>
      </c>
      <c r="Q1532" t="s">
        <v>94</v>
      </c>
      <c r="R1532" t="s">
        <v>827</v>
      </c>
      <c r="S1532" t="s">
        <v>70</v>
      </c>
      <c r="T1532" t="s">
        <v>59</v>
      </c>
    </row>
    <row r="1533" spans="1:20">
      <c r="A1533" t="s">
        <v>49</v>
      </c>
      <c r="C1533">
        <v>202007301612</v>
      </c>
      <c r="D1533" s="1">
        <v>44042.540972222225</v>
      </c>
      <c r="E1533" s="3" t="s">
        <v>90</v>
      </c>
      <c r="F1533">
        <v>1112989</v>
      </c>
      <c r="G1533" s="2">
        <v>19275</v>
      </c>
      <c r="H1533" t="s">
        <v>852</v>
      </c>
      <c r="I1533" t="s">
        <v>348</v>
      </c>
      <c r="K1533" t="s">
        <v>52</v>
      </c>
      <c r="L1533" t="s">
        <v>178</v>
      </c>
      <c r="M1533" t="s">
        <v>2</v>
      </c>
      <c r="N1533" t="s">
        <v>54</v>
      </c>
      <c r="P1533" t="s">
        <v>88</v>
      </c>
      <c r="Q1533" t="s">
        <v>94</v>
      </c>
      <c r="R1533" t="s">
        <v>853</v>
      </c>
      <c r="S1533" t="s">
        <v>70</v>
      </c>
      <c r="T1533" t="s">
        <v>59</v>
      </c>
    </row>
    <row r="1534" spans="1:20">
      <c r="A1534" t="s">
        <v>49</v>
      </c>
      <c r="C1534">
        <v>202007301463</v>
      </c>
      <c r="D1534" s="1">
        <v>44042.461111111108</v>
      </c>
      <c r="E1534" s="3" t="s">
        <v>63</v>
      </c>
      <c r="F1534">
        <v>8922429</v>
      </c>
      <c r="G1534" s="2">
        <v>19072</v>
      </c>
      <c r="H1534" t="s">
        <v>3226</v>
      </c>
      <c r="I1534" t="s">
        <v>2678</v>
      </c>
      <c r="K1534" t="s">
        <v>73</v>
      </c>
      <c r="L1534" t="s">
        <v>178</v>
      </c>
      <c r="M1534" t="s">
        <v>10</v>
      </c>
      <c r="N1534" t="s">
        <v>54</v>
      </c>
      <c r="P1534" t="s">
        <v>88</v>
      </c>
      <c r="Q1534" t="s">
        <v>68</v>
      </c>
      <c r="R1534" t="s">
        <v>3227</v>
      </c>
      <c r="S1534" t="s">
        <v>70</v>
      </c>
      <c r="T1534" t="s">
        <v>59</v>
      </c>
    </row>
    <row r="1535" spans="1:20">
      <c r="A1535" t="s">
        <v>49</v>
      </c>
      <c r="C1535">
        <v>202007300151</v>
      </c>
      <c r="D1535" s="1">
        <v>44042.350416666668</v>
      </c>
      <c r="E1535" s="3" t="s">
        <v>63</v>
      </c>
      <c r="F1535">
        <v>9404892</v>
      </c>
      <c r="G1535" s="2">
        <v>16868</v>
      </c>
      <c r="H1535" t="s">
        <v>3280</v>
      </c>
      <c r="I1535" t="s">
        <v>1323</v>
      </c>
      <c r="K1535" t="s">
        <v>52</v>
      </c>
      <c r="L1535" t="s">
        <v>261</v>
      </c>
      <c r="M1535" t="s">
        <v>2</v>
      </c>
      <c r="N1535" t="s">
        <v>54</v>
      </c>
      <c r="P1535" t="s">
        <v>55</v>
      </c>
      <c r="Q1535" t="s">
        <v>68</v>
      </c>
      <c r="R1535" t="s">
        <v>3281</v>
      </c>
      <c r="S1535" t="s">
        <v>70</v>
      </c>
      <c r="T1535" t="s">
        <v>59</v>
      </c>
    </row>
    <row r="1536" spans="1:20">
      <c r="A1536" t="s">
        <v>49</v>
      </c>
      <c r="C1536">
        <v>202007300414</v>
      </c>
      <c r="D1536" s="1">
        <v>44042.339583333334</v>
      </c>
      <c r="E1536" s="3" t="s">
        <v>90</v>
      </c>
      <c r="F1536">
        <v>6925303</v>
      </c>
      <c r="G1536" s="2">
        <v>24690</v>
      </c>
      <c r="H1536" t="s">
        <v>2916</v>
      </c>
      <c r="I1536" t="s">
        <v>1944</v>
      </c>
      <c r="K1536" t="s">
        <v>52</v>
      </c>
      <c r="L1536" t="s">
        <v>53</v>
      </c>
      <c r="M1536" t="s">
        <v>2</v>
      </c>
      <c r="N1536" t="s">
        <v>54</v>
      </c>
      <c r="P1536" t="s">
        <v>55</v>
      </c>
      <c r="Q1536" t="s">
        <v>94</v>
      </c>
      <c r="R1536" t="s">
        <v>2917</v>
      </c>
      <c r="S1536" t="s">
        <v>58</v>
      </c>
      <c r="T1536" t="s">
        <v>59</v>
      </c>
    </row>
    <row r="1537" spans="1:20">
      <c r="A1537" t="s">
        <v>49</v>
      </c>
      <c r="C1537">
        <v>202007301134</v>
      </c>
      <c r="D1537" s="1">
        <v>44042.307442129626</v>
      </c>
      <c r="E1537" s="3" t="s">
        <v>63</v>
      </c>
      <c r="F1537">
        <v>2156828</v>
      </c>
      <c r="G1537" s="2">
        <v>32936</v>
      </c>
      <c r="H1537" t="s">
        <v>2382</v>
      </c>
      <c r="I1537" t="s">
        <v>2383</v>
      </c>
      <c r="K1537" t="s">
        <v>250</v>
      </c>
      <c r="L1537" t="s">
        <v>93</v>
      </c>
      <c r="M1537" t="s">
        <v>2</v>
      </c>
      <c r="N1537" t="s">
        <v>54</v>
      </c>
      <c r="P1537" t="s">
        <v>88</v>
      </c>
      <c r="Q1537" t="s">
        <v>68</v>
      </c>
      <c r="R1537" t="s">
        <v>868</v>
      </c>
      <c r="S1537" t="s">
        <v>70</v>
      </c>
      <c r="T1537" t="s">
        <v>59</v>
      </c>
    </row>
    <row r="1538" spans="1:20">
      <c r="A1538" t="s">
        <v>49</v>
      </c>
      <c r="C1538">
        <v>202007292148</v>
      </c>
      <c r="D1538" s="1">
        <v>44041.863645833335</v>
      </c>
      <c r="E1538" s="3" t="s">
        <v>90</v>
      </c>
      <c r="F1538">
        <v>1177176</v>
      </c>
      <c r="G1538" s="2">
        <v>27697</v>
      </c>
      <c r="H1538" t="s">
        <v>965</v>
      </c>
      <c r="I1538" t="s">
        <v>966</v>
      </c>
      <c r="K1538" t="s">
        <v>110</v>
      </c>
      <c r="L1538" t="s">
        <v>281</v>
      </c>
      <c r="M1538" t="s">
        <v>10</v>
      </c>
      <c r="N1538" t="s">
        <v>54</v>
      </c>
      <c r="P1538" t="s">
        <v>88</v>
      </c>
      <c r="Q1538" t="s">
        <v>94</v>
      </c>
      <c r="R1538" t="s">
        <v>116</v>
      </c>
      <c r="S1538" t="s">
        <v>70</v>
      </c>
      <c r="T1538" t="s">
        <v>59</v>
      </c>
    </row>
    <row r="1539" spans="1:20">
      <c r="A1539" t="s">
        <v>49</v>
      </c>
      <c r="C1539">
        <v>202007291852</v>
      </c>
      <c r="D1539" s="1">
        <v>44041.73541666667</v>
      </c>
      <c r="E1539" s="3" t="s">
        <v>63</v>
      </c>
      <c r="F1539">
        <v>1706451</v>
      </c>
      <c r="G1539" s="2">
        <v>28703</v>
      </c>
      <c r="H1539" t="s">
        <v>1753</v>
      </c>
      <c r="I1539" t="s">
        <v>1754</v>
      </c>
      <c r="K1539" t="s">
        <v>140</v>
      </c>
      <c r="L1539" t="s">
        <v>103</v>
      </c>
      <c r="M1539" t="s">
        <v>2</v>
      </c>
      <c r="N1539" t="s">
        <v>54</v>
      </c>
      <c r="P1539" t="s">
        <v>55</v>
      </c>
      <c r="Q1539" t="s">
        <v>68</v>
      </c>
      <c r="R1539" t="s">
        <v>514</v>
      </c>
      <c r="S1539" t="s">
        <v>70</v>
      </c>
      <c r="T1539" t="s">
        <v>59</v>
      </c>
    </row>
    <row r="1540" spans="1:20">
      <c r="A1540" t="s">
        <v>49</v>
      </c>
      <c r="C1540">
        <v>202007292028</v>
      </c>
      <c r="D1540" s="1">
        <v>44041.705555555556</v>
      </c>
      <c r="E1540" s="3" t="s">
        <v>90</v>
      </c>
      <c r="F1540">
        <v>1421602</v>
      </c>
      <c r="G1540" s="2">
        <v>30678</v>
      </c>
      <c r="H1540" t="s">
        <v>1293</v>
      </c>
      <c r="I1540" t="s">
        <v>1294</v>
      </c>
      <c r="K1540" t="s">
        <v>110</v>
      </c>
      <c r="L1540" t="s">
        <v>258</v>
      </c>
      <c r="M1540" t="s">
        <v>10</v>
      </c>
      <c r="N1540" t="s">
        <v>54</v>
      </c>
      <c r="P1540" t="s">
        <v>88</v>
      </c>
      <c r="Q1540" t="s">
        <v>94</v>
      </c>
      <c r="R1540" t="s">
        <v>100</v>
      </c>
      <c r="S1540" t="s">
        <v>70</v>
      </c>
      <c r="T1540" t="s">
        <v>59</v>
      </c>
    </row>
    <row r="1541" spans="1:20">
      <c r="A1541" t="s">
        <v>49</v>
      </c>
      <c r="C1541">
        <v>202007291135</v>
      </c>
      <c r="D1541" s="1">
        <v>44041.278414351851</v>
      </c>
      <c r="E1541" s="3" t="s">
        <v>90</v>
      </c>
      <c r="F1541">
        <v>8208113</v>
      </c>
      <c r="G1541" s="2">
        <v>29826</v>
      </c>
      <c r="H1541" t="s">
        <v>3105</v>
      </c>
      <c r="I1541" t="s">
        <v>1631</v>
      </c>
      <c r="K1541" t="s">
        <v>170</v>
      </c>
      <c r="L1541" t="s">
        <v>202</v>
      </c>
      <c r="M1541" t="s">
        <v>10</v>
      </c>
      <c r="N1541" t="s">
        <v>54</v>
      </c>
      <c r="P1541" t="s">
        <v>88</v>
      </c>
      <c r="Q1541" t="s">
        <v>94</v>
      </c>
      <c r="R1541" t="s">
        <v>100</v>
      </c>
      <c r="S1541" t="s">
        <v>70</v>
      </c>
      <c r="T1541" t="s">
        <v>59</v>
      </c>
    </row>
    <row r="1542" spans="1:20">
      <c r="A1542" t="s">
        <v>49</v>
      </c>
      <c r="C1542">
        <v>202007291088</v>
      </c>
      <c r="D1542" s="1">
        <v>44041.223576388889</v>
      </c>
      <c r="E1542" s="3" t="s">
        <v>553</v>
      </c>
      <c r="F1542">
        <v>9705667</v>
      </c>
      <c r="G1542" s="2">
        <v>30958</v>
      </c>
      <c r="H1542" t="s">
        <v>3331</v>
      </c>
      <c r="I1542" t="s">
        <v>3332</v>
      </c>
      <c r="K1542" t="s">
        <v>110</v>
      </c>
      <c r="L1542" t="s">
        <v>111</v>
      </c>
      <c r="M1542" t="s">
        <v>2</v>
      </c>
      <c r="N1542" t="s">
        <v>54</v>
      </c>
      <c r="P1542" t="s">
        <v>88</v>
      </c>
      <c r="Q1542" t="s">
        <v>556</v>
      </c>
      <c r="R1542" t="s">
        <v>3333</v>
      </c>
      <c r="S1542" t="s">
        <v>70</v>
      </c>
      <c r="T1542" t="s">
        <v>59</v>
      </c>
    </row>
    <row r="1543" spans="1:20">
      <c r="A1543" t="s">
        <v>49</v>
      </c>
      <c r="C1543">
        <v>202007282009</v>
      </c>
      <c r="D1543" s="1">
        <v>44040.755555555559</v>
      </c>
      <c r="E1543" s="3" t="s">
        <v>76</v>
      </c>
      <c r="F1543">
        <v>1346397</v>
      </c>
      <c r="G1543" s="2">
        <v>21263</v>
      </c>
      <c r="H1543" t="s">
        <v>1135</v>
      </c>
      <c r="I1543" t="s">
        <v>227</v>
      </c>
      <c r="K1543" t="s">
        <v>170</v>
      </c>
      <c r="L1543" t="s">
        <v>240</v>
      </c>
      <c r="M1543" t="s">
        <v>2</v>
      </c>
      <c r="N1543" t="s">
        <v>54</v>
      </c>
      <c r="P1543" t="s">
        <v>88</v>
      </c>
      <c r="Q1543" t="s">
        <v>78</v>
      </c>
      <c r="R1543" t="s">
        <v>1136</v>
      </c>
      <c r="S1543" t="s">
        <v>70</v>
      </c>
      <c r="T1543" t="s">
        <v>59</v>
      </c>
    </row>
    <row r="1544" spans="1:20">
      <c r="A1544" t="s">
        <v>49</v>
      </c>
      <c r="C1544">
        <v>202007282006</v>
      </c>
      <c r="D1544" s="1">
        <v>44040.752291666664</v>
      </c>
      <c r="E1544" s="3" t="s">
        <v>63</v>
      </c>
      <c r="F1544">
        <v>2155082</v>
      </c>
      <c r="G1544" s="2">
        <v>34680</v>
      </c>
      <c r="H1544" t="s">
        <v>2372</v>
      </c>
      <c r="I1544" t="s">
        <v>2373</v>
      </c>
      <c r="K1544" t="s">
        <v>170</v>
      </c>
      <c r="L1544" t="s">
        <v>157</v>
      </c>
      <c r="M1544" t="s">
        <v>2</v>
      </c>
      <c r="N1544" t="s">
        <v>54</v>
      </c>
      <c r="P1544" t="s">
        <v>88</v>
      </c>
      <c r="Q1544" t="s">
        <v>68</v>
      </c>
      <c r="R1544" t="s">
        <v>2374</v>
      </c>
      <c r="S1544" t="s">
        <v>70</v>
      </c>
      <c r="T1544" t="s">
        <v>59</v>
      </c>
    </row>
    <row r="1545" spans="1:20">
      <c r="A1545" t="s">
        <v>49</v>
      </c>
      <c r="C1545">
        <v>202007281819</v>
      </c>
      <c r="D1545" s="1">
        <v>44040.641493055555</v>
      </c>
      <c r="E1545" s="3" t="s">
        <v>90</v>
      </c>
      <c r="F1545">
        <v>4815373</v>
      </c>
      <c r="G1545" s="2">
        <v>15492</v>
      </c>
      <c r="H1545" t="s">
        <v>2758</v>
      </c>
      <c r="I1545" t="s">
        <v>777</v>
      </c>
      <c r="K1545" t="s">
        <v>140</v>
      </c>
      <c r="L1545" t="s">
        <v>153</v>
      </c>
      <c r="M1545" t="s">
        <v>2</v>
      </c>
      <c r="N1545" t="s">
        <v>54</v>
      </c>
      <c r="P1545" t="s">
        <v>88</v>
      </c>
      <c r="Q1545" t="s">
        <v>94</v>
      </c>
      <c r="R1545" t="s">
        <v>100</v>
      </c>
      <c r="S1545" t="s">
        <v>70</v>
      </c>
      <c r="T1545" t="s">
        <v>59</v>
      </c>
    </row>
    <row r="1546" spans="1:20">
      <c r="A1546" t="s">
        <v>49</v>
      </c>
      <c r="C1546">
        <v>202007281787</v>
      </c>
      <c r="D1546" s="1">
        <v>44040.615648148145</v>
      </c>
      <c r="E1546" s="3" t="s">
        <v>90</v>
      </c>
      <c r="F1546">
        <v>8523901</v>
      </c>
      <c r="G1546" s="2">
        <v>19803</v>
      </c>
      <c r="H1546" t="s">
        <v>3166</v>
      </c>
      <c r="I1546" t="s">
        <v>814</v>
      </c>
      <c r="K1546" t="s">
        <v>52</v>
      </c>
      <c r="L1546" t="s">
        <v>93</v>
      </c>
      <c r="M1546" t="s">
        <v>2</v>
      </c>
      <c r="N1546" t="s">
        <v>54</v>
      </c>
      <c r="P1546" t="s">
        <v>88</v>
      </c>
      <c r="Q1546" t="s">
        <v>94</v>
      </c>
      <c r="R1546" t="s">
        <v>116</v>
      </c>
      <c r="S1546" t="s">
        <v>70</v>
      </c>
      <c r="T1546" t="s">
        <v>59</v>
      </c>
    </row>
    <row r="1547" spans="1:20">
      <c r="A1547" t="s">
        <v>49</v>
      </c>
      <c r="C1547">
        <v>202007272108</v>
      </c>
      <c r="D1547" s="1">
        <v>44040.522777777776</v>
      </c>
      <c r="E1547" s="3" t="s">
        <v>63</v>
      </c>
      <c r="F1547">
        <v>7517127</v>
      </c>
      <c r="G1547" s="2">
        <v>16939</v>
      </c>
      <c r="H1547" t="s">
        <v>2992</v>
      </c>
      <c r="I1547" t="s">
        <v>201</v>
      </c>
      <c r="K1547" t="s">
        <v>52</v>
      </c>
      <c r="L1547" t="s">
        <v>507</v>
      </c>
      <c r="M1547" t="s">
        <v>10</v>
      </c>
      <c r="N1547" t="s">
        <v>54</v>
      </c>
      <c r="P1547" t="s">
        <v>55</v>
      </c>
      <c r="Q1547" t="s">
        <v>68</v>
      </c>
      <c r="R1547" t="s">
        <v>2993</v>
      </c>
      <c r="S1547" t="s">
        <v>70</v>
      </c>
      <c r="T1547" t="s">
        <v>59</v>
      </c>
    </row>
    <row r="1548" spans="1:20">
      <c r="A1548" t="s">
        <v>49</v>
      </c>
      <c r="C1548">
        <v>202007271066</v>
      </c>
      <c r="D1548" s="1">
        <v>44039.19027777778</v>
      </c>
      <c r="E1548" s="3" t="s">
        <v>90</v>
      </c>
      <c r="F1548">
        <v>933475</v>
      </c>
      <c r="G1548" s="2">
        <v>18211</v>
      </c>
      <c r="H1548" t="s">
        <v>705</v>
      </c>
      <c r="I1548" t="s">
        <v>706</v>
      </c>
      <c r="K1548" t="s">
        <v>110</v>
      </c>
      <c r="L1548" t="s">
        <v>202</v>
      </c>
      <c r="M1548" t="s">
        <v>10</v>
      </c>
      <c r="N1548" t="s">
        <v>54</v>
      </c>
      <c r="P1548" t="s">
        <v>88</v>
      </c>
      <c r="Q1548" t="s">
        <v>94</v>
      </c>
      <c r="R1548" t="s">
        <v>116</v>
      </c>
      <c r="S1548" t="s">
        <v>70</v>
      </c>
      <c r="T1548" t="s">
        <v>59</v>
      </c>
    </row>
    <row r="1549" spans="1:20">
      <c r="A1549" t="s">
        <v>49</v>
      </c>
      <c r="C1549">
        <v>202007260533</v>
      </c>
      <c r="D1549" s="1">
        <v>44039.042361111111</v>
      </c>
      <c r="E1549" s="3" t="s">
        <v>63</v>
      </c>
      <c r="F1549">
        <v>9511255</v>
      </c>
      <c r="G1549" s="2">
        <v>19900</v>
      </c>
      <c r="H1549" t="s">
        <v>3307</v>
      </c>
      <c r="I1549" t="s">
        <v>199</v>
      </c>
      <c r="K1549" t="s">
        <v>140</v>
      </c>
      <c r="L1549" t="s">
        <v>364</v>
      </c>
      <c r="M1549" t="s">
        <v>10</v>
      </c>
      <c r="N1549" t="s">
        <v>54</v>
      </c>
      <c r="P1549" t="s">
        <v>55</v>
      </c>
      <c r="Q1549" t="s">
        <v>68</v>
      </c>
      <c r="R1549" t="s">
        <v>3308</v>
      </c>
      <c r="S1549" t="s">
        <v>70</v>
      </c>
      <c r="T1549" t="s">
        <v>59</v>
      </c>
    </row>
    <row r="1550" spans="1:20">
      <c r="A1550" t="s">
        <v>49</v>
      </c>
      <c r="C1550">
        <v>202007260531</v>
      </c>
      <c r="D1550" s="1">
        <v>44038.995138888888</v>
      </c>
      <c r="E1550" s="3" t="s">
        <v>90</v>
      </c>
      <c r="F1550">
        <v>1346397</v>
      </c>
      <c r="G1550" s="2">
        <v>21263</v>
      </c>
      <c r="H1550" t="s">
        <v>1135</v>
      </c>
      <c r="I1550" t="s">
        <v>227</v>
      </c>
      <c r="K1550" t="s">
        <v>110</v>
      </c>
      <c r="L1550" t="s">
        <v>202</v>
      </c>
      <c r="M1550" t="s">
        <v>2</v>
      </c>
      <c r="N1550" t="s">
        <v>54</v>
      </c>
      <c r="P1550" t="s">
        <v>88</v>
      </c>
      <c r="Q1550" t="s">
        <v>94</v>
      </c>
      <c r="R1550" t="s">
        <v>100</v>
      </c>
      <c r="S1550" t="s">
        <v>70</v>
      </c>
      <c r="T1550" t="s">
        <v>59</v>
      </c>
    </row>
    <row r="1551" spans="1:20">
      <c r="A1551" t="s">
        <v>49</v>
      </c>
      <c r="C1551">
        <v>202007260253</v>
      </c>
      <c r="D1551" s="1">
        <v>44038.438194444447</v>
      </c>
      <c r="E1551" s="3" t="s">
        <v>90</v>
      </c>
      <c r="F1551">
        <v>1742040</v>
      </c>
      <c r="G1551" s="2">
        <v>25694</v>
      </c>
      <c r="H1551" t="s">
        <v>1825</v>
      </c>
      <c r="I1551" t="s">
        <v>822</v>
      </c>
      <c r="K1551" t="s">
        <v>52</v>
      </c>
      <c r="L1551" t="s">
        <v>316</v>
      </c>
      <c r="M1551" t="s">
        <v>2</v>
      </c>
      <c r="N1551" t="s">
        <v>54</v>
      </c>
      <c r="P1551" t="s">
        <v>88</v>
      </c>
      <c r="Q1551" t="s">
        <v>94</v>
      </c>
      <c r="R1551" t="s">
        <v>100</v>
      </c>
      <c r="S1551" t="s">
        <v>70</v>
      </c>
      <c r="T1551" t="s">
        <v>59</v>
      </c>
    </row>
    <row r="1552" spans="1:20">
      <c r="A1552" t="s">
        <v>49</v>
      </c>
      <c r="C1552">
        <v>202007260196</v>
      </c>
      <c r="D1552" s="1">
        <v>44038.284768518519</v>
      </c>
      <c r="E1552" s="3" t="s">
        <v>90</v>
      </c>
      <c r="F1552">
        <v>1444553</v>
      </c>
      <c r="G1552" s="2">
        <v>26699</v>
      </c>
      <c r="H1552" t="s">
        <v>1341</v>
      </c>
      <c r="I1552" t="s">
        <v>1342</v>
      </c>
      <c r="K1552" t="s">
        <v>318</v>
      </c>
      <c r="L1552" t="s">
        <v>178</v>
      </c>
      <c r="M1552" t="s">
        <v>10</v>
      </c>
      <c r="N1552" t="s">
        <v>54</v>
      </c>
      <c r="P1552" t="s">
        <v>88</v>
      </c>
      <c r="Q1552" t="s">
        <v>94</v>
      </c>
      <c r="R1552" t="s">
        <v>116</v>
      </c>
      <c r="S1552" t="s">
        <v>70</v>
      </c>
      <c r="T1552" t="s">
        <v>59</v>
      </c>
    </row>
    <row r="1553" spans="1:20">
      <c r="A1553" t="s">
        <v>49</v>
      </c>
      <c r="C1553">
        <v>202007250610</v>
      </c>
      <c r="D1553" s="1">
        <v>44038.074120370373</v>
      </c>
      <c r="E1553" s="3" t="s">
        <v>76</v>
      </c>
      <c r="F1553">
        <v>1344468</v>
      </c>
      <c r="G1553" s="2">
        <v>36210</v>
      </c>
      <c r="H1553" t="s">
        <v>1127</v>
      </c>
      <c r="I1553" t="s">
        <v>1024</v>
      </c>
      <c r="K1553" t="s">
        <v>170</v>
      </c>
      <c r="L1553" t="s">
        <v>289</v>
      </c>
      <c r="M1553" t="s">
        <v>10</v>
      </c>
      <c r="N1553" t="s">
        <v>54</v>
      </c>
      <c r="P1553" t="s">
        <v>88</v>
      </c>
      <c r="Q1553" t="s">
        <v>78</v>
      </c>
      <c r="R1553" t="s">
        <v>1128</v>
      </c>
      <c r="S1553" t="s">
        <v>70</v>
      </c>
      <c r="T1553" t="s">
        <v>59</v>
      </c>
    </row>
    <row r="1554" spans="1:20">
      <c r="A1554" t="s">
        <v>49</v>
      </c>
      <c r="C1554">
        <v>202007250601</v>
      </c>
      <c r="D1554" s="1">
        <v>44038.022314814814</v>
      </c>
      <c r="E1554" s="3" t="s">
        <v>63</v>
      </c>
      <c r="F1554">
        <v>1740835</v>
      </c>
      <c r="G1554" s="2">
        <v>19679</v>
      </c>
      <c r="H1554" t="s">
        <v>1822</v>
      </c>
      <c r="I1554" t="s">
        <v>1823</v>
      </c>
      <c r="K1554" t="s">
        <v>170</v>
      </c>
      <c r="L1554" t="s">
        <v>578</v>
      </c>
      <c r="M1554" t="s">
        <v>2</v>
      </c>
      <c r="N1554" t="s">
        <v>54</v>
      </c>
      <c r="P1554" t="s">
        <v>88</v>
      </c>
      <c r="Q1554" t="s">
        <v>68</v>
      </c>
      <c r="R1554" t="s">
        <v>1824</v>
      </c>
      <c r="S1554" t="s">
        <v>70</v>
      </c>
      <c r="T1554" t="s">
        <v>59</v>
      </c>
    </row>
    <row r="1555" spans="1:20">
      <c r="A1555" t="s">
        <v>49</v>
      </c>
      <c r="C1555">
        <v>202007250568</v>
      </c>
      <c r="D1555" s="1">
        <v>44037.929166666669</v>
      </c>
      <c r="E1555" s="3" t="s">
        <v>90</v>
      </c>
      <c r="F1555">
        <v>2155140</v>
      </c>
      <c r="G1555" s="2">
        <v>19485</v>
      </c>
      <c r="H1555" t="s">
        <v>2375</v>
      </c>
      <c r="I1555" t="s">
        <v>1775</v>
      </c>
      <c r="K1555" t="s">
        <v>170</v>
      </c>
      <c r="L1555" t="s">
        <v>289</v>
      </c>
      <c r="M1555" t="s">
        <v>10</v>
      </c>
      <c r="N1555" t="s">
        <v>54</v>
      </c>
      <c r="P1555" t="s">
        <v>88</v>
      </c>
      <c r="Q1555" t="s">
        <v>94</v>
      </c>
      <c r="R1555" t="s">
        <v>116</v>
      </c>
      <c r="S1555" t="s">
        <v>70</v>
      </c>
      <c r="T1555" t="s">
        <v>59</v>
      </c>
    </row>
    <row r="1556" spans="1:20">
      <c r="A1556" t="s">
        <v>49</v>
      </c>
      <c r="C1556">
        <v>202007250534</v>
      </c>
      <c r="D1556" s="1">
        <v>44037.889027777775</v>
      </c>
      <c r="E1556" s="3" t="s">
        <v>90</v>
      </c>
      <c r="F1556">
        <v>506200</v>
      </c>
      <c r="G1556" s="2">
        <v>28196</v>
      </c>
      <c r="H1556" t="s">
        <v>430</v>
      </c>
      <c r="I1556" t="s">
        <v>431</v>
      </c>
      <c r="K1556" t="s">
        <v>110</v>
      </c>
      <c r="L1556" t="s">
        <v>364</v>
      </c>
      <c r="M1556" t="s">
        <v>2</v>
      </c>
      <c r="N1556" t="s">
        <v>54</v>
      </c>
      <c r="P1556" t="s">
        <v>88</v>
      </c>
      <c r="Q1556" t="s">
        <v>94</v>
      </c>
      <c r="R1556" t="s">
        <v>100</v>
      </c>
      <c r="S1556" t="s">
        <v>70</v>
      </c>
      <c r="T1556" t="s">
        <v>59</v>
      </c>
    </row>
    <row r="1557" spans="1:20">
      <c r="A1557" t="s">
        <v>49</v>
      </c>
      <c r="C1557">
        <v>202007242028</v>
      </c>
      <c r="D1557" s="1">
        <v>44036.932673611111</v>
      </c>
      <c r="E1557" s="3" t="s">
        <v>63</v>
      </c>
      <c r="F1557">
        <v>1904352</v>
      </c>
      <c r="G1557" s="2">
        <v>22343</v>
      </c>
      <c r="H1557" t="s">
        <v>2255</v>
      </c>
      <c r="I1557" t="s">
        <v>1015</v>
      </c>
      <c r="K1557" t="s">
        <v>170</v>
      </c>
      <c r="L1557" t="s">
        <v>364</v>
      </c>
      <c r="M1557" t="s">
        <v>2</v>
      </c>
      <c r="N1557" t="s">
        <v>54</v>
      </c>
      <c r="P1557" t="s">
        <v>88</v>
      </c>
      <c r="Q1557" t="s">
        <v>68</v>
      </c>
      <c r="R1557" t="s">
        <v>161</v>
      </c>
      <c r="S1557" t="s">
        <v>70</v>
      </c>
      <c r="T1557" t="s">
        <v>59</v>
      </c>
    </row>
    <row r="1558" spans="1:20">
      <c r="A1558" t="s">
        <v>49</v>
      </c>
      <c r="C1558">
        <v>202007241727</v>
      </c>
      <c r="D1558" s="1">
        <v>44036.620138888888</v>
      </c>
      <c r="E1558" s="3" t="s">
        <v>63</v>
      </c>
      <c r="F1558">
        <v>1770813</v>
      </c>
      <c r="G1558" s="2">
        <v>34315</v>
      </c>
      <c r="H1558" t="s">
        <v>1866</v>
      </c>
      <c r="I1558" t="s">
        <v>1867</v>
      </c>
      <c r="K1558" t="s">
        <v>52</v>
      </c>
      <c r="L1558" t="s">
        <v>127</v>
      </c>
      <c r="M1558" t="s">
        <v>10</v>
      </c>
      <c r="N1558" t="s">
        <v>54</v>
      </c>
      <c r="P1558" t="s">
        <v>88</v>
      </c>
      <c r="Q1558" t="s">
        <v>68</v>
      </c>
      <c r="R1558" t="s">
        <v>1868</v>
      </c>
      <c r="S1558" t="s">
        <v>129</v>
      </c>
      <c r="T1558" t="s">
        <v>59</v>
      </c>
    </row>
    <row r="1559" spans="1:20">
      <c r="A1559" t="s">
        <v>49</v>
      </c>
      <c r="C1559">
        <v>202007241624</v>
      </c>
      <c r="D1559" s="1">
        <v>44036.502083333333</v>
      </c>
      <c r="E1559" s="3" t="s">
        <v>90</v>
      </c>
      <c r="F1559">
        <v>2154635</v>
      </c>
      <c r="G1559" s="2">
        <v>20496</v>
      </c>
      <c r="H1559" t="s">
        <v>2366</v>
      </c>
      <c r="I1559" t="s">
        <v>1708</v>
      </c>
      <c r="K1559" t="s">
        <v>52</v>
      </c>
      <c r="L1559" t="s">
        <v>99</v>
      </c>
      <c r="M1559" t="s">
        <v>2</v>
      </c>
      <c r="N1559" t="s">
        <v>54</v>
      </c>
      <c r="P1559" t="s">
        <v>88</v>
      </c>
      <c r="Q1559" t="s">
        <v>94</v>
      </c>
      <c r="R1559" t="s">
        <v>116</v>
      </c>
      <c r="S1559" t="s">
        <v>70</v>
      </c>
      <c r="T1559" t="s">
        <v>59</v>
      </c>
    </row>
    <row r="1560" spans="1:20">
      <c r="A1560" t="s">
        <v>49</v>
      </c>
      <c r="C1560">
        <v>202007240181</v>
      </c>
      <c r="D1560" s="1">
        <v>44036.477210648147</v>
      </c>
      <c r="E1560" s="3" t="s">
        <v>76</v>
      </c>
      <c r="F1560">
        <v>1469105</v>
      </c>
      <c r="G1560" s="2">
        <v>18780</v>
      </c>
      <c r="H1560" t="s">
        <v>1368</v>
      </c>
      <c r="I1560" t="s">
        <v>1017</v>
      </c>
      <c r="K1560" t="s">
        <v>66</v>
      </c>
      <c r="L1560" t="s">
        <v>1161</v>
      </c>
      <c r="M1560" t="s">
        <v>10</v>
      </c>
      <c r="N1560" t="s">
        <v>54</v>
      </c>
      <c r="P1560" t="s">
        <v>55</v>
      </c>
      <c r="Q1560" t="s">
        <v>78</v>
      </c>
      <c r="R1560" t="s">
        <v>1369</v>
      </c>
      <c r="S1560" t="s">
        <v>253</v>
      </c>
      <c r="T1560" t="s">
        <v>59</v>
      </c>
    </row>
    <row r="1561" spans="1:20">
      <c r="A1561" t="s">
        <v>49</v>
      </c>
      <c r="C1561">
        <v>202007241044</v>
      </c>
      <c r="D1561" s="1">
        <v>44036.210474537038</v>
      </c>
      <c r="E1561" s="3" t="s">
        <v>76</v>
      </c>
      <c r="F1561">
        <v>1210706</v>
      </c>
      <c r="G1561" s="2">
        <v>28394</v>
      </c>
      <c r="H1561" t="s">
        <v>990</v>
      </c>
      <c r="I1561" t="s">
        <v>993</v>
      </c>
      <c r="K1561" t="s">
        <v>170</v>
      </c>
      <c r="L1561" t="s">
        <v>202</v>
      </c>
      <c r="M1561" t="s">
        <v>10</v>
      </c>
      <c r="N1561" t="s">
        <v>54</v>
      </c>
      <c r="P1561" t="s">
        <v>88</v>
      </c>
      <c r="Q1561" t="s">
        <v>78</v>
      </c>
      <c r="S1561" t="s">
        <v>70</v>
      </c>
      <c r="T1561" t="s">
        <v>59</v>
      </c>
    </row>
    <row r="1562" spans="1:20">
      <c r="A1562" t="s">
        <v>49</v>
      </c>
      <c r="C1562">
        <v>202007222150</v>
      </c>
      <c r="D1562" s="1">
        <v>44034.903321759259</v>
      </c>
      <c r="E1562" s="3" t="s">
        <v>90</v>
      </c>
      <c r="F1562">
        <v>1356381</v>
      </c>
      <c r="G1562" s="2">
        <v>36122</v>
      </c>
      <c r="H1562" t="s">
        <v>1146</v>
      </c>
      <c r="I1562" t="s">
        <v>1147</v>
      </c>
      <c r="K1562" t="s">
        <v>98</v>
      </c>
      <c r="L1562" t="s">
        <v>202</v>
      </c>
      <c r="M1562" t="s">
        <v>10</v>
      </c>
      <c r="N1562" t="s">
        <v>54</v>
      </c>
      <c r="P1562" t="s">
        <v>88</v>
      </c>
      <c r="Q1562" t="s">
        <v>94</v>
      </c>
      <c r="R1562" t="s">
        <v>116</v>
      </c>
      <c r="S1562" t="s">
        <v>70</v>
      </c>
      <c r="T1562" t="s">
        <v>59</v>
      </c>
    </row>
    <row r="1563" spans="1:20">
      <c r="A1563" t="s">
        <v>49</v>
      </c>
      <c r="C1563">
        <v>202007221574</v>
      </c>
      <c r="D1563" s="1">
        <v>44034.513101851851</v>
      </c>
      <c r="E1563" s="3" t="s">
        <v>90</v>
      </c>
      <c r="F1563">
        <v>9011828</v>
      </c>
      <c r="G1563" s="2">
        <v>21898</v>
      </c>
      <c r="H1563" t="s">
        <v>3236</v>
      </c>
      <c r="I1563" t="s">
        <v>2116</v>
      </c>
      <c r="K1563" t="s">
        <v>61</v>
      </c>
      <c r="L1563" t="s">
        <v>93</v>
      </c>
      <c r="M1563" t="s">
        <v>10</v>
      </c>
      <c r="N1563" t="s">
        <v>54</v>
      </c>
      <c r="P1563" t="s">
        <v>88</v>
      </c>
      <c r="Q1563" t="s">
        <v>94</v>
      </c>
      <c r="R1563" t="s">
        <v>100</v>
      </c>
      <c r="S1563" t="s">
        <v>70</v>
      </c>
      <c r="T1563" t="s">
        <v>59</v>
      </c>
    </row>
    <row r="1564" spans="1:20">
      <c r="A1564" t="s">
        <v>49</v>
      </c>
      <c r="C1564">
        <v>202007221102</v>
      </c>
      <c r="D1564" s="1">
        <v>44034.269444444442</v>
      </c>
      <c r="E1564" s="3" t="s">
        <v>90</v>
      </c>
      <c r="F1564">
        <v>9524406</v>
      </c>
      <c r="G1564" s="2">
        <v>28712</v>
      </c>
      <c r="H1564" t="s">
        <v>3315</v>
      </c>
      <c r="I1564" t="s">
        <v>1754</v>
      </c>
      <c r="K1564" t="s">
        <v>98</v>
      </c>
      <c r="L1564" t="s">
        <v>133</v>
      </c>
      <c r="M1564" t="s">
        <v>2</v>
      </c>
      <c r="N1564" t="s">
        <v>54</v>
      </c>
      <c r="P1564" t="s">
        <v>88</v>
      </c>
      <c r="Q1564" t="s">
        <v>94</v>
      </c>
      <c r="R1564" t="s">
        <v>116</v>
      </c>
      <c r="S1564" t="s">
        <v>70</v>
      </c>
      <c r="T1564" t="s">
        <v>59</v>
      </c>
    </row>
    <row r="1565" spans="1:20">
      <c r="A1565" t="s">
        <v>49</v>
      </c>
      <c r="C1565">
        <v>202007212072</v>
      </c>
      <c r="D1565" s="1">
        <v>44033.748611111114</v>
      </c>
      <c r="E1565" s="3" t="s">
        <v>90</v>
      </c>
      <c r="F1565">
        <v>1515812</v>
      </c>
      <c r="G1565" s="2">
        <v>18662</v>
      </c>
      <c r="H1565" t="s">
        <v>1425</v>
      </c>
      <c r="I1565" t="s">
        <v>1426</v>
      </c>
      <c r="K1565" t="s">
        <v>149</v>
      </c>
      <c r="L1565" t="s">
        <v>145</v>
      </c>
      <c r="M1565" t="s">
        <v>2</v>
      </c>
      <c r="N1565" t="s">
        <v>54</v>
      </c>
      <c r="P1565" t="s">
        <v>88</v>
      </c>
      <c r="Q1565" t="s">
        <v>94</v>
      </c>
      <c r="R1565" t="s">
        <v>100</v>
      </c>
      <c r="S1565" t="s">
        <v>70</v>
      </c>
      <c r="T1565" t="s">
        <v>59</v>
      </c>
    </row>
    <row r="1566" spans="1:20">
      <c r="A1566" t="s">
        <v>49</v>
      </c>
      <c r="C1566">
        <v>202007220470</v>
      </c>
      <c r="D1566" s="1">
        <v>44033.441111111111</v>
      </c>
      <c r="E1566" s="3" t="s">
        <v>162</v>
      </c>
      <c r="F1566">
        <v>9500396</v>
      </c>
      <c r="G1566" s="2">
        <v>20257</v>
      </c>
      <c r="H1566" t="s">
        <v>3294</v>
      </c>
      <c r="I1566" t="s">
        <v>102</v>
      </c>
      <c r="K1566" t="s">
        <v>52</v>
      </c>
      <c r="L1566" t="s">
        <v>240</v>
      </c>
      <c r="M1566" t="s">
        <v>2</v>
      </c>
      <c r="N1566" t="s">
        <v>54</v>
      </c>
      <c r="P1566" t="s">
        <v>55</v>
      </c>
      <c r="Q1566" t="s">
        <v>166</v>
      </c>
      <c r="R1566" t="s">
        <v>458</v>
      </c>
      <c r="S1566" t="s">
        <v>70</v>
      </c>
      <c r="T1566" t="s">
        <v>59</v>
      </c>
    </row>
    <row r="1567" spans="1:20">
      <c r="A1567" t="s">
        <v>49</v>
      </c>
      <c r="C1567">
        <v>202007202218</v>
      </c>
      <c r="D1567" s="1">
        <v>44032.945833333331</v>
      </c>
      <c r="E1567" s="3" t="s">
        <v>90</v>
      </c>
      <c r="F1567">
        <v>2136291</v>
      </c>
      <c r="G1567" s="2">
        <v>17821</v>
      </c>
      <c r="H1567" t="s">
        <v>2352</v>
      </c>
      <c r="I1567" t="s">
        <v>2353</v>
      </c>
      <c r="K1567" t="s">
        <v>98</v>
      </c>
      <c r="L1567" t="s">
        <v>281</v>
      </c>
      <c r="M1567" t="s">
        <v>10</v>
      </c>
      <c r="N1567" t="s">
        <v>54</v>
      </c>
      <c r="P1567" t="s">
        <v>88</v>
      </c>
      <c r="Q1567" t="s">
        <v>94</v>
      </c>
      <c r="R1567" t="s">
        <v>116</v>
      </c>
      <c r="S1567" t="s">
        <v>70</v>
      </c>
      <c r="T1567" t="s">
        <v>59</v>
      </c>
    </row>
    <row r="1568" spans="1:20">
      <c r="A1568" t="s">
        <v>49</v>
      </c>
      <c r="C1568">
        <v>202007202039</v>
      </c>
      <c r="D1568" s="1">
        <v>44032.933819444443</v>
      </c>
      <c r="E1568" s="3" t="s">
        <v>90</v>
      </c>
      <c r="F1568">
        <v>2135400</v>
      </c>
      <c r="G1568" s="2">
        <v>25363</v>
      </c>
      <c r="H1568" t="s">
        <v>2351</v>
      </c>
      <c r="I1568" t="s">
        <v>2305</v>
      </c>
      <c r="K1568" t="s">
        <v>98</v>
      </c>
      <c r="L1568" t="s">
        <v>281</v>
      </c>
      <c r="M1568" t="s">
        <v>2</v>
      </c>
      <c r="N1568" t="s">
        <v>54</v>
      </c>
      <c r="P1568" t="s">
        <v>88</v>
      </c>
      <c r="Q1568" t="s">
        <v>94</v>
      </c>
      <c r="R1568" t="s">
        <v>100</v>
      </c>
      <c r="S1568" t="s">
        <v>70</v>
      </c>
      <c r="T1568" t="s">
        <v>59</v>
      </c>
    </row>
    <row r="1569" spans="1:20">
      <c r="A1569" t="s">
        <v>49</v>
      </c>
      <c r="C1569">
        <v>202007202134</v>
      </c>
      <c r="D1569" s="1">
        <v>44032.872997685183</v>
      </c>
      <c r="E1569" s="3" t="s">
        <v>90</v>
      </c>
      <c r="F1569">
        <v>1894573</v>
      </c>
      <c r="G1569" s="2">
        <v>27074</v>
      </c>
      <c r="H1569" t="s">
        <v>2210</v>
      </c>
      <c r="I1569" t="s">
        <v>647</v>
      </c>
      <c r="K1569" t="s">
        <v>98</v>
      </c>
      <c r="L1569" t="s">
        <v>189</v>
      </c>
      <c r="M1569" t="s">
        <v>10</v>
      </c>
      <c r="N1569" t="s">
        <v>54</v>
      </c>
      <c r="P1569" t="s">
        <v>55</v>
      </c>
      <c r="Q1569" t="s">
        <v>94</v>
      </c>
      <c r="R1569" t="s">
        <v>1007</v>
      </c>
      <c r="S1569" t="s">
        <v>70</v>
      </c>
      <c r="T1569" t="s">
        <v>59</v>
      </c>
    </row>
    <row r="1570" spans="1:20">
      <c r="A1570" t="s">
        <v>49</v>
      </c>
      <c r="C1570">
        <v>202007201986</v>
      </c>
      <c r="D1570" s="1">
        <v>44032.688194444447</v>
      </c>
      <c r="E1570" s="3" t="s">
        <v>90</v>
      </c>
      <c r="F1570">
        <v>5311929</v>
      </c>
      <c r="G1570" s="2">
        <v>19646</v>
      </c>
      <c r="H1570" t="s">
        <v>2780</v>
      </c>
      <c r="I1570" t="s">
        <v>551</v>
      </c>
      <c r="K1570" t="s">
        <v>277</v>
      </c>
      <c r="L1570" t="s">
        <v>99</v>
      </c>
      <c r="M1570" t="s">
        <v>10</v>
      </c>
      <c r="N1570" t="s">
        <v>54</v>
      </c>
      <c r="P1570" t="s">
        <v>88</v>
      </c>
      <c r="Q1570" t="s">
        <v>94</v>
      </c>
      <c r="R1570" t="s">
        <v>116</v>
      </c>
      <c r="S1570" t="s">
        <v>70</v>
      </c>
      <c r="T1570" t="s">
        <v>59</v>
      </c>
    </row>
    <row r="1571" spans="1:20">
      <c r="A1571" t="s">
        <v>49</v>
      </c>
      <c r="C1571">
        <v>202007200228</v>
      </c>
      <c r="D1571" s="1">
        <v>44032.387766203705</v>
      </c>
      <c r="E1571" s="3" t="s">
        <v>76</v>
      </c>
      <c r="F1571">
        <v>1467477</v>
      </c>
      <c r="G1571" s="2">
        <v>21919</v>
      </c>
      <c r="H1571" t="s">
        <v>1363</v>
      </c>
      <c r="I1571" t="s">
        <v>1364</v>
      </c>
      <c r="K1571" t="s">
        <v>66</v>
      </c>
      <c r="L1571" t="s">
        <v>324</v>
      </c>
      <c r="M1571" t="s">
        <v>10</v>
      </c>
      <c r="N1571" t="s">
        <v>54</v>
      </c>
      <c r="P1571" t="s">
        <v>55</v>
      </c>
      <c r="Q1571" t="s">
        <v>78</v>
      </c>
      <c r="R1571" t="s">
        <v>1365</v>
      </c>
      <c r="S1571" t="s">
        <v>180</v>
      </c>
      <c r="T1571" t="s">
        <v>59</v>
      </c>
    </row>
    <row r="1572" spans="1:20">
      <c r="A1572" t="s">
        <v>49</v>
      </c>
      <c r="C1572">
        <v>202007190447</v>
      </c>
      <c r="D1572" s="1">
        <v>44031.854143518518</v>
      </c>
      <c r="E1572" s="3" t="s">
        <v>90</v>
      </c>
      <c r="F1572">
        <v>2136449</v>
      </c>
      <c r="G1572" s="2">
        <v>34208</v>
      </c>
      <c r="H1572" t="s">
        <v>2355</v>
      </c>
      <c r="I1572" t="s">
        <v>2069</v>
      </c>
      <c r="K1572" t="s">
        <v>149</v>
      </c>
      <c r="L1572" t="s">
        <v>178</v>
      </c>
      <c r="M1572" t="s">
        <v>2</v>
      </c>
      <c r="N1572" t="s">
        <v>54</v>
      </c>
      <c r="P1572" t="s">
        <v>88</v>
      </c>
      <c r="Q1572" t="s">
        <v>94</v>
      </c>
      <c r="R1572" t="s">
        <v>100</v>
      </c>
      <c r="S1572" t="s">
        <v>70</v>
      </c>
      <c r="T1572" t="s">
        <v>59</v>
      </c>
    </row>
    <row r="1573" spans="1:20">
      <c r="A1573" t="s">
        <v>49</v>
      </c>
      <c r="C1573">
        <v>202007190271</v>
      </c>
      <c r="D1573" s="1">
        <v>44031.518240740741</v>
      </c>
      <c r="E1573" s="3" t="s">
        <v>76</v>
      </c>
      <c r="F1573">
        <v>1894573</v>
      </c>
      <c r="G1573" s="2">
        <v>27074</v>
      </c>
      <c r="H1573" t="s">
        <v>2210</v>
      </c>
      <c r="I1573" t="s">
        <v>647</v>
      </c>
      <c r="K1573" t="s">
        <v>149</v>
      </c>
      <c r="L1573" t="s">
        <v>87</v>
      </c>
      <c r="M1573" t="s">
        <v>10</v>
      </c>
      <c r="N1573" t="s">
        <v>54</v>
      </c>
      <c r="P1573" t="s">
        <v>55</v>
      </c>
      <c r="Q1573" t="s">
        <v>78</v>
      </c>
      <c r="R1573" t="s">
        <v>2211</v>
      </c>
      <c r="S1573" t="s">
        <v>70</v>
      </c>
      <c r="T1573" t="s">
        <v>59</v>
      </c>
    </row>
    <row r="1574" spans="1:20">
      <c r="A1574" t="s">
        <v>49</v>
      </c>
      <c r="C1574">
        <v>202007180676</v>
      </c>
      <c r="D1574" s="1">
        <v>44031.036516203705</v>
      </c>
      <c r="E1574" s="3" t="s">
        <v>90</v>
      </c>
      <c r="F1574">
        <v>5515938</v>
      </c>
      <c r="G1574" s="2">
        <v>20445</v>
      </c>
      <c r="H1574" t="s">
        <v>2788</v>
      </c>
      <c r="I1574" t="s">
        <v>953</v>
      </c>
      <c r="K1574" t="s">
        <v>149</v>
      </c>
      <c r="L1574" t="s">
        <v>578</v>
      </c>
      <c r="M1574" t="s">
        <v>2</v>
      </c>
      <c r="N1574" t="s">
        <v>54</v>
      </c>
      <c r="P1574" t="s">
        <v>88</v>
      </c>
      <c r="Q1574" t="s">
        <v>94</v>
      </c>
      <c r="R1574" t="s">
        <v>100</v>
      </c>
      <c r="S1574" t="s">
        <v>70</v>
      </c>
      <c r="T1574" t="s">
        <v>59</v>
      </c>
    </row>
    <row r="1575" spans="1:20">
      <c r="A1575" t="s">
        <v>49</v>
      </c>
      <c r="C1575">
        <v>202007171696</v>
      </c>
      <c r="D1575" s="1">
        <v>44029.656030092592</v>
      </c>
      <c r="E1575" s="3" t="s">
        <v>76</v>
      </c>
      <c r="F1575">
        <v>1819076</v>
      </c>
      <c r="G1575" s="2">
        <v>31142</v>
      </c>
      <c r="H1575" t="s">
        <v>1956</v>
      </c>
      <c r="I1575" t="s">
        <v>1957</v>
      </c>
      <c r="K1575" t="s">
        <v>66</v>
      </c>
      <c r="L1575" t="s">
        <v>157</v>
      </c>
      <c r="M1575" t="s">
        <v>2</v>
      </c>
      <c r="N1575" t="s">
        <v>54</v>
      </c>
      <c r="P1575" t="s">
        <v>88</v>
      </c>
      <c r="Q1575" t="s">
        <v>78</v>
      </c>
      <c r="R1575" t="s">
        <v>1958</v>
      </c>
      <c r="S1575" t="s">
        <v>70</v>
      </c>
      <c r="T1575" t="s">
        <v>59</v>
      </c>
    </row>
    <row r="1576" spans="1:20">
      <c r="A1576" t="s">
        <v>49</v>
      </c>
      <c r="C1576">
        <v>202007171413</v>
      </c>
      <c r="D1576" s="1">
        <v>44029.510972222219</v>
      </c>
      <c r="E1576" s="3" t="s">
        <v>90</v>
      </c>
      <c r="F1576">
        <v>1545700</v>
      </c>
      <c r="G1576" s="2">
        <v>22588</v>
      </c>
      <c r="H1576" t="s">
        <v>1480</v>
      </c>
      <c r="I1576" t="s">
        <v>603</v>
      </c>
      <c r="K1576" t="s">
        <v>52</v>
      </c>
      <c r="L1576" t="s">
        <v>157</v>
      </c>
      <c r="M1576" t="s">
        <v>2</v>
      </c>
      <c r="N1576" t="s">
        <v>54</v>
      </c>
      <c r="P1576" t="s">
        <v>88</v>
      </c>
      <c r="Q1576" t="s">
        <v>94</v>
      </c>
      <c r="R1576" t="s">
        <v>116</v>
      </c>
      <c r="S1576" t="s">
        <v>70</v>
      </c>
      <c r="T1576" t="s">
        <v>59</v>
      </c>
    </row>
    <row r="1577" spans="1:20">
      <c r="A1577" t="s">
        <v>49</v>
      </c>
      <c r="C1577">
        <v>202007171051</v>
      </c>
      <c r="D1577" s="1">
        <v>44029.440520833334</v>
      </c>
      <c r="E1577" s="3" t="s">
        <v>63</v>
      </c>
      <c r="F1577">
        <v>7806738</v>
      </c>
      <c r="G1577" s="2">
        <v>17985</v>
      </c>
      <c r="H1577" t="s">
        <v>3034</v>
      </c>
      <c r="I1577" t="s">
        <v>2670</v>
      </c>
      <c r="K1577" t="s">
        <v>61</v>
      </c>
      <c r="L1577" t="s">
        <v>240</v>
      </c>
      <c r="M1577" t="s">
        <v>2</v>
      </c>
      <c r="N1577" t="s">
        <v>54</v>
      </c>
      <c r="P1577" t="s">
        <v>55</v>
      </c>
      <c r="Q1577" t="s">
        <v>68</v>
      </c>
      <c r="R1577" t="s">
        <v>3035</v>
      </c>
      <c r="S1577" t="s">
        <v>70</v>
      </c>
      <c r="T1577" t="s">
        <v>59</v>
      </c>
    </row>
    <row r="1578" spans="1:20">
      <c r="A1578" t="s">
        <v>49</v>
      </c>
      <c r="C1578">
        <v>202007161887</v>
      </c>
      <c r="D1578" s="1">
        <v>44029.371840277781</v>
      </c>
      <c r="E1578" s="3" t="s">
        <v>90</v>
      </c>
      <c r="F1578">
        <v>700889</v>
      </c>
      <c r="G1578" s="2">
        <v>31872</v>
      </c>
      <c r="H1578" t="s">
        <v>515</v>
      </c>
      <c r="I1578" t="s">
        <v>516</v>
      </c>
      <c r="K1578" t="s">
        <v>66</v>
      </c>
      <c r="L1578" t="s">
        <v>153</v>
      </c>
      <c r="M1578" t="s">
        <v>10</v>
      </c>
      <c r="N1578" t="s">
        <v>54</v>
      </c>
      <c r="P1578" t="s">
        <v>55</v>
      </c>
      <c r="Q1578" t="s">
        <v>94</v>
      </c>
      <c r="R1578" t="s">
        <v>100</v>
      </c>
      <c r="S1578" t="s">
        <v>70</v>
      </c>
      <c r="T1578" t="s">
        <v>59</v>
      </c>
    </row>
    <row r="1579" spans="1:20">
      <c r="A1579" t="s">
        <v>49</v>
      </c>
      <c r="C1579">
        <v>202007171131</v>
      </c>
      <c r="D1579" s="1">
        <v>44029.371539351851</v>
      </c>
      <c r="E1579" s="3" t="s">
        <v>76</v>
      </c>
      <c r="F1579">
        <v>435920</v>
      </c>
      <c r="G1579" s="2">
        <v>25995</v>
      </c>
      <c r="H1579" t="s">
        <v>423</v>
      </c>
      <c r="I1579" t="s">
        <v>424</v>
      </c>
      <c r="K1579" t="s">
        <v>381</v>
      </c>
      <c r="L1579" t="s">
        <v>137</v>
      </c>
      <c r="M1579" t="s">
        <v>10</v>
      </c>
      <c r="N1579" t="s">
        <v>54</v>
      </c>
      <c r="P1579" t="s">
        <v>88</v>
      </c>
      <c r="Q1579" t="s">
        <v>78</v>
      </c>
      <c r="R1579" t="s">
        <v>425</v>
      </c>
      <c r="S1579" t="s">
        <v>70</v>
      </c>
      <c r="T1579" t="s">
        <v>59</v>
      </c>
    </row>
    <row r="1580" spans="1:20">
      <c r="A1580" t="s">
        <v>49</v>
      </c>
      <c r="C1580">
        <v>202007162084</v>
      </c>
      <c r="D1580" s="1">
        <v>44028.982534722221</v>
      </c>
      <c r="E1580" s="3" t="s">
        <v>90</v>
      </c>
      <c r="F1580">
        <v>8000024</v>
      </c>
      <c r="G1580" s="2">
        <v>26771</v>
      </c>
      <c r="H1580" t="s">
        <v>3080</v>
      </c>
      <c r="I1580" t="s">
        <v>2450</v>
      </c>
      <c r="K1580" t="s">
        <v>98</v>
      </c>
      <c r="L1580" t="s">
        <v>416</v>
      </c>
      <c r="M1580" t="s">
        <v>10</v>
      </c>
      <c r="N1580" t="s">
        <v>54</v>
      </c>
      <c r="P1580" t="s">
        <v>88</v>
      </c>
      <c r="Q1580" t="s">
        <v>94</v>
      </c>
      <c r="R1580" t="s">
        <v>100</v>
      </c>
      <c r="S1580" t="s">
        <v>70</v>
      </c>
      <c r="T1580" t="s">
        <v>59</v>
      </c>
    </row>
    <row r="1581" spans="1:20">
      <c r="A1581" t="s">
        <v>49</v>
      </c>
      <c r="C1581">
        <v>202007162038</v>
      </c>
      <c r="D1581" s="1">
        <v>44028.935763888891</v>
      </c>
      <c r="E1581" s="3" t="s">
        <v>63</v>
      </c>
      <c r="F1581">
        <v>1422736</v>
      </c>
      <c r="G1581" s="2">
        <v>30872</v>
      </c>
      <c r="H1581" t="s">
        <v>1295</v>
      </c>
      <c r="I1581" t="s">
        <v>1296</v>
      </c>
      <c r="K1581" t="s">
        <v>107</v>
      </c>
      <c r="L1581" t="s">
        <v>202</v>
      </c>
      <c r="M1581" t="s">
        <v>10</v>
      </c>
      <c r="N1581" t="s">
        <v>54</v>
      </c>
      <c r="P1581" t="s">
        <v>55</v>
      </c>
      <c r="Q1581" t="s">
        <v>68</v>
      </c>
      <c r="R1581" t="s">
        <v>1297</v>
      </c>
      <c r="S1581" t="s">
        <v>70</v>
      </c>
      <c r="T1581" t="s">
        <v>59</v>
      </c>
    </row>
    <row r="1582" spans="1:20">
      <c r="A1582" t="s">
        <v>49</v>
      </c>
      <c r="C1582">
        <v>202007161987</v>
      </c>
      <c r="D1582" s="1">
        <v>44028.794444444444</v>
      </c>
      <c r="E1582" s="3" t="s">
        <v>90</v>
      </c>
      <c r="F1582">
        <v>14541</v>
      </c>
      <c r="G1582" s="2">
        <v>25810</v>
      </c>
      <c r="H1582" t="s">
        <v>96</v>
      </c>
      <c r="I1582" t="s">
        <v>97</v>
      </c>
      <c r="K1582" t="s">
        <v>98</v>
      </c>
      <c r="L1582" t="s">
        <v>99</v>
      </c>
      <c r="M1582" t="s">
        <v>10</v>
      </c>
      <c r="N1582" t="s">
        <v>54</v>
      </c>
      <c r="P1582" t="s">
        <v>88</v>
      </c>
      <c r="Q1582" t="s">
        <v>94</v>
      </c>
      <c r="R1582" t="s">
        <v>100</v>
      </c>
      <c r="S1582" t="s">
        <v>70</v>
      </c>
      <c r="T1582" t="s">
        <v>59</v>
      </c>
    </row>
    <row r="1583" spans="1:20">
      <c r="A1583" t="s">
        <v>49</v>
      </c>
      <c r="C1583">
        <v>202007160090</v>
      </c>
      <c r="D1583" s="1">
        <v>44028.581250000003</v>
      </c>
      <c r="E1583" s="3" t="s">
        <v>63</v>
      </c>
      <c r="F1583">
        <v>1615819</v>
      </c>
      <c r="G1583" s="2">
        <v>36410</v>
      </c>
      <c r="H1583" t="s">
        <v>1597</v>
      </c>
      <c r="I1583" t="s">
        <v>1598</v>
      </c>
      <c r="K1583" t="s">
        <v>277</v>
      </c>
      <c r="L1583" t="s">
        <v>349</v>
      </c>
      <c r="M1583" t="s">
        <v>10</v>
      </c>
      <c r="N1583" t="s">
        <v>54</v>
      </c>
      <c r="P1583" t="s">
        <v>55</v>
      </c>
      <c r="Q1583" t="s">
        <v>68</v>
      </c>
      <c r="R1583" t="s">
        <v>1599</v>
      </c>
      <c r="S1583" t="s">
        <v>58</v>
      </c>
      <c r="T1583" t="s">
        <v>59</v>
      </c>
    </row>
    <row r="1584" spans="1:20">
      <c r="A1584" t="s">
        <v>49</v>
      </c>
      <c r="C1584">
        <v>202007161594</v>
      </c>
      <c r="D1584" s="1">
        <v>44028.524942129632</v>
      </c>
      <c r="E1584" s="3" t="s">
        <v>76</v>
      </c>
      <c r="F1584">
        <v>1572811</v>
      </c>
      <c r="G1584" s="2">
        <v>27204</v>
      </c>
      <c r="H1584" t="s">
        <v>1539</v>
      </c>
      <c r="I1584" t="s">
        <v>1540</v>
      </c>
      <c r="K1584" t="s">
        <v>61</v>
      </c>
      <c r="L1584" t="s">
        <v>261</v>
      </c>
      <c r="M1584" t="s">
        <v>10</v>
      </c>
      <c r="N1584" t="s">
        <v>54</v>
      </c>
      <c r="P1584" t="s">
        <v>55</v>
      </c>
      <c r="Q1584" t="s">
        <v>78</v>
      </c>
      <c r="R1584" t="s">
        <v>1541</v>
      </c>
      <c r="S1584" t="s">
        <v>70</v>
      </c>
      <c r="T1584" t="s">
        <v>59</v>
      </c>
    </row>
    <row r="1585" spans="1:20">
      <c r="A1585" t="s">
        <v>49</v>
      </c>
      <c r="C1585">
        <v>202007160832</v>
      </c>
      <c r="D1585" s="1">
        <v>44028.346585648149</v>
      </c>
      <c r="E1585" s="3" t="s">
        <v>63</v>
      </c>
      <c r="F1585">
        <v>1389995</v>
      </c>
      <c r="G1585" s="2">
        <v>17295</v>
      </c>
      <c r="H1585" t="s">
        <v>1222</v>
      </c>
      <c r="I1585" t="s">
        <v>730</v>
      </c>
      <c r="K1585" t="s">
        <v>61</v>
      </c>
      <c r="L1585" t="s">
        <v>757</v>
      </c>
      <c r="M1585" t="s">
        <v>10</v>
      </c>
      <c r="N1585" t="s">
        <v>54</v>
      </c>
      <c r="P1585" t="s">
        <v>55</v>
      </c>
      <c r="Q1585" t="s">
        <v>68</v>
      </c>
      <c r="R1585" t="s">
        <v>120</v>
      </c>
      <c r="S1585" t="s">
        <v>58</v>
      </c>
      <c r="T1585" t="s">
        <v>59</v>
      </c>
    </row>
    <row r="1586" spans="1:20">
      <c r="A1586" t="s">
        <v>49</v>
      </c>
      <c r="C1586">
        <v>202007141877</v>
      </c>
      <c r="D1586" s="1">
        <v>44026.655555555553</v>
      </c>
      <c r="E1586" s="3" t="s">
        <v>90</v>
      </c>
      <c r="F1586">
        <v>2134426</v>
      </c>
      <c r="G1586" s="2">
        <v>26079</v>
      </c>
      <c r="H1586" t="s">
        <v>2350</v>
      </c>
      <c r="I1586" t="s">
        <v>941</v>
      </c>
      <c r="K1586" t="s">
        <v>61</v>
      </c>
      <c r="L1586" t="s">
        <v>240</v>
      </c>
      <c r="M1586" t="s">
        <v>10</v>
      </c>
      <c r="N1586" t="s">
        <v>54</v>
      </c>
      <c r="P1586" t="s">
        <v>88</v>
      </c>
      <c r="Q1586" t="s">
        <v>94</v>
      </c>
      <c r="R1586" t="s">
        <v>100</v>
      </c>
      <c r="S1586" t="s">
        <v>70</v>
      </c>
      <c r="T1586" t="s">
        <v>59</v>
      </c>
    </row>
    <row r="1587" spans="1:20">
      <c r="A1587" t="s">
        <v>49</v>
      </c>
      <c r="C1587">
        <v>202007132239</v>
      </c>
      <c r="D1587" s="1">
        <v>44025.930497685185</v>
      </c>
      <c r="E1587" s="3" t="s">
        <v>90</v>
      </c>
      <c r="F1587">
        <v>1034009</v>
      </c>
      <c r="G1587" s="2">
        <v>27972</v>
      </c>
      <c r="H1587" t="s">
        <v>793</v>
      </c>
      <c r="I1587" t="s">
        <v>794</v>
      </c>
      <c r="K1587" t="s">
        <v>110</v>
      </c>
      <c r="L1587" t="s">
        <v>111</v>
      </c>
      <c r="M1587" t="s">
        <v>2</v>
      </c>
      <c r="N1587" t="s">
        <v>54</v>
      </c>
      <c r="P1587" t="s">
        <v>88</v>
      </c>
      <c r="Q1587" t="s">
        <v>94</v>
      </c>
      <c r="R1587" t="s">
        <v>100</v>
      </c>
      <c r="S1587" t="s">
        <v>70</v>
      </c>
      <c r="T1587" t="s">
        <v>59</v>
      </c>
    </row>
    <row r="1588" spans="1:20">
      <c r="A1588" t="s">
        <v>49</v>
      </c>
      <c r="C1588">
        <v>202007132182</v>
      </c>
      <c r="D1588" s="1">
        <v>44025.796990740739</v>
      </c>
      <c r="E1588" s="3" t="s">
        <v>90</v>
      </c>
      <c r="F1588">
        <v>2133821</v>
      </c>
      <c r="G1588" s="2">
        <v>37498</v>
      </c>
      <c r="H1588" t="s">
        <v>2349</v>
      </c>
      <c r="I1588" t="s">
        <v>760</v>
      </c>
      <c r="K1588" t="s">
        <v>110</v>
      </c>
      <c r="L1588" t="s">
        <v>316</v>
      </c>
      <c r="M1588" t="s">
        <v>2</v>
      </c>
      <c r="N1588" t="s">
        <v>54</v>
      </c>
      <c r="P1588" t="s">
        <v>88</v>
      </c>
      <c r="Q1588" t="s">
        <v>94</v>
      </c>
      <c r="R1588" t="s">
        <v>100</v>
      </c>
      <c r="S1588" t="s">
        <v>70</v>
      </c>
      <c r="T1588" t="s">
        <v>59</v>
      </c>
    </row>
    <row r="1589" spans="1:20">
      <c r="A1589" t="s">
        <v>49</v>
      </c>
      <c r="C1589">
        <v>202007131995</v>
      </c>
      <c r="D1589" s="1">
        <v>44025.724305555559</v>
      </c>
      <c r="E1589" s="3" t="s">
        <v>90</v>
      </c>
      <c r="F1589">
        <v>7714007</v>
      </c>
      <c r="G1589" s="2">
        <v>20686</v>
      </c>
      <c r="H1589" t="s">
        <v>3019</v>
      </c>
      <c r="I1589" t="s">
        <v>450</v>
      </c>
      <c r="K1589" t="s">
        <v>110</v>
      </c>
      <c r="L1589" t="s">
        <v>193</v>
      </c>
      <c r="M1589" t="s">
        <v>10</v>
      </c>
      <c r="N1589" t="s">
        <v>54</v>
      </c>
      <c r="P1589" t="s">
        <v>88</v>
      </c>
      <c r="Q1589" t="s">
        <v>94</v>
      </c>
      <c r="R1589" t="s">
        <v>100</v>
      </c>
      <c r="S1589" t="s">
        <v>70</v>
      </c>
      <c r="T1589" t="s">
        <v>59</v>
      </c>
    </row>
    <row r="1590" spans="1:20">
      <c r="A1590" t="s">
        <v>49</v>
      </c>
      <c r="C1590">
        <v>202007130156</v>
      </c>
      <c r="D1590" s="1">
        <v>44025.498761574076</v>
      </c>
      <c r="E1590" s="3" t="s">
        <v>63</v>
      </c>
      <c r="F1590">
        <v>1144690</v>
      </c>
      <c r="G1590" s="2">
        <v>18705</v>
      </c>
      <c r="H1590" t="s">
        <v>890</v>
      </c>
      <c r="I1590" t="s">
        <v>236</v>
      </c>
      <c r="K1590" t="s">
        <v>52</v>
      </c>
      <c r="L1590" t="s">
        <v>451</v>
      </c>
      <c r="M1590" t="s">
        <v>10</v>
      </c>
      <c r="N1590" t="s">
        <v>54</v>
      </c>
      <c r="P1590" t="s">
        <v>55</v>
      </c>
      <c r="Q1590" t="s">
        <v>68</v>
      </c>
      <c r="R1590" t="s">
        <v>891</v>
      </c>
      <c r="S1590" t="s">
        <v>390</v>
      </c>
      <c r="T1590" t="s">
        <v>59</v>
      </c>
    </row>
    <row r="1591" spans="1:20">
      <c r="A1591" t="s">
        <v>49</v>
      </c>
      <c r="C1591">
        <v>202007120538</v>
      </c>
      <c r="D1591" s="1">
        <v>44025.014120370368</v>
      </c>
      <c r="E1591" s="3" t="s">
        <v>63</v>
      </c>
      <c r="F1591">
        <v>9905428</v>
      </c>
      <c r="G1591" s="2">
        <v>36219</v>
      </c>
      <c r="H1591" t="s">
        <v>3366</v>
      </c>
      <c r="I1591" t="s">
        <v>3367</v>
      </c>
      <c r="K1591" t="s">
        <v>52</v>
      </c>
      <c r="L1591" t="s">
        <v>289</v>
      </c>
      <c r="M1591" t="s">
        <v>10</v>
      </c>
      <c r="N1591" t="s">
        <v>54</v>
      </c>
      <c r="P1591" t="s">
        <v>55</v>
      </c>
      <c r="Q1591" t="s">
        <v>68</v>
      </c>
      <c r="R1591" t="s">
        <v>3368</v>
      </c>
      <c r="S1591" t="s">
        <v>70</v>
      </c>
      <c r="T1591" t="s">
        <v>59</v>
      </c>
    </row>
    <row r="1592" spans="1:20">
      <c r="A1592" t="s">
        <v>49</v>
      </c>
      <c r="C1592">
        <v>202007120488</v>
      </c>
      <c r="D1592" s="1">
        <v>44024.913194444445</v>
      </c>
      <c r="E1592" s="3" t="s">
        <v>90</v>
      </c>
      <c r="F1592">
        <v>2133654</v>
      </c>
      <c r="G1592" s="2">
        <v>23139</v>
      </c>
      <c r="H1592" t="s">
        <v>2348</v>
      </c>
      <c r="I1592" t="s">
        <v>1333</v>
      </c>
      <c r="K1592" t="s">
        <v>110</v>
      </c>
      <c r="L1592" t="s">
        <v>289</v>
      </c>
      <c r="M1592" t="s">
        <v>10</v>
      </c>
      <c r="N1592" t="s">
        <v>54</v>
      </c>
      <c r="P1592" t="s">
        <v>88</v>
      </c>
      <c r="Q1592" t="s">
        <v>94</v>
      </c>
      <c r="R1592" t="s">
        <v>100</v>
      </c>
      <c r="S1592" t="s">
        <v>70</v>
      </c>
      <c r="T1592" t="s">
        <v>59</v>
      </c>
    </row>
    <row r="1593" spans="1:20">
      <c r="A1593" t="s">
        <v>49</v>
      </c>
      <c r="C1593">
        <v>202007120460</v>
      </c>
      <c r="D1593" s="1">
        <v>44024.799305555556</v>
      </c>
      <c r="E1593" s="3" t="s">
        <v>90</v>
      </c>
      <c r="F1593">
        <v>9322415</v>
      </c>
      <c r="G1593" s="2">
        <v>26354</v>
      </c>
      <c r="H1593" t="s">
        <v>3275</v>
      </c>
      <c r="I1593" t="s">
        <v>3276</v>
      </c>
      <c r="K1593" t="s">
        <v>170</v>
      </c>
      <c r="L1593" t="s">
        <v>178</v>
      </c>
      <c r="M1593" t="s">
        <v>10</v>
      </c>
      <c r="N1593" t="s">
        <v>54</v>
      </c>
      <c r="P1593" t="s">
        <v>88</v>
      </c>
      <c r="Q1593" t="s">
        <v>94</v>
      </c>
      <c r="R1593" t="s">
        <v>100</v>
      </c>
      <c r="S1593" t="s">
        <v>70</v>
      </c>
      <c r="T1593" t="s">
        <v>59</v>
      </c>
    </row>
    <row r="1594" spans="1:20">
      <c r="A1594" t="s">
        <v>49</v>
      </c>
      <c r="C1594">
        <v>202007120255</v>
      </c>
      <c r="D1594" s="1">
        <v>44024.446215277778</v>
      </c>
      <c r="E1594" s="3" t="s">
        <v>63</v>
      </c>
      <c r="F1594">
        <v>1954343</v>
      </c>
      <c r="G1594" s="2">
        <v>21866</v>
      </c>
      <c r="H1594" t="s">
        <v>2331</v>
      </c>
      <c r="I1594" t="s">
        <v>743</v>
      </c>
      <c r="K1594" t="s">
        <v>381</v>
      </c>
      <c r="L1594" t="s">
        <v>87</v>
      </c>
      <c r="M1594" t="s">
        <v>2</v>
      </c>
      <c r="N1594" t="s">
        <v>54</v>
      </c>
      <c r="P1594" t="s">
        <v>55</v>
      </c>
      <c r="Q1594" t="s">
        <v>68</v>
      </c>
      <c r="R1594" t="s">
        <v>2332</v>
      </c>
      <c r="S1594" t="s">
        <v>70</v>
      </c>
      <c r="T1594" t="s">
        <v>59</v>
      </c>
    </row>
    <row r="1595" spans="1:20">
      <c r="A1595" t="s">
        <v>49</v>
      </c>
      <c r="C1595">
        <v>202007110463</v>
      </c>
      <c r="D1595" s="1">
        <v>44023.882638888892</v>
      </c>
      <c r="E1595" s="3" t="s">
        <v>63</v>
      </c>
      <c r="F1595">
        <v>917599</v>
      </c>
      <c r="G1595" s="2">
        <v>16073</v>
      </c>
      <c r="H1595" t="s">
        <v>681</v>
      </c>
      <c r="I1595" t="s">
        <v>684</v>
      </c>
      <c r="K1595" t="s">
        <v>110</v>
      </c>
      <c r="L1595" t="s">
        <v>289</v>
      </c>
      <c r="M1595" t="s">
        <v>2</v>
      </c>
      <c r="N1595" t="s">
        <v>54</v>
      </c>
      <c r="P1595" t="s">
        <v>55</v>
      </c>
      <c r="Q1595" t="s">
        <v>68</v>
      </c>
      <c r="R1595" t="s">
        <v>685</v>
      </c>
      <c r="S1595" t="s">
        <v>70</v>
      </c>
      <c r="T1595" t="s">
        <v>59</v>
      </c>
    </row>
    <row r="1596" spans="1:20">
      <c r="A1596" t="s">
        <v>49</v>
      </c>
      <c r="C1596">
        <v>202007110277</v>
      </c>
      <c r="D1596" s="1">
        <v>44023.446793981479</v>
      </c>
      <c r="E1596" s="3" t="s">
        <v>90</v>
      </c>
      <c r="F1596">
        <v>1164740</v>
      </c>
      <c r="G1596" s="2">
        <v>26094</v>
      </c>
      <c r="H1596" t="s">
        <v>940</v>
      </c>
      <c r="I1596" t="s">
        <v>941</v>
      </c>
      <c r="K1596" t="s">
        <v>613</v>
      </c>
      <c r="L1596" t="s">
        <v>87</v>
      </c>
      <c r="M1596" t="s">
        <v>2</v>
      </c>
      <c r="N1596" t="s">
        <v>54</v>
      </c>
      <c r="P1596" t="s">
        <v>55</v>
      </c>
      <c r="Q1596" t="s">
        <v>94</v>
      </c>
      <c r="R1596" t="s">
        <v>100</v>
      </c>
      <c r="S1596" t="s">
        <v>70</v>
      </c>
      <c r="T1596" t="s">
        <v>59</v>
      </c>
    </row>
    <row r="1597" spans="1:20">
      <c r="A1597" t="s">
        <v>49</v>
      </c>
      <c r="C1597">
        <v>202007102011</v>
      </c>
      <c r="D1597" s="1">
        <v>44022.849305555559</v>
      </c>
      <c r="E1597" s="3" t="s">
        <v>90</v>
      </c>
      <c r="F1597">
        <v>1051249</v>
      </c>
      <c r="G1597" s="2">
        <v>15958</v>
      </c>
      <c r="H1597" t="s">
        <v>811</v>
      </c>
      <c r="I1597" t="s">
        <v>812</v>
      </c>
      <c r="K1597" t="s">
        <v>170</v>
      </c>
      <c r="L1597" t="s">
        <v>157</v>
      </c>
      <c r="M1597" t="s">
        <v>10</v>
      </c>
      <c r="N1597" t="s">
        <v>54</v>
      </c>
      <c r="P1597" t="s">
        <v>88</v>
      </c>
      <c r="Q1597" t="s">
        <v>94</v>
      </c>
      <c r="R1597" t="s">
        <v>100</v>
      </c>
      <c r="S1597" t="s">
        <v>70</v>
      </c>
      <c r="T1597" t="s">
        <v>59</v>
      </c>
    </row>
    <row r="1598" spans="1:20">
      <c r="A1598" t="s">
        <v>49</v>
      </c>
      <c r="C1598">
        <v>202007101991</v>
      </c>
      <c r="D1598" s="1">
        <v>44022.8125</v>
      </c>
      <c r="E1598" s="3" t="s">
        <v>90</v>
      </c>
      <c r="F1598">
        <v>6302998</v>
      </c>
      <c r="G1598" s="2">
        <v>23075</v>
      </c>
      <c r="H1598" t="s">
        <v>2830</v>
      </c>
      <c r="I1598" t="s">
        <v>208</v>
      </c>
      <c r="K1598" t="s">
        <v>170</v>
      </c>
      <c r="L1598" t="s">
        <v>157</v>
      </c>
      <c r="M1598" t="s">
        <v>10</v>
      </c>
      <c r="N1598" t="s">
        <v>54</v>
      </c>
      <c r="P1598" t="s">
        <v>88</v>
      </c>
      <c r="Q1598" t="s">
        <v>94</v>
      </c>
      <c r="R1598" t="s">
        <v>100</v>
      </c>
      <c r="S1598" t="s">
        <v>70</v>
      </c>
      <c r="T1598" t="s">
        <v>59</v>
      </c>
    </row>
    <row r="1599" spans="1:20">
      <c r="A1599" t="s">
        <v>49</v>
      </c>
      <c r="C1599">
        <v>202007101969</v>
      </c>
      <c r="D1599" s="1">
        <v>44022.765277777777</v>
      </c>
      <c r="E1599" s="3" t="s">
        <v>90</v>
      </c>
      <c r="F1599">
        <v>7718785</v>
      </c>
      <c r="G1599" s="2">
        <v>17779</v>
      </c>
      <c r="H1599" t="s">
        <v>3022</v>
      </c>
      <c r="I1599" t="s">
        <v>1613</v>
      </c>
      <c r="K1599" t="s">
        <v>170</v>
      </c>
      <c r="L1599" t="s">
        <v>157</v>
      </c>
      <c r="M1599" t="s">
        <v>10</v>
      </c>
      <c r="N1599" t="s">
        <v>54</v>
      </c>
      <c r="P1599" t="s">
        <v>88</v>
      </c>
      <c r="Q1599" t="s">
        <v>94</v>
      </c>
      <c r="R1599" t="s">
        <v>100</v>
      </c>
      <c r="S1599" t="s">
        <v>70</v>
      </c>
      <c r="T1599" t="s">
        <v>59</v>
      </c>
    </row>
    <row r="1600" spans="1:20">
      <c r="A1600" t="s">
        <v>49</v>
      </c>
      <c r="C1600">
        <v>202007091298</v>
      </c>
      <c r="D1600" s="1">
        <v>44021.723055555558</v>
      </c>
      <c r="E1600" s="3" t="s">
        <v>63</v>
      </c>
      <c r="F1600">
        <v>117126</v>
      </c>
      <c r="G1600" s="2">
        <v>22862</v>
      </c>
      <c r="H1600" t="s">
        <v>215</v>
      </c>
      <c r="I1600" t="s">
        <v>216</v>
      </c>
      <c r="K1600" t="s">
        <v>61</v>
      </c>
      <c r="L1600" t="s">
        <v>193</v>
      </c>
      <c r="M1600" t="s">
        <v>2</v>
      </c>
      <c r="N1600" t="s">
        <v>54</v>
      </c>
      <c r="P1600" t="s">
        <v>55</v>
      </c>
      <c r="Q1600" t="s">
        <v>68</v>
      </c>
      <c r="R1600" t="s">
        <v>217</v>
      </c>
      <c r="S1600" t="s">
        <v>70</v>
      </c>
      <c r="T1600" t="s">
        <v>59</v>
      </c>
    </row>
    <row r="1601" spans="1:20">
      <c r="A1601" t="s">
        <v>49</v>
      </c>
      <c r="C1601">
        <v>202007091805</v>
      </c>
      <c r="D1601" s="1">
        <v>44021.631944444445</v>
      </c>
      <c r="E1601" s="3" t="s">
        <v>63</v>
      </c>
      <c r="F1601">
        <v>114487</v>
      </c>
      <c r="G1601" s="2">
        <v>23065</v>
      </c>
      <c r="H1601" t="s">
        <v>207</v>
      </c>
      <c r="I1601" t="s">
        <v>208</v>
      </c>
      <c r="K1601" t="s">
        <v>61</v>
      </c>
      <c r="L1601" t="s">
        <v>127</v>
      </c>
      <c r="M1601" t="s">
        <v>2</v>
      </c>
      <c r="N1601" t="s">
        <v>54</v>
      </c>
      <c r="P1601" t="s">
        <v>88</v>
      </c>
      <c r="Q1601" t="s">
        <v>68</v>
      </c>
      <c r="R1601" t="s">
        <v>209</v>
      </c>
      <c r="S1601" t="s">
        <v>129</v>
      </c>
      <c r="T1601" t="s">
        <v>59</v>
      </c>
    </row>
    <row r="1602" spans="1:20">
      <c r="A1602" t="s">
        <v>49</v>
      </c>
      <c r="C1602">
        <v>202007091352</v>
      </c>
      <c r="D1602" s="1">
        <v>44021.474999999999</v>
      </c>
      <c r="E1602" s="3" t="s">
        <v>90</v>
      </c>
      <c r="F1602">
        <v>6401011</v>
      </c>
      <c r="G1602" s="2">
        <v>22826</v>
      </c>
      <c r="H1602" t="s">
        <v>2837</v>
      </c>
      <c r="I1602" t="s">
        <v>1093</v>
      </c>
      <c r="K1602" t="s">
        <v>61</v>
      </c>
      <c r="L1602" t="s">
        <v>93</v>
      </c>
      <c r="M1602" t="s">
        <v>2</v>
      </c>
      <c r="N1602" t="s">
        <v>54</v>
      </c>
      <c r="P1602" t="s">
        <v>88</v>
      </c>
      <c r="Q1602" t="s">
        <v>94</v>
      </c>
      <c r="R1602" t="s">
        <v>1896</v>
      </c>
      <c r="S1602" t="s">
        <v>70</v>
      </c>
      <c r="T1602" t="s">
        <v>59</v>
      </c>
    </row>
    <row r="1603" spans="1:20">
      <c r="A1603" t="s">
        <v>49</v>
      </c>
      <c r="C1603">
        <v>202007090982</v>
      </c>
      <c r="D1603" s="1">
        <v>44021.160173611112</v>
      </c>
      <c r="E1603" s="3" t="s">
        <v>90</v>
      </c>
      <c r="F1603">
        <v>508365</v>
      </c>
      <c r="G1603" s="2">
        <v>27932</v>
      </c>
      <c r="H1603" t="s">
        <v>434</v>
      </c>
      <c r="I1603" t="s">
        <v>435</v>
      </c>
      <c r="K1603" t="s">
        <v>170</v>
      </c>
      <c r="L1603" t="s">
        <v>281</v>
      </c>
      <c r="M1603" t="s">
        <v>10</v>
      </c>
      <c r="N1603" t="s">
        <v>54</v>
      </c>
      <c r="P1603" t="s">
        <v>88</v>
      </c>
      <c r="Q1603" t="s">
        <v>94</v>
      </c>
      <c r="R1603" t="s">
        <v>100</v>
      </c>
      <c r="S1603" t="s">
        <v>70</v>
      </c>
      <c r="T1603" t="s">
        <v>59</v>
      </c>
    </row>
    <row r="1604" spans="1:20">
      <c r="A1604" t="s">
        <v>49</v>
      </c>
      <c r="C1604">
        <v>202007090948</v>
      </c>
      <c r="D1604" s="1">
        <v>44021.123611111114</v>
      </c>
      <c r="E1604" s="3" t="s">
        <v>76</v>
      </c>
      <c r="F1604">
        <v>1744478</v>
      </c>
      <c r="G1604" s="2">
        <v>37718</v>
      </c>
      <c r="H1604" t="s">
        <v>1826</v>
      </c>
      <c r="I1604" t="s">
        <v>1827</v>
      </c>
      <c r="K1604" t="s">
        <v>170</v>
      </c>
      <c r="L1604" t="s">
        <v>281</v>
      </c>
      <c r="M1604" t="s">
        <v>2</v>
      </c>
      <c r="N1604" t="s">
        <v>54</v>
      </c>
      <c r="P1604" t="s">
        <v>88</v>
      </c>
      <c r="Q1604" t="s">
        <v>78</v>
      </c>
      <c r="R1604" t="s">
        <v>292</v>
      </c>
      <c r="S1604" t="s">
        <v>70</v>
      </c>
      <c r="T1604" t="s">
        <v>59</v>
      </c>
    </row>
    <row r="1605" spans="1:20">
      <c r="A1605" t="s">
        <v>49</v>
      </c>
      <c r="C1605">
        <v>202007081708</v>
      </c>
      <c r="D1605" s="1">
        <v>44020.569861111115</v>
      </c>
      <c r="E1605" s="3" t="s">
        <v>90</v>
      </c>
      <c r="F1605">
        <v>990284</v>
      </c>
      <c r="G1605" s="2">
        <v>25447</v>
      </c>
      <c r="H1605" t="s">
        <v>747</v>
      </c>
      <c r="I1605" t="s">
        <v>748</v>
      </c>
      <c r="K1605" t="s">
        <v>107</v>
      </c>
      <c r="L1605" t="s">
        <v>93</v>
      </c>
      <c r="M1605" t="s">
        <v>10</v>
      </c>
      <c r="N1605" t="s">
        <v>54</v>
      </c>
      <c r="P1605" t="s">
        <v>88</v>
      </c>
      <c r="Q1605" t="s">
        <v>94</v>
      </c>
      <c r="R1605" t="s">
        <v>100</v>
      </c>
      <c r="S1605" t="s">
        <v>70</v>
      </c>
      <c r="T1605" t="s">
        <v>59</v>
      </c>
    </row>
    <row r="1606" spans="1:20">
      <c r="A1606" t="s">
        <v>49</v>
      </c>
      <c r="C1606">
        <v>202007072137</v>
      </c>
      <c r="D1606" s="1">
        <v>44019.870138888888</v>
      </c>
      <c r="E1606" s="3" t="s">
        <v>90</v>
      </c>
      <c r="F1606">
        <v>1846425</v>
      </c>
      <c r="G1606" s="2">
        <v>19481</v>
      </c>
      <c r="H1606" t="s">
        <v>2010</v>
      </c>
      <c r="I1606" t="s">
        <v>1775</v>
      </c>
      <c r="K1606" t="s">
        <v>149</v>
      </c>
      <c r="L1606" t="s">
        <v>202</v>
      </c>
      <c r="M1606" t="s">
        <v>10</v>
      </c>
      <c r="N1606" t="s">
        <v>54</v>
      </c>
      <c r="P1606" t="s">
        <v>88</v>
      </c>
      <c r="Q1606" t="s">
        <v>94</v>
      </c>
      <c r="R1606" t="s">
        <v>116</v>
      </c>
      <c r="S1606" t="s">
        <v>70</v>
      </c>
      <c r="T1606" t="s">
        <v>59</v>
      </c>
    </row>
    <row r="1607" spans="1:20">
      <c r="A1607" t="s">
        <v>49</v>
      </c>
      <c r="C1607">
        <v>202007072091</v>
      </c>
      <c r="D1607" s="1">
        <v>44019.853472222225</v>
      </c>
      <c r="E1607" s="3" t="s">
        <v>90</v>
      </c>
      <c r="F1607">
        <v>1164740</v>
      </c>
      <c r="G1607" s="2">
        <v>26094</v>
      </c>
      <c r="H1607" t="s">
        <v>940</v>
      </c>
      <c r="I1607" t="s">
        <v>380</v>
      </c>
      <c r="K1607" t="s">
        <v>149</v>
      </c>
      <c r="L1607" t="s">
        <v>157</v>
      </c>
      <c r="M1607" t="s">
        <v>2</v>
      </c>
      <c r="N1607" t="s">
        <v>54</v>
      </c>
      <c r="P1607" t="s">
        <v>88</v>
      </c>
      <c r="Q1607" t="s">
        <v>94</v>
      </c>
      <c r="R1607" t="s">
        <v>100</v>
      </c>
      <c r="S1607" t="s">
        <v>70</v>
      </c>
      <c r="T1607" t="s">
        <v>59</v>
      </c>
    </row>
    <row r="1608" spans="1:20">
      <c r="A1608" t="s">
        <v>49</v>
      </c>
      <c r="C1608">
        <v>202007071194</v>
      </c>
      <c r="D1608" s="1">
        <v>44019.40347222222</v>
      </c>
      <c r="E1608" s="3" t="s">
        <v>63</v>
      </c>
      <c r="F1608">
        <v>703003</v>
      </c>
      <c r="G1608" s="2">
        <v>16806</v>
      </c>
      <c r="H1608" t="s">
        <v>520</v>
      </c>
      <c r="I1608" t="s">
        <v>521</v>
      </c>
      <c r="K1608" t="s">
        <v>61</v>
      </c>
      <c r="L1608" t="s">
        <v>240</v>
      </c>
      <c r="M1608" t="s">
        <v>2</v>
      </c>
      <c r="N1608" t="s">
        <v>54</v>
      </c>
      <c r="P1608" t="s">
        <v>55</v>
      </c>
      <c r="Q1608" t="s">
        <v>68</v>
      </c>
      <c r="R1608" t="s">
        <v>522</v>
      </c>
      <c r="S1608" t="s">
        <v>70</v>
      </c>
      <c r="T1608" t="s">
        <v>59</v>
      </c>
    </row>
    <row r="1609" spans="1:20">
      <c r="A1609" t="s">
        <v>49</v>
      </c>
      <c r="C1609">
        <v>202007071040</v>
      </c>
      <c r="D1609" s="1">
        <v>44019.069849537038</v>
      </c>
      <c r="E1609" s="3" t="s">
        <v>76</v>
      </c>
      <c r="F1609">
        <v>1895262</v>
      </c>
      <c r="G1609" s="2">
        <v>23913</v>
      </c>
      <c r="H1609" t="s">
        <v>2214</v>
      </c>
      <c r="I1609" t="s">
        <v>2215</v>
      </c>
      <c r="K1609" t="s">
        <v>149</v>
      </c>
      <c r="L1609" t="s">
        <v>202</v>
      </c>
      <c r="M1609" t="s">
        <v>2</v>
      </c>
      <c r="N1609" t="s">
        <v>54</v>
      </c>
      <c r="P1609" t="s">
        <v>88</v>
      </c>
      <c r="Q1609" t="s">
        <v>78</v>
      </c>
      <c r="R1609" t="s">
        <v>1001</v>
      </c>
      <c r="S1609" t="s">
        <v>70</v>
      </c>
      <c r="T1609" t="s">
        <v>59</v>
      </c>
    </row>
    <row r="1610" spans="1:20">
      <c r="A1610" t="s">
        <v>49</v>
      </c>
      <c r="C1610">
        <v>202007062232</v>
      </c>
      <c r="D1610" s="1">
        <v>44018.843055555553</v>
      </c>
      <c r="E1610" s="3" t="s">
        <v>90</v>
      </c>
      <c r="F1610">
        <v>1895219</v>
      </c>
      <c r="G1610" s="2">
        <v>32111</v>
      </c>
      <c r="H1610" t="s">
        <v>2212</v>
      </c>
      <c r="I1610" t="s">
        <v>2213</v>
      </c>
      <c r="K1610" t="s">
        <v>170</v>
      </c>
      <c r="L1610" t="s">
        <v>281</v>
      </c>
      <c r="M1610" t="s">
        <v>10</v>
      </c>
      <c r="N1610" t="s">
        <v>54</v>
      </c>
      <c r="P1610" t="s">
        <v>88</v>
      </c>
      <c r="Q1610" t="s">
        <v>94</v>
      </c>
      <c r="R1610" t="s">
        <v>100</v>
      </c>
      <c r="S1610" t="s">
        <v>70</v>
      </c>
      <c r="T1610" t="s">
        <v>59</v>
      </c>
    </row>
    <row r="1611" spans="1:20">
      <c r="A1611" t="s">
        <v>49</v>
      </c>
      <c r="C1611">
        <v>202007062136</v>
      </c>
      <c r="D1611" s="1">
        <v>44018.742361111108</v>
      </c>
      <c r="E1611" s="3" t="s">
        <v>63</v>
      </c>
      <c r="F1611">
        <v>1400012</v>
      </c>
      <c r="G1611" s="2">
        <v>23358</v>
      </c>
      <c r="H1611" t="s">
        <v>1240</v>
      </c>
      <c r="I1611" t="s">
        <v>442</v>
      </c>
      <c r="K1611" t="s">
        <v>170</v>
      </c>
      <c r="L1611" t="s">
        <v>157</v>
      </c>
      <c r="M1611" t="s">
        <v>2</v>
      </c>
      <c r="N1611" t="s">
        <v>54</v>
      </c>
      <c r="P1611" t="s">
        <v>88</v>
      </c>
      <c r="Q1611" t="s">
        <v>68</v>
      </c>
      <c r="R1611" t="s">
        <v>1241</v>
      </c>
      <c r="S1611" t="s">
        <v>70</v>
      </c>
      <c r="T1611" t="s">
        <v>59</v>
      </c>
    </row>
    <row r="1612" spans="1:20">
      <c r="A1612" t="s">
        <v>49</v>
      </c>
      <c r="C1612">
        <v>202007061801</v>
      </c>
      <c r="D1612" s="1">
        <v>44018.555983796294</v>
      </c>
      <c r="E1612" s="3" t="s">
        <v>63</v>
      </c>
      <c r="F1612">
        <v>1013022</v>
      </c>
      <c r="G1612" s="2">
        <v>22606</v>
      </c>
      <c r="H1612" t="s">
        <v>766</v>
      </c>
      <c r="I1612" t="s">
        <v>767</v>
      </c>
      <c r="K1612" t="s">
        <v>61</v>
      </c>
      <c r="L1612" t="s">
        <v>99</v>
      </c>
      <c r="M1612" t="s">
        <v>10</v>
      </c>
      <c r="N1612" t="s">
        <v>54</v>
      </c>
      <c r="P1612" t="s">
        <v>55</v>
      </c>
      <c r="Q1612" t="s">
        <v>68</v>
      </c>
      <c r="R1612" t="s">
        <v>768</v>
      </c>
      <c r="S1612" t="s">
        <v>70</v>
      </c>
      <c r="T1612" t="s">
        <v>59</v>
      </c>
    </row>
    <row r="1613" spans="1:20">
      <c r="A1613" t="s">
        <v>49</v>
      </c>
      <c r="C1613">
        <v>202007061561</v>
      </c>
      <c r="D1613" s="1">
        <v>44018.477083333331</v>
      </c>
      <c r="E1613" s="3" t="s">
        <v>90</v>
      </c>
      <c r="F1613">
        <v>1604604</v>
      </c>
      <c r="G1613" s="2">
        <v>37121</v>
      </c>
      <c r="H1613" t="s">
        <v>1584</v>
      </c>
      <c r="I1613" t="s">
        <v>1585</v>
      </c>
      <c r="K1613" t="s">
        <v>295</v>
      </c>
      <c r="L1613" t="s">
        <v>93</v>
      </c>
      <c r="M1613" t="s">
        <v>10</v>
      </c>
      <c r="N1613" t="s">
        <v>54</v>
      </c>
      <c r="P1613" t="s">
        <v>88</v>
      </c>
      <c r="Q1613" t="s">
        <v>94</v>
      </c>
      <c r="R1613" t="s">
        <v>100</v>
      </c>
      <c r="S1613" t="s">
        <v>70</v>
      </c>
      <c r="T1613" t="s">
        <v>59</v>
      </c>
    </row>
    <row r="1614" spans="1:20">
      <c r="A1614" t="s">
        <v>49</v>
      </c>
      <c r="C1614">
        <v>202007061108</v>
      </c>
      <c r="D1614" s="1">
        <v>44018.25277777778</v>
      </c>
      <c r="E1614" s="3" t="s">
        <v>90</v>
      </c>
      <c r="F1614">
        <v>1054140</v>
      </c>
      <c r="G1614" s="2">
        <v>25685</v>
      </c>
      <c r="H1614" t="s">
        <v>821</v>
      </c>
      <c r="I1614" t="s">
        <v>822</v>
      </c>
      <c r="K1614" t="s">
        <v>170</v>
      </c>
      <c r="L1614" t="s">
        <v>178</v>
      </c>
      <c r="M1614" t="s">
        <v>2</v>
      </c>
      <c r="N1614" t="s">
        <v>54</v>
      </c>
      <c r="P1614" t="s">
        <v>88</v>
      </c>
      <c r="Q1614" t="s">
        <v>94</v>
      </c>
      <c r="R1614" t="s">
        <v>100</v>
      </c>
      <c r="S1614" t="s">
        <v>70</v>
      </c>
      <c r="T1614" t="s">
        <v>59</v>
      </c>
    </row>
    <row r="1615" spans="1:20">
      <c r="A1615" t="s">
        <v>49</v>
      </c>
      <c r="C1615">
        <v>202007050508</v>
      </c>
      <c r="D1615" s="1">
        <v>44017.945590277777</v>
      </c>
      <c r="E1615" s="3" t="s">
        <v>63</v>
      </c>
      <c r="F1615">
        <v>1391353</v>
      </c>
      <c r="G1615" s="2">
        <v>16693</v>
      </c>
      <c r="H1615" t="s">
        <v>1223</v>
      </c>
      <c r="I1615" t="s">
        <v>294</v>
      </c>
      <c r="K1615" t="s">
        <v>140</v>
      </c>
      <c r="L1615" t="s">
        <v>364</v>
      </c>
      <c r="M1615" t="s">
        <v>2</v>
      </c>
      <c r="N1615" t="s">
        <v>54</v>
      </c>
      <c r="P1615" t="s">
        <v>55</v>
      </c>
      <c r="Q1615" t="s">
        <v>68</v>
      </c>
      <c r="R1615" t="s">
        <v>1224</v>
      </c>
      <c r="S1615" t="s">
        <v>70</v>
      </c>
      <c r="T1615" t="s">
        <v>59</v>
      </c>
    </row>
    <row r="1616" spans="1:20">
      <c r="A1616" t="s">
        <v>49</v>
      </c>
      <c r="C1616">
        <v>202007030186</v>
      </c>
      <c r="D1616" s="1">
        <v>44015.400694444441</v>
      </c>
      <c r="E1616" s="3" t="s">
        <v>90</v>
      </c>
      <c r="F1616">
        <v>1852810</v>
      </c>
      <c r="G1616" s="2">
        <v>31823</v>
      </c>
      <c r="H1616" t="s">
        <v>2026</v>
      </c>
      <c r="I1616" t="s">
        <v>939</v>
      </c>
      <c r="K1616" t="s">
        <v>535</v>
      </c>
      <c r="L1616" t="s">
        <v>281</v>
      </c>
      <c r="M1616" t="s">
        <v>10</v>
      </c>
      <c r="N1616" t="s">
        <v>54</v>
      </c>
      <c r="P1616" t="s">
        <v>88</v>
      </c>
      <c r="Q1616" t="s">
        <v>94</v>
      </c>
      <c r="R1616" t="s">
        <v>116</v>
      </c>
      <c r="S1616" t="s">
        <v>70</v>
      </c>
      <c r="T1616" t="s">
        <v>59</v>
      </c>
    </row>
    <row r="1617" spans="1:20">
      <c r="A1617" t="s">
        <v>49</v>
      </c>
      <c r="C1617">
        <v>202007030116</v>
      </c>
      <c r="D1617" s="1">
        <v>44015.246180555558</v>
      </c>
      <c r="E1617" s="3" t="s">
        <v>90</v>
      </c>
      <c r="F1617">
        <v>9905428</v>
      </c>
      <c r="G1617" s="2">
        <v>36219</v>
      </c>
      <c r="H1617" t="s">
        <v>3366</v>
      </c>
      <c r="I1617" t="s">
        <v>3367</v>
      </c>
      <c r="K1617" t="s">
        <v>149</v>
      </c>
      <c r="L1617" t="s">
        <v>93</v>
      </c>
      <c r="M1617" t="s">
        <v>10</v>
      </c>
      <c r="N1617" t="s">
        <v>54</v>
      </c>
      <c r="P1617" t="s">
        <v>88</v>
      </c>
      <c r="Q1617" t="s">
        <v>94</v>
      </c>
      <c r="R1617" t="s">
        <v>116</v>
      </c>
      <c r="S1617" t="s">
        <v>70</v>
      </c>
      <c r="T1617" t="s">
        <v>59</v>
      </c>
    </row>
    <row r="1618" spans="1:20">
      <c r="A1618" t="s">
        <v>49</v>
      </c>
      <c r="C1618">
        <v>202007021949</v>
      </c>
      <c r="D1618" s="1">
        <v>44014.717361111114</v>
      </c>
      <c r="E1618" s="3" t="s">
        <v>90</v>
      </c>
      <c r="F1618">
        <v>1470603</v>
      </c>
      <c r="G1618" s="2">
        <v>30143</v>
      </c>
      <c r="H1618" t="s">
        <v>1370</v>
      </c>
      <c r="I1618" t="s">
        <v>1371</v>
      </c>
      <c r="K1618" t="s">
        <v>170</v>
      </c>
      <c r="L1618" t="s">
        <v>306</v>
      </c>
      <c r="M1618" t="s">
        <v>10</v>
      </c>
      <c r="N1618" t="s">
        <v>54</v>
      </c>
      <c r="P1618" t="s">
        <v>55</v>
      </c>
      <c r="Q1618" t="s">
        <v>94</v>
      </c>
      <c r="R1618" t="s">
        <v>1373</v>
      </c>
      <c r="S1618" t="s">
        <v>70</v>
      </c>
      <c r="T1618" t="s">
        <v>59</v>
      </c>
    </row>
    <row r="1619" spans="1:20">
      <c r="A1619" t="s">
        <v>49</v>
      </c>
      <c r="C1619">
        <v>202007021920</v>
      </c>
      <c r="D1619" s="1">
        <v>44014.692106481481</v>
      </c>
      <c r="E1619" s="3" t="s">
        <v>90</v>
      </c>
      <c r="F1619">
        <v>326493</v>
      </c>
      <c r="G1619" s="2">
        <v>25454</v>
      </c>
      <c r="H1619" t="s">
        <v>362</v>
      </c>
      <c r="I1619" t="s">
        <v>363</v>
      </c>
      <c r="K1619" t="s">
        <v>140</v>
      </c>
      <c r="L1619" t="s">
        <v>193</v>
      </c>
      <c r="M1619" t="s">
        <v>10</v>
      </c>
      <c r="N1619" t="s">
        <v>54</v>
      </c>
      <c r="P1619" t="s">
        <v>88</v>
      </c>
      <c r="Q1619" t="s">
        <v>94</v>
      </c>
      <c r="R1619" t="s">
        <v>100</v>
      </c>
      <c r="S1619" t="s">
        <v>70</v>
      </c>
      <c r="T1619" t="s">
        <v>59</v>
      </c>
    </row>
    <row r="1620" spans="1:20">
      <c r="A1620" t="s">
        <v>49</v>
      </c>
      <c r="C1620">
        <v>202006190420</v>
      </c>
      <c r="D1620" s="1">
        <v>44014.601388888892</v>
      </c>
      <c r="E1620" s="3" t="s">
        <v>76</v>
      </c>
      <c r="F1620">
        <v>7807054</v>
      </c>
      <c r="G1620" s="2">
        <v>22439</v>
      </c>
      <c r="H1620" t="s">
        <v>3036</v>
      </c>
      <c r="I1620" t="s">
        <v>526</v>
      </c>
      <c r="K1620" t="s">
        <v>52</v>
      </c>
      <c r="L1620" t="s">
        <v>53</v>
      </c>
      <c r="M1620" t="s">
        <v>2</v>
      </c>
      <c r="N1620" t="s">
        <v>54</v>
      </c>
      <c r="P1620" t="s">
        <v>55</v>
      </c>
      <c r="Q1620" t="s">
        <v>78</v>
      </c>
      <c r="R1620" t="s">
        <v>3037</v>
      </c>
      <c r="S1620" t="s">
        <v>58</v>
      </c>
      <c r="T1620" t="s">
        <v>59</v>
      </c>
    </row>
    <row r="1621" spans="1:20">
      <c r="A1621" t="s">
        <v>49</v>
      </c>
      <c r="C1621">
        <v>202007020211</v>
      </c>
      <c r="D1621" s="1">
        <v>44014.492361111108</v>
      </c>
      <c r="E1621" s="3" t="s">
        <v>76</v>
      </c>
      <c r="F1621">
        <v>1828609</v>
      </c>
      <c r="G1621" s="2">
        <v>21611</v>
      </c>
      <c r="H1621" t="s">
        <v>1973</v>
      </c>
      <c r="I1621" t="s">
        <v>785</v>
      </c>
      <c r="K1621" t="s">
        <v>52</v>
      </c>
      <c r="L1621" t="s">
        <v>183</v>
      </c>
      <c r="M1621" t="s">
        <v>2</v>
      </c>
      <c r="N1621" t="s">
        <v>54</v>
      </c>
      <c r="P1621" t="s">
        <v>55</v>
      </c>
      <c r="Q1621" t="s">
        <v>78</v>
      </c>
      <c r="R1621" t="s">
        <v>333</v>
      </c>
      <c r="S1621" t="s">
        <v>129</v>
      </c>
      <c r="T1621" t="s">
        <v>59</v>
      </c>
    </row>
    <row r="1622" spans="1:20">
      <c r="A1622" t="s">
        <v>49</v>
      </c>
      <c r="C1622">
        <v>202007021114</v>
      </c>
      <c r="D1622" s="1">
        <v>44014.352210648147</v>
      </c>
      <c r="E1622" s="3" t="s">
        <v>90</v>
      </c>
      <c r="F1622">
        <v>1249849</v>
      </c>
      <c r="G1622" s="2">
        <v>32180</v>
      </c>
      <c r="H1622" t="s">
        <v>1048</v>
      </c>
      <c r="I1622" t="s">
        <v>1049</v>
      </c>
      <c r="K1622" t="s">
        <v>52</v>
      </c>
      <c r="L1622" t="s">
        <v>193</v>
      </c>
      <c r="M1622" t="s">
        <v>10</v>
      </c>
      <c r="N1622" t="s">
        <v>54</v>
      </c>
      <c r="P1622" t="s">
        <v>88</v>
      </c>
      <c r="Q1622" t="s">
        <v>94</v>
      </c>
      <c r="R1622" t="s">
        <v>116</v>
      </c>
      <c r="S1622" t="s">
        <v>70</v>
      </c>
      <c r="T1622" t="s">
        <v>59</v>
      </c>
    </row>
    <row r="1623" spans="1:20">
      <c r="A1623" t="s">
        <v>49</v>
      </c>
      <c r="C1623">
        <v>202007012091</v>
      </c>
      <c r="D1623" s="1">
        <v>44013.834027777775</v>
      </c>
      <c r="E1623" s="3" t="s">
        <v>90</v>
      </c>
      <c r="F1623">
        <v>1677951</v>
      </c>
      <c r="G1623" s="2">
        <v>24314</v>
      </c>
      <c r="H1623" t="s">
        <v>1706</v>
      </c>
      <c r="I1623" t="s">
        <v>369</v>
      </c>
      <c r="K1623" t="s">
        <v>98</v>
      </c>
      <c r="L1623" t="s">
        <v>157</v>
      </c>
      <c r="M1623" t="s">
        <v>2</v>
      </c>
      <c r="N1623" t="s">
        <v>54</v>
      </c>
      <c r="P1623" t="s">
        <v>88</v>
      </c>
      <c r="Q1623" t="s">
        <v>94</v>
      </c>
      <c r="R1623" t="s">
        <v>116</v>
      </c>
      <c r="S1623" t="s">
        <v>70</v>
      </c>
      <c r="T1623" t="s">
        <v>59</v>
      </c>
    </row>
    <row r="1624" spans="1:20">
      <c r="A1624" t="s">
        <v>49</v>
      </c>
      <c r="C1624">
        <v>202006301572</v>
      </c>
      <c r="D1624" s="1">
        <v>44012.609340277777</v>
      </c>
      <c r="E1624" s="3" t="s">
        <v>63</v>
      </c>
      <c r="F1624">
        <v>1892668</v>
      </c>
      <c r="G1624" s="2">
        <v>13671</v>
      </c>
      <c r="H1624" t="s">
        <v>2208</v>
      </c>
      <c r="I1624" t="s">
        <v>735</v>
      </c>
      <c r="K1624" t="s">
        <v>318</v>
      </c>
      <c r="L1624" t="s">
        <v>240</v>
      </c>
      <c r="M1624" t="s">
        <v>10</v>
      </c>
      <c r="N1624" t="s">
        <v>54</v>
      </c>
      <c r="P1624" t="s">
        <v>55</v>
      </c>
      <c r="Q1624" t="s">
        <v>68</v>
      </c>
      <c r="R1624" t="s">
        <v>2209</v>
      </c>
      <c r="S1624" t="s">
        <v>70</v>
      </c>
      <c r="T1624" t="s">
        <v>59</v>
      </c>
    </row>
    <row r="1625" spans="1:20">
      <c r="A1625" t="s">
        <v>49</v>
      </c>
      <c r="C1625">
        <v>202006301588</v>
      </c>
      <c r="D1625" s="1">
        <v>44012.560416666667</v>
      </c>
      <c r="E1625" s="3" t="s">
        <v>90</v>
      </c>
      <c r="F1625">
        <v>1846425</v>
      </c>
      <c r="G1625" s="2">
        <v>19481</v>
      </c>
      <c r="H1625" t="s">
        <v>2010</v>
      </c>
      <c r="I1625" t="s">
        <v>457</v>
      </c>
      <c r="K1625" t="s">
        <v>52</v>
      </c>
      <c r="L1625" t="s">
        <v>183</v>
      </c>
      <c r="M1625" t="s">
        <v>10</v>
      </c>
      <c r="N1625" t="s">
        <v>54</v>
      </c>
      <c r="P1625" t="s">
        <v>88</v>
      </c>
      <c r="Q1625" t="s">
        <v>94</v>
      </c>
      <c r="R1625" t="s">
        <v>116</v>
      </c>
      <c r="S1625" t="s">
        <v>129</v>
      </c>
      <c r="T1625" t="s">
        <v>59</v>
      </c>
    </row>
    <row r="1626" spans="1:20">
      <c r="A1626" t="s">
        <v>49</v>
      </c>
      <c r="C1626">
        <v>202006292263</v>
      </c>
      <c r="D1626" s="1">
        <v>44012.008333333331</v>
      </c>
      <c r="E1626" s="3" t="s">
        <v>90</v>
      </c>
      <c r="F1626">
        <v>331127</v>
      </c>
      <c r="G1626" s="2">
        <v>20967</v>
      </c>
      <c r="H1626" t="s">
        <v>374</v>
      </c>
      <c r="I1626" t="s">
        <v>375</v>
      </c>
      <c r="K1626" t="s">
        <v>98</v>
      </c>
      <c r="L1626" t="s">
        <v>133</v>
      </c>
      <c r="M1626" t="s">
        <v>10</v>
      </c>
      <c r="N1626" t="s">
        <v>54</v>
      </c>
      <c r="P1626" t="s">
        <v>88</v>
      </c>
      <c r="Q1626" t="s">
        <v>94</v>
      </c>
      <c r="R1626" t="s">
        <v>116</v>
      </c>
      <c r="S1626" t="s">
        <v>70</v>
      </c>
      <c r="T1626" t="s">
        <v>59</v>
      </c>
    </row>
    <row r="1627" spans="1:20">
      <c r="A1627" t="s">
        <v>49</v>
      </c>
      <c r="C1627">
        <v>202007070652</v>
      </c>
      <c r="D1627" s="1">
        <v>44011.461805555555</v>
      </c>
      <c r="E1627" s="3" t="s">
        <v>90</v>
      </c>
      <c r="F1627">
        <v>1884002</v>
      </c>
      <c r="G1627" s="2">
        <v>19927</v>
      </c>
      <c r="H1627" t="s">
        <v>2161</v>
      </c>
      <c r="I1627" t="s">
        <v>399</v>
      </c>
      <c r="K1627" t="s">
        <v>52</v>
      </c>
      <c r="L1627" t="s">
        <v>53</v>
      </c>
      <c r="M1627" t="s">
        <v>2</v>
      </c>
      <c r="N1627" t="s">
        <v>54</v>
      </c>
      <c r="P1627" t="s">
        <v>55</v>
      </c>
      <c r="Q1627" t="s">
        <v>94</v>
      </c>
      <c r="R1627" t="s">
        <v>907</v>
      </c>
      <c r="S1627" t="s">
        <v>58</v>
      </c>
      <c r="T1627" t="s">
        <v>59</v>
      </c>
    </row>
    <row r="1628" spans="1:20">
      <c r="A1628" t="s">
        <v>49</v>
      </c>
      <c r="C1628">
        <v>202006280356</v>
      </c>
      <c r="D1628" s="1">
        <v>44010.98810185185</v>
      </c>
      <c r="E1628" s="3" t="s">
        <v>76</v>
      </c>
      <c r="F1628">
        <v>1890043</v>
      </c>
      <c r="G1628" s="2">
        <v>12221</v>
      </c>
      <c r="H1628" t="s">
        <v>2193</v>
      </c>
      <c r="I1628" t="s">
        <v>2194</v>
      </c>
      <c r="K1628" t="s">
        <v>73</v>
      </c>
      <c r="L1628" t="s">
        <v>178</v>
      </c>
      <c r="M1628" t="s">
        <v>10</v>
      </c>
      <c r="N1628" t="s">
        <v>54</v>
      </c>
      <c r="P1628" t="s">
        <v>55</v>
      </c>
      <c r="Q1628" t="s">
        <v>78</v>
      </c>
      <c r="R1628" t="s">
        <v>2195</v>
      </c>
      <c r="S1628" t="s">
        <v>70</v>
      </c>
      <c r="T1628" t="s">
        <v>59</v>
      </c>
    </row>
    <row r="1629" spans="1:20">
      <c r="A1629" t="s">
        <v>49</v>
      </c>
      <c r="C1629">
        <v>202006280523</v>
      </c>
      <c r="D1629" s="1">
        <v>44010.986111111109</v>
      </c>
      <c r="E1629" s="3" t="s">
        <v>90</v>
      </c>
      <c r="F1629">
        <v>326493</v>
      </c>
      <c r="G1629" s="2">
        <v>25454</v>
      </c>
      <c r="H1629" t="s">
        <v>362</v>
      </c>
      <c r="I1629" t="s">
        <v>363</v>
      </c>
      <c r="K1629" t="s">
        <v>98</v>
      </c>
      <c r="L1629" t="s">
        <v>364</v>
      </c>
      <c r="M1629" t="s">
        <v>10</v>
      </c>
      <c r="N1629" t="s">
        <v>54</v>
      </c>
      <c r="P1629" t="s">
        <v>88</v>
      </c>
      <c r="Q1629" t="s">
        <v>94</v>
      </c>
      <c r="R1629" t="s">
        <v>100</v>
      </c>
      <c r="S1629" t="s">
        <v>70</v>
      </c>
      <c r="T1629" t="s">
        <v>59</v>
      </c>
    </row>
    <row r="1630" spans="1:20">
      <c r="A1630" t="s">
        <v>49</v>
      </c>
      <c r="C1630">
        <v>202006270250</v>
      </c>
      <c r="D1630" s="1">
        <v>44009.36041666667</v>
      </c>
      <c r="E1630" s="3" t="s">
        <v>76</v>
      </c>
      <c r="F1630">
        <v>7909016</v>
      </c>
      <c r="G1630" s="2">
        <v>22130</v>
      </c>
      <c r="H1630" t="s">
        <v>3053</v>
      </c>
      <c r="I1630" t="s">
        <v>1195</v>
      </c>
      <c r="K1630" t="s">
        <v>528</v>
      </c>
      <c r="L1630" t="s">
        <v>74</v>
      </c>
      <c r="M1630" t="s">
        <v>10</v>
      </c>
      <c r="N1630" t="s">
        <v>54</v>
      </c>
      <c r="P1630" t="s">
        <v>88</v>
      </c>
      <c r="Q1630" t="s">
        <v>78</v>
      </c>
      <c r="R1630" t="s">
        <v>3054</v>
      </c>
      <c r="S1630" t="s">
        <v>70</v>
      </c>
      <c r="T1630" t="s">
        <v>59</v>
      </c>
    </row>
    <row r="1631" spans="1:20">
      <c r="A1631" t="s">
        <v>49</v>
      </c>
      <c r="C1631">
        <v>202006262007</v>
      </c>
      <c r="D1631" s="1">
        <v>44008.938888888886</v>
      </c>
      <c r="E1631" s="3" t="s">
        <v>90</v>
      </c>
      <c r="F1631">
        <v>1421385</v>
      </c>
      <c r="G1631" s="2">
        <v>18721</v>
      </c>
      <c r="H1631" t="s">
        <v>1291</v>
      </c>
      <c r="I1631" t="s">
        <v>1292</v>
      </c>
      <c r="K1631" t="s">
        <v>98</v>
      </c>
      <c r="L1631" t="s">
        <v>364</v>
      </c>
      <c r="M1631" t="s">
        <v>2</v>
      </c>
      <c r="N1631" t="s">
        <v>54</v>
      </c>
      <c r="P1631" t="s">
        <v>88</v>
      </c>
      <c r="Q1631" t="s">
        <v>94</v>
      </c>
      <c r="R1631" t="s">
        <v>116</v>
      </c>
      <c r="S1631" t="s">
        <v>70</v>
      </c>
      <c r="T1631" t="s">
        <v>59</v>
      </c>
    </row>
    <row r="1632" spans="1:20">
      <c r="A1632" t="s">
        <v>49</v>
      </c>
      <c r="C1632">
        <v>202006261800</v>
      </c>
      <c r="D1632" s="1">
        <v>44008.687291666669</v>
      </c>
      <c r="E1632" s="3" t="s">
        <v>63</v>
      </c>
      <c r="F1632">
        <v>9321736</v>
      </c>
      <c r="G1632" s="2">
        <v>20466</v>
      </c>
      <c r="H1632" t="s">
        <v>3271</v>
      </c>
      <c r="I1632" t="s">
        <v>1708</v>
      </c>
      <c r="K1632" t="s">
        <v>98</v>
      </c>
      <c r="L1632" t="s">
        <v>306</v>
      </c>
      <c r="M1632" t="s">
        <v>2</v>
      </c>
      <c r="N1632" t="s">
        <v>54</v>
      </c>
      <c r="P1632" t="s">
        <v>88</v>
      </c>
      <c r="Q1632" t="s">
        <v>68</v>
      </c>
      <c r="R1632" t="s">
        <v>3272</v>
      </c>
      <c r="S1632" t="s">
        <v>70</v>
      </c>
      <c r="T1632" t="s">
        <v>59</v>
      </c>
    </row>
    <row r="1633" spans="1:20">
      <c r="A1633" t="s">
        <v>49</v>
      </c>
      <c r="C1633">
        <v>202006251413</v>
      </c>
      <c r="D1633" s="1">
        <v>44007.525046296294</v>
      </c>
      <c r="E1633" s="3" t="s">
        <v>63</v>
      </c>
      <c r="F1633">
        <v>104295</v>
      </c>
      <c r="G1633" s="2">
        <v>30491</v>
      </c>
      <c r="H1633" t="s">
        <v>195</v>
      </c>
      <c r="I1633" t="s">
        <v>196</v>
      </c>
      <c r="K1633" t="s">
        <v>61</v>
      </c>
      <c r="L1633" t="s">
        <v>137</v>
      </c>
      <c r="M1633" t="s">
        <v>10</v>
      </c>
      <c r="N1633" t="s">
        <v>54</v>
      </c>
      <c r="P1633" t="s">
        <v>88</v>
      </c>
      <c r="Q1633" t="s">
        <v>68</v>
      </c>
      <c r="R1633" t="s">
        <v>197</v>
      </c>
      <c r="S1633" t="s">
        <v>70</v>
      </c>
      <c r="T1633" t="s">
        <v>59</v>
      </c>
    </row>
    <row r="1634" spans="1:20">
      <c r="A1634" t="s">
        <v>49</v>
      </c>
      <c r="C1634">
        <v>202006241725</v>
      </c>
      <c r="D1634" s="1">
        <v>44006.631249999999</v>
      </c>
      <c r="E1634" s="3" t="s">
        <v>90</v>
      </c>
      <c r="F1634">
        <v>1687890</v>
      </c>
      <c r="G1634" s="2">
        <v>30453</v>
      </c>
      <c r="H1634" t="s">
        <v>1719</v>
      </c>
      <c r="I1634" t="s">
        <v>1720</v>
      </c>
      <c r="K1634" t="s">
        <v>61</v>
      </c>
      <c r="L1634" t="s">
        <v>99</v>
      </c>
      <c r="M1634" t="s">
        <v>10</v>
      </c>
      <c r="N1634" t="s">
        <v>54</v>
      </c>
      <c r="P1634" t="s">
        <v>88</v>
      </c>
      <c r="Q1634" t="s">
        <v>94</v>
      </c>
      <c r="R1634" t="s">
        <v>116</v>
      </c>
      <c r="S1634" t="s">
        <v>70</v>
      </c>
      <c r="T1634" t="s">
        <v>59</v>
      </c>
    </row>
    <row r="1635" spans="1:20">
      <c r="A1635" t="s">
        <v>49</v>
      </c>
      <c r="C1635">
        <v>202006241718</v>
      </c>
      <c r="D1635" s="1">
        <v>44006.62703703704</v>
      </c>
      <c r="E1635" s="3" t="s">
        <v>76</v>
      </c>
      <c r="F1635">
        <v>1886737</v>
      </c>
      <c r="G1635" s="2">
        <v>22808</v>
      </c>
      <c r="H1635" t="s">
        <v>2170</v>
      </c>
      <c r="I1635" t="s">
        <v>1093</v>
      </c>
      <c r="K1635" t="s">
        <v>61</v>
      </c>
      <c r="L1635" t="s">
        <v>417</v>
      </c>
      <c r="M1635" t="s">
        <v>2</v>
      </c>
      <c r="N1635" t="s">
        <v>54</v>
      </c>
      <c r="P1635" t="s">
        <v>55</v>
      </c>
      <c r="Q1635" t="s">
        <v>78</v>
      </c>
      <c r="R1635" t="s">
        <v>2171</v>
      </c>
      <c r="S1635" t="s">
        <v>70</v>
      </c>
      <c r="T1635" t="s">
        <v>59</v>
      </c>
    </row>
    <row r="1636" spans="1:20">
      <c r="A1636" t="s">
        <v>49</v>
      </c>
      <c r="C1636">
        <v>202006241555</v>
      </c>
      <c r="D1636" s="1">
        <v>44006.550046296295</v>
      </c>
      <c r="E1636" s="3" t="s">
        <v>63</v>
      </c>
      <c r="F1636">
        <v>8306140</v>
      </c>
      <c r="G1636" s="2">
        <v>15807</v>
      </c>
      <c r="H1636" t="s">
        <v>3129</v>
      </c>
      <c r="I1636" t="s">
        <v>1054</v>
      </c>
      <c r="K1636" t="s">
        <v>61</v>
      </c>
      <c r="L1636" t="s">
        <v>240</v>
      </c>
      <c r="M1636" t="s">
        <v>10</v>
      </c>
      <c r="N1636" t="s">
        <v>54</v>
      </c>
      <c r="P1636" t="s">
        <v>55</v>
      </c>
      <c r="Q1636" t="s">
        <v>68</v>
      </c>
      <c r="R1636" t="s">
        <v>3130</v>
      </c>
      <c r="S1636" t="s">
        <v>70</v>
      </c>
      <c r="T1636" t="s">
        <v>59</v>
      </c>
    </row>
    <row r="1637" spans="1:20">
      <c r="A1637" t="s">
        <v>49</v>
      </c>
      <c r="C1637">
        <v>202006241542</v>
      </c>
      <c r="D1637" s="1">
        <v>44006.544062499997</v>
      </c>
      <c r="E1637" s="3" t="s">
        <v>63</v>
      </c>
      <c r="F1637">
        <v>9502727</v>
      </c>
      <c r="G1637" s="2">
        <v>23645</v>
      </c>
      <c r="H1637" t="s">
        <v>3299</v>
      </c>
      <c r="I1637" t="s">
        <v>837</v>
      </c>
      <c r="K1637" t="s">
        <v>73</v>
      </c>
      <c r="L1637" t="s">
        <v>99</v>
      </c>
      <c r="M1637" t="s">
        <v>2</v>
      </c>
      <c r="N1637" t="s">
        <v>54</v>
      </c>
      <c r="P1637" t="s">
        <v>55</v>
      </c>
      <c r="Q1637" t="s">
        <v>68</v>
      </c>
      <c r="R1637" t="s">
        <v>3300</v>
      </c>
      <c r="S1637" t="s">
        <v>70</v>
      </c>
      <c r="T1637" t="s">
        <v>59</v>
      </c>
    </row>
    <row r="1638" spans="1:20">
      <c r="A1638" t="s">
        <v>49</v>
      </c>
      <c r="C1638">
        <v>202006231725</v>
      </c>
      <c r="D1638" s="1">
        <v>44005.673506944448</v>
      </c>
      <c r="E1638" s="3" t="s">
        <v>90</v>
      </c>
      <c r="F1638">
        <v>1888826</v>
      </c>
      <c r="G1638" s="2">
        <v>27897</v>
      </c>
      <c r="H1638" t="s">
        <v>2188</v>
      </c>
      <c r="I1638" t="s">
        <v>2189</v>
      </c>
      <c r="K1638" t="s">
        <v>52</v>
      </c>
      <c r="L1638" t="s">
        <v>103</v>
      </c>
      <c r="M1638" t="s">
        <v>2</v>
      </c>
      <c r="N1638" t="s">
        <v>54</v>
      </c>
      <c r="P1638" t="s">
        <v>88</v>
      </c>
      <c r="Q1638" t="s">
        <v>94</v>
      </c>
      <c r="R1638" t="s">
        <v>2190</v>
      </c>
      <c r="S1638" t="s">
        <v>70</v>
      </c>
      <c r="T1638" t="s">
        <v>59</v>
      </c>
    </row>
    <row r="1639" spans="1:20">
      <c r="A1639" t="s">
        <v>49</v>
      </c>
      <c r="C1639">
        <v>202006230310</v>
      </c>
      <c r="D1639" s="1">
        <v>44005.601388888892</v>
      </c>
      <c r="E1639" s="3" t="s">
        <v>76</v>
      </c>
      <c r="F1639">
        <v>730451</v>
      </c>
      <c r="G1639" s="2">
        <v>15322</v>
      </c>
      <c r="H1639" t="s">
        <v>558</v>
      </c>
      <c r="I1639" t="s">
        <v>559</v>
      </c>
      <c r="K1639" t="s">
        <v>61</v>
      </c>
      <c r="L1639" t="s">
        <v>228</v>
      </c>
      <c r="M1639" t="s">
        <v>2</v>
      </c>
      <c r="N1639" t="s">
        <v>54</v>
      </c>
      <c r="P1639" t="s">
        <v>55</v>
      </c>
      <c r="Q1639" t="s">
        <v>78</v>
      </c>
      <c r="R1639" t="s">
        <v>333</v>
      </c>
      <c r="S1639" t="s">
        <v>129</v>
      </c>
      <c r="T1639" t="s">
        <v>59</v>
      </c>
    </row>
    <row r="1640" spans="1:20">
      <c r="A1640" t="s">
        <v>49</v>
      </c>
      <c r="C1640">
        <v>202006231786</v>
      </c>
      <c r="D1640" s="1">
        <v>44005.601388888892</v>
      </c>
      <c r="E1640" s="3" t="s">
        <v>63</v>
      </c>
      <c r="F1640">
        <v>1891111</v>
      </c>
      <c r="G1640" s="2">
        <v>16567</v>
      </c>
      <c r="H1640" t="s">
        <v>2198</v>
      </c>
      <c r="I1640" t="s">
        <v>2199</v>
      </c>
      <c r="K1640" t="s">
        <v>52</v>
      </c>
      <c r="L1640" t="s">
        <v>240</v>
      </c>
      <c r="M1640" t="s">
        <v>2</v>
      </c>
      <c r="N1640" t="s">
        <v>54</v>
      </c>
      <c r="P1640" t="s">
        <v>88</v>
      </c>
      <c r="Q1640" t="s">
        <v>68</v>
      </c>
      <c r="R1640" t="s">
        <v>2200</v>
      </c>
      <c r="S1640" t="s">
        <v>70</v>
      </c>
      <c r="T1640" t="s">
        <v>59</v>
      </c>
    </row>
    <row r="1641" spans="1:20">
      <c r="A1641" t="s">
        <v>49</v>
      </c>
      <c r="C1641">
        <v>202006231327</v>
      </c>
      <c r="D1641" s="1">
        <v>44005.590231481481</v>
      </c>
      <c r="E1641" s="3" t="s">
        <v>63</v>
      </c>
      <c r="F1641">
        <v>1729353</v>
      </c>
      <c r="G1641" s="2">
        <v>33200</v>
      </c>
      <c r="H1641" t="s">
        <v>1795</v>
      </c>
      <c r="I1641" t="s">
        <v>1796</v>
      </c>
      <c r="K1641" t="s">
        <v>61</v>
      </c>
      <c r="L1641" t="s">
        <v>103</v>
      </c>
      <c r="M1641" t="s">
        <v>2</v>
      </c>
      <c r="N1641" t="s">
        <v>54</v>
      </c>
      <c r="P1641" t="s">
        <v>55</v>
      </c>
      <c r="Q1641" t="s">
        <v>68</v>
      </c>
      <c r="R1641" t="s">
        <v>1287</v>
      </c>
      <c r="S1641" t="s">
        <v>70</v>
      </c>
      <c r="T1641" t="s">
        <v>59</v>
      </c>
    </row>
    <row r="1642" spans="1:20">
      <c r="A1642" t="s">
        <v>49</v>
      </c>
      <c r="C1642">
        <v>202006231318</v>
      </c>
      <c r="D1642" s="1">
        <v>44005.51458333333</v>
      </c>
      <c r="E1642" s="3" t="s">
        <v>90</v>
      </c>
      <c r="F1642">
        <v>1888458</v>
      </c>
      <c r="G1642" s="2">
        <v>28673</v>
      </c>
      <c r="H1642" t="s">
        <v>2185</v>
      </c>
      <c r="I1642" t="s">
        <v>1754</v>
      </c>
      <c r="K1642" t="s">
        <v>52</v>
      </c>
      <c r="L1642" t="s">
        <v>153</v>
      </c>
      <c r="M1642" t="s">
        <v>10</v>
      </c>
      <c r="N1642" t="s">
        <v>54</v>
      </c>
      <c r="P1642" t="s">
        <v>88</v>
      </c>
      <c r="Q1642" t="s">
        <v>94</v>
      </c>
      <c r="R1642" t="s">
        <v>173</v>
      </c>
      <c r="S1642" t="s">
        <v>70</v>
      </c>
      <c r="T1642" t="s">
        <v>59</v>
      </c>
    </row>
    <row r="1643" spans="1:20">
      <c r="A1643" t="s">
        <v>49</v>
      </c>
      <c r="C1643">
        <v>202006231438</v>
      </c>
      <c r="D1643" s="1">
        <v>44005.472222222219</v>
      </c>
      <c r="E1643" s="3" t="s">
        <v>90</v>
      </c>
      <c r="F1643">
        <v>1890628</v>
      </c>
      <c r="G1643" s="2">
        <v>32415</v>
      </c>
      <c r="H1643" t="s">
        <v>2197</v>
      </c>
      <c r="I1643" t="s">
        <v>404</v>
      </c>
      <c r="K1643" t="s">
        <v>61</v>
      </c>
      <c r="L1643" t="s">
        <v>417</v>
      </c>
      <c r="M1643" t="s">
        <v>2</v>
      </c>
      <c r="N1643" t="s">
        <v>54</v>
      </c>
      <c r="P1643" t="s">
        <v>88</v>
      </c>
      <c r="Q1643" t="s">
        <v>94</v>
      </c>
      <c r="R1643" t="s">
        <v>116</v>
      </c>
      <c r="S1643" t="s">
        <v>70</v>
      </c>
      <c r="T1643" t="s">
        <v>59</v>
      </c>
    </row>
    <row r="1644" spans="1:20">
      <c r="A1644" t="s">
        <v>49</v>
      </c>
      <c r="C1644">
        <v>202006231372</v>
      </c>
      <c r="D1644" s="1">
        <v>44005.453472222223</v>
      </c>
      <c r="E1644" s="3" t="s">
        <v>90</v>
      </c>
      <c r="F1644">
        <v>1596513</v>
      </c>
      <c r="G1644" s="2">
        <v>18238</v>
      </c>
      <c r="H1644" t="s">
        <v>1571</v>
      </c>
      <c r="I1644" t="s">
        <v>1572</v>
      </c>
      <c r="K1644" t="s">
        <v>52</v>
      </c>
      <c r="L1644" t="s">
        <v>240</v>
      </c>
      <c r="M1644" t="s">
        <v>2</v>
      </c>
      <c r="N1644" t="s">
        <v>54</v>
      </c>
      <c r="P1644" t="s">
        <v>88</v>
      </c>
      <c r="Q1644" t="s">
        <v>94</v>
      </c>
      <c r="R1644" t="s">
        <v>292</v>
      </c>
      <c r="S1644" t="s">
        <v>70</v>
      </c>
      <c r="T1644" t="s">
        <v>59</v>
      </c>
    </row>
    <row r="1645" spans="1:20">
      <c r="A1645" t="s">
        <v>49</v>
      </c>
      <c r="C1645">
        <v>202006222184</v>
      </c>
      <c r="D1645" s="1">
        <v>44005.040972222225</v>
      </c>
      <c r="E1645" s="3" t="s">
        <v>90</v>
      </c>
      <c r="F1645">
        <v>1545136</v>
      </c>
      <c r="G1645" s="2">
        <v>28285</v>
      </c>
      <c r="H1645" t="s">
        <v>1478</v>
      </c>
      <c r="I1645" t="s">
        <v>1479</v>
      </c>
      <c r="K1645" t="s">
        <v>132</v>
      </c>
      <c r="L1645" t="s">
        <v>133</v>
      </c>
      <c r="M1645" t="s">
        <v>2</v>
      </c>
      <c r="N1645" t="s">
        <v>54</v>
      </c>
      <c r="P1645" t="s">
        <v>88</v>
      </c>
      <c r="Q1645" t="s">
        <v>94</v>
      </c>
      <c r="R1645" t="s">
        <v>100</v>
      </c>
      <c r="S1645" t="s">
        <v>70</v>
      </c>
      <c r="T1645" t="s">
        <v>59</v>
      </c>
    </row>
    <row r="1646" spans="1:20">
      <c r="A1646" t="s">
        <v>49</v>
      </c>
      <c r="C1646">
        <v>202006222166</v>
      </c>
      <c r="D1646" s="1">
        <v>44004.978541666664</v>
      </c>
      <c r="E1646" s="3" t="s">
        <v>90</v>
      </c>
      <c r="F1646">
        <v>7710431</v>
      </c>
      <c r="G1646" s="2">
        <v>18365</v>
      </c>
      <c r="H1646" t="s">
        <v>3015</v>
      </c>
      <c r="I1646" t="s">
        <v>3016</v>
      </c>
      <c r="K1646" t="s">
        <v>132</v>
      </c>
      <c r="L1646" t="s">
        <v>133</v>
      </c>
      <c r="M1646" t="s">
        <v>2</v>
      </c>
      <c r="N1646" t="s">
        <v>54</v>
      </c>
      <c r="P1646" t="s">
        <v>88</v>
      </c>
      <c r="Q1646" t="s">
        <v>94</v>
      </c>
      <c r="R1646" t="s">
        <v>116</v>
      </c>
      <c r="S1646" t="s">
        <v>70</v>
      </c>
      <c r="T1646" t="s">
        <v>59</v>
      </c>
    </row>
    <row r="1647" spans="1:20">
      <c r="A1647" t="s">
        <v>49</v>
      </c>
      <c r="C1647">
        <v>202006221868</v>
      </c>
      <c r="D1647" s="1">
        <v>44004.653819444444</v>
      </c>
      <c r="E1647" s="3" t="s">
        <v>90</v>
      </c>
      <c r="F1647">
        <v>7416115</v>
      </c>
      <c r="G1647" s="2">
        <v>18307</v>
      </c>
      <c r="H1647" t="s">
        <v>2976</v>
      </c>
      <c r="I1647" t="s">
        <v>2455</v>
      </c>
      <c r="K1647" t="s">
        <v>52</v>
      </c>
      <c r="L1647" t="s">
        <v>265</v>
      </c>
      <c r="M1647" t="s">
        <v>10</v>
      </c>
      <c r="N1647" t="s">
        <v>54</v>
      </c>
      <c r="P1647" t="s">
        <v>55</v>
      </c>
      <c r="Q1647" t="s">
        <v>94</v>
      </c>
      <c r="R1647" t="s">
        <v>116</v>
      </c>
      <c r="S1647" t="s">
        <v>70</v>
      </c>
      <c r="T1647" t="s">
        <v>59</v>
      </c>
    </row>
    <row r="1648" spans="1:20">
      <c r="A1648" t="s">
        <v>49</v>
      </c>
      <c r="C1648">
        <v>202006210248</v>
      </c>
      <c r="D1648" s="1">
        <v>44003.615277777775</v>
      </c>
      <c r="E1648" s="3" t="s">
        <v>63</v>
      </c>
      <c r="F1648">
        <v>1888229</v>
      </c>
      <c r="G1648" s="2">
        <v>21740</v>
      </c>
      <c r="H1648" t="s">
        <v>2179</v>
      </c>
      <c r="I1648" t="s">
        <v>1655</v>
      </c>
      <c r="K1648" t="s">
        <v>132</v>
      </c>
      <c r="L1648" t="s">
        <v>316</v>
      </c>
      <c r="M1648" t="s">
        <v>2</v>
      </c>
      <c r="N1648" t="s">
        <v>54</v>
      </c>
      <c r="P1648" t="s">
        <v>88</v>
      </c>
      <c r="Q1648" t="s">
        <v>68</v>
      </c>
      <c r="R1648" t="s">
        <v>2180</v>
      </c>
      <c r="S1648" t="s">
        <v>70</v>
      </c>
      <c r="T1648" t="s">
        <v>59</v>
      </c>
    </row>
    <row r="1649" spans="1:20">
      <c r="A1649" t="s">
        <v>49</v>
      </c>
      <c r="C1649">
        <v>202006210226</v>
      </c>
      <c r="D1649" s="1">
        <v>44003.503472222219</v>
      </c>
      <c r="E1649" s="3" t="s">
        <v>90</v>
      </c>
      <c r="F1649">
        <v>412954</v>
      </c>
      <c r="G1649" s="2">
        <v>17686</v>
      </c>
      <c r="H1649" t="s">
        <v>401</v>
      </c>
      <c r="I1649" t="s">
        <v>402</v>
      </c>
      <c r="K1649" t="s">
        <v>250</v>
      </c>
      <c r="L1649" t="s">
        <v>316</v>
      </c>
      <c r="M1649" t="s">
        <v>10</v>
      </c>
      <c r="N1649" t="s">
        <v>54</v>
      </c>
      <c r="P1649" t="s">
        <v>88</v>
      </c>
      <c r="Q1649" t="s">
        <v>94</v>
      </c>
      <c r="R1649" t="s">
        <v>116</v>
      </c>
      <c r="S1649" t="s">
        <v>70</v>
      </c>
      <c r="T1649" t="s">
        <v>59</v>
      </c>
    </row>
    <row r="1650" spans="1:20">
      <c r="A1650" t="s">
        <v>49</v>
      </c>
      <c r="C1650">
        <v>202006192020</v>
      </c>
      <c r="D1650" s="1">
        <v>44002.870983796296</v>
      </c>
      <c r="E1650" s="3" t="s">
        <v>90</v>
      </c>
      <c r="F1650">
        <v>8370868</v>
      </c>
      <c r="G1650" s="2">
        <v>14672</v>
      </c>
      <c r="H1650" t="s">
        <v>3138</v>
      </c>
      <c r="I1650" t="s">
        <v>276</v>
      </c>
      <c r="K1650" t="s">
        <v>132</v>
      </c>
      <c r="L1650" t="s">
        <v>289</v>
      </c>
      <c r="M1650" t="s">
        <v>10</v>
      </c>
      <c r="N1650" t="s">
        <v>54</v>
      </c>
      <c r="P1650" t="s">
        <v>88</v>
      </c>
      <c r="Q1650" t="s">
        <v>94</v>
      </c>
      <c r="R1650" t="s">
        <v>116</v>
      </c>
      <c r="S1650" t="s">
        <v>70</v>
      </c>
      <c r="T1650" t="s">
        <v>59</v>
      </c>
    </row>
    <row r="1651" spans="1:20">
      <c r="A1651" t="s">
        <v>49</v>
      </c>
      <c r="C1651">
        <v>202006192001</v>
      </c>
      <c r="D1651" s="1">
        <v>44001.95</v>
      </c>
      <c r="E1651" s="3" t="s">
        <v>90</v>
      </c>
      <c r="F1651">
        <v>6309978</v>
      </c>
      <c r="G1651" s="2">
        <v>23197</v>
      </c>
      <c r="H1651" t="s">
        <v>2831</v>
      </c>
      <c r="I1651" t="s">
        <v>872</v>
      </c>
      <c r="K1651" t="s">
        <v>132</v>
      </c>
      <c r="L1651" t="s">
        <v>364</v>
      </c>
      <c r="M1651" t="s">
        <v>10</v>
      </c>
      <c r="N1651" t="s">
        <v>54</v>
      </c>
      <c r="P1651" t="s">
        <v>88</v>
      </c>
      <c r="Q1651" t="s">
        <v>94</v>
      </c>
      <c r="R1651" t="s">
        <v>100</v>
      </c>
      <c r="S1651" t="s">
        <v>70</v>
      </c>
      <c r="T1651" t="s">
        <v>59</v>
      </c>
    </row>
    <row r="1652" spans="1:20">
      <c r="A1652" t="s">
        <v>49</v>
      </c>
      <c r="C1652">
        <v>202006191707</v>
      </c>
      <c r="D1652" s="1">
        <v>44001.756249999999</v>
      </c>
      <c r="E1652" s="3" t="s">
        <v>76</v>
      </c>
      <c r="F1652">
        <v>1409966</v>
      </c>
      <c r="G1652" s="2">
        <v>27376</v>
      </c>
      <c r="H1652" t="s">
        <v>1253</v>
      </c>
      <c r="I1652" t="s">
        <v>1254</v>
      </c>
      <c r="K1652" t="s">
        <v>132</v>
      </c>
      <c r="L1652" t="s">
        <v>115</v>
      </c>
      <c r="M1652" t="s">
        <v>2</v>
      </c>
      <c r="N1652" t="s">
        <v>54</v>
      </c>
      <c r="P1652" t="s">
        <v>88</v>
      </c>
      <c r="Q1652" t="s">
        <v>78</v>
      </c>
      <c r="R1652" t="s">
        <v>1255</v>
      </c>
      <c r="S1652" t="s">
        <v>70</v>
      </c>
      <c r="T1652" t="s">
        <v>59</v>
      </c>
    </row>
    <row r="1653" spans="1:20">
      <c r="A1653" t="s">
        <v>49</v>
      </c>
      <c r="C1653">
        <v>202006040240</v>
      </c>
      <c r="D1653" s="1">
        <v>44001.615972222222</v>
      </c>
      <c r="E1653" s="3" t="s">
        <v>76</v>
      </c>
      <c r="F1653">
        <v>1810614</v>
      </c>
      <c r="G1653" s="2">
        <v>25806</v>
      </c>
      <c r="H1653" t="s">
        <v>1938</v>
      </c>
      <c r="I1653" t="s">
        <v>524</v>
      </c>
      <c r="K1653" t="s">
        <v>61</v>
      </c>
      <c r="L1653" t="s">
        <v>228</v>
      </c>
      <c r="M1653" t="s">
        <v>2</v>
      </c>
      <c r="N1653" t="s">
        <v>54</v>
      </c>
      <c r="P1653" t="s">
        <v>55</v>
      </c>
      <c r="Q1653" t="s">
        <v>78</v>
      </c>
      <c r="R1653" t="s">
        <v>1939</v>
      </c>
      <c r="S1653" t="s">
        <v>129</v>
      </c>
      <c r="T1653" t="s">
        <v>59</v>
      </c>
    </row>
    <row r="1654" spans="1:20">
      <c r="A1654" t="s">
        <v>49</v>
      </c>
      <c r="C1654">
        <v>202006190859</v>
      </c>
      <c r="D1654" s="1">
        <v>44001.062847222223</v>
      </c>
      <c r="E1654" s="3" t="s">
        <v>90</v>
      </c>
      <c r="F1654">
        <v>1890121</v>
      </c>
      <c r="G1654" s="2">
        <v>27942</v>
      </c>
      <c r="H1654" t="s">
        <v>2196</v>
      </c>
      <c r="I1654" t="s">
        <v>794</v>
      </c>
      <c r="K1654" t="s">
        <v>132</v>
      </c>
      <c r="L1654" t="s">
        <v>416</v>
      </c>
      <c r="M1654" t="s">
        <v>10</v>
      </c>
      <c r="N1654" t="s">
        <v>54</v>
      </c>
      <c r="P1654" t="s">
        <v>88</v>
      </c>
      <c r="Q1654" t="s">
        <v>94</v>
      </c>
      <c r="R1654" t="s">
        <v>100</v>
      </c>
      <c r="S1654" t="s">
        <v>70</v>
      </c>
      <c r="T1654" t="s">
        <v>59</v>
      </c>
    </row>
    <row r="1655" spans="1:20">
      <c r="A1655" t="s">
        <v>49</v>
      </c>
      <c r="C1655">
        <v>202006180737</v>
      </c>
      <c r="D1655" s="1">
        <v>44000.391145833331</v>
      </c>
      <c r="E1655" s="3" t="s">
        <v>308</v>
      </c>
      <c r="F1655">
        <v>807847</v>
      </c>
      <c r="G1655" s="2">
        <v>25863</v>
      </c>
      <c r="H1655" t="s">
        <v>593</v>
      </c>
      <c r="I1655" t="s">
        <v>594</v>
      </c>
      <c r="K1655" t="s">
        <v>61</v>
      </c>
      <c r="L1655" t="s">
        <v>153</v>
      </c>
      <c r="M1655" t="s">
        <v>10</v>
      </c>
      <c r="N1655" t="s">
        <v>54</v>
      </c>
      <c r="P1655" t="s">
        <v>55</v>
      </c>
      <c r="Q1655" t="s">
        <v>311</v>
      </c>
      <c r="R1655" t="s">
        <v>595</v>
      </c>
      <c r="S1655" t="s">
        <v>70</v>
      </c>
      <c r="T1655" t="s">
        <v>59</v>
      </c>
    </row>
    <row r="1656" spans="1:20">
      <c r="A1656" t="s">
        <v>49</v>
      </c>
      <c r="C1656">
        <v>202006171804</v>
      </c>
      <c r="D1656" s="1">
        <v>43999.668680555558</v>
      </c>
      <c r="E1656" s="3" t="s">
        <v>76</v>
      </c>
      <c r="F1656">
        <v>134511</v>
      </c>
      <c r="G1656" s="2">
        <v>36595</v>
      </c>
      <c r="H1656" t="s">
        <v>238</v>
      </c>
      <c r="I1656" t="s">
        <v>239</v>
      </c>
      <c r="K1656" t="s">
        <v>61</v>
      </c>
      <c r="L1656" t="s">
        <v>240</v>
      </c>
      <c r="M1656" t="s">
        <v>2</v>
      </c>
      <c r="N1656" t="s">
        <v>54</v>
      </c>
      <c r="P1656" t="s">
        <v>88</v>
      </c>
      <c r="Q1656" t="s">
        <v>78</v>
      </c>
      <c r="R1656" t="s">
        <v>241</v>
      </c>
      <c r="S1656" t="s">
        <v>70</v>
      </c>
      <c r="T1656" t="s">
        <v>59</v>
      </c>
    </row>
    <row r="1657" spans="1:20">
      <c r="A1657" t="s">
        <v>49</v>
      </c>
      <c r="C1657">
        <v>202006170252</v>
      </c>
      <c r="D1657" s="1">
        <v>43999.546817129631</v>
      </c>
      <c r="E1657" s="3" t="s">
        <v>76</v>
      </c>
      <c r="F1657">
        <v>1789163</v>
      </c>
      <c r="G1657" s="2">
        <v>17554</v>
      </c>
      <c r="H1657" t="s">
        <v>1899</v>
      </c>
      <c r="I1657" t="s">
        <v>1484</v>
      </c>
      <c r="K1657" t="s">
        <v>613</v>
      </c>
      <c r="L1657" t="s">
        <v>764</v>
      </c>
      <c r="M1657" t="s">
        <v>10</v>
      </c>
      <c r="N1657" t="s">
        <v>54</v>
      </c>
      <c r="P1657" t="s">
        <v>55</v>
      </c>
      <c r="Q1657" t="s">
        <v>78</v>
      </c>
      <c r="R1657" t="s">
        <v>1900</v>
      </c>
      <c r="S1657" t="s">
        <v>253</v>
      </c>
      <c r="T1657" t="s">
        <v>59</v>
      </c>
    </row>
    <row r="1658" spans="1:20">
      <c r="A1658" t="s">
        <v>49</v>
      </c>
      <c r="C1658">
        <v>202006150526</v>
      </c>
      <c r="D1658" s="1">
        <v>43999.542361111111</v>
      </c>
      <c r="E1658" s="3" t="s">
        <v>63</v>
      </c>
      <c r="F1658">
        <v>1022450</v>
      </c>
      <c r="G1658" s="2">
        <v>22582</v>
      </c>
      <c r="H1658" t="s">
        <v>779</v>
      </c>
      <c r="I1658" t="s">
        <v>767</v>
      </c>
      <c r="K1658" t="s">
        <v>61</v>
      </c>
      <c r="L1658" t="s">
        <v>165</v>
      </c>
      <c r="M1658" t="s">
        <v>10</v>
      </c>
      <c r="N1658" t="s">
        <v>54</v>
      </c>
      <c r="P1658" t="s">
        <v>55</v>
      </c>
      <c r="Q1658" t="s">
        <v>68</v>
      </c>
      <c r="R1658" t="s">
        <v>780</v>
      </c>
      <c r="S1658" t="s">
        <v>180</v>
      </c>
      <c r="T1658" t="s">
        <v>59</v>
      </c>
    </row>
    <row r="1659" spans="1:20">
      <c r="A1659" t="s">
        <v>49</v>
      </c>
      <c r="C1659">
        <v>202006170941</v>
      </c>
      <c r="D1659" s="1">
        <v>43999.079861111109</v>
      </c>
      <c r="E1659" s="3" t="s">
        <v>76</v>
      </c>
      <c r="F1659">
        <v>204059</v>
      </c>
      <c r="G1659" s="2">
        <v>29975</v>
      </c>
      <c r="H1659" t="s">
        <v>279</v>
      </c>
      <c r="I1659" t="s">
        <v>280</v>
      </c>
      <c r="K1659" t="s">
        <v>149</v>
      </c>
      <c r="L1659" t="s">
        <v>281</v>
      </c>
      <c r="M1659" t="s">
        <v>10</v>
      </c>
      <c r="N1659" t="s">
        <v>54</v>
      </c>
      <c r="P1659" t="s">
        <v>88</v>
      </c>
      <c r="Q1659" t="s">
        <v>78</v>
      </c>
      <c r="R1659" t="s">
        <v>282</v>
      </c>
      <c r="S1659" t="s">
        <v>70</v>
      </c>
      <c r="T1659" t="s">
        <v>59</v>
      </c>
    </row>
    <row r="1660" spans="1:20">
      <c r="A1660" t="s">
        <v>49</v>
      </c>
      <c r="C1660">
        <v>202006161982</v>
      </c>
      <c r="D1660" s="1">
        <v>43998.750439814816</v>
      </c>
      <c r="E1660" s="3" t="s">
        <v>90</v>
      </c>
      <c r="F1660">
        <v>1527493</v>
      </c>
      <c r="G1660" s="2">
        <v>35823</v>
      </c>
      <c r="H1660" t="s">
        <v>1435</v>
      </c>
      <c r="I1660" t="s">
        <v>1436</v>
      </c>
      <c r="K1660" t="s">
        <v>149</v>
      </c>
      <c r="L1660" t="s">
        <v>281</v>
      </c>
      <c r="M1660" t="s">
        <v>10</v>
      </c>
      <c r="N1660" t="s">
        <v>54</v>
      </c>
      <c r="P1660" t="s">
        <v>88</v>
      </c>
      <c r="Q1660" t="s">
        <v>94</v>
      </c>
      <c r="R1660" t="s">
        <v>100</v>
      </c>
      <c r="S1660" t="s">
        <v>70</v>
      </c>
      <c r="T1660" t="s">
        <v>59</v>
      </c>
    </row>
    <row r="1661" spans="1:20">
      <c r="A1661" t="s">
        <v>49</v>
      </c>
      <c r="C1661">
        <v>202006161935</v>
      </c>
      <c r="D1661" s="1">
        <v>43998.695138888892</v>
      </c>
      <c r="E1661" s="3" t="s">
        <v>90</v>
      </c>
      <c r="F1661">
        <v>1888970</v>
      </c>
      <c r="G1661" s="2">
        <v>18102</v>
      </c>
      <c r="H1661" t="s">
        <v>2192</v>
      </c>
      <c r="I1661" t="s">
        <v>831</v>
      </c>
      <c r="K1661" t="s">
        <v>61</v>
      </c>
      <c r="L1661" t="s">
        <v>103</v>
      </c>
      <c r="M1661" t="s">
        <v>2</v>
      </c>
      <c r="N1661" t="s">
        <v>54</v>
      </c>
      <c r="P1661" t="s">
        <v>88</v>
      </c>
      <c r="Q1661" t="s">
        <v>94</v>
      </c>
      <c r="R1661" t="s">
        <v>100</v>
      </c>
      <c r="S1661" t="s">
        <v>70</v>
      </c>
      <c r="T1661" t="s">
        <v>59</v>
      </c>
    </row>
    <row r="1662" spans="1:20">
      <c r="A1662" t="s">
        <v>49</v>
      </c>
      <c r="C1662">
        <v>202006161003</v>
      </c>
      <c r="D1662" s="1">
        <v>43998.062534722223</v>
      </c>
      <c r="E1662" s="3" t="s">
        <v>90</v>
      </c>
      <c r="F1662">
        <v>6812211</v>
      </c>
      <c r="G1662" s="2">
        <v>22263</v>
      </c>
      <c r="H1662" t="s">
        <v>2898</v>
      </c>
      <c r="I1662" t="s">
        <v>732</v>
      </c>
      <c r="K1662" t="s">
        <v>149</v>
      </c>
      <c r="L1662" t="s">
        <v>281</v>
      </c>
      <c r="M1662" t="s">
        <v>2</v>
      </c>
      <c r="N1662" t="s">
        <v>54</v>
      </c>
      <c r="P1662" t="s">
        <v>88</v>
      </c>
      <c r="Q1662" t="s">
        <v>94</v>
      </c>
      <c r="R1662" t="s">
        <v>100</v>
      </c>
      <c r="S1662" t="s">
        <v>70</v>
      </c>
      <c r="T1662" t="s">
        <v>59</v>
      </c>
    </row>
    <row r="1663" spans="1:20">
      <c r="A1663" t="s">
        <v>49</v>
      </c>
      <c r="C1663">
        <v>202006140308</v>
      </c>
      <c r="D1663" s="1">
        <v>43996.675856481481</v>
      </c>
      <c r="E1663" s="3" t="s">
        <v>90</v>
      </c>
      <c r="F1663">
        <v>7408990</v>
      </c>
      <c r="G1663" s="2">
        <v>27251</v>
      </c>
      <c r="H1663" t="s">
        <v>2968</v>
      </c>
      <c r="I1663" t="s">
        <v>341</v>
      </c>
      <c r="K1663" t="s">
        <v>149</v>
      </c>
      <c r="L1663" t="s">
        <v>316</v>
      </c>
      <c r="M1663" t="s">
        <v>10</v>
      </c>
      <c r="N1663" t="s">
        <v>54</v>
      </c>
      <c r="P1663" t="s">
        <v>88</v>
      </c>
      <c r="Q1663" t="s">
        <v>94</v>
      </c>
      <c r="R1663" t="s">
        <v>100</v>
      </c>
      <c r="S1663" t="s">
        <v>70</v>
      </c>
      <c r="T1663" t="s">
        <v>59</v>
      </c>
    </row>
    <row r="1664" spans="1:20">
      <c r="A1664" t="s">
        <v>49</v>
      </c>
      <c r="C1664">
        <v>202006130447</v>
      </c>
      <c r="D1664" s="1">
        <v>43995.725810185184</v>
      </c>
      <c r="E1664" s="3" t="s">
        <v>63</v>
      </c>
      <c r="F1664">
        <v>1875351</v>
      </c>
      <c r="G1664" s="2">
        <v>15102</v>
      </c>
      <c r="H1664" t="s">
        <v>2113</v>
      </c>
      <c r="I1664" t="s">
        <v>462</v>
      </c>
      <c r="K1664" t="s">
        <v>149</v>
      </c>
      <c r="L1664" t="s">
        <v>316</v>
      </c>
      <c r="M1664" t="s">
        <v>2</v>
      </c>
      <c r="N1664" t="s">
        <v>54</v>
      </c>
      <c r="P1664" t="s">
        <v>88</v>
      </c>
      <c r="Q1664" t="s">
        <v>68</v>
      </c>
      <c r="R1664" t="s">
        <v>2114</v>
      </c>
      <c r="S1664" t="s">
        <v>70</v>
      </c>
      <c r="T1664" t="s">
        <v>59</v>
      </c>
    </row>
    <row r="1665" spans="1:20">
      <c r="A1665" t="s">
        <v>49</v>
      </c>
      <c r="C1665">
        <v>202006130292</v>
      </c>
      <c r="D1665" s="1">
        <v>43995.619143518517</v>
      </c>
      <c r="E1665" s="3" t="s">
        <v>76</v>
      </c>
      <c r="F1665">
        <v>1470603</v>
      </c>
      <c r="G1665" s="2">
        <v>30143</v>
      </c>
      <c r="H1665" t="s">
        <v>1370</v>
      </c>
      <c r="I1665" t="s">
        <v>1371</v>
      </c>
      <c r="K1665" t="s">
        <v>149</v>
      </c>
      <c r="L1665" t="s">
        <v>87</v>
      </c>
      <c r="M1665" t="s">
        <v>10</v>
      </c>
      <c r="N1665" t="s">
        <v>54</v>
      </c>
      <c r="P1665" t="s">
        <v>55</v>
      </c>
      <c r="Q1665" t="s">
        <v>78</v>
      </c>
      <c r="R1665" t="s">
        <v>1372</v>
      </c>
      <c r="S1665" t="s">
        <v>70</v>
      </c>
      <c r="T1665" t="s">
        <v>59</v>
      </c>
    </row>
    <row r="1666" spans="1:20">
      <c r="A1666" t="s">
        <v>49</v>
      </c>
      <c r="C1666">
        <v>202006130281</v>
      </c>
      <c r="D1666" s="1">
        <v>43995.607638888891</v>
      </c>
      <c r="E1666" s="3" t="s">
        <v>90</v>
      </c>
      <c r="F1666">
        <v>6106584</v>
      </c>
      <c r="G1666" s="2">
        <v>15579</v>
      </c>
      <c r="H1666" t="s">
        <v>2808</v>
      </c>
      <c r="I1666" t="s">
        <v>2809</v>
      </c>
      <c r="K1666" t="s">
        <v>149</v>
      </c>
      <c r="L1666" t="s">
        <v>115</v>
      </c>
      <c r="M1666" t="s">
        <v>10</v>
      </c>
      <c r="N1666" t="s">
        <v>54</v>
      </c>
      <c r="P1666" t="s">
        <v>88</v>
      </c>
      <c r="Q1666" t="s">
        <v>94</v>
      </c>
      <c r="R1666" t="s">
        <v>116</v>
      </c>
      <c r="S1666" t="s">
        <v>70</v>
      </c>
      <c r="T1666" t="s">
        <v>59</v>
      </c>
    </row>
    <row r="1667" spans="1:20">
      <c r="A1667" t="s">
        <v>49</v>
      </c>
      <c r="C1667">
        <v>202006130341</v>
      </c>
      <c r="D1667" s="1">
        <v>43995.580196759256</v>
      </c>
      <c r="E1667" s="3" t="s">
        <v>63</v>
      </c>
      <c r="F1667">
        <v>1466240</v>
      </c>
      <c r="G1667" s="2">
        <v>31370</v>
      </c>
      <c r="H1667" t="s">
        <v>1361</v>
      </c>
      <c r="I1667" t="s">
        <v>1362</v>
      </c>
      <c r="K1667" t="s">
        <v>149</v>
      </c>
      <c r="L1667" t="s">
        <v>87</v>
      </c>
      <c r="M1667" t="s">
        <v>2</v>
      </c>
      <c r="N1667" t="s">
        <v>54</v>
      </c>
      <c r="P1667" t="s">
        <v>88</v>
      </c>
      <c r="Q1667" t="s">
        <v>68</v>
      </c>
      <c r="R1667" t="s">
        <v>83</v>
      </c>
      <c r="S1667" t="s">
        <v>70</v>
      </c>
      <c r="T1667" t="s">
        <v>59</v>
      </c>
    </row>
    <row r="1668" spans="1:20">
      <c r="A1668" t="s">
        <v>49</v>
      </c>
      <c r="C1668">
        <v>202006120986</v>
      </c>
      <c r="D1668" s="1">
        <v>43994.2812962963</v>
      </c>
      <c r="E1668" s="3" t="s">
        <v>90</v>
      </c>
      <c r="F1668">
        <v>1887989</v>
      </c>
      <c r="G1668" s="2">
        <v>33040</v>
      </c>
      <c r="H1668" t="s">
        <v>2177</v>
      </c>
      <c r="I1668" t="s">
        <v>2178</v>
      </c>
      <c r="K1668" t="s">
        <v>66</v>
      </c>
      <c r="L1668" t="s">
        <v>93</v>
      </c>
      <c r="M1668" t="s">
        <v>10</v>
      </c>
      <c r="N1668" t="s">
        <v>54</v>
      </c>
      <c r="P1668" t="s">
        <v>88</v>
      </c>
      <c r="Q1668" t="s">
        <v>94</v>
      </c>
      <c r="R1668" t="s">
        <v>100</v>
      </c>
      <c r="S1668" t="s">
        <v>70</v>
      </c>
      <c r="T1668" t="s">
        <v>59</v>
      </c>
    </row>
    <row r="1669" spans="1:20">
      <c r="A1669" t="s">
        <v>49</v>
      </c>
      <c r="C1669">
        <v>202006101428</v>
      </c>
      <c r="D1669" s="1">
        <v>43992.497407407405</v>
      </c>
      <c r="E1669" s="3" t="s">
        <v>63</v>
      </c>
      <c r="F1669">
        <v>1016299</v>
      </c>
      <c r="G1669" s="2">
        <v>21197</v>
      </c>
      <c r="H1669" t="s">
        <v>774</v>
      </c>
      <c r="I1669" t="s">
        <v>227</v>
      </c>
      <c r="K1669" t="s">
        <v>61</v>
      </c>
      <c r="L1669" t="s">
        <v>93</v>
      </c>
      <c r="M1669" t="s">
        <v>10</v>
      </c>
      <c r="N1669" t="s">
        <v>54</v>
      </c>
      <c r="P1669" t="s">
        <v>88</v>
      </c>
      <c r="Q1669" t="s">
        <v>68</v>
      </c>
      <c r="R1669" t="s">
        <v>775</v>
      </c>
      <c r="S1669" t="s">
        <v>70</v>
      </c>
      <c r="T1669" t="s">
        <v>59</v>
      </c>
    </row>
    <row r="1670" spans="1:20">
      <c r="A1670" t="s">
        <v>49</v>
      </c>
      <c r="C1670">
        <v>202006091372</v>
      </c>
      <c r="D1670" s="1">
        <v>43991.493750000001</v>
      </c>
      <c r="E1670" s="3" t="s">
        <v>76</v>
      </c>
      <c r="F1670">
        <v>1599350</v>
      </c>
      <c r="G1670" s="2">
        <v>26528</v>
      </c>
      <c r="H1670" t="s">
        <v>1573</v>
      </c>
      <c r="I1670" t="s">
        <v>1574</v>
      </c>
      <c r="K1670" t="s">
        <v>61</v>
      </c>
      <c r="L1670" t="s">
        <v>193</v>
      </c>
      <c r="M1670" t="s">
        <v>2</v>
      </c>
      <c r="N1670" t="s">
        <v>54</v>
      </c>
      <c r="P1670" t="s">
        <v>88</v>
      </c>
      <c r="Q1670" t="s">
        <v>78</v>
      </c>
      <c r="R1670" t="s">
        <v>83</v>
      </c>
      <c r="S1670" t="s">
        <v>70</v>
      </c>
      <c r="T1670" t="s">
        <v>59</v>
      </c>
    </row>
    <row r="1671" spans="1:20">
      <c r="A1671" t="s">
        <v>49</v>
      </c>
      <c r="C1671">
        <v>202006082116</v>
      </c>
      <c r="D1671" s="1">
        <v>43990.89806712963</v>
      </c>
      <c r="E1671" s="3" t="s">
        <v>90</v>
      </c>
      <c r="F1671">
        <v>1856745</v>
      </c>
      <c r="G1671" s="2">
        <v>18645</v>
      </c>
      <c r="H1671" t="s">
        <v>2046</v>
      </c>
      <c r="I1671" t="s">
        <v>1516</v>
      </c>
      <c r="K1671" t="s">
        <v>98</v>
      </c>
      <c r="L1671" t="s">
        <v>133</v>
      </c>
      <c r="M1671" t="s">
        <v>10</v>
      </c>
      <c r="N1671" t="s">
        <v>54</v>
      </c>
      <c r="P1671" t="s">
        <v>88</v>
      </c>
      <c r="Q1671" t="s">
        <v>94</v>
      </c>
      <c r="R1671" t="s">
        <v>116</v>
      </c>
      <c r="S1671" t="s">
        <v>70</v>
      </c>
      <c r="T1671" t="s">
        <v>59</v>
      </c>
    </row>
    <row r="1672" spans="1:20">
      <c r="A1672" t="s">
        <v>49</v>
      </c>
      <c r="C1672">
        <v>202006060537</v>
      </c>
      <c r="D1672" s="1">
        <v>43988.904166666667</v>
      </c>
      <c r="E1672" s="3" t="s">
        <v>90</v>
      </c>
      <c r="F1672">
        <v>1446615</v>
      </c>
      <c r="G1672" s="2">
        <v>24053</v>
      </c>
      <c r="H1672" t="s">
        <v>1343</v>
      </c>
      <c r="I1672" t="s">
        <v>620</v>
      </c>
      <c r="K1672" t="s">
        <v>98</v>
      </c>
      <c r="L1672" t="s">
        <v>364</v>
      </c>
      <c r="M1672" t="s">
        <v>2</v>
      </c>
      <c r="N1672" t="s">
        <v>54</v>
      </c>
      <c r="P1672" t="s">
        <v>88</v>
      </c>
      <c r="Q1672" t="s">
        <v>94</v>
      </c>
      <c r="R1672" t="s">
        <v>100</v>
      </c>
      <c r="S1672" t="s">
        <v>70</v>
      </c>
      <c r="T1672" t="s">
        <v>59</v>
      </c>
    </row>
    <row r="1673" spans="1:20">
      <c r="A1673" t="s">
        <v>49</v>
      </c>
      <c r="C1673">
        <v>202006060161</v>
      </c>
      <c r="D1673" s="1">
        <v>43988.169270833336</v>
      </c>
      <c r="E1673" s="3" t="s">
        <v>76</v>
      </c>
      <c r="F1673">
        <v>1778090</v>
      </c>
      <c r="G1673" s="2">
        <v>28909</v>
      </c>
      <c r="H1673" t="s">
        <v>1881</v>
      </c>
      <c r="I1673" t="s">
        <v>1736</v>
      </c>
      <c r="K1673" t="s">
        <v>98</v>
      </c>
      <c r="L1673" t="s">
        <v>289</v>
      </c>
      <c r="M1673" t="s">
        <v>2</v>
      </c>
      <c r="N1673" t="s">
        <v>54</v>
      </c>
      <c r="P1673" t="s">
        <v>88</v>
      </c>
      <c r="Q1673" t="s">
        <v>78</v>
      </c>
      <c r="R1673" t="s">
        <v>1882</v>
      </c>
      <c r="S1673" t="s">
        <v>70</v>
      </c>
      <c r="T1673" t="s">
        <v>59</v>
      </c>
    </row>
    <row r="1674" spans="1:20">
      <c r="A1674" t="s">
        <v>49</v>
      </c>
      <c r="C1674">
        <v>202006051195</v>
      </c>
      <c r="D1674" s="1">
        <v>43987.456250000003</v>
      </c>
      <c r="E1674" s="3" t="s">
        <v>90</v>
      </c>
      <c r="F1674">
        <v>1856563</v>
      </c>
      <c r="G1674" s="2">
        <v>25819</v>
      </c>
      <c r="H1674" t="s">
        <v>2040</v>
      </c>
      <c r="I1674" t="s">
        <v>1529</v>
      </c>
      <c r="K1674" t="s">
        <v>52</v>
      </c>
      <c r="L1674" t="s">
        <v>153</v>
      </c>
      <c r="M1674" t="s">
        <v>10</v>
      </c>
      <c r="N1674" t="s">
        <v>54</v>
      </c>
      <c r="P1674" t="s">
        <v>55</v>
      </c>
      <c r="Q1674" t="s">
        <v>94</v>
      </c>
      <c r="R1674" t="s">
        <v>2043</v>
      </c>
      <c r="S1674" t="s">
        <v>70</v>
      </c>
      <c r="T1674" t="s">
        <v>59</v>
      </c>
    </row>
    <row r="1675" spans="1:20">
      <c r="A1675" t="s">
        <v>49</v>
      </c>
      <c r="C1675">
        <v>202006050955</v>
      </c>
      <c r="D1675" s="1">
        <v>43987.2809375</v>
      </c>
      <c r="E1675" s="3" t="s">
        <v>90</v>
      </c>
      <c r="F1675">
        <v>1121931</v>
      </c>
      <c r="G1675" s="2">
        <v>33557</v>
      </c>
      <c r="H1675" t="s">
        <v>860</v>
      </c>
      <c r="I1675" t="s">
        <v>861</v>
      </c>
      <c r="K1675" t="s">
        <v>98</v>
      </c>
      <c r="L1675" t="s">
        <v>133</v>
      </c>
      <c r="M1675" t="s">
        <v>10</v>
      </c>
      <c r="N1675" t="s">
        <v>54</v>
      </c>
      <c r="P1675" t="s">
        <v>88</v>
      </c>
      <c r="Q1675" t="s">
        <v>94</v>
      </c>
      <c r="R1675" t="s">
        <v>100</v>
      </c>
      <c r="S1675" t="s">
        <v>70</v>
      </c>
      <c r="T1675" t="s">
        <v>59</v>
      </c>
    </row>
    <row r="1676" spans="1:20">
      <c r="A1676" t="s">
        <v>49</v>
      </c>
      <c r="C1676">
        <v>202006041156</v>
      </c>
      <c r="D1676" s="1">
        <v>43986.414884259262</v>
      </c>
      <c r="E1676" s="3" t="s">
        <v>90</v>
      </c>
      <c r="F1676">
        <v>1877816</v>
      </c>
      <c r="G1676" s="2">
        <v>22082</v>
      </c>
      <c r="H1676" t="s">
        <v>2126</v>
      </c>
      <c r="I1676" t="s">
        <v>437</v>
      </c>
      <c r="K1676" t="s">
        <v>52</v>
      </c>
      <c r="L1676" t="s">
        <v>137</v>
      </c>
      <c r="M1676" t="s">
        <v>10</v>
      </c>
      <c r="N1676" t="s">
        <v>54</v>
      </c>
      <c r="P1676" t="s">
        <v>55</v>
      </c>
      <c r="Q1676" t="s">
        <v>94</v>
      </c>
      <c r="R1676" t="s">
        <v>2127</v>
      </c>
      <c r="S1676" t="s">
        <v>70</v>
      </c>
      <c r="T1676" t="s">
        <v>59</v>
      </c>
    </row>
    <row r="1677" spans="1:20">
      <c r="A1677" t="s">
        <v>49</v>
      </c>
      <c r="C1677">
        <v>202006040570</v>
      </c>
      <c r="D1677" s="1">
        <v>43986.384675925925</v>
      </c>
      <c r="E1677" s="3" t="s">
        <v>76</v>
      </c>
      <c r="F1677">
        <v>313762</v>
      </c>
      <c r="G1677" s="2">
        <v>27219</v>
      </c>
      <c r="H1677" t="s">
        <v>340</v>
      </c>
      <c r="I1677" t="s">
        <v>341</v>
      </c>
      <c r="K1677" t="s">
        <v>52</v>
      </c>
      <c r="L1677" t="s">
        <v>324</v>
      </c>
      <c r="M1677" t="s">
        <v>10</v>
      </c>
      <c r="N1677" t="s">
        <v>54</v>
      </c>
      <c r="P1677" t="s">
        <v>55</v>
      </c>
      <c r="Q1677" t="s">
        <v>78</v>
      </c>
      <c r="R1677" t="s">
        <v>342</v>
      </c>
      <c r="S1677" t="s">
        <v>180</v>
      </c>
      <c r="T1677" t="s">
        <v>59</v>
      </c>
    </row>
    <row r="1678" spans="1:20">
      <c r="A1678" t="s">
        <v>49</v>
      </c>
      <c r="C1678">
        <v>202006040303</v>
      </c>
      <c r="D1678" s="1">
        <v>43986.373611111114</v>
      </c>
      <c r="E1678" s="3" t="s">
        <v>76</v>
      </c>
      <c r="F1678">
        <v>1809497</v>
      </c>
      <c r="G1678" s="2">
        <v>16587</v>
      </c>
      <c r="H1678" t="s">
        <v>1935</v>
      </c>
      <c r="I1678" t="s">
        <v>540</v>
      </c>
      <c r="K1678" t="s">
        <v>140</v>
      </c>
      <c r="L1678" t="s">
        <v>261</v>
      </c>
      <c r="M1678" t="s">
        <v>2</v>
      </c>
      <c r="N1678" t="s">
        <v>54</v>
      </c>
      <c r="P1678" t="s">
        <v>55</v>
      </c>
      <c r="Q1678" t="s">
        <v>78</v>
      </c>
      <c r="R1678" t="s">
        <v>1936</v>
      </c>
      <c r="S1678" t="s">
        <v>70</v>
      </c>
      <c r="T1678" t="s">
        <v>59</v>
      </c>
    </row>
    <row r="1679" spans="1:20">
      <c r="A1679" t="s">
        <v>49</v>
      </c>
      <c r="C1679">
        <v>202006031638</v>
      </c>
      <c r="D1679" s="1">
        <v>43985.631249999999</v>
      </c>
      <c r="E1679" s="3" t="s">
        <v>90</v>
      </c>
      <c r="F1679">
        <v>632587</v>
      </c>
      <c r="G1679" s="2">
        <v>36209</v>
      </c>
      <c r="H1679" t="s">
        <v>502</v>
      </c>
      <c r="I1679" t="s">
        <v>503</v>
      </c>
      <c r="K1679" t="s">
        <v>52</v>
      </c>
      <c r="L1679" t="s">
        <v>93</v>
      </c>
      <c r="M1679" t="s">
        <v>2</v>
      </c>
      <c r="N1679" t="s">
        <v>54</v>
      </c>
      <c r="P1679" t="s">
        <v>88</v>
      </c>
      <c r="Q1679" t="s">
        <v>94</v>
      </c>
      <c r="R1679" t="s">
        <v>100</v>
      </c>
      <c r="S1679" t="s">
        <v>70</v>
      </c>
      <c r="T1679" t="s">
        <v>59</v>
      </c>
    </row>
    <row r="1680" spans="1:20">
      <c r="A1680" t="s">
        <v>49</v>
      </c>
      <c r="C1680">
        <v>202006030673</v>
      </c>
      <c r="D1680" s="1">
        <v>43985.56386574074</v>
      </c>
      <c r="E1680" s="3" t="s">
        <v>76</v>
      </c>
      <c r="F1680">
        <v>1882806</v>
      </c>
      <c r="G1680" s="2">
        <v>19927</v>
      </c>
      <c r="H1680" t="s">
        <v>2153</v>
      </c>
      <c r="I1680" t="s">
        <v>2154</v>
      </c>
      <c r="K1680" t="s">
        <v>52</v>
      </c>
      <c r="L1680" t="s">
        <v>153</v>
      </c>
      <c r="M1680" t="s">
        <v>10</v>
      </c>
      <c r="N1680" t="s">
        <v>54</v>
      </c>
      <c r="P1680" t="s">
        <v>55</v>
      </c>
      <c r="Q1680" t="s">
        <v>78</v>
      </c>
      <c r="R1680" t="s">
        <v>1878</v>
      </c>
      <c r="S1680" t="s">
        <v>70</v>
      </c>
      <c r="T1680" t="s">
        <v>59</v>
      </c>
    </row>
    <row r="1681" spans="1:20">
      <c r="A1681" t="s">
        <v>49</v>
      </c>
      <c r="C1681">
        <v>202006030134</v>
      </c>
      <c r="D1681" s="1">
        <v>43985.507962962962</v>
      </c>
      <c r="E1681" s="3" t="s">
        <v>76</v>
      </c>
      <c r="F1681">
        <v>1560119</v>
      </c>
      <c r="G1681" s="2">
        <v>26561</v>
      </c>
      <c r="H1681" t="s">
        <v>1511</v>
      </c>
      <c r="I1681" t="s">
        <v>1047</v>
      </c>
      <c r="K1681" t="s">
        <v>86</v>
      </c>
      <c r="L1681" t="s">
        <v>324</v>
      </c>
      <c r="M1681" t="s">
        <v>10</v>
      </c>
      <c r="N1681" t="s">
        <v>54</v>
      </c>
      <c r="P1681" t="s">
        <v>55</v>
      </c>
      <c r="Q1681" t="s">
        <v>78</v>
      </c>
      <c r="R1681" t="s">
        <v>1300</v>
      </c>
      <c r="S1681" t="s">
        <v>180</v>
      </c>
      <c r="T1681" t="s">
        <v>59</v>
      </c>
    </row>
    <row r="1682" spans="1:20">
      <c r="A1682" t="s">
        <v>49</v>
      </c>
      <c r="C1682">
        <v>202006021964</v>
      </c>
      <c r="D1682" s="1">
        <v>43984.785416666666</v>
      </c>
      <c r="E1682" s="3" t="s">
        <v>90</v>
      </c>
      <c r="F1682">
        <v>1228973</v>
      </c>
      <c r="G1682" s="2">
        <v>22331</v>
      </c>
      <c r="H1682" t="s">
        <v>1021</v>
      </c>
      <c r="I1682" t="s">
        <v>118</v>
      </c>
      <c r="K1682" t="s">
        <v>110</v>
      </c>
      <c r="L1682" t="s">
        <v>99</v>
      </c>
      <c r="M1682" t="s">
        <v>10</v>
      </c>
      <c r="N1682" t="s">
        <v>54</v>
      </c>
      <c r="P1682" t="s">
        <v>88</v>
      </c>
      <c r="Q1682" t="s">
        <v>94</v>
      </c>
      <c r="R1682" t="s">
        <v>1022</v>
      </c>
      <c r="S1682" t="s">
        <v>70</v>
      </c>
      <c r="T1682" t="s">
        <v>59</v>
      </c>
    </row>
    <row r="1683" spans="1:20">
      <c r="A1683" t="s">
        <v>49</v>
      </c>
      <c r="C1683">
        <v>202006021224</v>
      </c>
      <c r="D1683" s="1">
        <v>43984.646747685183</v>
      </c>
      <c r="E1683" s="3" t="s">
        <v>553</v>
      </c>
      <c r="F1683">
        <v>729808</v>
      </c>
      <c r="G1683" s="2">
        <v>11551</v>
      </c>
      <c r="H1683" t="s">
        <v>554</v>
      </c>
      <c r="I1683" t="s">
        <v>555</v>
      </c>
      <c r="K1683" t="s">
        <v>61</v>
      </c>
      <c r="L1683" t="s">
        <v>324</v>
      </c>
      <c r="M1683" t="s">
        <v>10</v>
      </c>
      <c r="N1683" t="s">
        <v>54</v>
      </c>
      <c r="P1683" t="s">
        <v>55</v>
      </c>
      <c r="Q1683" t="s">
        <v>556</v>
      </c>
      <c r="R1683" t="s">
        <v>557</v>
      </c>
      <c r="S1683" t="s">
        <v>180</v>
      </c>
      <c r="T1683" t="s">
        <v>59</v>
      </c>
    </row>
    <row r="1684" spans="1:20">
      <c r="A1684" t="s">
        <v>49</v>
      </c>
      <c r="C1684">
        <v>202006021440</v>
      </c>
      <c r="D1684" s="1">
        <v>43984.554861111108</v>
      </c>
      <c r="E1684" s="3" t="s">
        <v>90</v>
      </c>
      <c r="F1684">
        <v>709902</v>
      </c>
      <c r="G1684" s="2">
        <v>13548</v>
      </c>
      <c r="H1684" t="s">
        <v>533</v>
      </c>
      <c r="I1684" t="s">
        <v>534</v>
      </c>
      <c r="K1684" t="s">
        <v>535</v>
      </c>
      <c r="L1684" t="s">
        <v>193</v>
      </c>
      <c r="M1684" t="s">
        <v>2</v>
      </c>
      <c r="N1684" t="s">
        <v>54</v>
      </c>
      <c r="P1684" t="s">
        <v>88</v>
      </c>
      <c r="Q1684" t="s">
        <v>94</v>
      </c>
      <c r="R1684" t="s">
        <v>536</v>
      </c>
      <c r="S1684" t="s">
        <v>70</v>
      </c>
      <c r="T1684" t="s">
        <v>59</v>
      </c>
    </row>
    <row r="1685" spans="1:20">
      <c r="A1685" t="s">
        <v>49</v>
      </c>
      <c r="C1685">
        <v>202006021086</v>
      </c>
      <c r="D1685" s="1">
        <v>43984.507349537038</v>
      </c>
      <c r="E1685" s="3" t="s">
        <v>63</v>
      </c>
      <c r="F1685">
        <v>1856563</v>
      </c>
      <c r="G1685" s="2">
        <v>25819</v>
      </c>
      <c r="H1685" t="s">
        <v>2040</v>
      </c>
      <c r="I1685" t="s">
        <v>1529</v>
      </c>
      <c r="K1685" t="s">
        <v>52</v>
      </c>
      <c r="L1685" t="s">
        <v>153</v>
      </c>
      <c r="M1685" t="s">
        <v>10</v>
      </c>
      <c r="N1685" t="s">
        <v>54</v>
      </c>
      <c r="P1685" t="s">
        <v>88</v>
      </c>
      <c r="Q1685" t="s">
        <v>68</v>
      </c>
      <c r="R1685" t="s">
        <v>2042</v>
      </c>
      <c r="S1685" t="s">
        <v>70</v>
      </c>
      <c r="T1685" t="s">
        <v>59</v>
      </c>
    </row>
    <row r="1686" spans="1:20">
      <c r="A1686" t="s">
        <v>49</v>
      </c>
      <c r="C1686">
        <v>202006011666</v>
      </c>
      <c r="D1686" s="1">
        <v>43983.613854166666</v>
      </c>
      <c r="E1686" s="3" t="s">
        <v>63</v>
      </c>
      <c r="F1686">
        <v>1130402</v>
      </c>
      <c r="G1686" s="2">
        <v>23176</v>
      </c>
      <c r="H1686" t="s">
        <v>871</v>
      </c>
      <c r="I1686" t="s">
        <v>872</v>
      </c>
      <c r="K1686" t="s">
        <v>61</v>
      </c>
      <c r="L1686" t="s">
        <v>157</v>
      </c>
      <c r="M1686" t="s">
        <v>10</v>
      </c>
      <c r="N1686" t="s">
        <v>54</v>
      </c>
      <c r="P1686" t="s">
        <v>55</v>
      </c>
      <c r="Q1686" t="s">
        <v>68</v>
      </c>
      <c r="R1686" t="s">
        <v>873</v>
      </c>
      <c r="S1686" t="s">
        <v>70</v>
      </c>
      <c r="T1686" t="s">
        <v>59</v>
      </c>
    </row>
    <row r="1687" spans="1:20">
      <c r="A1687" t="s">
        <v>49</v>
      </c>
      <c r="C1687">
        <v>202005310316</v>
      </c>
      <c r="D1687" s="1">
        <v>43982.638888888891</v>
      </c>
      <c r="E1687" s="3" t="s">
        <v>90</v>
      </c>
      <c r="F1687">
        <v>1883880</v>
      </c>
      <c r="G1687" s="2">
        <v>26816</v>
      </c>
      <c r="H1687" t="s">
        <v>2159</v>
      </c>
      <c r="I1687" t="s">
        <v>2160</v>
      </c>
      <c r="K1687" t="s">
        <v>110</v>
      </c>
      <c r="L1687" t="s">
        <v>74</v>
      </c>
      <c r="M1687" t="s">
        <v>2</v>
      </c>
      <c r="N1687" t="s">
        <v>54</v>
      </c>
      <c r="P1687" t="s">
        <v>88</v>
      </c>
      <c r="Q1687" t="s">
        <v>94</v>
      </c>
      <c r="R1687" t="s">
        <v>100</v>
      </c>
      <c r="S1687" t="s">
        <v>70</v>
      </c>
      <c r="T1687" t="s">
        <v>59</v>
      </c>
    </row>
    <row r="1688" spans="1:20">
      <c r="A1688" t="s">
        <v>49</v>
      </c>
      <c r="C1688">
        <v>202005310238</v>
      </c>
      <c r="D1688" s="1">
        <v>43982.57708333333</v>
      </c>
      <c r="E1688" s="3" t="s">
        <v>90</v>
      </c>
      <c r="F1688">
        <v>1874742</v>
      </c>
      <c r="G1688" s="2">
        <v>23326</v>
      </c>
      <c r="H1688" t="s">
        <v>2107</v>
      </c>
      <c r="I1688" t="s">
        <v>442</v>
      </c>
      <c r="K1688" t="s">
        <v>110</v>
      </c>
      <c r="L1688" t="s">
        <v>157</v>
      </c>
      <c r="M1688" t="s">
        <v>2</v>
      </c>
      <c r="N1688" t="s">
        <v>54</v>
      </c>
      <c r="P1688" t="s">
        <v>88</v>
      </c>
      <c r="Q1688" t="s">
        <v>94</v>
      </c>
      <c r="R1688" t="s">
        <v>1527</v>
      </c>
      <c r="S1688" t="s">
        <v>70</v>
      </c>
      <c r="T1688" t="s">
        <v>59</v>
      </c>
    </row>
    <row r="1689" spans="1:20">
      <c r="A1689" t="s">
        <v>49</v>
      </c>
      <c r="C1689">
        <v>202005300342</v>
      </c>
      <c r="D1689" s="1">
        <v>43981.679571759261</v>
      </c>
      <c r="E1689" s="3" t="s">
        <v>90</v>
      </c>
      <c r="F1689">
        <v>1388891</v>
      </c>
      <c r="G1689" s="2">
        <v>31505</v>
      </c>
      <c r="H1689" t="s">
        <v>1217</v>
      </c>
      <c r="I1689" t="s">
        <v>1218</v>
      </c>
      <c r="K1689" t="s">
        <v>110</v>
      </c>
      <c r="L1689" t="s">
        <v>115</v>
      </c>
      <c r="M1689" t="s">
        <v>10</v>
      </c>
      <c r="N1689" t="s">
        <v>54</v>
      </c>
      <c r="P1689" t="s">
        <v>88</v>
      </c>
      <c r="Q1689" t="s">
        <v>94</v>
      </c>
      <c r="R1689" t="s">
        <v>116</v>
      </c>
      <c r="S1689" t="s">
        <v>70</v>
      </c>
      <c r="T1689" t="s">
        <v>59</v>
      </c>
    </row>
    <row r="1690" spans="1:20">
      <c r="A1690" t="s">
        <v>49</v>
      </c>
      <c r="C1690">
        <v>202005300266</v>
      </c>
      <c r="D1690" s="1">
        <v>43981.489050925928</v>
      </c>
      <c r="E1690" s="3" t="s">
        <v>63</v>
      </c>
      <c r="F1690">
        <v>1874742</v>
      </c>
      <c r="G1690" s="2">
        <v>23326</v>
      </c>
      <c r="H1690" t="s">
        <v>2107</v>
      </c>
      <c r="I1690" t="s">
        <v>442</v>
      </c>
      <c r="K1690" t="s">
        <v>295</v>
      </c>
      <c r="L1690" t="s">
        <v>115</v>
      </c>
      <c r="M1690" t="s">
        <v>2</v>
      </c>
      <c r="N1690" t="s">
        <v>54</v>
      </c>
      <c r="P1690" t="s">
        <v>55</v>
      </c>
      <c r="Q1690" t="s">
        <v>68</v>
      </c>
      <c r="R1690" t="s">
        <v>917</v>
      </c>
      <c r="S1690" t="s">
        <v>70</v>
      </c>
      <c r="T1690" t="s">
        <v>59</v>
      </c>
    </row>
    <row r="1691" spans="1:20">
      <c r="A1691" t="s">
        <v>49</v>
      </c>
      <c r="C1691">
        <v>202005291839</v>
      </c>
      <c r="D1691" s="1">
        <v>43980.988194444442</v>
      </c>
      <c r="E1691" s="3" t="s">
        <v>90</v>
      </c>
      <c r="F1691">
        <v>1883778</v>
      </c>
      <c r="G1691" s="2">
        <v>28985</v>
      </c>
      <c r="H1691" t="s">
        <v>2157</v>
      </c>
      <c r="I1691" t="s">
        <v>1564</v>
      </c>
      <c r="K1691" t="s">
        <v>110</v>
      </c>
      <c r="L1691" t="s">
        <v>178</v>
      </c>
      <c r="M1691" t="s">
        <v>2</v>
      </c>
      <c r="N1691" t="s">
        <v>54</v>
      </c>
      <c r="P1691" t="s">
        <v>88</v>
      </c>
      <c r="Q1691" t="s">
        <v>94</v>
      </c>
      <c r="R1691" t="s">
        <v>2158</v>
      </c>
      <c r="S1691" t="s">
        <v>70</v>
      </c>
      <c r="T1691" t="s">
        <v>59</v>
      </c>
    </row>
    <row r="1692" spans="1:20">
      <c r="A1692" t="s">
        <v>49</v>
      </c>
      <c r="C1692">
        <v>202005290332</v>
      </c>
      <c r="D1692" s="1">
        <v>43980.650856481479</v>
      </c>
      <c r="E1692" s="3" t="s">
        <v>76</v>
      </c>
      <c r="F1692">
        <v>1717371</v>
      </c>
      <c r="G1692" s="2">
        <v>22104</v>
      </c>
      <c r="H1692" t="s">
        <v>1777</v>
      </c>
      <c r="I1692" t="s">
        <v>1195</v>
      </c>
      <c r="K1692" t="s">
        <v>86</v>
      </c>
      <c r="L1692" t="s">
        <v>388</v>
      </c>
      <c r="M1692" t="s">
        <v>2</v>
      </c>
      <c r="N1692" t="s">
        <v>54</v>
      </c>
      <c r="P1692" t="s">
        <v>55</v>
      </c>
      <c r="Q1692" t="s">
        <v>78</v>
      </c>
      <c r="R1692" t="s">
        <v>1778</v>
      </c>
      <c r="S1692" t="s">
        <v>390</v>
      </c>
      <c r="T1692" t="s">
        <v>59</v>
      </c>
    </row>
    <row r="1693" spans="1:20">
      <c r="A1693" t="s">
        <v>49</v>
      </c>
      <c r="C1693">
        <v>202005290269</v>
      </c>
      <c r="D1693" s="1">
        <v>43980.55741898148</v>
      </c>
      <c r="E1693" s="3" t="s">
        <v>76</v>
      </c>
      <c r="F1693">
        <v>1825821</v>
      </c>
      <c r="G1693" s="2">
        <v>16308</v>
      </c>
      <c r="H1693" t="s">
        <v>1971</v>
      </c>
      <c r="I1693" t="s">
        <v>746</v>
      </c>
      <c r="K1693" t="s">
        <v>86</v>
      </c>
      <c r="L1693" t="s">
        <v>251</v>
      </c>
      <c r="M1693" t="s">
        <v>10</v>
      </c>
      <c r="N1693" t="s">
        <v>54</v>
      </c>
      <c r="P1693" t="s">
        <v>55</v>
      </c>
      <c r="Q1693" t="s">
        <v>78</v>
      </c>
      <c r="R1693" t="s">
        <v>1972</v>
      </c>
      <c r="S1693" t="s">
        <v>253</v>
      </c>
      <c r="T1693" t="s">
        <v>59</v>
      </c>
    </row>
    <row r="1694" spans="1:20">
      <c r="A1694" t="s">
        <v>49</v>
      </c>
      <c r="C1694">
        <v>202005281500</v>
      </c>
      <c r="D1694" s="1">
        <v>43979.813194444447</v>
      </c>
      <c r="E1694" s="3" t="s">
        <v>63</v>
      </c>
      <c r="F1694">
        <v>1856563</v>
      </c>
      <c r="G1694" s="2">
        <v>25819</v>
      </c>
      <c r="H1694" t="s">
        <v>2040</v>
      </c>
      <c r="I1694" t="s">
        <v>1529</v>
      </c>
      <c r="K1694" t="s">
        <v>140</v>
      </c>
      <c r="L1694" t="s">
        <v>306</v>
      </c>
      <c r="M1694" t="s">
        <v>10</v>
      </c>
      <c r="N1694" t="s">
        <v>54</v>
      </c>
      <c r="P1694" t="s">
        <v>55</v>
      </c>
      <c r="Q1694" t="s">
        <v>68</v>
      </c>
      <c r="R1694" t="s">
        <v>1680</v>
      </c>
      <c r="S1694" t="s">
        <v>70</v>
      </c>
      <c r="T1694" t="s">
        <v>59</v>
      </c>
    </row>
    <row r="1695" spans="1:20">
      <c r="A1695" t="s">
        <v>49</v>
      </c>
      <c r="C1695">
        <v>202005280305</v>
      </c>
      <c r="D1695" s="1">
        <v>43979.53402777778</v>
      </c>
      <c r="E1695" s="3" t="s">
        <v>76</v>
      </c>
      <c r="F1695">
        <v>1621239</v>
      </c>
      <c r="G1695" s="2">
        <v>14192</v>
      </c>
      <c r="H1695" t="s">
        <v>1609</v>
      </c>
      <c r="I1695" t="s">
        <v>1610</v>
      </c>
      <c r="K1695" t="s">
        <v>381</v>
      </c>
      <c r="L1695" t="s">
        <v>614</v>
      </c>
      <c r="M1695" t="s">
        <v>2</v>
      </c>
      <c r="N1695" t="s">
        <v>54</v>
      </c>
      <c r="P1695" t="s">
        <v>55</v>
      </c>
      <c r="Q1695" t="s">
        <v>78</v>
      </c>
      <c r="R1695" t="s">
        <v>1611</v>
      </c>
      <c r="S1695" t="s">
        <v>129</v>
      </c>
      <c r="T1695" t="s">
        <v>59</v>
      </c>
    </row>
    <row r="1696" spans="1:20">
      <c r="A1696" t="s">
        <v>49</v>
      </c>
      <c r="C1696">
        <v>202005281299</v>
      </c>
      <c r="D1696" s="1">
        <v>43979.485520833332</v>
      </c>
      <c r="E1696" s="3" t="s">
        <v>76</v>
      </c>
      <c r="F1696">
        <v>7415113</v>
      </c>
      <c r="G1696" s="2">
        <v>16704</v>
      </c>
      <c r="H1696" t="s">
        <v>2975</v>
      </c>
      <c r="I1696" t="s">
        <v>722</v>
      </c>
      <c r="K1696" t="s">
        <v>52</v>
      </c>
      <c r="L1696" t="s">
        <v>251</v>
      </c>
      <c r="M1696" t="s">
        <v>2</v>
      </c>
      <c r="N1696" t="s">
        <v>54</v>
      </c>
      <c r="P1696" t="s">
        <v>55</v>
      </c>
      <c r="Q1696" t="s">
        <v>78</v>
      </c>
      <c r="R1696" t="s">
        <v>333</v>
      </c>
      <c r="S1696" t="s">
        <v>253</v>
      </c>
      <c r="T1696" t="s">
        <v>59</v>
      </c>
    </row>
    <row r="1697" spans="1:20">
      <c r="A1697" t="s">
        <v>49</v>
      </c>
      <c r="C1697">
        <v>202005281190</v>
      </c>
      <c r="D1697" s="1">
        <v>43979.469444444447</v>
      </c>
      <c r="E1697" s="3" t="s">
        <v>90</v>
      </c>
      <c r="F1697">
        <v>1882765</v>
      </c>
      <c r="G1697" s="2">
        <v>367</v>
      </c>
      <c r="H1697" t="s">
        <v>2152</v>
      </c>
      <c r="I1697" t="s">
        <v>2148</v>
      </c>
      <c r="K1697" t="s">
        <v>73</v>
      </c>
      <c r="L1697" t="s">
        <v>123</v>
      </c>
      <c r="M1697" t="s">
        <v>2</v>
      </c>
      <c r="N1697" t="s">
        <v>54</v>
      </c>
      <c r="P1697" t="s">
        <v>88</v>
      </c>
      <c r="Q1697" t="s">
        <v>94</v>
      </c>
      <c r="R1697" t="s">
        <v>100</v>
      </c>
      <c r="S1697" t="s">
        <v>70</v>
      </c>
      <c r="T1697" t="s">
        <v>59</v>
      </c>
    </row>
    <row r="1698" spans="1:20">
      <c r="A1698" t="s">
        <v>49</v>
      </c>
      <c r="C1698">
        <v>202005280870</v>
      </c>
      <c r="D1698" s="1">
        <v>43979.456944444442</v>
      </c>
      <c r="E1698" s="3" t="s">
        <v>90</v>
      </c>
      <c r="F1698">
        <v>1881686</v>
      </c>
      <c r="G1698" s="2">
        <v>20519</v>
      </c>
      <c r="H1698" t="s">
        <v>2149</v>
      </c>
      <c r="I1698" t="s">
        <v>858</v>
      </c>
      <c r="K1698" t="s">
        <v>73</v>
      </c>
      <c r="L1698" t="s">
        <v>265</v>
      </c>
      <c r="M1698" t="s">
        <v>2</v>
      </c>
      <c r="N1698" t="s">
        <v>54</v>
      </c>
      <c r="P1698" t="s">
        <v>55</v>
      </c>
      <c r="Q1698" t="s">
        <v>94</v>
      </c>
      <c r="R1698" t="s">
        <v>116</v>
      </c>
      <c r="S1698" t="s">
        <v>70</v>
      </c>
      <c r="T1698" t="s">
        <v>59</v>
      </c>
    </row>
    <row r="1699" spans="1:20">
      <c r="A1699" t="s">
        <v>49</v>
      </c>
      <c r="C1699">
        <v>202005271812</v>
      </c>
      <c r="D1699" s="1">
        <v>43979.430543981478</v>
      </c>
      <c r="E1699" s="3" t="s">
        <v>90</v>
      </c>
      <c r="F1699">
        <v>510189</v>
      </c>
      <c r="G1699" s="2">
        <v>22091</v>
      </c>
      <c r="H1699" t="s">
        <v>436</v>
      </c>
      <c r="I1699" t="s">
        <v>437</v>
      </c>
      <c r="K1699" t="s">
        <v>140</v>
      </c>
      <c r="L1699" t="s">
        <v>153</v>
      </c>
      <c r="M1699" t="s">
        <v>10</v>
      </c>
      <c r="N1699" t="s">
        <v>54</v>
      </c>
      <c r="P1699" t="s">
        <v>88</v>
      </c>
      <c r="Q1699" t="s">
        <v>94</v>
      </c>
      <c r="R1699" t="s">
        <v>100</v>
      </c>
      <c r="S1699" t="s">
        <v>70</v>
      </c>
      <c r="T1699" t="s">
        <v>59</v>
      </c>
    </row>
    <row r="1700" spans="1:20">
      <c r="A1700" t="s">
        <v>49</v>
      </c>
      <c r="C1700">
        <v>202005271799</v>
      </c>
      <c r="D1700" s="1">
        <v>43978.981249999997</v>
      </c>
      <c r="E1700" s="3" t="s">
        <v>63</v>
      </c>
      <c r="F1700">
        <v>1874323</v>
      </c>
      <c r="G1700" s="2">
        <v>28941</v>
      </c>
      <c r="H1700" t="s">
        <v>2103</v>
      </c>
      <c r="I1700" t="s">
        <v>298</v>
      </c>
      <c r="K1700" t="s">
        <v>140</v>
      </c>
      <c r="L1700" t="s">
        <v>133</v>
      </c>
      <c r="M1700" t="s">
        <v>2</v>
      </c>
      <c r="N1700" t="s">
        <v>54</v>
      </c>
      <c r="P1700" t="s">
        <v>55</v>
      </c>
      <c r="Q1700" t="s">
        <v>68</v>
      </c>
      <c r="R1700" t="s">
        <v>2104</v>
      </c>
      <c r="S1700" t="s">
        <v>70</v>
      </c>
      <c r="T1700" t="s">
        <v>59</v>
      </c>
    </row>
    <row r="1701" spans="1:20">
      <c r="A1701" t="s">
        <v>49</v>
      </c>
      <c r="C1701">
        <v>202005271661</v>
      </c>
      <c r="D1701" s="1">
        <v>43978.698645833334</v>
      </c>
      <c r="E1701" s="3" t="s">
        <v>90</v>
      </c>
      <c r="F1701">
        <v>1473605</v>
      </c>
      <c r="G1701" s="2">
        <v>27992</v>
      </c>
      <c r="H1701" t="s">
        <v>1376</v>
      </c>
      <c r="I1701" t="s">
        <v>922</v>
      </c>
      <c r="K1701" t="s">
        <v>140</v>
      </c>
      <c r="L1701" t="s">
        <v>137</v>
      </c>
      <c r="M1701" t="s">
        <v>10</v>
      </c>
      <c r="N1701" t="s">
        <v>54</v>
      </c>
      <c r="P1701" t="s">
        <v>88</v>
      </c>
      <c r="Q1701" t="s">
        <v>94</v>
      </c>
      <c r="R1701" t="s">
        <v>1377</v>
      </c>
      <c r="S1701" t="s">
        <v>70</v>
      </c>
      <c r="T1701" t="s">
        <v>59</v>
      </c>
    </row>
    <row r="1702" spans="1:20">
      <c r="A1702" t="s">
        <v>49</v>
      </c>
      <c r="C1702">
        <v>202005271139</v>
      </c>
      <c r="D1702" s="1">
        <v>43978.484085648146</v>
      </c>
      <c r="E1702" s="3" t="s">
        <v>90</v>
      </c>
      <c r="F1702">
        <v>732923</v>
      </c>
      <c r="G1702" s="2">
        <v>11079</v>
      </c>
      <c r="H1702" t="s">
        <v>569</v>
      </c>
      <c r="I1702" t="s">
        <v>570</v>
      </c>
      <c r="K1702" t="s">
        <v>140</v>
      </c>
      <c r="L1702" t="s">
        <v>93</v>
      </c>
      <c r="M1702" t="s">
        <v>2</v>
      </c>
      <c r="N1702" t="s">
        <v>54</v>
      </c>
      <c r="P1702" t="s">
        <v>88</v>
      </c>
      <c r="Q1702" t="s">
        <v>94</v>
      </c>
      <c r="R1702" t="s">
        <v>116</v>
      </c>
      <c r="S1702" t="s">
        <v>70</v>
      </c>
      <c r="T1702" t="s">
        <v>59</v>
      </c>
    </row>
    <row r="1703" spans="1:20">
      <c r="A1703" t="s">
        <v>49</v>
      </c>
      <c r="C1703">
        <v>202005261995</v>
      </c>
      <c r="D1703" s="1">
        <v>43977.995138888888</v>
      </c>
      <c r="E1703" s="3" t="s">
        <v>90</v>
      </c>
      <c r="F1703">
        <v>6208084</v>
      </c>
      <c r="G1703" s="2">
        <v>16157</v>
      </c>
      <c r="H1703" t="s">
        <v>2823</v>
      </c>
      <c r="I1703" t="s">
        <v>2645</v>
      </c>
      <c r="K1703" t="s">
        <v>132</v>
      </c>
      <c r="L1703" t="s">
        <v>99</v>
      </c>
      <c r="M1703" t="s">
        <v>10</v>
      </c>
      <c r="N1703" t="s">
        <v>54</v>
      </c>
      <c r="P1703" t="s">
        <v>88</v>
      </c>
      <c r="Q1703" t="s">
        <v>94</v>
      </c>
      <c r="R1703" t="s">
        <v>116</v>
      </c>
      <c r="S1703" t="s">
        <v>70</v>
      </c>
      <c r="T1703" t="s">
        <v>59</v>
      </c>
    </row>
    <row r="1704" spans="1:20">
      <c r="A1704" t="s">
        <v>49</v>
      </c>
      <c r="C1704">
        <v>202005260200</v>
      </c>
      <c r="D1704" s="1">
        <v>43977.585925925923</v>
      </c>
      <c r="E1704" s="3" t="s">
        <v>63</v>
      </c>
      <c r="F1704">
        <v>404353</v>
      </c>
      <c r="G1704" s="2">
        <v>16774</v>
      </c>
      <c r="H1704" t="s">
        <v>386</v>
      </c>
      <c r="I1704" t="s">
        <v>387</v>
      </c>
      <c r="K1704" t="s">
        <v>52</v>
      </c>
      <c r="L1704" t="s">
        <v>388</v>
      </c>
      <c r="M1704" t="s">
        <v>10</v>
      </c>
      <c r="N1704" t="s">
        <v>54</v>
      </c>
      <c r="P1704" t="s">
        <v>55</v>
      </c>
      <c r="Q1704" t="s">
        <v>68</v>
      </c>
      <c r="R1704" t="s">
        <v>389</v>
      </c>
      <c r="S1704" t="s">
        <v>390</v>
      </c>
      <c r="T1704" t="s">
        <v>59</v>
      </c>
    </row>
    <row r="1705" spans="1:20">
      <c r="A1705" t="s">
        <v>49</v>
      </c>
      <c r="C1705">
        <v>202005260379</v>
      </c>
      <c r="D1705" s="1">
        <v>43977.411111111112</v>
      </c>
      <c r="E1705" s="3" t="s">
        <v>76</v>
      </c>
      <c r="F1705">
        <v>1841414</v>
      </c>
      <c r="G1705" s="2">
        <v>17070</v>
      </c>
      <c r="H1705" t="s">
        <v>1998</v>
      </c>
      <c r="I1705" t="s">
        <v>1276</v>
      </c>
      <c r="K1705" t="s">
        <v>140</v>
      </c>
      <c r="L1705" t="s">
        <v>193</v>
      </c>
      <c r="M1705" t="s">
        <v>2</v>
      </c>
      <c r="N1705" t="s">
        <v>54</v>
      </c>
      <c r="P1705" t="s">
        <v>55</v>
      </c>
      <c r="Q1705" t="s">
        <v>78</v>
      </c>
      <c r="R1705" t="s">
        <v>1999</v>
      </c>
      <c r="S1705" t="s">
        <v>70</v>
      </c>
      <c r="T1705" t="s">
        <v>59</v>
      </c>
    </row>
    <row r="1706" spans="1:20">
      <c r="A1706" t="s">
        <v>49</v>
      </c>
      <c r="C1706">
        <v>202005240301</v>
      </c>
      <c r="D1706" s="1">
        <v>43975.575046296297</v>
      </c>
      <c r="E1706" s="3" t="s">
        <v>90</v>
      </c>
      <c r="F1706">
        <v>1032634</v>
      </c>
      <c r="G1706" s="2">
        <v>24785</v>
      </c>
      <c r="H1706" t="s">
        <v>789</v>
      </c>
      <c r="I1706" t="s">
        <v>790</v>
      </c>
      <c r="K1706" t="s">
        <v>132</v>
      </c>
      <c r="L1706" t="s">
        <v>74</v>
      </c>
      <c r="M1706" t="s">
        <v>10</v>
      </c>
      <c r="N1706" t="s">
        <v>54</v>
      </c>
      <c r="P1706" t="s">
        <v>88</v>
      </c>
      <c r="Q1706" t="s">
        <v>94</v>
      </c>
      <c r="R1706" t="s">
        <v>116</v>
      </c>
      <c r="S1706" t="s">
        <v>70</v>
      </c>
      <c r="T1706" t="s">
        <v>59</v>
      </c>
    </row>
    <row r="1707" spans="1:20">
      <c r="A1707" t="s">
        <v>49</v>
      </c>
      <c r="C1707">
        <v>202005240208</v>
      </c>
      <c r="D1707" s="1">
        <v>43975.443055555559</v>
      </c>
      <c r="E1707" s="3" t="s">
        <v>63</v>
      </c>
      <c r="F1707">
        <v>8700147</v>
      </c>
      <c r="G1707" s="2">
        <v>15711</v>
      </c>
      <c r="H1707" t="s">
        <v>3175</v>
      </c>
      <c r="I1707" t="s">
        <v>1865</v>
      </c>
      <c r="K1707" t="s">
        <v>381</v>
      </c>
      <c r="L1707" t="s">
        <v>74</v>
      </c>
      <c r="M1707" t="s">
        <v>2</v>
      </c>
      <c r="N1707" t="s">
        <v>54</v>
      </c>
      <c r="P1707" t="s">
        <v>55</v>
      </c>
      <c r="Q1707" t="s">
        <v>68</v>
      </c>
      <c r="R1707" t="s">
        <v>468</v>
      </c>
      <c r="S1707" t="s">
        <v>70</v>
      </c>
      <c r="T1707" t="s">
        <v>59</v>
      </c>
    </row>
    <row r="1708" spans="1:20">
      <c r="A1708" t="s">
        <v>49</v>
      </c>
      <c r="C1708">
        <v>202005240233</v>
      </c>
      <c r="D1708" s="1">
        <v>43975.435416666667</v>
      </c>
      <c r="E1708" s="3" t="s">
        <v>90</v>
      </c>
      <c r="F1708">
        <v>1746806</v>
      </c>
      <c r="G1708" s="2">
        <v>17827</v>
      </c>
      <c r="H1708" t="s">
        <v>1828</v>
      </c>
      <c r="I1708" t="s">
        <v>65</v>
      </c>
      <c r="K1708" t="s">
        <v>381</v>
      </c>
      <c r="L1708" t="s">
        <v>74</v>
      </c>
      <c r="M1708" t="s">
        <v>2</v>
      </c>
      <c r="N1708" t="s">
        <v>54</v>
      </c>
      <c r="P1708" t="s">
        <v>88</v>
      </c>
      <c r="Q1708" t="s">
        <v>94</v>
      </c>
      <c r="R1708" t="s">
        <v>100</v>
      </c>
      <c r="S1708" t="s">
        <v>70</v>
      </c>
      <c r="T1708" t="s">
        <v>59</v>
      </c>
    </row>
    <row r="1709" spans="1:20">
      <c r="A1709" t="s">
        <v>49</v>
      </c>
      <c r="C1709">
        <v>202005230406</v>
      </c>
      <c r="D1709" s="1">
        <v>43974.718055555553</v>
      </c>
      <c r="E1709" s="3" t="s">
        <v>63</v>
      </c>
      <c r="F1709">
        <v>8906290</v>
      </c>
      <c r="G1709" s="2">
        <v>17603</v>
      </c>
      <c r="H1709" t="s">
        <v>3212</v>
      </c>
      <c r="I1709" t="s">
        <v>633</v>
      </c>
      <c r="K1709" t="s">
        <v>132</v>
      </c>
      <c r="L1709" t="s">
        <v>74</v>
      </c>
      <c r="M1709" t="s">
        <v>10</v>
      </c>
      <c r="N1709" t="s">
        <v>54</v>
      </c>
      <c r="P1709" t="s">
        <v>88</v>
      </c>
      <c r="Q1709" t="s">
        <v>68</v>
      </c>
      <c r="R1709" t="s">
        <v>292</v>
      </c>
      <c r="S1709" t="s">
        <v>70</v>
      </c>
      <c r="T1709" t="s">
        <v>59</v>
      </c>
    </row>
    <row r="1710" spans="1:20">
      <c r="A1710" t="s">
        <v>49</v>
      </c>
      <c r="C1710">
        <v>202005230346</v>
      </c>
      <c r="D1710" s="1">
        <v>43974.662499999999</v>
      </c>
      <c r="E1710" s="3" t="s">
        <v>63</v>
      </c>
      <c r="F1710">
        <v>936351</v>
      </c>
      <c r="G1710" s="2">
        <v>15860</v>
      </c>
      <c r="H1710" t="s">
        <v>714</v>
      </c>
      <c r="I1710" t="s">
        <v>409</v>
      </c>
      <c r="K1710" t="s">
        <v>132</v>
      </c>
      <c r="L1710" t="s">
        <v>74</v>
      </c>
      <c r="M1710" t="s">
        <v>10</v>
      </c>
      <c r="N1710" t="s">
        <v>54</v>
      </c>
      <c r="P1710" t="s">
        <v>88</v>
      </c>
      <c r="Q1710" t="s">
        <v>68</v>
      </c>
      <c r="R1710" t="s">
        <v>715</v>
      </c>
      <c r="S1710" t="s">
        <v>70</v>
      </c>
      <c r="T1710" t="s">
        <v>59</v>
      </c>
    </row>
    <row r="1711" spans="1:20">
      <c r="A1711" t="s">
        <v>49</v>
      </c>
      <c r="C1711">
        <v>202005230102</v>
      </c>
      <c r="D1711" s="1">
        <v>43974.076388888891</v>
      </c>
      <c r="E1711" s="3" t="s">
        <v>76</v>
      </c>
      <c r="F1711">
        <v>1881665</v>
      </c>
      <c r="G1711" s="2">
        <v>367</v>
      </c>
      <c r="H1711" t="s">
        <v>2147</v>
      </c>
      <c r="I1711" t="s">
        <v>2148</v>
      </c>
      <c r="K1711" t="s">
        <v>132</v>
      </c>
      <c r="L1711" t="s">
        <v>178</v>
      </c>
      <c r="M1711" t="s">
        <v>2</v>
      </c>
      <c r="N1711" t="s">
        <v>54</v>
      </c>
      <c r="P1711" t="s">
        <v>88</v>
      </c>
      <c r="Q1711" t="s">
        <v>78</v>
      </c>
      <c r="R1711" t="s">
        <v>1001</v>
      </c>
      <c r="S1711" t="s">
        <v>70</v>
      </c>
      <c r="T1711" t="s">
        <v>59</v>
      </c>
    </row>
    <row r="1712" spans="1:20">
      <c r="A1712" t="s">
        <v>49</v>
      </c>
      <c r="C1712">
        <v>202005221775</v>
      </c>
      <c r="D1712" s="1">
        <v>43974.02553240741</v>
      </c>
      <c r="E1712" s="3" t="s">
        <v>90</v>
      </c>
      <c r="F1712">
        <v>1874742</v>
      </c>
      <c r="G1712" s="2">
        <v>23326</v>
      </c>
      <c r="H1712" t="s">
        <v>2107</v>
      </c>
      <c r="I1712" t="s">
        <v>442</v>
      </c>
      <c r="K1712" t="s">
        <v>132</v>
      </c>
      <c r="L1712" t="s">
        <v>364</v>
      </c>
      <c r="M1712" t="s">
        <v>2</v>
      </c>
      <c r="N1712" t="s">
        <v>54</v>
      </c>
      <c r="P1712" t="s">
        <v>88</v>
      </c>
      <c r="Q1712" t="s">
        <v>94</v>
      </c>
      <c r="R1712" t="s">
        <v>2108</v>
      </c>
      <c r="S1712" t="s">
        <v>70</v>
      </c>
      <c r="T1712" t="s">
        <v>59</v>
      </c>
    </row>
    <row r="1713" spans="1:20">
      <c r="A1713" t="s">
        <v>49</v>
      </c>
      <c r="C1713">
        <v>202005221268</v>
      </c>
      <c r="D1713" s="1">
        <v>43973.487395833334</v>
      </c>
      <c r="E1713" s="3" t="s">
        <v>90</v>
      </c>
      <c r="F1713">
        <v>1881338</v>
      </c>
      <c r="G1713" s="2">
        <v>25019</v>
      </c>
      <c r="H1713" t="s">
        <v>2143</v>
      </c>
      <c r="I1713" t="s">
        <v>2144</v>
      </c>
      <c r="K1713" t="s">
        <v>52</v>
      </c>
      <c r="L1713" t="s">
        <v>93</v>
      </c>
      <c r="M1713" t="s">
        <v>10</v>
      </c>
      <c r="N1713" t="s">
        <v>54</v>
      </c>
      <c r="P1713" t="s">
        <v>88</v>
      </c>
      <c r="Q1713" t="s">
        <v>94</v>
      </c>
      <c r="R1713" t="s">
        <v>116</v>
      </c>
      <c r="S1713" t="s">
        <v>70</v>
      </c>
      <c r="T1713" t="s">
        <v>59</v>
      </c>
    </row>
    <row r="1714" spans="1:20">
      <c r="A1714" t="s">
        <v>49</v>
      </c>
      <c r="C1714">
        <v>202005220704</v>
      </c>
      <c r="D1714" s="1">
        <v>43973.179629629631</v>
      </c>
      <c r="E1714" s="3" t="s">
        <v>63</v>
      </c>
      <c r="F1714">
        <v>1877337</v>
      </c>
      <c r="G1714" s="2">
        <v>10542</v>
      </c>
      <c r="H1714" t="s">
        <v>2124</v>
      </c>
      <c r="I1714" t="s">
        <v>1715</v>
      </c>
      <c r="K1714" t="s">
        <v>132</v>
      </c>
      <c r="L1714" t="s">
        <v>99</v>
      </c>
      <c r="M1714" t="s">
        <v>2</v>
      </c>
      <c r="N1714" t="s">
        <v>54</v>
      </c>
      <c r="P1714" t="s">
        <v>88</v>
      </c>
      <c r="Q1714" t="s">
        <v>68</v>
      </c>
      <c r="R1714" t="s">
        <v>2125</v>
      </c>
      <c r="S1714" t="s">
        <v>70</v>
      </c>
      <c r="T1714" t="s">
        <v>59</v>
      </c>
    </row>
    <row r="1715" spans="1:20">
      <c r="A1715" t="s">
        <v>49</v>
      </c>
      <c r="C1715">
        <v>202005211715</v>
      </c>
      <c r="D1715" s="1">
        <v>43972.863888888889</v>
      </c>
      <c r="E1715" s="3" t="s">
        <v>90</v>
      </c>
      <c r="F1715">
        <v>1877300</v>
      </c>
      <c r="G1715" s="2">
        <v>17883</v>
      </c>
      <c r="H1715" t="s">
        <v>2123</v>
      </c>
      <c r="I1715" t="s">
        <v>833</v>
      </c>
      <c r="K1715" t="s">
        <v>132</v>
      </c>
      <c r="L1715" t="s">
        <v>133</v>
      </c>
      <c r="M1715" t="s">
        <v>10</v>
      </c>
      <c r="N1715" t="s">
        <v>54</v>
      </c>
      <c r="P1715" t="s">
        <v>88</v>
      </c>
      <c r="Q1715" t="s">
        <v>94</v>
      </c>
      <c r="R1715" t="s">
        <v>116</v>
      </c>
      <c r="S1715" t="s">
        <v>70</v>
      </c>
      <c r="T1715" t="s">
        <v>59</v>
      </c>
    </row>
    <row r="1716" spans="1:20">
      <c r="A1716" t="s">
        <v>49</v>
      </c>
      <c r="C1716">
        <v>202005211688</v>
      </c>
      <c r="D1716" s="1">
        <v>43972.793055555558</v>
      </c>
      <c r="E1716" s="3" t="s">
        <v>76</v>
      </c>
      <c r="F1716">
        <v>1881194</v>
      </c>
      <c r="G1716" s="2">
        <v>27490</v>
      </c>
      <c r="H1716" t="s">
        <v>2140</v>
      </c>
      <c r="I1716" t="s">
        <v>2141</v>
      </c>
      <c r="K1716" t="s">
        <v>132</v>
      </c>
      <c r="L1716" t="s">
        <v>157</v>
      </c>
      <c r="M1716" t="s">
        <v>2</v>
      </c>
      <c r="N1716" t="s">
        <v>54</v>
      </c>
      <c r="P1716" t="s">
        <v>88</v>
      </c>
      <c r="Q1716" t="s">
        <v>78</v>
      </c>
      <c r="R1716" t="s">
        <v>2142</v>
      </c>
      <c r="S1716" t="s">
        <v>70</v>
      </c>
      <c r="T1716" t="s">
        <v>59</v>
      </c>
    </row>
    <row r="1717" spans="1:20">
      <c r="A1717" t="s">
        <v>49</v>
      </c>
      <c r="C1717">
        <v>202005210370</v>
      </c>
      <c r="D1717" s="1">
        <v>43972.549050925925</v>
      </c>
      <c r="E1717" s="3" t="s">
        <v>76</v>
      </c>
      <c r="F1717">
        <v>1366962</v>
      </c>
      <c r="G1717" s="2">
        <v>14472</v>
      </c>
      <c r="H1717" t="s">
        <v>1160</v>
      </c>
      <c r="I1717" t="s">
        <v>303</v>
      </c>
      <c r="K1717" t="s">
        <v>277</v>
      </c>
      <c r="L1717" t="s">
        <v>1161</v>
      </c>
      <c r="M1717" t="s">
        <v>10</v>
      </c>
      <c r="N1717" t="s">
        <v>54</v>
      </c>
      <c r="P1717" t="s">
        <v>55</v>
      </c>
      <c r="Q1717" t="s">
        <v>78</v>
      </c>
      <c r="R1717" t="s">
        <v>1162</v>
      </c>
      <c r="S1717" t="s">
        <v>253</v>
      </c>
      <c r="T1717" t="s">
        <v>59</v>
      </c>
    </row>
    <row r="1718" spans="1:20">
      <c r="A1718" t="s">
        <v>49</v>
      </c>
      <c r="C1718">
        <v>202005210789</v>
      </c>
      <c r="D1718" s="1">
        <v>43972.138888888891</v>
      </c>
      <c r="E1718" s="3" t="s">
        <v>90</v>
      </c>
      <c r="F1718">
        <v>1387651</v>
      </c>
      <c r="G1718" s="2">
        <v>11683</v>
      </c>
      <c r="H1718" t="s">
        <v>1209</v>
      </c>
      <c r="I1718" t="s">
        <v>1210</v>
      </c>
      <c r="K1718" t="s">
        <v>98</v>
      </c>
      <c r="L1718" t="s">
        <v>99</v>
      </c>
      <c r="M1718" t="s">
        <v>10</v>
      </c>
      <c r="N1718" t="s">
        <v>54</v>
      </c>
      <c r="P1718" t="s">
        <v>88</v>
      </c>
      <c r="Q1718" t="s">
        <v>94</v>
      </c>
      <c r="R1718" t="s">
        <v>203</v>
      </c>
      <c r="S1718" t="s">
        <v>70</v>
      </c>
      <c r="T1718" t="s">
        <v>59</v>
      </c>
    </row>
    <row r="1719" spans="1:20">
      <c r="A1719" t="s">
        <v>49</v>
      </c>
      <c r="C1719">
        <v>202005201655</v>
      </c>
      <c r="D1719" s="1">
        <v>43972.092673611114</v>
      </c>
      <c r="E1719" s="3" t="s">
        <v>76</v>
      </c>
      <c r="F1719">
        <v>7910263</v>
      </c>
      <c r="G1719" s="2">
        <v>18930</v>
      </c>
      <c r="H1719" t="s">
        <v>3055</v>
      </c>
      <c r="I1719" t="s">
        <v>323</v>
      </c>
      <c r="K1719" t="s">
        <v>52</v>
      </c>
      <c r="L1719" t="s">
        <v>281</v>
      </c>
      <c r="M1719" t="s">
        <v>2</v>
      </c>
      <c r="N1719" t="s">
        <v>54</v>
      </c>
      <c r="P1719" t="s">
        <v>55</v>
      </c>
      <c r="Q1719" t="s">
        <v>78</v>
      </c>
      <c r="R1719" t="s">
        <v>3056</v>
      </c>
      <c r="S1719" t="s">
        <v>70</v>
      </c>
      <c r="T1719" t="s">
        <v>59</v>
      </c>
    </row>
    <row r="1720" spans="1:20">
      <c r="A1720" t="s">
        <v>49</v>
      </c>
      <c r="C1720">
        <v>202005200605</v>
      </c>
      <c r="D1720" s="1">
        <v>43971.602870370371</v>
      </c>
      <c r="E1720" s="3" t="s">
        <v>90</v>
      </c>
      <c r="F1720">
        <v>1394867</v>
      </c>
      <c r="G1720" s="2">
        <v>27281</v>
      </c>
      <c r="H1720" t="s">
        <v>1228</v>
      </c>
      <c r="I1720" t="s">
        <v>1229</v>
      </c>
      <c r="K1720" t="s">
        <v>61</v>
      </c>
      <c r="L1720" t="s">
        <v>738</v>
      </c>
      <c r="M1720" t="s">
        <v>10</v>
      </c>
      <c r="N1720" t="s">
        <v>54</v>
      </c>
      <c r="P1720" t="s">
        <v>55</v>
      </c>
      <c r="Q1720" t="s">
        <v>94</v>
      </c>
      <c r="S1720" t="s">
        <v>390</v>
      </c>
      <c r="T1720" t="s">
        <v>59</v>
      </c>
    </row>
    <row r="1721" spans="1:20">
      <c r="A1721" t="s">
        <v>49</v>
      </c>
      <c r="C1721">
        <v>202005200028</v>
      </c>
      <c r="D1721" s="1">
        <v>43971.550694444442</v>
      </c>
      <c r="E1721" s="3" t="s">
        <v>76</v>
      </c>
      <c r="F1721">
        <v>1498950</v>
      </c>
      <c r="G1721" s="2">
        <v>28954</v>
      </c>
      <c r="H1721" t="s">
        <v>1408</v>
      </c>
      <c r="I1721" t="s">
        <v>1409</v>
      </c>
      <c r="K1721" t="s">
        <v>52</v>
      </c>
      <c r="L1721" t="s">
        <v>53</v>
      </c>
      <c r="M1721" t="s">
        <v>10</v>
      </c>
      <c r="N1721" t="s">
        <v>54</v>
      </c>
      <c r="P1721" t="s">
        <v>55</v>
      </c>
      <c r="Q1721" t="s">
        <v>78</v>
      </c>
      <c r="R1721" t="s">
        <v>1410</v>
      </c>
      <c r="S1721" t="s">
        <v>58</v>
      </c>
      <c r="T1721" t="s">
        <v>59</v>
      </c>
    </row>
    <row r="1722" spans="1:20">
      <c r="A1722" t="s">
        <v>49</v>
      </c>
      <c r="C1722">
        <v>202005200715</v>
      </c>
      <c r="D1722" s="1">
        <v>43971.05773148148</v>
      </c>
      <c r="E1722" s="3" t="s">
        <v>63</v>
      </c>
      <c r="F1722">
        <v>1879888</v>
      </c>
      <c r="G1722" s="2">
        <v>20583</v>
      </c>
      <c r="H1722" t="s">
        <v>2131</v>
      </c>
      <c r="I1722" t="s">
        <v>182</v>
      </c>
      <c r="K1722" t="s">
        <v>61</v>
      </c>
      <c r="L1722" t="s">
        <v>111</v>
      </c>
      <c r="M1722" t="s">
        <v>10</v>
      </c>
      <c r="N1722" t="s">
        <v>54</v>
      </c>
      <c r="P1722" t="s">
        <v>55</v>
      </c>
      <c r="Q1722" t="s">
        <v>68</v>
      </c>
      <c r="R1722" t="s">
        <v>2132</v>
      </c>
      <c r="S1722" t="s">
        <v>70</v>
      </c>
      <c r="T1722" t="s">
        <v>59</v>
      </c>
    </row>
    <row r="1723" spans="1:20">
      <c r="A1723" t="s">
        <v>49</v>
      </c>
      <c r="C1723">
        <v>202005191638</v>
      </c>
      <c r="D1723" s="1">
        <v>43970.775081018517</v>
      </c>
      <c r="E1723" s="3" t="s">
        <v>63</v>
      </c>
      <c r="F1723">
        <v>1564441</v>
      </c>
      <c r="G1723" s="2">
        <v>24210</v>
      </c>
      <c r="H1723" t="s">
        <v>1520</v>
      </c>
      <c r="I1723" t="s">
        <v>1311</v>
      </c>
      <c r="K1723" t="s">
        <v>98</v>
      </c>
      <c r="L1723" t="s">
        <v>157</v>
      </c>
      <c r="M1723" t="s">
        <v>2</v>
      </c>
      <c r="N1723" t="s">
        <v>54</v>
      </c>
      <c r="P1723" t="s">
        <v>88</v>
      </c>
      <c r="Q1723" t="s">
        <v>68</v>
      </c>
      <c r="R1723" t="s">
        <v>1521</v>
      </c>
      <c r="S1723" t="s">
        <v>70</v>
      </c>
      <c r="T1723" t="s">
        <v>59</v>
      </c>
    </row>
    <row r="1724" spans="1:20">
      <c r="A1724" t="s">
        <v>49</v>
      </c>
      <c r="C1724">
        <v>202005190179</v>
      </c>
      <c r="D1724" s="1">
        <v>43970.354861111111</v>
      </c>
      <c r="E1724" s="3" t="s">
        <v>63</v>
      </c>
      <c r="F1724">
        <v>856235</v>
      </c>
      <c r="G1724" s="2">
        <v>27015</v>
      </c>
      <c r="H1724" t="s">
        <v>646</v>
      </c>
      <c r="I1724" t="s">
        <v>647</v>
      </c>
      <c r="K1724" t="s">
        <v>61</v>
      </c>
      <c r="L1724" t="s">
        <v>183</v>
      </c>
      <c r="M1724" t="s">
        <v>10</v>
      </c>
      <c r="N1724" t="s">
        <v>54</v>
      </c>
      <c r="P1724" t="s">
        <v>55</v>
      </c>
      <c r="Q1724" t="s">
        <v>68</v>
      </c>
      <c r="R1724" t="s">
        <v>648</v>
      </c>
      <c r="S1724" t="s">
        <v>129</v>
      </c>
      <c r="T1724" t="s">
        <v>59</v>
      </c>
    </row>
    <row r="1725" spans="1:20">
      <c r="A1725" t="s">
        <v>49</v>
      </c>
      <c r="C1725">
        <v>202004020426</v>
      </c>
      <c r="D1725" s="1">
        <v>43970.348611111112</v>
      </c>
      <c r="E1725" s="3" t="s">
        <v>76</v>
      </c>
      <c r="F1725">
        <v>5133042</v>
      </c>
      <c r="G1725" s="2">
        <v>15676</v>
      </c>
      <c r="H1725" t="s">
        <v>2774</v>
      </c>
      <c r="I1725" t="s">
        <v>366</v>
      </c>
      <c r="K1725" t="s">
        <v>61</v>
      </c>
      <c r="L1725" t="s">
        <v>53</v>
      </c>
      <c r="M1725" t="s">
        <v>2</v>
      </c>
      <c r="N1725" t="s">
        <v>54</v>
      </c>
      <c r="P1725" t="s">
        <v>55</v>
      </c>
      <c r="Q1725" t="s">
        <v>78</v>
      </c>
      <c r="S1725" t="s">
        <v>58</v>
      </c>
      <c r="T1725" t="s">
        <v>59</v>
      </c>
    </row>
    <row r="1726" spans="1:20">
      <c r="A1726" t="s">
        <v>49</v>
      </c>
      <c r="C1726">
        <v>202005181849</v>
      </c>
      <c r="D1726" s="1">
        <v>43970.040277777778</v>
      </c>
      <c r="E1726" s="3" t="s">
        <v>90</v>
      </c>
      <c r="F1726">
        <v>1866409</v>
      </c>
      <c r="G1726" s="2">
        <v>31918</v>
      </c>
      <c r="H1726" t="s">
        <v>2060</v>
      </c>
      <c r="I1726" t="s">
        <v>2061</v>
      </c>
      <c r="K1726" t="s">
        <v>98</v>
      </c>
      <c r="L1726" t="s">
        <v>133</v>
      </c>
      <c r="M1726" t="s">
        <v>10</v>
      </c>
      <c r="N1726" t="s">
        <v>54</v>
      </c>
      <c r="P1726" t="s">
        <v>88</v>
      </c>
      <c r="Q1726" t="s">
        <v>94</v>
      </c>
      <c r="R1726" t="s">
        <v>100</v>
      </c>
      <c r="S1726" t="s">
        <v>70</v>
      </c>
      <c r="T1726" t="s">
        <v>59</v>
      </c>
    </row>
    <row r="1727" spans="1:20">
      <c r="A1727" t="s">
        <v>49</v>
      </c>
      <c r="C1727">
        <v>202005181685</v>
      </c>
      <c r="D1727" s="1">
        <v>43969.739548611113</v>
      </c>
      <c r="E1727" s="3" t="s">
        <v>90</v>
      </c>
      <c r="F1727">
        <v>1877298</v>
      </c>
      <c r="G1727" s="2">
        <v>33511</v>
      </c>
      <c r="H1727" t="s">
        <v>2122</v>
      </c>
      <c r="I1727" t="s">
        <v>1955</v>
      </c>
      <c r="K1727" t="s">
        <v>98</v>
      </c>
      <c r="L1727" t="s">
        <v>306</v>
      </c>
      <c r="M1727" t="s">
        <v>2</v>
      </c>
      <c r="N1727" t="s">
        <v>54</v>
      </c>
      <c r="P1727" t="s">
        <v>88</v>
      </c>
      <c r="Q1727" t="s">
        <v>94</v>
      </c>
      <c r="R1727" t="s">
        <v>116</v>
      </c>
      <c r="S1727" t="s">
        <v>70</v>
      </c>
      <c r="T1727" t="s">
        <v>59</v>
      </c>
    </row>
    <row r="1728" spans="1:20">
      <c r="A1728" t="s">
        <v>49</v>
      </c>
      <c r="C1728">
        <v>202005180419</v>
      </c>
      <c r="D1728" s="1">
        <v>43969.626805555556</v>
      </c>
      <c r="E1728" s="3" t="s">
        <v>76</v>
      </c>
      <c r="F1728">
        <v>1790890</v>
      </c>
      <c r="G1728" s="2">
        <v>24675</v>
      </c>
      <c r="H1728" t="s">
        <v>1905</v>
      </c>
      <c r="I1728" t="s">
        <v>712</v>
      </c>
      <c r="K1728" t="s">
        <v>107</v>
      </c>
      <c r="L1728" t="s">
        <v>764</v>
      </c>
      <c r="M1728" t="s">
        <v>10</v>
      </c>
      <c r="N1728" t="s">
        <v>54</v>
      </c>
      <c r="P1728" t="s">
        <v>55</v>
      </c>
      <c r="Q1728" t="s">
        <v>78</v>
      </c>
      <c r="R1728" t="s">
        <v>1906</v>
      </c>
      <c r="S1728" t="s">
        <v>253</v>
      </c>
      <c r="T1728" t="s">
        <v>59</v>
      </c>
    </row>
    <row r="1729" spans="1:20">
      <c r="A1729" t="s">
        <v>49</v>
      </c>
      <c r="C1729">
        <v>202005180456</v>
      </c>
      <c r="D1729" s="1">
        <v>43969.587500000001</v>
      </c>
      <c r="E1729" s="3" t="s">
        <v>162</v>
      </c>
      <c r="F1729">
        <v>1226817</v>
      </c>
      <c r="G1729" s="2">
        <v>16788</v>
      </c>
      <c r="H1729" t="s">
        <v>1019</v>
      </c>
      <c r="I1729" t="s">
        <v>387</v>
      </c>
      <c r="K1729" t="s">
        <v>52</v>
      </c>
      <c r="L1729" t="s">
        <v>53</v>
      </c>
      <c r="M1729" t="s">
        <v>2</v>
      </c>
      <c r="N1729" t="s">
        <v>54</v>
      </c>
      <c r="P1729" t="s">
        <v>55</v>
      </c>
      <c r="Q1729" t="s">
        <v>166</v>
      </c>
      <c r="R1729" t="s">
        <v>285</v>
      </c>
      <c r="S1729" t="s">
        <v>58</v>
      </c>
      <c r="T1729" t="s">
        <v>59</v>
      </c>
    </row>
    <row r="1730" spans="1:20">
      <c r="A1730" t="s">
        <v>49</v>
      </c>
      <c r="C1730">
        <v>202005180446</v>
      </c>
      <c r="D1730" s="1">
        <v>43969.528483796297</v>
      </c>
      <c r="E1730" s="3" t="s">
        <v>308</v>
      </c>
      <c r="F1730">
        <v>921335</v>
      </c>
      <c r="G1730" s="2">
        <v>16376</v>
      </c>
      <c r="H1730" t="s">
        <v>690</v>
      </c>
      <c r="I1730" t="s">
        <v>691</v>
      </c>
      <c r="K1730" t="s">
        <v>52</v>
      </c>
      <c r="L1730" t="s">
        <v>265</v>
      </c>
      <c r="M1730" t="s">
        <v>2</v>
      </c>
      <c r="N1730" t="s">
        <v>54</v>
      </c>
      <c r="P1730" t="s">
        <v>55</v>
      </c>
      <c r="Q1730" t="s">
        <v>311</v>
      </c>
      <c r="R1730" t="s">
        <v>692</v>
      </c>
      <c r="S1730" t="s">
        <v>70</v>
      </c>
      <c r="T1730" t="s">
        <v>59</v>
      </c>
    </row>
    <row r="1731" spans="1:20">
      <c r="A1731" t="s">
        <v>49</v>
      </c>
      <c r="C1731">
        <v>202005180733</v>
      </c>
      <c r="D1731" s="1">
        <v>43969.31527777778</v>
      </c>
      <c r="E1731" s="3" t="s">
        <v>90</v>
      </c>
      <c r="F1731">
        <v>128067</v>
      </c>
      <c r="G1731" s="2">
        <v>23283</v>
      </c>
      <c r="H1731" t="s">
        <v>230</v>
      </c>
      <c r="I1731" t="s">
        <v>231</v>
      </c>
      <c r="K1731" t="s">
        <v>140</v>
      </c>
      <c r="L1731" t="s">
        <v>232</v>
      </c>
      <c r="M1731" t="s">
        <v>10</v>
      </c>
      <c r="N1731" t="s">
        <v>54</v>
      </c>
      <c r="P1731" t="s">
        <v>55</v>
      </c>
      <c r="Q1731" t="s">
        <v>94</v>
      </c>
      <c r="S1731" t="s">
        <v>70</v>
      </c>
      <c r="T1731" t="s">
        <v>59</v>
      </c>
    </row>
    <row r="1732" spans="1:20">
      <c r="A1732" t="s">
        <v>49</v>
      </c>
      <c r="C1732">
        <v>202005170306</v>
      </c>
      <c r="D1732" s="1">
        <v>43968.85</v>
      </c>
      <c r="E1732" s="3" t="s">
        <v>90</v>
      </c>
      <c r="F1732">
        <v>1510937</v>
      </c>
      <c r="G1732" s="2">
        <v>26152</v>
      </c>
      <c r="H1732" t="s">
        <v>1421</v>
      </c>
      <c r="I1732" t="s">
        <v>1422</v>
      </c>
      <c r="K1732" t="s">
        <v>98</v>
      </c>
      <c r="L1732" t="s">
        <v>364</v>
      </c>
      <c r="M1732" t="s">
        <v>10</v>
      </c>
      <c r="N1732" t="s">
        <v>54</v>
      </c>
      <c r="P1732" t="s">
        <v>88</v>
      </c>
      <c r="Q1732" t="s">
        <v>94</v>
      </c>
      <c r="R1732" t="s">
        <v>100</v>
      </c>
      <c r="S1732" t="s">
        <v>70</v>
      </c>
      <c r="T1732" t="s">
        <v>59</v>
      </c>
    </row>
    <row r="1733" spans="1:20">
      <c r="A1733" t="s">
        <v>49</v>
      </c>
      <c r="C1733">
        <v>202005170040</v>
      </c>
      <c r="D1733" s="1">
        <v>43968.181504629632</v>
      </c>
      <c r="E1733" s="3" t="s">
        <v>63</v>
      </c>
      <c r="F1733">
        <v>1856563</v>
      </c>
      <c r="G1733" s="2">
        <v>25819</v>
      </c>
      <c r="H1733" t="s">
        <v>2040</v>
      </c>
      <c r="I1733" t="s">
        <v>1529</v>
      </c>
      <c r="K1733" t="s">
        <v>110</v>
      </c>
      <c r="L1733" t="s">
        <v>578</v>
      </c>
      <c r="M1733" t="s">
        <v>10</v>
      </c>
      <c r="N1733" t="s">
        <v>54</v>
      </c>
      <c r="P1733" t="s">
        <v>88</v>
      </c>
      <c r="Q1733" t="s">
        <v>68</v>
      </c>
      <c r="R1733" t="s">
        <v>2041</v>
      </c>
      <c r="S1733" t="s">
        <v>70</v>
      </c>
      <c r="T1733" t="s">
        <v>59</v>
      </c>
    </row>
    <row r="1734" spans="1:20">
      <c r="A1734" t="s">
        <v>49</v>
      </c>
      <c r="C1734">
        <v>202005150874</v>
      </c>
      <c r="D1734" s="1">
        <v>43966.423495370371</v>
      </c>
      <c r="E1734" s="3" t="s">
        <v>90</v>
      </c>
      <c r="F1734">
        <v>7305203</v>
      </c>
      <c r="G1734" s="2">
        <v>18695</v>
      </c>
      <c r="H1734" t="s">
        <v>2952</v>
      </c>
      <c r="I1734" t="s">
        <v>1292</v>
      </c>
      <c r="K1734" t="s">
        <v>61</v>
      </c>
      <c r="L1734" t="s">
        <v>137</v>
      </c>
      <c r="M1734" t="s">
        <v>2</v>
      </c>
      <c r="N1734" t="s">
        <v>54</v>
      </c>
      <c r="P1734" t="s">
        <v>55</v>
      </c>
      <c r="Q1734" t="s">
        <v>94</v>
      </c>
      <c r="R1734" t="s">
        <v>100</v>
      </c>
      <c r="S1734" t="s">
        <v>70</v>
      </c>
      <c r="T1734" t="s">
        <v>59</v>
      </c>
    </row>
    <row r="1735" spans="1:20">
      <c r="A1735" t="s">
        <v>49</v>
      </c>
      <c r="C1735">
        <v>202003200145</v>
      </c>
      <c r="D1735" s="1">
        <v>43965.431250000001</v>
      </c>
      <c r="E1735" s="3" t="s">
        <v>63</v>
      </c>
      <c r="F1735">
        <v>590302</v>
      </c>
      <c r="G1735" s="2">
        <v>24462</v>
      </c>
      <c r="H1735" t="s">
        <v>463</v>
      </c>
      <c r="I1735" t="s">
        <v>447</v>
      </c>
      <c r="K1735" t="s">
        <v>61</v>
      </c>
      <c r="L1735" t="s">
        <v>53</v>
      </c>
      <c r="M1735" t="s">
        <v>2</v>
      </c>
      <c r="N1735" t="s">
        <v>54</v>
      </c>
      <c r="P1735" t="s">
        <v>55</v>
      </c>
      <c r="Q1735" t="s">
        <v>68</v>
      </c>
      <c r="R1735" t="s">
        <v>464</v>
      </c>
      <c r="S1735" t="s">
        <v>58</v>
      </c>
      <c r="T1735" t="s">
        <v>59</v>
      </c>
    </row>
    <row r="1736" spans="1:20">
      <c r="A1736" t="s">
        <v>49</v>
      </c>
      <c r="C1736">
        <v>202005141059</v>
      </c>
      <c r="D1736" s="1">
        <v>43965.428611111114</v>
      </c>
      <c r="E1736" s="3" t="s">
        <v>90</v>
      </c>
      <c r="F1736">
        <v>1746806</v>
      </c>
      <c r="G1736" s="2">
        <v>17827</v>
      </c>
      <c r="H1736" t="s">
        <v>1828</v>
      </c>
      <c r="I1736" t="s">
        <v>855</v>
      </c>
      <c r="K1736" t="s">
        <v>52</v>
      </c>
      <c r="L1736" t="s">
        <v>153</v>
      </c>
      <c r="M1736" t="s">
        <v>2</v>
      </c>
      <c r="N1736" t="s">
        <v>54</v>
      </c>
      <c r="P1736" t="s">
        <v>88</v>
      </c>
      <c r="Q1736" t="s">
        <v>94</v>
      </c>
      <c r="R1736" t="s">
        <v>100</v>
      </c>
      <c r="S1736" t="s">
        <v>70</v>
      </c>
      <c r="T1736" t="s">
        <v>59</v>
      </c>
    </row>
    <row r="1737" spans="1:20">
      <c r="A1737" t="s">
        <v>49</v>
      </c>
      <c r="C1737">
        <v>202005131517</v>
      </c>
      <c r="D1737" s="1">
        <v>43964.798541666663</v>
      </c>
      <c r="E1737" s="3" t="s">
        <v>90</v>
      </c>
      <c r="F1737">
        <v>9825039</v>
      </c>
      <c r="G1737" s="2">
        <v>23769</v>
      </c>
      <c r="H1737" t="s">
        <v>3356</v>
      </c>
      <c r="I1737" t="s">
        <v>3357</v>
      </c>
      <c r="K1737" t="s">
        <v>110</v>
      </c>
      <c r="L1737" t="s">
        <v>157</v>
      </c>
      <c r="M1737" t="s">
        <v>10</v>
      </c>
      <c r="N1737" t="s">
        <v>54</v>
      </c>
      <c r="P1737" t="s">
        <v>88</v>
      </c>
      <c r="Q1737" t="s">
        <v>94</v>
      </c>
      <c r="R1737" t="s">
        <v>116</v>
      </c>
      <c r="S1737" t="s">
        <v>70</v>
      </c>
      <c r="T1737" t="s">
        <v>59</v>
      </c>
    </row>
    <row r="1738" spans="1:20">
      <c r="A1738" t="s">
        <v>49</v>
      </c>
      <c r="C1738">
        <v>202005121179</v>
      </c>
      <c r="D1738" s="1">
        <v>43964.55028935185</v>
      </c>
      <c r="E1738" s="3" t="s">
        <v>308</v>
      </c>
      <c r="F1738">
        <v>1132779</v>
      </c>
      <c r="G1738" s="2">
        <v>25834</v>
      </c>
      <c r="H1738" t="s">
        <v>874</v>
      </c>
      <c r="I1738" t="s">
        <v>594</v>
      </c>
      <c r="K1738" t="s">
        <v>52</v>
      </c>
      <c r="L1738" t="s">
        <v>123</v>
      </c>
      <c r="M1738" t="s">
        <v>10</v>
      </c>
      <c r="N1738" t="s">
        <v>54</v>
      </c>
      <c r="P1738" t="s">
        <v>55</v>
      </c>
      <c r="Q1738" t="s">
        <v>311</v>
      </c>
      <c r="R1738" t="s">
        <v>875</v>
      </c>
      <c r="S1738" t="s">
        <v>70</v>
      </c>
      <c r="T1738" t="s">
        <v>59</v>
      </c>
    </row>
    <row r="1739" spans="1:20">
      <c r="A1739" t="s">
        <v>49</v>
      </c>
      <c r="C1739">
        <v>202005130904</v>
      </c>
      <c r="D1739" s="1">
        <v>43964.548738425925</v>
      </c>
      <c r="E1739" s="3" t="s">
        <v>63</v>
      </c>
      <c r="F1739">
        <v>1843612</v>
      </c>
      <c r="G1739" s="2">
        <v>20168</v>
      </c>
      <c r="H1739" t="s">
        <v>2004</v>
      </c>
      <c r="I1739" t="s">
        <v>102</v>
      </c>
      <c r="K1739" t="s">
        <v>73</v>
      </c>
      <c r="L1739" t="s">
        <v>123</v>
      </c>
      <c r="M1739" t="s">
        <v>2</v>
      </c>
      <c r="N1739" t="s">
        <v>54</v>
      </c>
      <c r="P1739" t="s">
        <v>55</v>
      </c>
      <c r="Q1739" t="s">
        <v>68</v>
      </c>
      <c r="R1739" t="s">
        <v>468</v>
      </c>
      <c r="S1739" t="s">
        <v>70</v>
      </c>
      <c r="T1739" t="s">
        <v>59</v>
      </c>
    </row>
    <row r="1740" spans="1:20">
      <c r="A1740" t="s">
        <v>49</v>
      </c>
      <c r="C1740">
        <v>202003240091</v>
      </c>
      <c r="D1740" s="1">
        <v>43964.519120370373</v>
      </c>
      <c r="E1740" s="3" t="s">
        <v>76</v>
      </c>
      <c r="F1740">
        <v>1522526</v>
      </c>
      <c r="G1740" s="2">
        <v>14330</v>
      </c>
      <c r="H1740" t="s">
        <v>1429</v>
      </c>
      <c r="I1740" t="s">
        <v>1430</v>
      </c>
      <c r="K1740" t="s">
        <v>61</v>
      </c>
      <c r="L1740" t="s">
        <v>1161</v>
      </c>
      <c r="M1740" t="s">
        <v>10</v>
      </c>
      <c r="N1740" t="s">
        <v>54</v>
      </c>
      <c r="P1740" t="s">
        <v>55</v>
      </c>
      <c r="Q1740" t="s">
        <v>78</v>
      </c>
      <c r="R1740" t="s">
        <v>333</v>
      </c>
      <c r="S1740" t="s">
        <v>253</v>
      </c>
      <c r="T1740" t="s">
        <v>59</v>
      </c>
    </row>
    <row r="1741" spans="1:20">
      <c r="A1741" t="s">
        <v>49</v>
      </c>
      <c r="C1741">
        <v>202005130253</v>
      </c>
      <c r="D1741" s="1">
        <v>43964.371516203704</v>
      </c>
      <c r="E1741" s="3" t="s">
        <v>76</v>
      </c>
      <c r="F1741">
        <v>1819212</v>
      </c>
      <c r="G1741" s="2">
        <v>23679</v>
      </c>
      <c r="H1741" t="s">
        <v>1959</v>
      </c>
      <c r="I1741" t="s">
        <v>1208</v>
      </c>
      <c r="K1741" t="s">
        <v>86</v>
      </c>
      <c r="L1741" t="s">
        <v>324</v>
      </c>
      <c r="M1741" t="s">
        <v>2</v>
      </c>
      <c r="N1741" t="s">
        <v>54</v>
      </c>
      <c r="P1741" t="s">
        <v>55</v>
      </c>
      <c r="Q1741" t="s">
        <v>78</v>
      </c>
      <c r="R1741" t="s">
        <v>1960</v>
      </c>
      <c r="S1741" t="s">
        <v>180</v>
      </c>
      <c r="T1741" t="s">
        <v>59</v>
      </c>
    </row>
    <row r="1742" spans="1:20">
      <c r="A1742" t="s">
        <v>49</v>
      </c>
      <c r="C1742">
        <v>202005121444</v>
      </c>
      <c r="D1742" s="1">
        <v>43963.763888888891</v>
      </c>
      <c r="E1742" s="3" t="s">
        <v>90</v>
      </c>
      <c r="F1742">
        <v>1229669</v>
      </c>
      <c r="G1742" s="2">
        <v>36114</v>
      </c>
      <c r="H1742" t="s">
        <v>1023</v>
      </c>
      <c r="I1742" t="s">
        <v>1024</v>
      </c>
      <c r="K1742" t="s">
        <v>110</v>
      </c>
      <c r="L1742" t="s">
        <v>157</v>
      </c>
      <c r="M1742" t="s">
        <v>2</v>
      </c>
      <c r="N1742" t="s">
        <v>54</v>
      </c>
      <c r="P1742" t="s">
        <v>88</v>
      </c>
      <c r="Q1742" t="s">
        <v>94</v>
      </c>
      <c r="R1742" t="s">
        <v>116</v>
      </c>
      <c r="S1742" t="s">
        <v>70</v>
      </c>
      <c r="T1742" t="s">
        <v>59</v>
      </c>
    </row>
    <row r="1743" spans="1:20">
      <c r="A1743" t="s">
        <v>49</v>
      </c>
      <c r="C1743">
        <v>202005050239</v>
      </c>
      <c r="D1743" s="1">
        <v>43963.612939814811</v>
      </c>
      <c r="E1743" s="3" t="s">
        <v>76</v>
      </c>
      <c r="F1743">
        <v>1750513</v>
      </c>
      <c r="G1743" s="2">
        <v>24346</v>
      </c>
      <c r="H1743" t="s">
        <v>1836</v>
      </c>
      <c r="I1743" t="s">
        <v>817</v>
      </c>
      <c r="K1743" t="s">
        <v>52</v>
      </c>
      <c r="L1743" t="s">
        <v>451</v>
      </c>
      <c r="M1743" t="s">
        <v>10</v>
      </c>
      <c r="N1743" t="s">
        <v>54</v>
      </c>
      <c r="P1743" t="s">
        <v>55</v>
      </c>
      <c r="Q1743" t="s">
        <v>78</v>
      </c>
      <c r="R1743" t="s">
        <v>1837</v>
      </c>
      <c r="S1743" t="s">
        <v>390</v>
      </c>
      <c r="T1743" t="s">
        <v>59</v>
      </c>
    </row>
    <row r="1744" spans="1:20">
      <c r="A1744" t="s">
        <v>49</v>
      </c>
      <c r="C1744">
        <v>202005121223</v>
      </c>
      <c r="D1744" s="1">
        <v>43963.551666666666</v>
      </c>
      <c r="E1744" s="3" t="s">
        <v>90</v>
      </c>
      <c r="F1744">
        <v>1873613</v>
      </c>
      <c r="G1744" s="2">
        <v>16072</v>
      </c>
      <c r="H1744" t="s">
        <v>2099</v>
      </c>
      <c r="I1744" t="s">
        <v>1546</v>
      </c>
      <c r="K1744" t="s">
        <v>73</v>
      </c>
      <c r="L1744" t="s">
        <v>93</v>
      </c>
      <c r="M1744" t="s">
        <v>2</v>
      </c>
      <c r="N1744" t="s">
        <v>54</v>
      </c>
      <c r="P1744" t="s">
        <v>88</v>
      </c>
      <c r="Q1744" t="s">
        <v>94</v>
      </c>
      <c r="R1744" t="s">
        <v>100</v>
      </c>
      <c r="S1744" t="s">
        <v>70</v>
      </c>
      <c r="T1744" t="s">
        <v>59</v>
      </c>
    </row>
    <row r="1745" spans="1:20">
      <c r="A1745" t="s">
        <v>49</v>
      </c>
      <c r="C1745">
        <v>202005120552</v>
      </c>
      <c r="D1745" s="1">
        <v>43963.397361111114</v>
      </c>
      <c r="E1745" s="3" t="s">
        <v>308</v>
      </c>
      <c r="F1745">
        <v>1807104</v>
      </c>
      <c r="G1745" s="2">
        <v>19593</v>
      </c>
      <c r="H1745" t="s">
        <v>1928</v>
      </c>
      <c r="I1745" t="s">
        <v>1823</v>
      </c>
      <c r="K1745" t="s">
        <v>52</v>
      </c>
      <c r="L1745" t="s">
        <v>417</v>
      </c>
      <c r="M1745" t="s">
        <v>2</v>
      </c>
      <c r="N1745" t="s">
        <v>54</v>
      </c>
      <c r="P1745" t="s">
        <v>55</v>
      </c>
      <c r="Q1745" t="s">
        <v>311</v>
      </c>
      <c r="R1745" t="s">
        <v>1929</v>
      </c>
      <c r="S1745" t="s">
        <v>70</v>
      </c>
      <c r="T1745" t="s">
        <v>59</v>
      </c>
    </row>
    <row r="1746" spans="1:20">
      <c r="A1746" t="s">
        <v>49</v>
      </c>
      <c r="C1746">
        <v>202005120716</v>
      </c>
      <c r="D1746" s="1">
        <v>43963.155856481484</v>
      </c>
      <c r="E1746" s="3" t="s">
        <v>76</v>
      </c>
      <c r="F1746">
        <v>1210706</v>
      </c>
      <c r="G1746" s="2">
        <v>28394</v>
      </c>
      <c r="H1746" t="s">
        <v>990</v>
      </c>
      <c r="I1746" t="s">
        <v>991</v>
      </c>
      <c r="K1746" t="s">
        <v>110</v>
      </c>
      <c r="L1746" t="s">
        <v>133</v>
      </c>
      <c r="M1746" t="s">
        <v>10</v>
      </c>
      <c r="N1746" t="s">
        <v>54</v>
      </c>
      <c r="P1746" t="s">
        <v>88</v>
      </c>
      <c r="Q1746" t="s">
        <v>78</v>
      </c>
      <c r="R1746" t="s">
        <v>992</v>
      </c>
      <c r="S1746" t="s">
        <v>70</v>
      </c>
      <c r="T1746" t="s">
        <v>59</v>
      </c>
    </row>
    <row r="1747" spans="1:20">
      <c r="A1747" t="s">
        <v>49</v>
      </c>
      <c r="C1747">
        <v>202005111608</v>
      </c>
      <c r="D1747" s="1">
        <v>43962.951168981483</v>
      </c>
      <c r="E1747" s="3" t="s">
        <v>76</v>
      </c>
      <c r="F1747">
        <v>9908710</v>
      </c>
      <c r="G1747" s="2">
        <v>13356</v>
      </c>
      <c r="H1747" t="s">
        <v>3376</v>
      </c>
      <c r="I1747" t="s">
        <v>3377</v>
      </c>
      <c r="K1747" t="s">
        <v>110</v>
      </c>
      <c r="L1747" t="s">
        <v>281</v>
      </c>
      <c r="M1747" t="s">
        <v>2</v>
      </c>
      <c r="N1747" t="s">
        <v>54</v>
      </c>
      <c r="P1747" t="s">
        <v>88</v>
      </c>
      <c r="Q1747" t="s">
        <v>78</v>
      </c>
      <c r="R1747" t="s">
        <v>3378</v>
      </c>
      <c r="S1747" t="s">
        <v>70</v>
      </c>
      <c r="T1747" t="s">
        <v>59</v>
      </c>
    </row>
    <row r="1748" spans="1:20">
      <c r="A1748" t="s">
        <v>49</v>
      </c>
      <c r="C1748">
        <v>202005111321</v>
      </c>
      <c r="D1748" s="1">
        <v>43962.619444444441</v>
      </c>
      <c r="E1748" s="3" t="s">
        <v>63</v>
      </c>
      <c r="F1748">
        <v>8420427</v>
      </c>
      <c r="G1748" s="2">
        <v>21528</v>
      </c>
      <c r="H1748" t="s">
        <v>3150</v>
      </c>
      <c r="I1748" t="s">
        <v>1243</v>
      </c>
      <c r="K1748" t="s">
        <v>140</v>
      </c>
      <c r="L1748" t="s">
        <v>157</v>
      </c>
      <c r="M1748" t="s">
        <v>2</v>
      </c>
      <c r="N1748" t="s">
        <v>54</v>
      </c>
      <c r="P1748" t="s">
        <v>55</v>
      </c>
      <c r="Q1748" t="s">
        <v>68</v>
      </c>
      <c r="R1748" t="s">
        <v>3151</v>
      </c>
      <c r="S1748" t="s">
        <v>70</v>
      </c>
      <c r="T1748" t="s">
        <v>59</v>
      </c>
    </row>
    <row r="1749" spans="1:20">
      <c r="A1749" t="s">
        <v>49</v>
      </c>
      <c r="C1749">
        <v>202005111317</v>
      </c>
      <c r="D1749" s="1">
        <v>43962.604861111111</v>
      </c>
      <c r="E1749" s="3" t="s">
        <v>63</v>
      </c>
      <c r="F1749">
        <v>1735050</v>
      </c>
      <c r="G1749" s="2">
        <v>14671</v>
      </c>
      <c r="H1749" t="s">
        <v>1808</v>
      </c>
      <c r="I1749" t="s">
        <v>246</v>
      </c>
      <c r="K1749" t="s">
        <v>52</v>
      </c>
      <c r="L1749" t="s">
        <v>157</v>
      </c>
      <c r="M1749" t="s">
        <v>2</v>
      </c>
      <c r="N1749" t="s">
        <v>54</v>
      </c>
      <c r="P1749" t="s">
        <v>55</v>
      </c>
      <c r="Q1749" t="s">
        <v>68</v>
      </c>
      <c r="R1749" t="s">
        <v>83</v>
      </c>
      <c r="S1749" t="s">
        <v>70</v>
      </c>
      <c r="T1749" t="s">
        <v>59</v>
      </c>
    </row>
    <row r="1750" spans="1:20">
      <c r="A1750" t="s">
        <v>49</v>
      </c>
      <c r="C1750">
        <v>202005120527</v>
      </c>
      <c r="D1750" s="1">
        <v>43962.400000000001</v>
      </c>
      <c r="E1750" s="3" t="s">
        <v>76</v>
      </c>
      <c r="F1750">
        <v>1574736</v>
      </c>
      <c r="G1750" s="2">
        <v>25604</v>
      </c>
      <c r="H1750" t="s">
        <v>1542</v>
      </c>
      <c r="I1750" t="s">
        <v>1543</v>
      </c>
      <c r="K1750" t="s">
        <v>61</v>
      </c>
      <c r="L1750" t="s">
        <v>193</v>
      </c>
      <c r="M1750" t="s">
        <v>10</v>
      </c>
      <c r="N1750" t="s">
        <v>54</v>
      </c>
      <c r="P1750" t="s">
        <v>55</v>
      </c>
      <c r="Q1750" t="s">
        <v>78</v>
      </c>
      <c r="R1750" t="s">
        <v>1544</v>
      </c>
      <c r="S1750" t="s">
        <v>70</v>
      </c>
      <c r="T1750" t="s">
        <v>59</v>
      </c>
    </row>
    <row r="1751" spans="1:20">
      <c r="A1751" t="s">
        <v>49</v>
      </c>
      <c r="C1751">
        <v>202005090174</v>
      </c>
      <c r="D1751" s="1">
        <v>43960.489560185182</v>
      </c>
      <c r="E1751" s="3" t="s">
        <v>63</v>
      </c>
      <c r="F1751">
        <v>1876702</v>
      </c>
      <c r="G1751" s="2">
        <v>37027</v>
      </c>
      <c r="H1751" t="s">
        <v>2117</v>
      </c>
      <c r="I1751" t="s">
        <v>2118</v>
      </c>
      <c r="K1751" t="s">
        <v>73</v>
      </c>
      <c r="L1751" t="s">
        <v>87</v>
      </c>
      <c r="M1751" t="s">
        <v>2</v>
      </c>
      <c r="N1751" t="s">
        <v>54</v>
      </c>
      <c r="P1751" t="s">
        <v>88</v>
      </c>
      <c r="Q1751" t="s">
        <v>68</v>
      </c>
      <c r="R1751" t="s">
        <v>468</v>
      </c>
      <c r="S1751" t="s">
        <v>70</v>
      </c>
      <c r="T1751" t="s">
        <v>59</v>
      </c>
    </row>
    <row r="1752" spans="1:20">
      <c r="A1752" t="s">
        <v>49</v>
      </c>
      <c r="C1752">
        <v>202005080936</v>
      </c>
      <c r="D1752" s="1">
        <v>43960.475694444445</v>
      </c>
      <c r="E1752" s="3" t="s">
        <v>90</v>
      </c>
      <c r="F1752">
        <v>1568926</v>
      </c>
      <c r="G1752" s="2">
        <v>30073</v>
      </c>
      <c r="H1752" t="s">
        <v>1525</v>
      </c>
      <c r="I1752" t="s">
        <v>1526</v>
      </c>
      <c r="K1752" t="s">
        <v>73</v>
      </c>
      <c r="L1752" t="s">
        <v>74</v>
      </c>
      <c r="M1752" t="s">
        <v>10</v>
      </c>
      <c r="N1752" t="s">
        <v>54</v>
      </c>
      <c r="P1752" t="s">
        <v>88</v>
      </c>
      <c r="Q1752" t="s">
        <v>94</v>
      </c>
      <c r="R1752" t="s">
        <v>1527</v>
      </c>
      <c r="S1752" t="s">
        <v>70</v>
      </c>
      <c r="T1752" t="s">
        <v>59</v>
      </c>
    </row>
    <row r="1753" spans="1:20">
      <c r="A1753" t="s">
        <v>49</v>
      </c>
      <c r="C1753">
        <v>202005090170</v>
      </c>
      <c r="D1753" s="1">
        <v>43960.453472222223</v>
      </c>
      <c r="E1753" s="3" t="s">
        <v>90</v>
      </c>
      <c r="F1753">
        <v>1877120</v>
      </c>
      <c r="G1753" s="2">
        <v>35634</v>
      </c>
      <c r="H1753" t="s">
        <v>2119</v>
      </c>
      <c r="I1753" t="s">
        <v>2120</v>
      </c>
      <c r="K1753" t="s">
        <v>73</v>
      </c>
      <c r="L1753" t="s">
        <v>87</v>
      </c>
      <c r="M1753" t="s">
        <v>2</v>
      </c>
      <c r="N1753" t="s">
        <v>54</v>
      </c>
      <c r="P1753" t="s">
        <v>88</v>
      </c>
      <c r="Q1753" t="s">
        <v>94</v>
      </c>
      <c r="R1753" t="s">
        <v>2121</v>
      </c>
      <c r="S1753" t="s">
        <v>70</v>
      </c>
      <c r="T1753" t="s">
        <v>59</v>
      </c>
    </row>
    <row r="1754" spans="1:20">
      <c r="A1754" t="s">
        <v>49</v>
      </c>
      <c r="C1754">
        <v>202005080914</v>
      </c>
      <c r="D1754" s="1">
        <v>43959.483923611115</v>
      </c>
      <c r="E1754" s="3" t="s">
        <v>90</v>
      </c>
      <c r="F1754">
        <v>1876478</v>
      </c>
      <c r="G1754" s="2">
        <v>21824</v>
      </c>
      <c r="H1754" t="s">
        <v>2115</v>
      </c>
      <c r="I1754" t="s">
        <v>2116</v>
      </c>
      <c r="K1754" t="s">
        <v>61</v>
      </c>
      <c r="L1754" t="s">
        <v>240</v>
      </c>
      <c r="M1754" t="s">
        <v>10</v>
      </c>
      <c r="N1754" t="s">
        <v>54</v>
      </c>
      <c r="P1754" t="s">
        <v>88</v>
      </c>
      <c r="Q1754" t="s">
        <v>94</v>
      </c>
      <c r="R1754" t="s">
        <v>100</v>
      </c>
      <c r="S1754" t="s">
        <v>70</v>
      </c>
      <c r="T1754" t="s">
        <v>59</v>
      </c>
    </row>
    <row r="1755" spans="1:20">
      <c r="A1755" t="s">
        <v>49</v>
      </c>
      <c r="C1755">
        <v>202005071300</v>
      </c>
      <c r="D1755" s="1">
        <v>43958.780555555553</v>
      </c>
      <c r="E1755" s="3" t="s">
        <v>63</v>
      </c>
      <c r="F1755">
        <v>8700770</v>
      </c>
      <c r="G1755" s="2">
        <v>17133</v>
      </c>
      <c r="H1755" t="s">
        <v>3176</v>
      </c>
      <c r="I1755" t="s">
        <v>1472</v>
      </c>
      <c r="K1755" t="s">
        <v>110</v>
      </c>
      <c r="L1755" t="s">
        <v>157</v>
      </c>
      <c r="M1755" t="s">
        <v>2</v>
      </c>
      <c r="N1755" t="s">
        <v>54</v>
      </c>
      <c r="P1755" t="s">
        <v>88</v>
      </c>
      <c r="Q1755" t="s">
        <v>68</v>
      </c>
      <c r="R1755" t="s">
        <v>3177</v>
      </c>
      <c r="S1755" t="s">
        <v>70</v>
      </c>
      <c r="T1755" t="s">
        <v>59</v>
      </c>
    </row>
    <row r="1756" spans="1:20">
      <c r="A1756" t="s">
        <v>49</v>
      </c>
      <c r="C1756">
        <v>202005071289</v>
      </c>
      <c r="D1756" s="1">
        <v>43958.768564814818</v>
      </c>
      <c r="E1756" s="3" t="s">
        <v>76</v>
      </c>
      <c r="F1756">
        <v>1847798</v>
      </c>
      <c r="G1756" s="2">
        <v>29502</v>
      </c>
      <c r="H1756" t="s">
        <v>2016</v>
      </c>
      <c r="I1756" t="s">
        <v>460</v>
      </c>
      <c r="K1756" t="s">
        <v>110</v>
      </c>
      <c r="L1756" t="s">
        <v>157</v>
      </c>
      <c r="M1756" t="s">
        <v>2</v>
      </c>
      <c r="N1756" t="s">
        <v>54</v>
      </c>
      <c r="P1756" t="s">
        <v>88</v>
      </c>
      <c r="Q1756" t="s">
        <v>78</v>
      </c>
      <c r="R1756" t="s">
        <v>2017</v>
      </c>
      <c r="S1756" t="s">
        <v>70</v>
      </c>
      <c r="T1756" t="s">
        <v>59</v>
      </c>
    </row>
    <row r="1757" spans="1:20">
      <c r="A1757" t="s">
        <v>49</v>
      </c>
      <c r="C1757">
        <v>202005040593</v>
      </c>
      <c r="D1757" s="1">
        <v>43958.604861111111</v>
      </c>
      <c r="E1757" s="3" t="s">
        <v>76</v>
      </c>
      <c r="F1757">
        <v>7929826</v>
      </c>
      <c r="G1757" s="2">
        <v>19531</v>
      </c>
      <c r="H1757" t="s">
        <v>3077</v>
      </c>
      <c r="I1757" t="s">
        <v>338</v>
      </c>
      <c r="K1757" t="s">
        <v>61</v>
      </c>
      <c r="L1757" t="s">
        <v>183</v>
      </c>
      <c r="M1757" t="s">
        <v>10</v>
      </c>
      <c r="N1757" t="s">
        <v>54</v>
      </c>
      <c r="P1757" t="s">
        <v>55</v>
      </c>
      <c r="Q1757" t="s">
        <v>78</v>
      </c>
      <c r="R1757" t="s">
        <v>3078</v>
      </c>
      <c r="S1757" t="s">
        <v>129</v>
      </c>
      <c r="T1757" t="s">
        <v>59</v>
      </c>
    </row>
    <row r="1758" spans="1:20">
      <c r="A1758" t="s">
        <v>49</v>
      </c>
      <c r="C1758">
        <v>202005070720</v>
      </c>
      <c r="D1758" s="1">
        <v>43958.442372685182</v>
      </c>
      <c r="E1758" s="3" t="s">
        <v>90</v>
      </c>
      <c r="F1758">
        <v>1311717</v>
      </c>
      <c r="G1758" s="2">
        <v>25569</v>
      </c>
      <c r="H1758" t="s">
        <v>1083</v>
      </c>
      <c r="I1758" t="s">
        <v>1084</v>
      </c>
      <c r="K1758" t="s">
        <v>140</v>
      </c>
      <c r="L1758" t="s">
        <v>265</v>
      </c>
      <c r="M1758" t="s">
        <v>10</v>
      </c>
      <c r="N1758" t="s">
        <v>54</v>
      </c>
      <c r="P1758" t="s">
        <v>55</v>
      </c>
      <c r="Q1758" t="s">
        <v>94</v>
      </c>
      <c r="R1758" t="s">
        <v>100</v>
      </c>
      <c r="S1758" t="s">
        <v>70</v>
      </c>
      <c r="T1758" t="s">
        <v>59</v>
      </c>
    </row>
    <row r="1759" spans="1:20">
      <c r="A1759" t="s">
        <v>49</v>
      </c>
      <c r="C1759">
        <v>202005061088</v>
      </c>
      <c r="D1759" s="1">
        <v>43957.564571759256</v>
      </c>
      <c r="E1759" s="3" t="s">
        <v>63</v>
      </c>
      <c r="F1759">
        <v>6906948</v>
      </c>
      <c r="G1759" s="2">
        <v>25370</v>
      </c>
      <c r="H1759" t="s">
        <v>2903</v>
      </c>
      <c r="I1759" t="s">
        <v>748</v>
      </c>
      <c r="K1759" t="s">
        <v>140</v>
      </c>
      <c r="L1759" t="s">
        <v>240</v>
      </c>
      <c r="M1759" t="s">
        <v>2</v>
      </c>
      <c r="N1759" t="s">
        <v>54</v>
      </c>
      <c r="P1759" t="s">
        <v>55</v>
      </c>
      <c r="Q1759" t="s">
        <v>68</v>
      </c>
      <c r="R1759" t="s">
        <v>2904</v>
      </c>
      <c r="S1759" t="s">
        <v>70</v>
      </c>
      <c r="T1759" t="s">
        <v>59</v>
      </c>
    </row>
    <row r="1760" spans="1:20">
      <c r="A1760" t="s">
        <v>49</v>
      </c>
      <c r="C1760">
        <v>202005060934</v>
      </c>
      <c r="D1760" s="1">
        <v>43957.528240740743</v>
      </c>
      <c r="E1760" s="3" t="s">
        <v>63</v>
      </c>
      <c r="F1760">
        <v>1566331</v>
      </c>
      <c r="G1760" s="2">
        <v>25061</v>
      </c>
      <c r="H1760" t="s">
        <v>1522</v>
      </c>
      <c r="I1760" t="s">
        <v>126</v>
      </c>
      <c r="K1760" t="s">
        <v>140</v>
      </c>
      <c r="L1760" t="s">
        <v>137</v>
      </c>
      <c r="M1760" t="s">
        <v>2</v>
      </c>
      <c r="N1760" t="s">
        <v>54</v>
      </c>
      <c r="P1760" t="s">
        <v>55</v>
      </c>
      <c r="Q1760" t="s">
        <v>68</v>
      </c>
      <c r="R1760" t="s">
        <v>907</v>
      </c>
      <c r="S1760" t="s">
        <v>70</v>
      </c>
      <c r="T1760" t="s">
        <v>59</v>
      </c>
    </row>
    <row r="1761" spans="1:20">
      <c r="A1761" t="s">
        <v>49</v>
      </c>
      <c r="C1761">
        <v>202005060892</v>
      </c>
      <c r="D1761" s="1">
        <v>43957.515347222223</v>
      </c>
      <c r="E1761" s="3" t="s">
        <v>63</v>
      </c>
      <c r="F1761">
        <v>1657028</v>
      </c>
      <c r="G1761" s="2">
        <v>21212</v>
      </c>
      <c r="H1761" t="s">
        <v>1677</v>
      </c>
      <c r="I1761" t="s">
        <v>394</v>
      </c>
      <c r="K1761" t="s">
        <v>140</v>
      </c>
      <c r="L1761" t="s">
        <v>137</v>
      </c>
      <c r="M1761" t="s">
        <v>2</v>
      </c>
      <c r="N1761" t="s">
        <v>54</v>
      </c>
      <c r="P1761" t="s">
        <v>55</v>
      </c>
      <c r="Q1761" t="s">
        <v>68</v>
      </c>
      <c r="R1761" t="s">
        <v>1678</v>
      </c>
      <c r="S1761" t="s">
        <v>70</v>
      </c>
      <c r="T1761" t="s">
        <v>59</v>
      </c>
    </row>
    <row r="1762" spans="1:20">
      <c r="A1762" t="s">
        <v>49</v>
      </c>
      <c r="C1762">
        <v>202005060751</v>
      </c>
      <c r="D1762" s="1">
        <v>43957.488530092596</v>
      </c>
      <c r="E1762" s="3" t="s">
        <v>90</v>
      </c>
      <c r="F1762">
        <v>1818501</v>
      </c>
      <c r="G1762" s="2">
        <v>33512</v>
      </c>
      <c r="H1762" t="s">
        <v>1954</v>
      </c>
      <c r="I1762" t="s">
        <v>1955</v>
      </c>
      <c r="K1762" t="s">
        <v>61</v>
      </c>
      <c r="L1762" t="s">
        <v>153</v>
      </c>
      <c r="M1762" t="s">
        <v>10</v>
      </c>
      <c r="N1762" t="s">
        <v>54</v>
      </c>
      <c r="P1762" t="s">
        <v>88</v>
      </c>
      <c r="Q1762" t="s">
        <v>94</v>
      </c>
      <c r="R1762" t="s">
        <v>100</v>
      </c>
      <c r="S1762" t="s">
        <v>70</v>
      </c>
      <c r="T1762" t="s">
        <v>59</v>
      </c>
    </row>
    <row r="1763" spans="1:20">
      <c r="A1763" t="s">
        <v>49</v>
      </c>
      <c r="C1763">
        <v>202005051360</v>
      </c>
      <c r="D1763" s="1">
        <v>43956.766180555554</v>
      </c>
      <c r="E1763" s="3" t="s">
        <v>90</v>
      </c>
      <c r="F1763">
        <v>1487702</v>
      </c>
      <c r="G1763" s="2">
        <v>19961</v>
      </c>
      <c r="H1763" t="s">
        <v>1390</v>
      </c>
      <c r="I1763" t="s">
        <v>652</v>
      </c>
      <c r="K1763" t="s">
        <v>149</v>
      </c>
      <c r="L1763" t="s">
        <v>157</v>
      </c>
      <c r="M1763" t="s">
        <v>2</v>
      </c>
      <c r="N1763" t="s">
        <v>54</v>
      </c>
      <c r="P1763" t="s">
        <v>88</v>
      </c>
      <c r="Q1763" t="s">
        <v>94</v>
      </c>
      <c r="R1763" t="s">
        <v>116</v>
      </c>
      <c r="S1763" t="s">
        <v>70</v>
      </c>
      <c r="T1763" t="s">
        <v>59</v>
      </c>
    </row>
    <row r="1764" spans="1:20">
      <c r="A1764" t="s">
        <v>49</v>
      </c>
      <c r="C1764">
        <v>202005051336</v>
      </c>
      <c r="D1764" s="1">
        <v>43956.708333333336</v>
      </c>
      <c r="E1764" s="3" t="s">
        <v>63</v>
      </c>
      <c r="F1764">
        <v>9009777</v>
      </c>
      <c r="G1764" s="2">
        <v>24278</v>
      </c>
      <c r="H1764" t="s">
        <v>3233</v>
      </c>
      <c r="I1764" t="s">
        <v>2134</v>
      </c>
      <c r="K1764" t="s">
        <v>61</v>
      </c>
      <c r="L1764" t="s">
        <v>240</v>
      </c>
      <c r="M1764" t="s">
        <v>2</v>
      </c>
      <c r="N1764" t="s">
        <v>54</v>
      </c>
      <c r="P1764" t="s">
        <v>55</v>
      </c>
      <c r="Q1764" t="s">
        <v>68</v>
      </c>
      <c r="R1764" t="s">
        <v>907</v>
      </c>
      <c r="S1764" t="s">
        <v>70</v>
      </c>
      <c r="T1764" t="s">
        <v>59</v>
      </c>
    </row>
    <row r="1765" spans="1:20">
      <c r="A1765" t="s">
        <v>49</v>
      </c>
      <c r="C1765">
        <v>202005041418</v>
      </c>
      <c r="D1765" s="1">
        <v>43955.80810185185</v>
      </c>
      <c r="E1765" s="3" t="s">
        <v>90</v>
      </c>
      <c r="F1765">
        <v>1312766</v>
      </c>
      <c r="G1765" s="2">
        <v>19954</v>
      </c>
      <c r="H1765" t="s">
        <v>1085</v>
      </c>
      <c r="I1765" t="s">
        <v>652</v>
      </c>
      <c r="K1765" t="s">
        <v>149</v>
      </c>
      <c r="L1765" t="s">
        <v>157</v>
      </c>
      <c r="M1765" t="s">
        <v>10</v>
      </c>
      <c r="N1765" t="s">
        <v>54</v>
      </c>
      <c r="P1765" t="s">
        <v>88</v>
      </c>
      <c r="Q1765" t="s">
        <v>94</v>
      </c>
      <c r="R1765" t="s">
        <v>116</v>
      </c>
      <c r="S1765" t="s">
        <v>70</v>
      </c>
      <c r="T1765" t="s">
        <v>59</v>
      </c>
    </row>
    <row r="1766" spans="1:20">
      <c r="A1766" t="s">
        <v>49</v>
      </c>
      <c r="C1766">
        <v>202005030185</v>
      </c>
      <c r="D1766" s="1">
        <v>43954.484722222223</v>
      </c>
      <c r="E1766" s="3" t="s">
        <v>63</v>
      </c>
      <c r="F1766">
        <v>1735050</v>
      </c>
      <c r="G1766" s="2">
        <v>14671</v>
      </c>
      <c r="H1766" t="s">
        <v>1808</v>
      </c>
      <c r="I1766" t="s">
        <v>246</v>
      </c>
      <c r="K1766" t="s">
        <v>613</v>
      </c>
      <c r="L1766" t="s">
        <v>115</v>
      </c>
      <c r="M1766" t="s">
        <v>2</v>
      </c>
      <c r="N1766" t="s">
        <v>54</v>
      </c>
      <c r="P1766" t="s">
        <v>88</v>
      </c>
      <c r="Q1766" t="s">
        <v>68</v>
      </c>
      <c r="R1766" t="s">
        <v>1809</v>
      </c>
      <c r="S1766" t="s">
        <v>70</v>
      </c>
      <c r="T1766" t="s">
        <v>59</v>
      </c>
    </row>
    <row r="1767" spans="1:20">
      <c r="A1767" t="s">
        <v>49</v>
      </c>
      <c r="C1767">
        <v>202005011244</v>
      </c>
      <c r="D1767" s="1">
        <v>43952.997916666667</v>
      </c>
      <c r="E1767" s="3" t="s">
        <v>90</v>
      </c>
      <c r="F1767">
        <v>1343882</v>
      </c>
      <c r="G1767" s="2">
        <v>24108</v>
      </c>
      <c r="H1767" t="s">
        <v>1125</v>
      </c>
      <c r="I1767" t="s">
        <v>1126</v>
      </c>
      <c r="K1767" t="s">
        <v>149</v>
      </c>
      <c r="L1767" t="s">
        <v>178</v>
      </c>
      <c r="M1767" t="s">
        <v>2</v>
      </c>
      <c r="N1767" t="s">
        <v>54</v>
      </c>
      <c r="P1767" t="s">
        <v>88</v>
      </c>
      <c r="Q1767" t="s">
        <v>94</v>
      </c>
      <c r="R1767" t="s">
        <v>100</v>
      </c>
      <c r="S1767" t="s">
        <v>70</v>
      </c>
      <c r="T1767" t="s">
        <v>59</v>
      </c>
    </row>
    <row r="1768" spans="1:20">
      <c r="A1768" t="s">
        <v>49</v>
      </c>
      <c r="C1768">
        <v>202005011069</v>
      </c>
      <c r="D1768" s="1">
        <v>43952.752523148149</v>
      </c>
      <c r="E1768" s="3" t="s">
        <v>90</v>
      </c>
      <c r="F1768">
        <v>8703420</v>
      </c>
      <c r="G1768" s="2">
        <v>18815</v>
      </c>
      <c r="H1768" t="s">
        <v>3179</v>
      </c>
      <c r="I1768" t="s">
        <v>612</v>
      </c>
      <c r="K1768" t="s">
        <v>149</v>
      </c>
      <c r="L1768" t="s">
        <v>115</v>
      </c>
      <c r="M1768" t="s">
        <v>2</v>
      </c>
      <c r="N1768" t="s">
        <v>54</v>
      </c>
      <c r="P1768" t="s">
        <v>55</v>
      </c>
      <c r="Q1768" t="s">
        <v>94</v>
      </c>
      <c r="R1768" t="s">
        <v>3180</v>
      </c>
      <c r="S1768" t="s">
        <v>70</v>
      </c>
      <c r="T1768" t="s">
        <v>59</v>
      </c>
    </row>
    <row r="1769" spans="1:20">
      <c r="A1769" t="s">
        <v>49</v>
      </c>
      <c r="C1769">
        <v>202005010963</v>
      </c>
      <c r="D1769" s="1">
        <v>43952.604351851849</v>
      </c>
      <c r="E1769" s="3" t="s">
        <v>90</v>
      </c>
      <c r="F1769">
        <v>6815640</v>
      </c>
      <c r="G1769" s="2">
        <v>24164</v>
      </c>
      <c r="H1769" t="s">
        <v>2899</v>
      </c>
      <c r="I1769" t="s">
        <v>728</v>
      </c>
      <c r="K1769" t="s">
        <v>52</v>
      </c>
      <c r="L1769" t="s">
        <v>1161</v>
      </c>
      <c r="M1769" t="s">
        <v>2</v>
      </c>
      <c r="N1769" t="s">
        <v>54</v>
      </c>
      <c r="P1769" t="s">
        <v>55</v>
      </c>
      <c r="Q1769" t="s">
        <v>94</v>
      </c>
      <c r="R1769" t="s">
        <v>116</v>
      </c>
      <c r="S1769" t="s">
        <v>253</v>
      </c>
      <c r="T1769" t="s">
        <v>59</v>
      </c>
    </row>
    <row r="1770" spans="1:20">
      <c r="A1770" t="s">
        <v>49</v>
      </c>
      <c r="C1770">
        <v>202005010936</v>
      </c>
      <c r="D1770" s="1">
        <v>43952.564409722225</v>
      </c>
      <c r="E1770" s="3" t="s">
        <v>63</v>
      </c>
      <c r="F1770">
        <v>9622869</v>
      </c>
      <c r="G1770" s="2">
        <v>35312</v>
      </c>
      <c r="H1770" t="s">
        <v>3323</v>
      </c>
      <c r="I1770" t="s">
        <v>2515</v>
      </c>
      <c r="K1770" t="s">
        <v>52</v>
      </c>
      <c r="L1770" t="s">
        <v>153</v>
      </c>
      <c r="M1770" t="s">
        <v>2</v>
      </c>
      <c r="N1770" t="s">
        <v>54</v>
      </c>
      <c r="P1770" t="s">
        <v>55</v>
      </c>
      <c r="Q1770" t="s">
        <v>68</v>
      </c>
      <c r="R1770" t="s">
        <v>3324</v>
      </c>
      <c r="S1770" t="s">
        <v>70</v>
      </c>
      <c r="T1770" t="s">
        <v>59</v>
      </c>
    </row>
    <row r="1771" spans="1:20">
      <c r="A1771" t="s">
        <v>49</v>
      </c>
      <c r="C1771">
        <v>202005010227</v>
      </c>
      <c r="D1771" s="1">
        <v>43952.4766087963</v>
      </c>
      <c r="E1771" s="3" t="s">
        <v>76</v>
      </c>
      <c r="F1771">
        <v>304246</v>
      </c>
      <c r="G1771" s="2">
        <v>17359</v>
      </c>
      <c r="H1771" t="s">
        <v>331</v>
      </c>
      <c r="I1771" t="s">
        <v>332</v>
      </c>
      <c r="K1771" t="s">
        <v>61</v>
      </c>
      <c r="L1771" t="s">
        <v>127</v>
      </c>
      <c r="M1771" t="s">
        <v>2</v>
      </c>
      <c r="N1771" t="s">
        <v>54</v>
      </c>
      <c r="P1771" t="s">
        <v>55</v>
      </c>
      <c r="Q1771" t="s">
        <v>78</v>
      </c>
      <c r="R1771" t="s">
        <v>333</v>
      </c>
      <c r="S1771" t="s">
        <v>129</v>
      </c>
      <c r="T1771" t="s">
        <v>59</v>
      </c>
    </row>
    <row r="1772" spans="1:20">
      <c r="A1772" t="s">
        <v>49</v>
      </c>
      <c r="C1772">
        <v>202005010254</v>
      </c>
      <c r="D1772" s="1">
        <v>43952.382777777777</v>
      </c>
      <c r="E1772" s="3" t="s">
        <v>76</v>
      </c>
      <c r="F1772">
        <v>1301713</v>
      </c>
      <c r="G1772" s="2">
        <v>16366</v>
      </c>
      <c r="H1772" t="s">
        <v>1076</v>
      </c>
      <c r="I1772" t="s">
        <v>691</v>
      </c>
      <c r="K1772" t="s">
        <v>61</v>
      </c>
      <c r="L1772" t="s">
        <v>251</v>
      </c>
      <c r="M1772" t="s">
        <v>2</v>
      </c>
      <c r="N1772" t="s">
        <v>54</v>
      </c>
      <c r="P1772" t="s">
        <v>55</v>
      </c>
      <c r="Q1772" t="s">
        <v>78</v>
      </c>
      <c r="R1772" t="s">
        <v>1077</v>
      </c>
      <c r="S1772" t="s">
        <v>913</v>
      </c>
      <c r="T1772" t="s">
        <v>59</v>
      </c>
    </row>
    <row r="1773" spans="1:20">
      <c r="A1773" t="s">
        <v>49</v>
      </c>
      <c r="C1773">
        <v>202004301081</v>
      </c>
      <c r="D1773" s="1">
        <v>43952.376226851855</v>
      </c>
      <c r="E1773" s="3" t="s">
        <v>63</v>
      </c>
      <c r="F1773">
        <v>1694696</v>
      </c>
      <c r="G1773" s="2">
        <v>18658</v>
      </c>
      <c r="H1773" t="s">
        <v>1747</v>
      </c>
      <c r="I1773" t="s">
        <v>236</v>
      </c>
      <c r="K1773" t="s">
        <v>61</v>
      </c>
      <c r="L1773" t="s">
        <v>153</v>
      </c>
      <c r="M1773" t="s">
        <v>2</v>
      </c>
      <c r="N1773" t="s">
        <v>54</v>
      </c>
      <c r="P1773" t="s">
        <v>88</v>
      </c>
      <c r="Q1773" t="s">
        <v>68</v>
      </c>
      <c r="R1773" t="s">
        <v>1748</v>
      </c>
      <c r="S1773" t="s">
        <v>70</v>
      </c>
      <c r="T1773" t="s">
        <v>59</v>
      </c>
    </row>
    <row r="1774" spans="1:20">
      <c r="A1774" t="s">
        <v>49</v>
      </c>
      <c r="C1774">
        <v>202004301346</v>
      </c>
      <c r="D1774" s="1">
        <v>43952.036111111112</v>
      </c>
      <c r="E1774" s="3" t="s">
        <v>90</v>
      </c>
      <c r="F1774">
        <v>1875236</v>
      </c>
      <c r="G1774" s="2">
        <v>31894</v>
      </c>
      <c r="H1774" t="s">
        <v>2111</v>
      </c>
      <c r="I1774" t="s">
        <v>2112</v>
      </c>
      <c r="K1774" t="s">
        <v>149</v>
      </c>
      <c r="L1774" t="s">
        <v>202</v>
      </c>
      <c r="M1774" t="s">
        <v>10</v>
      </c>
      <c r="N1774" t="s">
        <v>54</v>
      </c>
      <c r="P1774" t="s">
        <v>88</v>
      </c>
      <c r="Q1774" t="s">
        <v>94</v>
      </c>
      <c r="R1774" t="s">
        <v>116</v>
      </c>
      <c r="S1774" t="s">
        <v>70</v>
      </c>
      <c r="T1774" t="s">
        <v>59</v>
      </c>
    </row>
    <row r="1775" spans="1:20">
      <c r="A1775" t="s">
        <v>49</v>
      </c>
      <c r="C1775">
        <v>202004301340</v>
      </c>
      <c r="D1775" s="1">
        <v>43952.029305555552</v>
      </c>
      <c r="E1775" s="3" t="s">
        <v>90</v>
      </c>
      <c r="F1775">
        <v>1563502</v>
      </c>
      <c r="G1775" s="2">
        <v>23574</v>
      </c>
      <c r="H1775" t="s">
        <v>1518</v>
      </c>
      <c r="I1775" t="s">
        <v>1519</v>
      </c>
      <c r="K1775" t="s">
        <v>149</v>
      </c>
      <c r="L1775" t="s">
        <v>111</v>
      </c>
      <c r="M1775" t="s">
        <v>10</v>
      </c>
      <c r="N1775" t="s">
        <v>54</v>
      </c>
      <c r="P1775" t="s">
        <v>88</v>
      </c>
      <c r="Q1775" t="s">
        <v>94</v>
      </c>
      <c r="R1775" t="s">
        <v>100</v>
      </c>
      <c r="S1775" t="s">
        <v>70</v>
      </c>
      <c r="T1775" t="s">
        <v>59</v>
      </c>
    </row>
    <row r="1776" spans="1:20">
      <c r="A1776" t="s">
        <v>49</v>
      </c>
      <c r="C1776">
        <v>202004291256</v>
      </c>
      <c r="D1776" s="1">
        <v>43951.08697916667</v>
      </c>
      <c r="E1776" s="3" t="s">
        <v>90</v>
      </c>
      <c r="F1776">
        <v>8416049</v>
      </c>
      <c r="G1776" s="2">
        <v>27423</v>
      </c>
      <c r="H1776" t="s">
        <v>3148</v>
      </c>
      <c r="I1776" t="s">
        <v>3149</v>
      </c>
      <c r="K1776" t="s">
        <v>98</v>
      </c>
      <c r="L1776" t="s">
        <v>99</v>
      </c>
      <c r="M1776" t="s">
        <v>10</v>
      </c>
      <c r="N1776" t="s">
        <v>54</v>
      </c>
      <c r="P1776" t="s">
        <v>88</v>
      </c>
      <c r="Q1776" t="s">
        <v>94</v>
      </c>
      <c r="R1776" t="s">
        <v>100</v>
      </c>
      <c r="S1776" t="s">
        <v>70</v>
      </c>
      <c r="T1776" t="s">
        <v>59</v>
      </c>
    </row>
    <row r="1777" spans="1:20">
      <c r="A1777" t="s">
        <v>49</v>
      </c>
      <c r="C1777">
        <v>202004291281</v>
      </c>
      <c r="D1777" s="1">
        <v>43950.972581018519</v>
      </c>
      <c r="E1777" s="3" t="s">
        <v>63</v>
      </c>
      <c r="F1777">
        <v>328850</v>
      </c>
      <c r="G1777" s="2">
        <v>24228</v>
      </c>
      <c r="H1777" t="s">
        <v>368</v>
      </c>
      <c r="I1777" t="s">
        <v>369</v>
      </c>
      <c r="K1777" t="s">
        <v>98</v>
      </c>
      <c r="L1777" t="s">
        <v>111</v>
      </c>
      <c r="M1777" t="s">
        <v>2</v>
      </c>
      <c r="N1777" t="s">
        <v>54</v>
      </c>
      <c r="P1777" t="s">
        <v>55</v>
      </c>
      <c r="Q1777" t="s">
        <v>68</v>
      </c>
      <c r="R1777" t="s">
        <v>370</v>
      </c>
      <c r="S1777" t="s">
        <v>70</v>
      </c>
      <c r="T1777" t="s">
        <v>59</v>
      </c>
    </row>
    <row r="1778" spans="1:20">
      <c r="A1778" t="s">
        <v>49</v>
      </c>
      <c r="C1778">
        <v>202004291020</v>
      </c>
      <c r="D1778" s="1">
        <v>43950.595185185186</v>
      </c>
      <c r="E1778" s="3" t="s">
        <v>90</v>
      </c>
      <c r="F1778">
        <v>1671253</v>
      </c>
      <c r="G1778" s="2">
        <v>15783</v>
      </c>
      <c r="H1778" t="s">
        <v>1698</v>
      </c>
      <c r="I1778" t="s">
        <v>1699</v>
      </c>
      <c r="K1778" t="s">
        <v>52</v>
      </c>
      <c r="L1778" t="s">
        <v>137</v>
      </c>
      <c r="M1778" t="s">
        <v>2</v>
      </c>
      <c r="N1778" t="s">
        <v>54</v>
      </c>
      <c r="P1778" t="s">
        <v>88</v>
      </c>
      <c r="Q1778" t="s">
        <v>94</v>
      </c>
      <c r="R1778" t="s">
        <v>116</v>
      </c>
      <c r="S1778" t="s">
        <v>70</v>
      </c>
      <c r="T1778" t="s">
        <v>59</v>
      </c>
    </row>
    <row r="1779" spans="1:20">
      <c r="A1779" t="s">
        <v>49</v>
      </c>
      <c r="C1779">
        <v>202004290933</v>
      </c>
      <c r="D1779" s="1">
        <v>43950.528969907406</v>
      </c>
      <c r="E1779" s="3" t="s">
        <v>90</v>
      </c>
      <c r="F1779">
        <v>1375203</v>
      </c>
      <c r="G1779" s="2">
        <v>34968</v>
      </c>
      <c r="H1779" t="s">
        <v>1172</v>
      </c>
      <c r="I1779" t="s">
        <v>1173</v>
      </c>
      <c r="K1779" t="s">
        <v>52</v>
      </c>
      <c r="L1779" t="s">
        <v>93</v>
      </c>
      <c r="M1779" t="s">
        <v>10</v>
      </c>
      <c r="N1779" t="s">
        <v>54</v>
      </c>
      <c r="P1779" t="s">
        <v>55</v>
      </c>
      <c r="Q1779" t="s">
        <v>94</v>
      </c>
      <c r="R1779" t="s">
        <v>116</v>
      </c>
      <c r="S1779" t="s">
        <v>70</v>
      </c>
      <c r="T1779" t="s">
        <v>59</v>
      </c>
    </row>
    <row r="1780" spans="1:20">
      <c r="A1780" t="s">
        <v>49</v>
      </c>
      <c r="C1780">
        <v>202004281205</v>
      </c>
      <c r="D1780" s="1">
        <v>43949.962789351855</v>
      </c>
      <c r="E1780" s="3" t="s">
        <v>90</v>
      </c>
      <c r="F1780">
        <v>921884</v>
      </c>
      <c r="G1780" s="2">
        <v>10286</v>
      </c>
      <c r="H1780" t="s">
        <v>698</v>
      </c>
      <c r="I1780" t="s">
        <v>699</v>
      </c>
      <c r="K1780" t="s">
        <v>98</v>
      </c>
      <c r="L1780" t="s">
        <v>133</v>
      </c>
      <c r="M1780" t="s">
        <v>10</v>
      </c>
      <c r="N1780" t="s">
        <v>54</v>
      </c>
      <c r="P1780" t="s">
        <v>88</v>
      </c>
      <c r="Q1780" t="s">
        <v>94</v>
      </c>
      <c r="R1780" t="s">
        <v>100</v>
      </c>
      <c r="S1780" t="s">
        <v>70</v>
      </c>
      <c r="T1780" t="s">
        <v>59</v>
      </c>
    </row>
    <row r="1781" spans="1:20">
      <c r="A1781" t="s">
        <v>49</v>
      </c>
      <c r="C1781">
        <v>202004281204</v>
      </c>
      <c r="D1781" s="1">
        <v>43949.911111111112</v>
      </c>
      <c r="E1781" s="3" t="s">
        <v>90</v>
      </c>
      <c r="F1781">
        <v>9905993</v>
      </c>
      <c r="G1781" s="2">
        <v>17093</v>
      </c>
      <c r="H1781" t="s">
        <v>3372</v>
      </c>
      <c r="I1781" t="s">
        <v>255</v>
      </c>
      <c r="K1781" t="s">
        <v>98</v>
      </c>
      <c r="L1781" t="s">
        <v>281</v>
      </c>
      <c r="M1781" t="s">
        <v>2</v>
      </c>
      <c r="N1781" t="s">
        <v>54</v>
      </c>
      <c r="P1781" t="s">
        <v>88</v>
      </c>
      <c r="Q1781" t="s">
        <v>94</v>
      </c>
      <c r="R1781" t="s">
        <v>100</v>
      </c>
      <c r="S1781" t="s">
        <v>70</v>
      </c>
      <c r="T1781" t="s">
        <v>59</v>
      </c>
    </row>
    <row r="1782" spans="1:20">
      <c r="A1782" t="s">
        <v>49</v>
      </c>
      <c r="C1782">
        <v>202004280304</v>
      </c>
      <c r="D1782" s="1">
        <v>43949.534409722219</v>
      </c>
      <c r="E1782" s="3" t="s">
        <v>76</v>
      </c>
      <c r="F1782">
        <v>1243041</v>
      </c>
      <c r="G1782" s="2">
        <v>19148</v>
      </c>
      <c r="H1782" t="s">
        <v>1039</v>
      </c>
      <c r="I1782" t="s">
        <v>688</v>
      </c>
      <c r="K1782" t="s">
        <v>61</v>
      </c>
      <c r="L1782" t="s">
        <v>764</v>
      </c>
      <c r="M1782" t="s">
        <v>10</v>
      </c>
      <c r="N1782" t="s">
        <v>54</v>
      </c>
      <c r="P1782" t="s">
        <v>55</v>
      </c>
      <c r="Q1782" t="s">
        <v>78</v>
      </c>
      <c r="R1782" t="s">
        <v>1040</v>
      </c>
      <c r="S1782" t="s">
        <v>253</v>
      </c>
      <c r="T1782" t="s">
        <v>59</v>
      </c>
    </row>
    <row r="1783" spans="1:20">
      <c r="A1783" t="s">
        <v>49</v>
      </c>
      <c r="C1783">
        <v>202004270946</v>
      </c>
      <c r="D1783" s="1">
        <v>43948.53837962963</v>
      </c>
      <c r="E1783" s="3" t="s">
        <v>90</v>
      </c>
      <c r="F1783">
        <v>8423492</v>
      </c>
      <c r="G1783" s="2">
        <v>17240</v>
      </c>
      <c r="H1783" t="s">
        <v>3154</v>
      </c>
      <c r="I1783" t="s">
        <v>2876</v>
      </c>
      <c r="K1783" t="s">
        <v>52</v>
      </c>
      <c r="L1783" t="s">
        <v>507</v>
      </c>
      <c r="M1783" t="s">
        <v>2</v>
      </c>
      <c r="N1783" t="s">
        <v>54</v>
      </c>
      <c r="P1783" t="s">
        <v>55</v>
      </c>
      <c r="Q1783" t="s">
        <v>94</v>
      </c>
      <c r="R1783" t="s">
        <v>259</v>
      </c>
      <c r="S1783" t="s">
        <v>70</v>
      </c>
      <c r="T1783" t="s">
        <v>59</v>
      </c>
    </row>
    <row r="1784" spans="1:20">
      <c r="A1784" t="s">
        <v>49</v>
      </c>
      <c r="C1784">
        <v>202004270911</v>
      </c>
      <c r="D1784" s="1">
        <v>43948.412986111114</v>
      </c>
      <c r="E1784" s="3" t="s">
        <v>90</v>
      </c>
      <c r="F1784">
        <v>1873381</v>
      </c>
      <c r="G1784" s="2">
        <v>35356</v>
      </c>
      <c r="H1784" t="s">
        <v>2097</v>
      </c>
      <c r="I1784" t="s">
        <v>2098</v>
      </c>
      <c r="K1784" t="s">
        <v>52</v>
      </c>
      <c r="L1784" t="s">
        <v>153</v>
      </c>
      <c r="M1784" t="s">
        <v>2</v>
      </c>
      <c r="N1784" t="s">
        <v>54</v>
      </c>
      <c r="P1784" t="s">
        <v>88</v>
      </c>
      <c r="Q1784" t="s">
        <v>94</v>
      </c>
      <c r="R1784" t="s">
        <v>100</v>
      </c>
      <c r="S1784" t="s">
        <v>70</v>
      </c>
      <c r="T1784" t="s">
        <v>59</v>
      </c>
    </row>
    <row r="1785" spans="1:20">
      <c r="A1785" t="s">
        <v>49</v>
      </c>
      <c r="C1785">
        <v>202004260210</v>
      </c>
      <c r="D1785" s="1">
        <v>43947.706250000003</v>
      </c>
      <c r="E1785" s="3" t="s">
        <v>90</v>
      </c>
      <c r="F1785">
        <v>1874201</v>
      </c>
      <c r="G1785" s="2">
        <v>20469</v>
      </c>
      <c r="H1785" t="s">
        <v>2102</v>
      </c>
      <c r="I1785" t="s">
        <v>1271</v>
      </c>
      <c r="K1785" t="s">
        <v>98</v>
      </c>
      <c r="L1785" t="s">
        <v>87</v>
      </c>
      <c r="M1785" t="s">
        <v>10</v>
      </c>
      <c r="N1785" t="s">
        <v>54</v>
      </c>
      <c r="P1785" t="s">
        <v>88</v>
      </c>
      <c r="Q1785" t="s">
        <v>94</v>
      </c>
      <c r="R1785" t="s">
        <v>100</v>
      </c>
      <c r="S1785" t="s">
        <v>70</v>
      </c>
      <c r="T1785" t="s">
        <v>59</v>
      </c>
    </row>
    <row r="1786" spans="1:20">
      <c r="A1786" t="s">
        <v>49</v>
      </c>
      <c r="C1786">
        <v>202004260221</v>
      </c>
      <c r="D1786" s="1">
        <v>43947.704861111109</v>
      </c>
      <c r="E1786" s="3" t="s">
        <v>90</v>
      </c>
      <c r="F1786">
        <v>1847324</v>
      </c>
      <c r="G1786" s="2">
        <v>13701</v>
      </c>
      <c r="H1786" t="s">
        <v>2013</v>
      </c>
      <c r="I1786" t="s">
        <v>1274</v>
      </c>
      <c r="K1786" t="s">
        <v>98</v>
      </c>
      <c r="L1786" t="s">
        <v>115</v>
      </c>
      <c r="M1786" t="s">
        <v>10</v>
      </c>
      <c r="N1786" t="s">
        <v>54</v>
      </c>
      <c r="P1786" t="s">
        <v>88</v>
      </c>
      <c r="Q1786" t="s">
        <v>94</v>
      </c>
      <c r="R1786" t="s">
        <v>100</v>
      </c>
      <c r="S1786" t="s">
        <v>70</v>
      </c>
      <c r="T1786" t="s">
        <v>59</v>
      </c>
    </row>
    <row r="1787" spans="1:20">
      <c r="A1787" t="s">
        <v>49</v>
      </c>
      <c r="C1787">
        <v>202004260113</v>
      </c>
      <c r="D1787" s="1">
        <v>43947.446527777778</v>
      </c>
      <c r="E1787" s="3" t="s">
        <v>63</v>
      </c>
      <c r="F1787">
        <v>1873176</v>
      </c>
      <c r="G1787" s="2">
        <v>16230</v>
      </c>
      <c r="H1787" t="s">
        <v>2094</v>
      </c>
      <c r="I1787" t="s">
        <v>1216</v>
      </c>
      <c r="K1787" t="s">
        <v>107</v>
      </c>
      <c r="L1787" t="s">
        <v>74</v>
      </c>
      <c r="M1787" t="s">
        <v>2</v>
      </c>
      <c r="N1787" t="s">
        <v>54</v>
      </c>
      <c r="P1787" t="s">
        <v>55</v>
      </c>
      <c r="Q1787" t="s">
        <v>68</v>
      </c>
      <c r="R1787" t="s">
        <v>79</v>
      </c>
      <c r="S1787" t="s">
        <v>70</v>
      </c>
      <c r="T1787" t="s">
        <v>59</v>
      </c>
    </row>
    <row r="1788" spans="1:20">
      <c r="A1788" t="s">
        <v>49</v>
      </c>
      <c r="C1788">
        <v>202004250271</v>
      </c>
      <c r="D1788" s="1">
        <v>43946.777777777781</v>
      </c>
      <c r="E1788" s="3" t="s">
        <v>90</v>
      </c>
      <c r="F1788">
        <v>6509797</v>
      </c>
      <c r="G1788" s="2">
        <v>22065</v>
      </c>
      <c r="H1788" t="s">
        <v>2855</v>
      </c>
      <c r="I1788" t="s">
        <v>1195</v>
      </c>
      <c r="K1788" t="s">
        <v>98</v>
      </c>
      <c r="L1788" t="s">
        <v>74</v>
      </c>
      <c r="M1788" t="s">
        <v>2</v>
      </c>
      <c r="N1788" t="s">
        <v>54</v>
      </c>
      <c r="P1788" t="s">
        <v>88</v>
      </c>
      <c r="Q1788" t="s">
        <v>94</v>
      </c>
      <c r="R1788" t="s">
        <v>100</v>
      </c>
      <c r="S1788" t="s">
        <v>70</v>
      </c>
      <c r="T1788" t="s">
        <v>59</v>
      </c>
    </row>
    <row r="1789" spans="1:20">
      <c r="A1789" t="s">
        <v>49</v>
      </c>
      <c r="C1789">
        <v>202004250186</v>
      </c>
      <c r="D1789" s="1">
        <v>43946.758032407408</v>
      </c>
      <c r="E1789" s="3" t="s">
        <v>90</v>
      </c>
      <c r="F1789">
        <v>1873683</v>
      </c>
      <c r="G1789" s="2">
        <v>20179</v>
      </c>
      <c r="H1789" t="s">
        <v>2100</v>
      </c>
      <c r="I1789" t="s">
        <v>51</v>
      </c>
      <c r="K1789" t="s">
        <v>98</v>
      </c>
      <c r="L1789" t="s">
        <v>87</v>
      </c>
      <c r="M1789" t="s">
        <v>2</v>
      </c>
      <c r="N1789" t="s">
        <v>54</v>
      </c>
      <c r="P1789" t="s">
        <v>88</v>
      </c>
      <c r="Q1789" t="s">
        <v>94</v>
      </c>
      <c r="R1789" t="s">
        <v>100</v>
      </c>
      <c r="S1789" t="s">
        <v>70</v>
      </c>
      <c r="T1789" t="s">
        <v>59</v>
      </c>
    </row>
    <row r="1790" spans="1:20">
      <c r="A1790" t="s">
        <v>49</v>
      </c>
      <c r="C1790">
        <v>202004240616</v>
      </c>
      <c r="D1790" s="1">
        <v>43945.377465277779</v>
      </c>
      <c r="E1790" s="3" t="s">
        <v>63</v>
      </c>
      <c r="F1790">
        <v>1752372</v>
      </c>
      <c r="G1790" s="2">
        <v>17820</v>
      </c>
      <c r="H1790" t="s">
        <v>1844</v>
      </c>
      <c r="I1790" t="s">
        <v>855</v>
      </c>
      <c r="K1790" t="s">
        <v>52</v>
      </c>
      <c r="L1790" t="s">
        <v>240</v>
      </c>
      <c r="M1790" t="s">
        <v>2</v>
      </c>
      <c r="N1790" t="s">
        <v>54</v>
      </c>
      <c r="P1790" t="s">
        <v>55</v>
      </c>
      <c r="Q1790" t="s">
        <v>68</v>
      </c>
      <c r="R1790" t="s">
        <v>1845</v>
      </c>
      <c r="S1790" t="s">
        <v>70</v>
      </c>
      <c r="T1790" t="s">
        <v>59</v>
      </c>
    </row>
    <row r="1791" spans="1:20">
      <c r="A1791" t="s">
        <v>49</v>
      </c>
      <c r="C1791">
        <v>202004240556</v>
      </c>
      <c r="D1791" s="1">
        <v>43945.249016203707</v>
      </c>
      <c r="E1791" s="3" t="s">
        <v>90</v>
      </c>
      <c r="F1791">
        <v>1225062</v>
      </c>
      <c r="G1791" s="2">
        <v>22257</v>
      </c>
      <c r="H1791" t="s">
        <v>1014</v>
      </c>
      <c r="I1791" t="s">
        <v>1015</v>
      </c>
      <c r="K1791" t="s">
        <v>98</v>
      </c>
      <c r="L1791" t="s">
        <v>111</v>
      </c>
      <c r="M1791" t="s">
        <v>2</v>
      </c>
      <c r="N1791" t="s">
        <v>54</v>
      </c>
      <c r="P1791" t="s">
        <v>88</v>
      </c>
      <c r="Q1791" t="s">
        <v>94</v>
      </c>
      <c r="R1791" t="s">
        <v>116</v>
      </c>
      <c r="S1791" t="s">
        <v>70</v>
      </c>
      <c r="T1791" t="s">
        <v>59</v>
      </c>
    </row>
    <row r="1792" spans="1:20">
      <c r="A1792" t="s">
        <v>49</v>
      </c>
      <c r="C1792">
        <v>202004230691</v>
      </c>
      <c r="D1792" s="1">
        <v>43944.428680555553</v>
      </c>
      <c r="E1792" s="3" t="s">
        <v>76</v>
      </c>
      <c r="F1792">
        <v>7208641</v>
      </c>
      <c r="G1792" s="2">
        <v>19180</v>
      </c>
      <c r="H1792" t="s">
        <v>2949</v>
      </c>
      <c r="I1792" t="s">
        <v>348</v>
      </c>
      <c r="K1792" t="s">
        <v>52</v>
      </c>
      <c r="L1792" t="s">
        <v>240</v>
      </c>
      <c r="M1792" t="s">
        <v>10</v>
      </c>
      <c r="N1792" t="s">
        <v>54</v>
      </c>
      <c r="P1792" t="s">
        <v>55</v>
      </c>
      <c r="Q1792" t="s">
        <v>78</v>
      </c>
      <c r="R1792" t="s">
        <v>285</v>
      </c>
      <c r="S1792" t="s">
        <v>70</v>
      </c>
      <c r="T1792" t="s">
        <v>59</v>
      </c>
    </row>
    <row r="1793" spans="1:20">
      <c r="A1793" t="s">
        <v>49</v>
      </c>
      <c r="C1793">
        <v>202004221202</v>
      </c>
      <c r="D1793" s="1">
        <v>43944.0940162037</v>
      </c>
      <c r="E1793" s="3" t="s">
        <v>90</v>
      </c>
      <c r="F1793">
        <v>7800389</v>
      </c>
      <c r="G1793" s="2">
        <v>27914</v>
      </c>
      <c r="H1793" t="s">
        <v>3029</v>
      </c>
      <c r="I1793" t="s">
        <v>406</v>
      </c>
      <c r="K1793" t="s">
        <v>110</v>
      </c>
      <c r="L1793" t="s">
        <v>111</v>
      </c>
      <c r="M1793" t="s">
        <v>10</v>
      </c>
      <c r="N1793" t="s">
        <v>54</v>
      </c>
      <c r="P1793" t="s">
        <v>88</v>
      </c>
      <c r="Q1793" t="s">
        <v>94</v>
      </c>
      <c r="R1793" t="s">
        <v>100</v>
      </c>
      <c r="S1793" t="s">
        <v>70</v>
      </c>
      <c r="T1793" t="s">
        <v>59</v>
      </c>
    </row>
    <row r="1794" spans="1:20">
      <c r="A1794" t="s">
        <v>49</v>
      </c>
      <c r="C1794">
        <v>202004220888</v>
      </c>
      <c r="D1794" s="1">
        <v>43943.575567129628</v>
      </c>
      <c r="E1794" s="3" t="s">
        <v>90</v>
      </c>
      <c r="F1794">
        <v>6621787</v>
      </c>
      <c r="G1794" s="2">
        <v>19209</v>
      </c>
      <c r="H1794" t="s">
        <v>2869</v>
      </c>
      <c r="I1794" t="s">
        <v>829</v>
      </c>
      <c r="K1794" t="s">
        <v>61</v>
      </c>
      <c r="L1794" t="s">
        <v>145</v>
      </c>
      <c r="M1794" t="s">
        <v>2</v>
      </c>
      <c r="N1794" t="s">
        <v>54</v>
      </c>
      <c r="P1794" t="s">
        <v>88</v>
      </c>
      <c r="Q1794" t="s">
        <v>94</v>
      </c>
      <c r="R1794" t="s">
        <v>116</v>
      </c>
      <c r="S1794" t="s">
        <v>70</v>
      </c>
      <c r="T1794" t="s">
        <v>59</v>
      </c>
    </row>
    <row r="1795" spans="1:20">
      <c r="A1795" t="s">
        <v>49</v>
      </c>
      <c r="C1795">
        <v>202004220541</v>
      </c>
      <c r="D1795" s="1">
        <v>43943.328472222223</v>
      </c>
      <c r="E1795" s="3" t="s">
        <v>90</v>
      </c>
      <c r="F1795">
        <v>1346152</v>
      </c>
      <c r="G1795" s="2">
        <v>33689</v>
      </c>
      <c r="H1795" t="s">
        <v>1132</v>
      </c>
      <c r="I1795" t="s">
        <v>1133</v>
      </c>
      <c r="K1795" t="s">
        <v>61</v>
      </c>
      <c r="L1795" t="s">
        <v>93</v>
      </c>
      <c r="M1795" t="s">
        <v>10</v>
      </c>
      <c r="N1795" t="s">
        <v>54</v>
      </c>
      <c r="P1795" t="s">
        <v>88</v>
      </c>
      <c r="Q1795" t="s">
        <v>94</v>
      </c>
      <c r="R1795" t="s">
        <v>1134</v>
      </c>
      <c r="S1795" t="s">
        <v>70</v>
      </c>
      <c r="T1795" t="s">
        <v>59</v>
      </c>
    </row>
    <row r="1796" spans="1:20">
      <c r="A1796" t="s">
        <v>49</v>
      </c>
      <c r="C1796">
        <v>202004220531</v>
      </c>
      <c r="D1796" s="1">
        <v>43943.238194444442</v>
      </c>
      <c r="E1796" s="3" t="s">
        <v>90</v>
      </c>
      <c r="F1796">
        <v>5014602</v>
      </c>
      <c r="G1796" s="2">
        <v>13395</v>
      </c>
      <c r="H1796" t="s">
        <v>2768</v>
      </c>
      <c r="I1796" t="s">
        <v>2769</v>
      </c>
      <c r="K1796" t="s">
        <v>110</v>
      </c>
      <c r="L1796" t="s">
        <v>281</v>
      </c>
      <c r="M1796" t="s">
        <v>10</v>
      </c>
      <c r="N1796" t="s">
        <v>54</v>
      </c>
      <c r="P1796" t="s">
        <v>88</v>
      </c>
      <c r="Q1796" t="s">
        <v>94</v>
      </c>
      <c r="R1796" t="s">
        <v>2770</v>
      </c>
      <c r="S1796" t="s">
        <v>70</v>
      </c>
      <c r="T1796" t="s">
        <v>59</v>
      </c>
    </row>
    <row r="1797" spans="1:20">
      <c r="A1797" t="s">
        <v>49</v>
      </c>
      <c r="C1797">
        <v>202004210878</v>
      </c>
      <c r="D1797" s="1">
        <v>43942.654664351852</v>
      </c>
      <c r="E1797" s="3" t="s">
        <v>63</v>
      </c>
      <c r="F1797">
        <v>1160453</v>
      </c>
      <c r="G1797" s="2">
        <v>19052</v>
      </c>
      <c r="H1797" t="s">
        <v>926</v>
      </c>
      <c r="I1797" t="s">
        <v>841</v>
      </c>
      <c r="K1797" t="s">
        <v>52</v>
      </c>
      <c r="L1797" t="s">
        <v>306</v>
      </c>
      <c r="M1797" t="s">
        <v>10</v>
      </c>
      <c r="N1797" t="s">
        <v>54</v>
      </c>
      <c r="P1797" t="s">
        <v>55</v>
      </c>
      <c r="Q1797" t="s">
        <v>68</v>
      </c>
      <c r="R1797" t="s">
        <v>79</v>
      </c>
      <c r="S1797" t="s">
        <v>70</v>
      </c>
      <c r="T1797" t="s">
        <v>59</v>
      </c>
    </row>
    <row r="1798" spans="1:20">
      <c r="A1798" t="s">
        <v>49</v>
      </c>
      <c r="C1798">
        <v>202004210819</v>
      </c>
      <c r="D1798" s="1">
        <v>43942.647118055553</v>
      </c>
      <c r="E1798" s="3" t="s">
        <v>90</v>
      </c>
      <c r="F1798">
        <v>903134</v>
      </c>
      <c r="G1798" s="2">
        <v>14029</v>
      </c>
      <c r="H1798" t="s">
        <v>655</v>
      </c>
      <c r="I1798" t="s">
        <v>656</v>
      </c>
      <c r="K1798" t="s">
        <v>52</v>
      </c>
      <c r="L1798" t="s">
        <v>157</v>
      </c>
      <c r="M1798" t="s">
        <v>10</v>
      </c>
      <c r="N1798" t="s">
        <v>54</v>
      </c>
      <c r="P1798" t="s">
        <v>55</v>
      </c>
      <c r="Q1798" t="s">
        <v>94</v>
      </c>
      <c r="R1798" t="s">
        <v>100</v>
      </c>
      <c r="S1798" t="s">
        <v>70</v>
      </c>
      <c r="T1798" t="s">
        <v>59</v>
      </c>
    </row>
    <row r="1799" spans="1:20">
      <c r="A1799" t="s">
        <v>49</v>
      </c>
      <c r="C1799">
        <v>202004210801</v>
      </c>
      <c r="D1799" s="1">
        <v>43942.465277777781</v>
      </c>
      <c r="E1799" s="3" t="s">
        <v>63</v>
      </c>
      <c r="F1799">
        <v>1683615</v>
      </c>
      <c r="G1799" s="2">
        <v>34946</v>
      </c>
      <c r="H1799" t="s">
        <v>1716</v>
      </c>
      <c r="I1799" t="s">
        <v>1173</v>
      </c>
      <c r="K1799" t="s">
        <v>52</v>
      </c>
      <c r="L1799" t="s">
        <v>228</v>
      </c>
      <c r="M1799" t="s">
        <v>10</v>
      </c>
      <c r="N1799" t="s">
        <v>54</v>
      </c>
      <c r="P1799" t="s">
        <v>55</v>
      </c>
      <c r="Q1799" t="s">
        <v>68</v>
      </c>
      <c r="R1799" t="s">
        <v>1717</v>
      </c>
      <c r="S1799" t="s">
        <v>129</v>
      </c>
      <c r="T1799" t="s">
        <v>59</v>
      </c>
    </row>
    <row r="1800" spans="1:20">
      <c r="A1800" t="s">
        <v>49</v>
      </c>
      <c r="C1800">
        <v>202004200851</v>
      </c>
      <c r="D1800" s="1">
        <v>43941.430451388886</v>
      </c>
      <c r="E1800" s="3" t="s">
        <v>90</v>
      </c>
      <c r="F1800">
        <v>1840628</v>
      </c>
      <c r="G1800" s="2">
        <v>19233</v>
      </c>
      <c r="H1800" t="s">
        <v>1997</v>
      </c>
      <c r="I1800" t="s">
        <v>1239</v>
      </c>
      <c r="K1800" t="s">
        <v>61</v>
      </c>
      <c r="L1800" t="s">
        <v>93</v>
      </c>
      <c r="M1800" t="s">
        <v>2</v>
      </c>
      <c r="N1800" t="s">
        <v>54</v>
      </c>
      <c r="P1800" t="s">
        <v>88</v>
      </c>
      <c r="Q1800" t="s">
        <v>94</v>
      </c>
      <c r="R1800" t="s">
        <v>100</v>
      </c>
      <c r="S1800" t="s">
        <v>70</v>
      </c>
      <c r="T1800" t="s">
        <v>59</v>
      </c>
    </row>
    <row r="1801" spans="1:20">
      <c r="A1801" t="s">
        <v>49</v>
      </c>
      <c r="C1801">
        <v>202004180333</v>
      </c>
      <c r="D1801" s="1">
        <v>43940.004618055558</v>
      </c>
      <c r="E1801" s="3" t="s">
        <v>90</v>
      </c>
      <c r="F1801">
        <v>1873182</v>
      </c>
      <c r="G1801" s="2">
        <v>30571</v>
      </c>
      <c r="H1801" t="s">
        <v>2095</v>
      </c>
      <c r="I1801" t="s">
        <v>1294</v>
      </c>
      <c r="K1801" t="s">
        <v>110</v>
      </c>
      <c r="L1801" t="s">
        <v>578</v>
      </c>
      <c r="M1801" t="s">
        <v>10</v>
      </c>
      <c r="N1801" t="s">
        <v>54</v>
      </c>
      <c r="P1801" t="s">
        <v>88</v>
      </c>
      <c r="Q1801" t="s">
        <v>94</v>
      </c>
      <c r="R1801" t="s">
        <v>100</v>
      </c>
      <c r="S1801" t="s">
        <v>70</v>
      </c>
      <c r="T1801" t="s">
        <v>59</v>
      </c>
    </row>
    <row r="1802" spans="1:20">
      <c r="A1802" t="s">
        <v>49</v>
      </c>
      <c r="C1802">
        <v>202004180273</v>
      </c>
      <c r="D1802" s="1">
        <v>43939.810416666667</v>
      </c>
      <c r="E1802" s="3" t="s">
        <v>76</v>
      </c>
      <c r="F1802">
        <v>6723366</v>
      </c>
      <c r="G1802" s="2">
        <v>24507</v>
      </c>
      <c r="H1802" t="s">
        <v>2884</v>
      </c>
      <c r="I1802" t="s">
        <v>446</v>
      </c>
      <c r="K1802" t="s">
        <v>110</v>
      </c>
      <c r="L1802" t="s">
        <v>87</v>
      </c>
      <c r="M1802" t="s">
        <v>2</v>
      </c>
      <c r="N1802" t="s">
        <v>54</v>
      </c>
      <c r="P1802" t="s">
        <v>88</v>
      </c>
      <c r="Q1802" t="s">
        <v>78</v>
      </c>
      <c r="R1802" t="s">
        <v>2885</v>
      </c>
      <c r="S1802" t="s">
        <v>70</v>
      </c>
      <c r="T1802" t="s">
        <v>59</v>
      </c>
    </row>
    <row r="1803" spans="1:20">
      <c r="A1803" t="s">
        <v>49</v>
      </c>
      <c r="C1803">
        <v>202004180097</v>
      </c>
      <c r="D1803" s="1">
        <v>43939.354166666664</v>
      </c>
      <c r="E1803" s="3" t="s">
        <v>63</v>
      </c>
      <c r="F1803">
        <v>6107136</v>
      </c>
      <c r="G1803" s="2">
        <v>12456</v>
      </c>
      <c r="H1803" t="s">
        <v>2810</v>
      </c>
      <c r="I1803" t="s">
        <v>77</v>
      </c>
      <c r="K1803" t="s">
        <v>295</v>
      </c>
      <c r="L1803" t="s">
        <v>74</v>
      </c>
      <c r="M1803" t="s">
        <v>10</v>
      </c>
      <c r="N1803" t="s">
        <v>54</v>
      </c>
      <c r="P1803" t="s">
        <v>88</v>
      </c>
      <c r="Q1803" t="s">
        <v>68</v>
      </c>
      <c r="R1803" t="s">
        <v>2811</v>
      </c>
      <c r="S1803" t="s">
        <v>70</v>
      </c>
      <c r="T1803" t="s">
        <v>59</v>
      </c>
    </row>
    <row r="1804" spans="1:20">
      <c r="A1804" t="s">
        <v>49</v>
      </c>
      <c r="C1804">
        <v>202004180052</v>
      </c>
      <c r="D1804" s="1">
        <v>43939.134722222225</v>
      </c>
      <c r="E1804" s="3" t="s">
        <v>76</v>
      </c>
      <c r="F1804">
        <v>841478</v>
      </c>
      <c r="G1804" s="2">
        <v>17565</v>
      </c>
      <c r="H1804" t="s">
        <v>632</v>
      </c>
      <c r="I1804" t="s">
        <v>633</v>
      </c>
      <c r="K1804" t="s">
        <v>110</v>
      </c>
      <c r="L1804" t="s">
        <v>178</v>
      </c>
      <c r="M1804" t="s">
        <v>10</v>
      </c>
      <c r="N1804" t="s">
        <v>54</v>
      </c>
      <c r="P1804" t="s">
        <v>88</v>
      </c>
      <c r="Q1804" t="s">
        <v>78</v>
      </c>
      <c r="R1804" t="s">
        <v>634</v>
      </c>
      <c r="S1804" t="s">
        <v>70</v>
      </c>
      <c r="T1804" t="s">
        <v>59</v>
      </c>
    </row>
    <row r="1805" spans="1:20">
      <c r="A1805" t="s">
        <v>49</v>
      </c>
      <c r="C1805">
        <v>202004171006</v>
      </c>
      <c r="D1805" s="1">
        <v>43938.783854166664</v>
      </c>
      <c r="E1805" s="3" t="s">
        <v>63</v>
      </c>
      <c r="F1805">
        <v>35913</v>
      </c>
      <c r="G1805" s="2">
        <v>16318</v>
      </c>
      <c r="H1805" t="s">
        <v>155</v>
      </c>
      <c r="I1805" t="s">
        <v>156</v>
      </c>
      <c r="K1805" t="s">
        <v>110</v>
      </c>
      <c r="L1805" t="s">
        <v>157</v>
      </c>
      <c r="M1805" t="s">
        <v>10</v>
      </c>
      <c r="N1805" t="s">
        <v>54</v>
      </c>
      <c r="P1805" t="s">
        <v>88</v>
      </c>
      <c r="Q1805" t="s">
        <v>68</v>
      </c>
      <c r="R1805" t="s">
        <v>158</v>
      </c>
      <c r="S1805" t="s">
        <v>70</v>
      </c>
      <c r="T1805" t="s">
        <v>59</v>
      </c>
    </row>
    <row r="1806" spans="1:20">
      <c r="A1806" t="s">
        <v>49</v>
      </c>
      <c r="C1806">
        <v>202004170945</v>
      </c>
      <c r="D1806" s="1">
        <v>43938.668692129628</v>
      </c>
      <c r="E1806" s="3" t="s">
        <v>90</v>
      </c>
      <c r="F1806">
        <v>1793556</v>
      </c>
      <c r="G1806" s="2">
        <v>28014</v>
      </c>
      <c r="H1806" t="s">
        <v>1910</v>
      </c>
      <c r="I1806" t="s">
        <v>175</v>
      </c>
      <c r="K1806" t="s">
        <v>61</v>
      </c>
      <c r="L1806" t="s">
        <v>157</v>
      </c>
      <c r="M1806" t="s">
        <v>10</v>
      </c>
      <c r="N1806" t="s">
        <v>54</v>
      </c>
      <c r="P1806" t="s">
        <v>88</v>
      </c>
      <c r="Q1806" t="s">
        <v>94</v>
      </c>
      <c r="R1806" t="s">
        <v>100</v>
      </c>
      <c r="S1806" t="s">
        <v>70</v>
      </c>
      <c r="T1806" t="s">
        <v>59</v>
      </c>
    </row>
    <row r="1807" spans="1:20">
      <c r="A1807" t="s">
        <v>49</v>
      </c>
      <c r="C1807">
        <v>202004170879</v>
      </c>
      <c r="D1807" s="1">
        <v>43938.588495370372</v>
      </c>
      <c r="E1807" s="3" t="s">
        <v>63</v>
      </c>
      <c r="F1807">
        <v>1873251</v>
      </c>
      <c r="G1807" s="2">
        <v>367</v>
      </c>
      <c r="H1807" t="s">
        <v>2096</v>
      </c>
      <c r="I1807" t="s">
        <v>2078</v>
      </c>
      <c r="K1807" t="s">
        <v>250</v>
      </c>
      <c r="L1807" t="s">
        <v>93</v>
      </c>
      <c r="M1807" t="s">
        <v>2</v>
      </c>
      <c r="N1807" t="s">
        <v>54</v>
      </c>
      <c r="P1807" t="s">
        <v>88</v>
      </c>
      <c r="Q1807" t="s">
        <v>68</v>
      </c>
      <c r="R1807" t="s">
        <v>1187</v>
      </c>
      <c r="S1807" t="s">
        <v>70</v>
      </c>
      <c r="T1807" t="s">
        <v>59</v>
      </c>
    </row>
    <row r="1808" spans="1:20">
      <c r="A1808" t="s">
        <v>49</v>
      </c>
      <c r="C1808">
        <v>202004170627</v>
      </c>
      <c r="D1808" s="1">
        <v>43938.358576388891</v>
      </c>
      <c r="E1808" s="3" t="s">
        <v>63</v>
      </c>
      <c r="F1808">
        <v>9907132</v>
      </c>
      <c r="G1808" s="2">
        <v>17835</v>
      </c>
      <c r="H1808" t="s">
        <v>3373</v>
      </c>
      <c r="I1808" t="s">
        <v>833</v>
      </c>
      <c r="K1808" t="s">
        <v>250</v>
      </c>
      <c r="L1808" t="s">
        <v>153</v>
      </c>
      <c r="M1808" t="s">
        <v>2</v>
      </c>
      <c r="N1808" t="s">
        <v>54</v>
      </c>
      <c r="P1808" t="s">
        <v>88</v>
      </c>
      <c r="Q1808" t="s">
        <v>68</v>
      </c>
      <c r="R1808" t="s">
        <v>3374</v>
      </c>
      <c r="S1808" t="s">
        <v>70</v>
      </c>
      <c r="T1808" t="s">
        <v>59</v>
      </c>
    </row>
    <row r="1809" spans="1:20">
      <c r="A1809" t="s">
        <v>49</v>
      </c>
      <c r="C1809">
        <v>202003180143</v>
      </c>
      <c r="D1809" s="1">
        <v>43937.428472222222</v>
      </c>
      <c r="E1809" s="3" t="s">
        <v>76</v>
      </c>
      <c r="F1809">
        <v>1723847</v>
      </c>
      <c r="G1809" s="2">
        <v>23383</v>
      </c>
      <c r="H1809" t="s">
        <v>1786</v>
      </c>
      <c r="I1809" t="s">
        <v>961</v>
      </c>
      <c r="K1809" t="s">
        <v>381</v>
      </c>
      <c r="L1809" t="s">
        <v>53</v>
      </c>
      <c r="M1809" t="s">
        <v>10</v>
      </c>
      <c r="N1809" t="s">
        <v>54</v>
      </c>
      <c r="P1809" t="s">
        <v>55</v>
      </c>
      <c r="Q1809" t="s">
        <v>78</v>
      </c>
      <c r="R1809" t="s">
        <v>1787</v>
      </c>
      <c r="S1809" t="s">
        <v>58</v>
      </c>
      <c r="T1809" t="s">
        <v>59</v>
      </c>
    </row>
    <row r="1810" spans="1:20">
      <c r="A1810" t="s">
        <v>49</v>
      </c>
      <c r="C1810">
        <v>202004160487</v>
      </c>
      <c r="D1810" s="1">
        <v>43937.095833333333</v>
      </c>
      <c r="E1810" s="3" t="s">
        <v>90</v>
      </c>
      <c r="F1810">
        <v>6313919</v>
      </c>
      <c r="G1810" s="2">
        <v>23261</v>
      </c>
      <c r="H1810" t="s">
        <v>2833</v>
      </c>
      <c r="I1810" t="s">
        <v>231</v>
      </c>
      <c r="K1810" t="s">
        <v>149</v>
      </c>
      <c r="L1810" t="s">
        <v>99</v>
      </c>
      <c r="M1810" t="s">
        <v>2</v>
      </c>
      <c r="N1810" t="s">
        <v>54</v>
      </c>
      <c r="P1810" t="s">
        <v>88</v>
      </c>
      <c r="Q1810" t="s">
        <v>94</v>
      </c>
      <c r="R1810" t="s">
        <v>100</v>
      </c>
      <c r="S1810" t="s">
        <v>70</v>
      </c>
      <c r="T1810" t="s">
        <v>59</v>
      </c>
    </row>
    <row r="1811" spans="1:20">
      <c r="A1811" t="s">
        <v>49</v>
      </c>
      <c r="C1811">
        <v>202004151085</v>
      </c>
      <c r="D1811" s="1">
        <v>43936.815972222219</v>
      </c>
      <c r="E1811" s="3" t="s">
        <v>90</v>
      </c>
      <c r="F1811">
        <v>202116</v>
      </c>
      <c r="G1811" s="2">
        <v>25326</v>
      </c>
      <c r="H1811" t="s">
        <v>267</v>
      </c>
      <c r="I1811" t="s">
        <v>268</v>
      </c>
      <c r="K1811" t="s">
        <v>149</v>
      </c>
      <c r="L1811" t="s">
        <v>157</v>
      </c>
      <c r="M1811" t="s">
        <v>10</v>
      </c>
      <c r="N1811" t="s">
        <v>54</v>
      </c>
      <c r="P1811" t="s">
        <v>88</v>
      </c>
      <c r="Q1811" t="s">
        <v>94</v>
      </c>
      <c r="R1811" t="s">
        <v>269</v>
      </c>
      <c r="S1811" t="s">
        <v>70</v>
      </c>
      <c r="T1811" t="s">
        <v>59</v>
      </c>
    </row>
    <row r="1812" spans="1:20">
      <c r="A1812" t="s">
        <v>49</v>
      </c>
      <c r="C1812">
        <v>202004150862</v>
      </c>
      <c r="D1812" s="1">
        <v>43936.574432870373</v>
      </c>
      <c r="E1812" s="3" t="s">
        <v>63</v>
      </c>
      <c r="F1812">
        <v>1511493</v>
      </c>
      <c r="G1812" s="2">
        <v>18411</v>
      </c>
      <c r="H1812" t="s">
        <v>1423</v>
      </c>
      <c r="I1812" t="s">
        <v>1424</v>
      </c>
      <c r="K1812" t="s">
        <v>61</v>
      </c>
      <c r="L1812" t="s">
        <v>153</v>
      </c>
      <c r="M1812" t="s">
        <v>2</v>
      </c>
      <c r="N1812" t="s">
        <v>54</v>
      </c>
      <c r="P1812" t="s">
        <v>55</v>
      </c>
      <c r="Q1812" t="s">
        <v>68</v>
      </c>
      <c r="R1812" t="s">
        <v>468</v>
      </c>
      <c r="S1812" t="s">
        <v>70</v>
      </c>
      <c r="T1812" t="s">
        <v>59</v>
      </c>
    </row>
    <row r="1813" spans="1:20">
      <c r="A1813" t="s">
        <v>49</v>
      </c>
      <c r="C1813">
        <v>202004150584</v>
      </c>
      <c r="D1813" s="1">
        <v>43936.333182870374</v>
      </c>
      <c r="E1813" s="3" t="s">
        <v>63</v>
      </c>
      <c r="F1813">
        <v>1459988</v>
      </c>
      <c r="G1813" s="2">
        <v>25412</v>
      </c>
      <c r="H1813" t="s">
        <v>1355</v>
      </c>
      <c r="I1813" t="s">
        <v>415</v>
      </c>
      <c r="K1813" t="s">
        <v>61</v>
      </c>
      <c r="L1813" t="s">
        <v>153</v>
      </c>
      <c r="M1813" t="s">
        <v>2</v>
      </c>
      <c r="N1813" t="s">
        <v>54</v>
      </c>
      <c r="P1813" t="s">
        <v>88</v>
      </c>
      <c r="Q1813" t="s">
        <v>68</v>
      </c>
      <c r="R1813" t="s">
        <v>1356</v>
      </c>
      <c r="S1813" t="s">
        <v>70</v>
      </c>
      <c r="T1813" t="s">
        <v>59</v>
      </c>
    </row>
    <row r="1814" spans="1:20">
      <c r="A1814" t="s">
        <v>49</v>
      </c>
      <c r="C1814">
        <v>202004141120</v>
      </c>
      <c r="D1814" s="1">
        <v>43935.818298611113</v>
      </c>
      <c r="E1814" s="3" t="s">
        <v>63</v>
      </c>
      <c r="F1814">
        <v>415844</v>
      </c>
      <c r="G1814" s="2">
        <v>15811</v>
      </c>
      <c r="H1814" t="s">
        <v>408</v>
      </c>
      <c r="I1814" t="s">
        <v>409</v>
      </c>
      <c r="K1814" t="s">
        <v>149</v>
      </c>
      <c r="L1814" t="s">
        <v>306</v>
      </c>
      <c r="M1814" t="s">
        <v>10</v>
      </c>
      <c r="N1814" t="s">
        <v>54</v>
      </c>
      <c r="P1814" t="s">
        <v>88</v>
      </c>
      <c r="Q1814" t="s">
        <v>68</v>
      </c>
      <c r="R1814" t="s">
        <v>410</v>
      </c>
      <c r="S1814" t="s">
        <v>70</v>
      </c>
      <c r="T1814" t="s">
        <v>59</v>
      </c>
    </row>
    <row r="1815" spans="1:20">
      <c r="A1815" t="s">
        <v>49</v>
      </c>
      <c r="C1815">
        <v>202004141105</v>
      </c>
      <c r="D1815" s="1">
        <v>43935.74114583333</v>
      </c>
      <c r="E1815" s="3" t="s">
        <v>63</v>
      </c>
      <c r="F1815">
        <v>8705830</v>
      </c>
      <c r="G1815" s="2">
        <v>18545</v>
      </c>
      <c r="H1815" t="s">
        <v>3181</v>
      </c>
      <c r="I1815" t="s">
        <v>1908</v>
      </c>
      <c r="K1815" t="s">
        <v>295</v>
      </c>
      <c r="L1815" t="s">
        <v>240</v>
      </c>
      <c r="M1815" t="s">
        <v>10</v>
      </c>
      <c r="N1815" t="s">
        <v>54</v>
      </c>
      <c r="P1815" t="s">
        <v>55</v>
      </c>
      <c r="Q1815" t="s">
        <v>68</v>
      </c>
      <c r="R1815" t="s">
        <v>3180</v>
      </c>
      <c r="S1815" t="s">
        <v>70</v>
      </c>
      <c r="T1815" t="s">
        <v>59</v>
      </c>
    </row>
    <row r="1816" spans="1:20">
      <c r="A1816" t="s">
        <v>49</v>
      </c>
      <c r="C1816">
        <v>202004141029</v>
      </c>
      <c r="D1816" s="1">
        <v>43935.658333333333</v>
      </c>
      <c r="E1816" s="3" t="s">
        <v>90</v>
      </c>
      <c r="F1816">
        <v>5014121</v>
      </c>
      <c r="G1816" s="2">
        <v>18034</v>
      </c>
      <c r="H1816" t="s">
        <v>2767</v>
      </c>
      <c r="I1816" t="s">
        <v>831</v>
      </c>
      <c r="K1816" t="s">
        <v>52</v>
      </c>
      <c r="L1816" t="s">
        <v>137</v>
      </c>
      <c r="M1816" t="s">
        <v>2</v>
      </c>
      <c r="N1816" t="s">
        <v>54</v>
      </c>
      <c r="P1816" t="s">
        <v>88</v>
      </c>
      <c r="Q1816" t="s">
        <v>94</v>
      </c>
      <c r="R1816" t="s">
        <v>100</v>
      </c>
      <c r="S1816" t="s">
        <v>70</v>
      </c>
      <c r="T1816" t="s">
        <v>59</v>
      </c>
    </row>
    <row r="1817" spans="1:20">
      <c r="A1817" t="s">
        <v>49</v>
      </c>
      <c r="C1817">
        <v>202004140929</v>
      </c>
      <c r="D1817" s="1">
        <v>43935.543981481482</v>
      </c>
      <c r="E1817" s="3" t="s">
        <v>90</v>
      </c>
      <c r="F1817">
        <v>590032</v>
      </c>
      <c r="G1817" s="2">
        <v>15045</v>
      </c>
      <c r="H1817" t="s">
        <v>461</v>
      </c>
      <c r="I1817" t="s">
        <v>462</v>
      </c>
      <c r="K1817" t="s">
        <v>52</v>
      </c>
      <c r="L1817" t="s">
        <v>93</v>
      </c>
      <c r="M1817" t="s">
        <v>2</v>
      </c>
      <c r="N1817" t="s">
        <v>54</v>
      </c>
      <c r="P1817" t="s">
        <v>88</v>
      </c>
      <c r="Q1817" t="s">
        <v>94</v>
      </c>
      <c r="R1817" t="s">
        <v>100</v>
      </c>
      <c r="S1817" t="s">
        <v>70</v>
      </c>
      <c r="T1817" t="s">
        <v>59</v>
      </c>
    </row>
    <row r="1818" spans="1:20">
      <c r="A1818" t="s">
        <v>49</v>
      </c>
      <c r="C1818">
        <v>202004131284</v>
      </c>
      <c r="D1818" s="1">
        <v>43935.007175925923</v>
      </c>
      <c r="E1818" s="3" t="s">
        <v>90</v>
      </c>
      <c r="F1818">
        <v>6713695</v>
      </c>
      <c r="G1818" s="2">
        <v>16858</v>
      </c>
      <c r="H1818" t="s">
        <v>2881</v>
      </c>
      <c r="I1818" t="s">
        <v>122</v>
      </c>
      <c r="K1818" t="s">
        <v>149</v>
      </c>
      <c r="L1818" t="s">
        <v>133</v>
      </c>
      <c r="M1818" t="s">
        <v>2</v>
      </c>
      <c r="N1818" t="s">
        <v>54</v>
      </c>
      <c r="P1818" t="s">
        <v>88</v>
      </c>
      <c r="Q1818" t="s">
        <v>94</v>
      </c>
      <c r="R1818" t="s">
        <v>100</v>
      </c>
      <c r="S1818" t="s">
        <v>70</v>
      </c>
      <c r="T1818" t="s">
        <v>59</v>
      </c>
    </row>
    <row r="1819" spans="1:20">
      <c r="A1819" t="s">
        <v>49</v>
      </c>
      <c r="C1819">
        <v>202004131160</v>
      </c>
      <c r="D1819" s="1">
        <v>43934.736111111109</v>
      </c>
      <c r="E1819" s="3" t="s">
        <v>90</v>
      </c>
      <c r="F1819">
        <v>1821782</v>
      </c>
      <c r="G1819" s="2">
        <v>20052</v>
      </c>
      <c r="H1819" t="s">
        <v>1965</v>
      </c>
      <c r="I1819" t="s">
        <v>1966</v>
      </c>
      <c r="K1819" t="s">
        <v>149</v>
      </c>
      <c r="L1819" t="s">
        <v>157</v>
      </c>
      <c r="M1819" t="s">
        <v>10</v>
      </c>
      <c r="N1819" t="s">
        <v>54</v>
      </c>
      <c r="P1819" t="s">
        <v>88</v>
      </c>
      <c r="Q1819" t="s">
        <v>94</v>
      </c>
      <c r="R1819" t="s">
        <v>100</v>
      </c>
      <c r="S1819" t="s">
        <v>70</v>
      </c>
      <c r="T1819" t="s">
        <v>59</v>
      </c>
    </row>
    <row r="1820" spans="1:20">
      <c r="A1820" t="s">
        <v>49</v>
      </c>
      <c r="C1820">
        <v>202004120264</v>
      </c>
      <c r="D1820" s="1">
        <v>43934.111898148149</v>
      </c>
      <c r="E1820" s="3" t="s">
        <v>76</v>
      </c>
      <c r="F1820">
        <v>917599</v>
      </c>
      <c r="G1820" s="2">
        <v>16073</v>
      </c>
      <c r="H1820" t="s">
        <v>681</v>
      </c>
      <c r="I1820" t="s">
        <v>682</v>
      </c>
      <c r="K1820" t="s">
        <v>149</v>
      </c>
      <c r="L1820" t="s">
        <v>364</v>
      </c>
      <c r="M1820" t="s">
        <v>2</v>
      </c>
      <c r="N1820" t="s">
        <v>54</v>
      </c>
      <c r="P1820" t="s">
        <v>55</v>
      </c>
      <c r="Q1820" t="s">
        <v>78</v>
      </c>
      <c r="R1820" t="s">
        <v>683</v>
      </c>
      <c r="S1820" t="s">
        <v>70</v>
      </c>
      <c r="T1820" t="s">
        <v>59</v>
      </c>
    </row>
    <row r="1821" spans="1:20">
      <c r="A1821" t="s">
        <v>49</v>
      </c>
      <c r="C1821">
        <v>202004120025</v>
      </c>
      <c r="D1821" s="1">
        <v>43933.07708333333</v>
      </c>
      <c r="E1821" s="3" t="s">
        <v>90</v>
      </c>
      <c r="F1821">
        <v>9813071</v>
      </c>
      <c r="G1821" s="2">
        <v>15922</v>
      </c>
      <c r="H1821" t="s">
        <v>3345</v>
      </c>
      <c r="I1821" t="s">
        <v>3346</v>
      </c>
      <c r="K1821" t="s">
        <v>149</v>
      </c>
      <c r="L1821" t="s">
        <v>289</v>
      </c>
      <c r="M1821" t="s">
        <v>10</v>
      </c>
      <c r="N1821" t="s">
        <v>54</v>
      </c>
      <c r="P1821" t="s">
        <v>88</v>
      </c>
      <c r="Q1821" t="s">
        <v>94</v>
      </c>
      <c r="R1821" t="s">
        <v>116</v>
      </c>
      <c r="S1821" t="s">
        <v>70</v>
      </c>
      <c r="T1821" t="s">
        <v>59</v>
      </c>
    </row>
    <row r="1822" spans="1:20">
      <c r="A1822" t="s">
        <v>49</v>
      </c>
      <c r="C1822">
        <v>202004110234</v>
      </c>
      <c r="D1822" s="1">
        <v>43932.693749999999</v>
      </c>
      <c r="E1822" s="3" t="s">
        <v>63</v>
      </c>
      <c r="F1822">
        <v>1548982</v>
      </c>
      <c r="G1822" s="2">
        <v>20146</v>
      </c>
      <c r="H1822" t="s">
        <v>1491</v>
      </c>
      <c r="I1822" t="s">
        <v>102</v>
      </c>
      <c r="K1822" t="s">
        <v>149</v>
      </c>
      <c r="L1822" t="s">
        <v>87</v>
      </c>
      <c r="M1822" t="s">
        <v>10</v>
      </c>
      <c r="N1822" t="s">
        <v>54</v>
      </c>
      <c r="P1822" t="s">
        <v>88</v>
      </c>
      <c r="Q1822" t="s">
        <v>68</v>
      </c>
      <c r="R1822" t="s">
        <v>1492</v>
      </c>
      <c r="S1822" t="s">
        <v>70</v>
      </c>
      <c r="T1822" t="s">
        <v>59</v>
      </c>
    </row>
    <row r="1823" spans="1:20">
      <c r="A1823" t="s">
        <v>49</v>
      </c>
      <c r="C1823">
        <v>202004110121</v>
      </c>
      <c r="D1823" s="1">
        <v>43932.412372685183</v>
      </c>
      <c r="E1823" s="3" t="s">
        <v>90</v>
      </c>
      <c r="F1823">
        <v>1872491</v>
      </c>
      <c r="G1823" s="2">
        <v>32892</v>
      </c>
      <c r="H1823" t="s">
        <v>2093</v>
      </c>
      <c r="I1823" t="s">
        <v>835</v>
      </c>
      <c r="K1823" t="s">
        <v>61</v>
      </c>
      <c r="L1823" t="s">
        <v>74</v>
      </c>
      <c r="M1823" t="s">
        <v>10</v>
      </c>
      <c r="N1823" t="s">
        <v>54</v>
      </c>
      <c r="P1823" t="s">
        <v>88</v>
      </c>
      <c r="Q1823" t="s">
        <v>94</v>
      </c>
      <c r="R1823" t="s">
        <v>100</v>
      </c>
      <c r="S1823" t="s">
        <v>70</v>
      </c>
      <c r="T1823" t="s">
        <v>59</v>
      </c>
    </row>
    <row r="1824" spans="1:20">
      <c r="A1824" t="s">
        <v>49</v>
      </c>
      <c r="C1824">
        <v>202004110105</v>
      </c>
      <c r="D1824" s="1">
        <v>43932.396273148152</v>
      </c>
      <c r="E1824" s="3" t="s">
        <v>63</v>
      </c>
      <c r="F1824">
        <v>6800432</v>
      </c>
      <c r="G1824" s="2">
        <v>24816</v>
      </c>
      <c r="H1824" t="s">
        <v>2886</v>
      </c>
      <c r="I1824" t="s">
        <v>1469</v>
      </c>
      <c r="K1824" t="s">
        <v>61</v>
      </c>
      <c r="L1824" t="s">
        <v>74</v>
      </c>
      <c r="M1824" t="s">
        <v>2</v>
      </c>
      <c r="N1824" t="s">
        <v>54</v>
      </c>
      <c r="P1824" t="s">
        <v>88</v>
      </c>
      <c r="Q1824" t="s">
        <v>68</v>
      </c>
      <c r="R1824" t="s">
        <v>2887</v>
      </c>
      <c r="S1824" t="s">
        <v>70</v>
      </c>
      <c r="T1824" t="s">
        <v>59</v>
      </c>
    </row>
    <row r="1825" spans="1:20">
      <c r="A1825" t="s">
        <v>49</v>
      </c>
      <c r="C1825">
        <v>202004101218</v>
      </c>
      <c r="D1825" s="1">
        <v>43931.946527777778</v>
      </c>
      <c r="E1825" s="3" t="s">
        <v>90</v>
      </c>
      <c r="F1825">
        <v>1486301</v>
      </c>
      <c r="G1825" s="2">
        <v>18659</v>
      </c>
      <c r="H1825" t="s">
        <v>1389</v>
      </c>
      <c r="I1825" t="s">
        <v>1292</v>
      </c>
      <c r="K1825" t="s">
        <v>149</v>
      </c>
      <c r="L1825" t="s">
        <v>178</v>
      </c>
      <c r="M1825" t="s">
        <v>10</v>
      </c>
      <c r="N1825" t="s">
        <v>54</v>
      </c>
      <c r="P1825" t="s">
        <v>88</v>
      </c>
      <c r="Q1825" t="s">
        <v>94</v>
      </c>
      <c r="R1825" t="s">
        <v>100</v>
      </c>
      <c r="S1825" t="s">
        <v>70</v>
      </c>
      <c r="T1825" t="s">
        <v>59</v>
      </c>
    </row>
    <row r="1826" spans="1:20">
      <c r="A1826" t="s">
        <v>49</v>
      </c>
      <c r="C1826">
        <v>202004100620</v>
      </c>
      <c r="D1826" s="1">
        <v>43931.142835648148</v>
      </c>
      <c r="E1826" s="3" t="s">
        <v>63</v>
      </c>
      <c r="F1826">
        <v>1454760</v>
      </c>
      <c r="G1826" s="2">
        <v>19917</v>
      </c>
      <c r="H1826" t="s">
        <v>1348</v>
      </c>
      <c r="I1826" t="s">
        <v>652</v>
      </c>
      <c r="K1826" t="s">
        <v>149</v>
      </c>
      <c r="L1826" t="s">
        <v>202</v>
      </c>
      <c r="M1826" t="s">
        <v>2</v>
      </c>
      <c r="N1826" t="s">
        <v>54</v>
      </c>
      <c r="P1826" t="s">
        <v>88</v>
      </c>
      <c r="Q1826" t="s">
        <v>68</v>
      </c>
      <c r="R1826" t="s">
        <v>1349</v>
      </c>
      <c r="S1826" t="s">
        <v>70</v>
      </c>
      <c r="T1826" t="s">
        <v>59</v>
      </c>
    </row>
    <row r="1827" spans="1:20">
      <c r="A1827" t="s">
        <v>49</v>
      </c>
      <c r="C1827">
        <v>202004090748</v>
      </c>
      <c r="D1827" s="1">
        <v>43930.454039351855</v>
      </c>
      <c r="E1827" s="3" t="s">
        <v>63</v>
      </c>
      <c r="F1827">
        <v>9625376</v>
      </c>
      <c r="G1827" s="2">
        <v>17939</v>
      </c>
      <c r="H1827" t="s">
        <v>3327</v>
      </c>
      <c r="I1827" t="s">
        <v>704</v>
      </c>
      <c r="K1827" t="s">
        <v>61</v>
      </c>
      <c r="L1827" t="s">
        <v>265</v>
      </c>
      <c r="M1827" t="s">
        <v>2</v>
      </c>
      <c r="N1827" t="s">
        <v>54</v>
      </c>
      <c r="P1827" t="s">
        <v>88</v>
      </c>
      <c r="Q1827" t="s">
        <v>68</v>
      </c>
      <c r="R1827" t="s">
        <v>3328</v>
      </c>
      <c r="S1827" t="s">
        <v>70</v>
      </c>
      <c r="T1827" t="s">
        <v>59</v>
      </c>
    </row>
    <row r="1828" spans="1:20">
      <c r="A1828" t="s">
        <v>49</v>
      </c>
      <c r="C1828">
        <v>202004080696</v>
      </c>
      <c r="D1828" s="1">
        <v>43929.609398148146</v>
      </c>
      <c r="E1828" s="3" t="s">
        <v>90</v>
      </c>
      <c r="F1828">
        <v>1871711</v>
      </c>
      <c r="G1828" s="2">
        <v>37454</v>
      </c>
      <c r="H1828" t="s">
        <v>2088</v>
      </c>
      <c r="I1828" t="s">
        <v>2089</v>
      </c>
      <c r="K1828" t="s">
        <v>52</v>
      </c>
      <c r="L1828" t="s">
        <v>137</v>
      </c>
      <c r="M1828" t="s">
        <v>10</v>
      </c>
      <c r="N1828" t="s">
        <v>54</v>
      </c>
      <c r="P1828" t="s">
        <v>55</v>
      </c>
      <c r="Q1828" t="s">
        <v>94</v>
      </c>
      <c r="R1828" t="s">
        <v>2090</v>
      </c>
      <c r="S1828" t="s">
        <v>70</v>
      </c>
      <c r="T1828" t="s">
        <v>59</v>
      </c>
    </row>
    <row r="1829" spans="1:20">
      <c r="A1829" t="s">
        <v>49</v>
      </c>
      <c r="C1829">
        <v>202004071127</v>
      </c>
      <c r="D1829" s="1">
        <v>43929.005578703705</v>
      </c>
      <c r="E1829" s="3" t="s">
        <v>90</v>
      </c>
      <c r="F1829">
        <v>806265</v>
      </c>
      <c r="G1829" s="2">
        <v>33730</v>
      </c>
      <c r="H1829" t="s">
        <v>591</v>
      </c>
      <c r="I1829" t="s">
        <v>592</v>
      </c>
      <c r="K1829" t="s">
        <v>98</v>
      </c>
      <c r="L1829" t="s">
        <v>416</v>
      </c>
      <c r="M1829" t="s">
        <v>10</v>
      </c>
      <c r="N1829" t="s">
        <v>54</v>
      </c>
      <c r="P1829" t="s">
        <v>88</v>
      </c>
      <c r="Q1829" t="s">
        <v>94</v>
      </c>
      <c r="R1829" t="s">
        <v>116</v>
      </c>
      <c r="S1829" t="s">
        <v>70</v>
      </c>
      <c r="T1829" t="s">
        <v>59</v>
      </c>
    </row>
    <row r="1830" spans="1:20">
      <c r="A1830" t="s">
        <v>49</v>
      </c>
      <c r="C1830">
        <v>202004071115</v>
      </c>
      <c r="D1830" s="1">
        <v>43928.877280092594</v>
      </c>
      <c r="E1830" s="3" t="s">
        <v>63</v>
      </c>
      <c r="F1830">
        <v>1839420</v>
      </c>
      <c r="G1830" s="2">
        <v>16656</v>
      </c>
      <c r="H1830" t="s">
        <v>1992</v>
      </c>
      <c r="I1830" t="s">
        <v>722</v>
      </c>
      <c r="K1830" t="s">
        <v>98</v>
      </c>
      <c r="L1830" t="s">
        <v>306</v>
      </c>
      <c r="M1830" t="s">
        <v>2</v>
      </c>
      <c r="N1830" t="s">
        <v>54</v>
      </c>
      <c r="P1830" t="s">
        <v>88</v>
      </c>
      <c r="Q1830" t="s">
        <v>68</v>
      </c>
      <c r="R1830" t="s">
        <v>269</v>
      </c>
      <c r="S1830" t="s">
        <v>70</v>
      </c>
      <c r="T1830" t="s">
        <v>59</v>
      </c>
    </row>
    <row r="1831" spans="1:20">
      <c r="A1831" t="s">
        <v>49</v>
      </c>
      <c r="C1831">
        <v>202004061258</v>
      </c>
      <c r="D1831" s="1">
        <v>43927.635567129626</v>
      </c>
      <c r="E1831" s="3" t="s">
        <v>63</v>
      </c>
      <c r="F1831">
        <v>8705830</v>
      </c>
      <c r="G1831" s="2">
        <v>18545</v>
      </c>
      <c r="H1831" t="s">
        <v>3181</v>
      </c>
      <c r="I1831" t="s">
        <v>1426</v>
      </c>
      <c r="K1831" t="s">
        <v>140</v>
      </c>
      <c r="L1831" t="s">
        <v>99</v>
      </c>
      <c r="M1831" t="s">
        <v>10</v>
      </c>
      <c r="N1831" t="s">
        <v>54</v>
      </c>
      <c r="P1831" t="s">
        <v>88</v>
      </c>
      <c r="Q1831" t="s">
        <v>68</v>
      </c>
      <c r="R1831" t="s">
        <v>104</v>
      </c>
      <c r="S1831" t="s">
        <v>70</v>
      </c>
      <c r="T1831" t="s">
        <v>59</v>
      </c>
    </row>
    <row r="1832" spans="1:20">
      <c r="A1832" t="s">
        <v>49</v>
      </c>
      <c r="C1832">
        <v>202004061112</v>
      </c>
      <c r="D1832" s="1">
        <v>43927.54791666667</v>
      </c>
      <c r="E1832" s="3" t="s">
        <v>90</v>
      </c>
      <c r="F1832">
        <v>1430871</v>
      </c>
      <c r="G1832" s="2">
        <v>26957</v>
      </c>
      <c r="H1832" t="s">
        <v>1316</v>
      </c>
      <c r="I1832" t="s">
        <v>647</v>
      </c>
      <c r="K1832" t="s">
        <v>61</v>
      </c>
      <c r="L1832" t="s">
        <v>93</v>
      </c>
      <c r="M1832" t="s">
        <v>10</v>
      </c>
      <c r="N1832" t="s">
        <v>54</v>
      </c>
      <c r="P1832" t="s">
        <v>88</v>
      </c>
      <c r="Q1832" t="s">
        <v>94</v>
      </c>
      <c r="R1832" t="s">
        <v>100</v>
      </c>
      <c r="S1832" t="s">
        <v>70</v>
      </c>
      <c r="T1832" t="s">
        <v>59</v>
      </c>
    </row>
    <row r="1833" spans="1:20">
      <c r="A1833" t="s">
        <v>49</v>
      </c>
      <c r="C1833">
        <v>202004060545</v>
      </c>
      <c r="D1833" s="1">
        <v>43927.41615740741</v>
      </c>
      <c r="E1833" s="3" t="s">
        <v>76</v>
      </c>
      <c r="F1833">
        <v>1844145</v>
      </c>
      <c r="G1833" s="2">
        <v>19247</v>
      </c>
      <c r="H1833" t="s">
        <v>2006</v>
      </c>
      <c r="I1833" t="s">
        <v>898</v>
      </c>
      <c r="K1833" t="s">
        <v>381</v>
      </c>
      <c r="L1833" t="s">
        <v>324</v>
      </c>
      <c r="M1833" t="s">
        <v>2</v>
      </c>
      <c r="N1833" t="s">
        <v>54</v>
      </c>
      <c r="P1833" t="s">
        <v>55</v>
      </c>
      <c r="Q1833" t="s">
        <v>78</v>
      </c>
      <c r="R1833" t="s">
        <v>1617</v>
      </c>
      <c r="S1833" t="s">
        <v>180</v>
      </c>
      <c r="T1833" t="s">
        <v>59</v>
      </c>
    </row>
    <row r="1834" spans="1:20">
      <c r="A1834" t="s">
        <v>49</v>
      </c>
      <c r="C1834">
        <v>202004050335</v>
      </c>
      <c r="D1834" s="1">
        <v>43927.00277777778</v>
      </c>
      <c r="E1834" s="3" t="s">
        <v>553</v>
      </c>
      <c r="F1834">
        <v>1871830</v>
      </c>
      <c r="G1834" s="2">
        <v>34491</v>
      </c>
      <c r="H1834" t="s">
        <v>2091</v>
      </c>
      <c r="I1834" t="s">
        <v>1594</v>
      </c>
      <c r="K1834" t="s">
        <v>98</v>
      </c>
      <c r="L1834" t="s">
        <v>364</v>
      </c>
      <c r="M1834" t="s">
        <v>2</v>
      </c>
      <c r="N1834" t="s">
        <v>54</v>
      </c>
      <c r="P1834" t="s">
        <v>88</v>
      </c>
      <c r="Q1834" t="s">
        <v>556</v>
      </c>
      <c r="R1834" t="s">
        <v>2092</v>
      </c>
      <c r="S1834" t="s">
        <v>70</v>
      </c>
      <c r="T1834" t="s">
        <v>59</v>
      </c>
    </row>
    <row r="1835" spans="1:20">
      <c r="A1835" t="s">
        <v>49</v>
      </c>
      <c r="C1835">
        <v>202004050168</v>
      </c>
      <c r="D1835" s="1">
        <v>43926.506249999999</v>
      </c>
      <c r="E1835" s="3" t="s">
        <v>90</v>
      </c>
      <c r="F1835">
        <v>1569297</v>
      </c>
      <c r="G1835" s="2">
        <v>25756</v>
      </c>
      <c r="H1835" t="s">
        <v>1528</v>
      </c>
      <c r="I1835" t="s">
        <v>1529</v>
      </c>
      <c r="K1835" t="s">
        <v>98</v>
      </c>
      <c r="L1835" t="s">
        <v>316</v>
      </c>
      <c r="M1835" t="s">
        <v>10</v>
      </c>
      <c r="N1835" t="s">
        <v>54</v>
      </c>
      <c r="P1835" t="s">
        <v>88</v>
      </c>
      <c r="Q1835" t="s">
        <v>94</v>
      </c>
      <c r="R1835" t="s">
        <v>100</v>
      </c>
      <c r="S1835" t="s">
        <v>70</v>
      </c>
      <c r="T1835" t="s">
        <v>59</v>
      </c>
    </row>
    <row r="1836" spans="1:20">
      <c r="A1836" t="s">
        <v>49</v>
      </c>
      <c r="C1836">
        <v>202004050159</v>
      </c>
      <c r="D1836" s="1">
        <v>43926.476493055554</v>
      </c>
      <c r="E1836" s="3" t="s">
        <v>63</v>
      </c>
      <c r="F1836">
        <v>6401918</v>
      </c>
      <c r="G1836" s="2">
        <v>23396</v>
      </c>
      <c r="H1836" t="s">
        <v>2838</v>
      </c>
      <c r="I1836" t="s">
        <v>1003</v>
      </c>
      <c r="K1836" t="s">
        <v>381</v>
      </c>
      <c r="L1836" t="s">
        <v>87</v>
      </c>
      <c r="M1836" t="s">
        <v>10</v>
      </c>
      <c r="N1836" t="s">
        <v>54</v>
      </c>
      <c r="P1836" t="s">
        <v>55</v>
      </c>
      <c r="Q1836" t="s">
        <v>68</v>
      </c>
      <c r="R1836" t="s">
        <v>917</v>
      </c>
      <c r="S1836" t="s">
        <v>70</v>
      </c>
      <c r="T1836" t="s">
        <v>59</v>
      </c>
    </row>
    <row r="1837" spans="1:20">
      <c r="A1837" t="s">
        <v>49</v>
      </c>
      <c r="C1837">
        <v>202004050048</v>
      </c>
      <c r="D1837" s="1">
        <v>43926.44667824074</v>
      </c>
      <c r="E1837" s="3" t="s">
        <v>63</v>
      </c>
      <c r="F1837">
        <v>1215222</v>
      </c>
      <c r="G1837" s="2">
        <v>23407</v>
      </c>
      <c r="H1837" t="s">
        <v>1002</v>
      </c>
      <c r="I1837" t="s">
        <v>1003</v>
      </c>
      <c r="K1837" t="s">
        <v>381</v>
      </c>
      <c r="L1837" t="s">
        <v>87</v>
      </c>
      <c r="M1837" t="s">
        <v>2</v>
      </c>
      <c r="N1837" t="s">
        <v>54</v>
      </c>
      <c r="P1837" t="s">
        <v>55</v>
      </c>
      <c r="Q1837" t="s">
        <v>68</v>
      </c>
      <c r="R1837" t="s">
        <v>1004</v>
      </c>
      <c r="S1837" t="s">
        <v>70</v>
      </c>
      <c r="T1837" t="s">
        <v>59</v>
      </c>
    </row>
    <row r="1838" spans="1:20">
      <c r="A1838" t="s">
        <v>49</v>
      </c>
      <c r="C1838">
        <v>202004050002</v>
      </c>
      <c r="D1838" s="1">
        <v>43926.38690972222</v>
      </c>
      <c r="E1838" s="3" t="s">
        <v>63</v>
      </c>
      <c r="F1838">
        <v>1721704</v>
      </c>
      <c r="G1838" s="2">
        <v>17962</v>
      </c>
      <c r="H1838" t="s">
        <v>1780</v>
      </c>
      <c r="I1838" t="s">
        <v>704</v>
      </c>
      <c r="K1838" t="s">
        <v>381</v>
      </c>
      <c r="L1838" t="s">
        <v>87</v>
      </c>
      <c r="M1838" t="s">
        <v>2</v>
      </c>
      <c r="N1838" t="s">
        <v>54</v>
      </c>
      <c r="P1838" t="s">
        <v>55</v>
      </c>
      <c r="Q1838" t="s">
        <v>68</v>
      </c>
      <c r="R1838" t="s">
        <v>1781</v>
      </c>
      <c r="S1838" t="s">
        <v>70</v>
      </c>
      <c r="T1838" t="s">
        <v>59</v>
      </c>
    </row>
    <row r="1839" spans="1:20">
      <c r="A1839" t="s">
        <v>49</v>
      </c>
      <c r="C1839">
        <v>202004050107</v>
      </c>
      <c r="D1839" s="1">
        <v>43926.356979166667</v>
      </c>
      <c r="E1839" s="3" t="s">
        <v>90</v>
      </c>
      <c r="F1839">
        <v>1838667</v>
      </c>
      <c r="G1839" s="2">
        <v>36922</v>
      </c>
      <c r="H1839" t="s">
        <v>1989</v>
      </c>
      <c r="I1839" t="s">
        <v>1990</v>
      </c>
      <c r="K1839" t="s">
        <v>381</v>
      </c>
      <c r="L1839" t="s">
        <v>87</v>
      </c>
      <c r="M1839" t="s">
        <v>2</v>
      </c>
      <c r="N1839" t="s">
        <v>54</v>
      </c>
      <c r="P1839" t="s">
        <v>88</v>
      </c>
      <c r="Q1839" t="s">
        <v>94</v>
      </c>
      <c r="R1839" t="s">
        <v>1991</v>
      </c>
      <c r="S1839" t="s">
        <v>70</v>
      </c>
      <c r="T1839" t="s">
        <v>59</v>
      </c>
    </row>
    <row r="1840" spans="1:20">
      <c r="A1840" t="s">
        <v>49</v>
      </c>
      <c r="C1840">
        <v>202004030960</v>
      </c>
      <c r="D1840" s="1">
        <v>43924.655960648146</v>
      </c>
      <c r="E1840" s="3" t="s">
        <v>63</v>
      </c>
      <c r="F1840">
        <v>1865771</v>
      </c>
      <c r="G1840" s="2">
        <v>8950</v>
      </c>
      <c r="H1840" t="s">
        <v>2057</v>
      </c>
      <c r="I1840" t="s">
        <v>2058</v>
      </c>
      <c r="K1840" t="s">
        <v>52</v>
      </c>
      <c r="L1840" t="s">
        <v>157</v>
      </c>
      <c r="M1840" t="s">
        <v>10</v>
      </c>
      <c r="N1840" t="s">
        <v>54</v>
      </c>
      <c r="P1840" t="s">
        <v>55</v>
      </c>
      <c r="Q1840" t="s">
        <v>68</v>
      </c>
      <c r="R1840" t="s">
        <v>2059</v>
      </c>
      <c r="S1840" t="s">
        <v>70</v>
      </c>
      <c r="T1840" t="s">
        <v>59</v>
      </c>
    </row>
    <row r="1841" spans="1:20">
      <c r="A1841" t="s">
        <v>49</v>
      </c>
      <c r="C1841">
        <v>202004030901</v>
      </c>
      <c r="D1841" s="1">
        <v>43924.558333333334</v>
      </c>
      <c r="E1841" s="3" t="s">
        <v>63</v>
      </c>
      <c r="F1841">
        <v>1310613</v>
      </c>
      <c r="G1841" s="2">
        <v>19124</v>
      </c>
      <c r="H1841" t="s">
        <v>1081</v>
      </c>
      <c r="I1841" t="s">
        <v>688</v>
      </c>
      <c r="K1841" t="s">
        <v>140</v>
      </c>
      <c r="L1841" t="s">
        <v>228</v>
      </c>
      <c r="M1841" t="s">
        <v>10</v>
      </c>
      <c r="N1841" t="s">
        <v>54</v>
      </c>
      <c r="P1841" t="s">
        <v>88</v>
      </c>
      <c r="Q1841" t="s">
        <v>68</v>
      </c>
      <c r="R1841" t="s">
        <v>1082</v>
      </c>
      <c r="S1841" t="s">
        <v>129</v>
      </c>
      <c r="T1841" t="s">
        <v>59</v>
      </c>
    </row>
    <row r="1842" spans="1:20">
      <c r="A1842" t="s">
        <v>49</v>
      </c>
      <c r="C1842">
        <v>202004020891</v>
      </c>
      <c r="D1842" s="1">
        <v>43923.550462962965</v>
      </c>
      <c r="E1842" s="3" t="s">
        <v>63</v>
      </c>
      <c r="F1842">
        <v>8029506</v>
      </c>
      <c r="G1842" s="2">
        <v>20123</v>
      </c>
      <c r="H1842" t="s">
        <v>3090</v>
      </c>
      <c r="I1842" t="s">
        <v>102</v>
      </c>
      <c r="K1842" t="s">
        <v>61</v>
      </c>
      <c r="L1842" t="s">
        <v>193</v>
      </c>
      <c r="M1842" t="s">
        <v>10</v>
      </c>
      <c r="N1842" t="s">
        <v>54</v>
      </c>
      <c r="P1842" t="s">
        <v>55</v>
      </c>
      <c r="Q1842" t="s">
        <v>68</v>
      </c>
      <c r="R1842" t="s">
        <v>3091</v>
      </c>
      <c r="S1842" t="s">
        <v>70</v>
      </c>
      <c r="T1842" t="s">
        <v>59</v>
      </c>
    </row>
    <row r="1843" spans="1:20">
      <c r="A1843" t="s">
        <v>49</v>
      </c>
      <c r="C1843">
        <v>202004011055</v>
      </c>
      <c r="D1843" s="1">
        <v>43922.711226851854</v>
      </c>
      <c r="E1843" s="3" t="s">
        <v>90</v>
      </c>
      <c r="F1843">
        <v>7828628</v>
      </c>
      <c r="G1843" s="2">
        <v>28712</v>
      </c>
      <c r="H1843" t="s">
        <v>3047</v>
      </c>
      <c r="I1843" t="s">
        <v>2227</v>
      </c>
      <c r="K1843" t="s">
        <v>110</v>
      </c>
      <c r="L1843" t="s">
        <v>99</v>
      </c>
      <c r="M1843" t="s">
        <v>2</v>
      </c>
      <c r="N1843" t="s">
        <v>54</v>
      </c>
      <c r="P1843" t="s">
        <v>88</v>
      </c>
      <c r="Q1843" t="s">
        <v>94</v>
      </c>
      <c r="R1843" t="s">
        <v>116</v>
      </c>
      <c r="S1843" t="s">
        <v>70</v>
      </c>
      <c r="T1843" t="s">
        <v>59</v>
      </c>
    </row>
    <row r="1844" spans="1:20">
      <c r="A1844" t="s">
        <v>49</v>
      </c>
      <c r="C1844">
        <v>202004010988</v>
      </c>
      <c r="D1844" s="1">
        <v>43922.600694444445</v>
      </c>
      <c r="E1844" s="3" t="s">
        <v>76</v>
      </c>
      <c r="F1844">
        <v>1870158</v>
      </c>
      <c r="G1844" s="2">
        <v>367</v>
      </c>
      <c r="H1844" t="s">
        <v>2077</v>
      </c>
      <c r="I1844" t="s">
        <v>2078</v>
      </c>
      <c r="K1844" t="s">
        <v>61</v>
      </c>
      <c r="L1844" t="s">
        <v>240</v>
      </c>
      <c r="M1844" t="s">
        <v>2</v>
      </c>
      <c r="N1844" t="s">
        <v>54</v>
      </c>
      <c r="P1844" t="s">
        <v>55</v>
      </c>
      <c r="Q1844" t="s">
        <v>78</v>
      </c>
      <c r="R1844" t="s">
        <v>917</v>
      </c>
      <c r="S1844" t="s">
        <v>70</v>
      </c>
      <c r="T1844" t="s">
        <v>59</v>
      </c>
    </row>
    <row r="1845" spans="1:20">
      <c r="A1845" t="s">
        <v>49</v>
      </c>
      <c r="C1845">
        <v>202004010930</v>
      </c>
      <c r="D1845" s="1">
        <v>43922.561597222222</v>
      </c>
      <c r="E1845" s="3" t="s">
        <v>63</v>
      </c>
      <c r="F1845">
        <v>1537105</v>
      </c>
      <c r="G1845" s="2">
        <v>29870</v>
      </c>
      <c r="H1845" t="s">
        <v>1455</v>
      </c>
      <c r="I1845" t="s">
        <v>1456</v>
      </c>
      <c r="K1845" t="s">
        <v>61</v>
      </c>
      <c r="L1845" t="s">
        <v>103</v>
      </c>
      <c r="M1845" t="s">
        <v>10</v>
      </c>
      <c r="N1845" t="s">
        <v>54</v>
      </c>
      <c r="P1845" t="s">
        <v>88</v>
      </c>
      <c r="Q1845" t="s">
        <v>68</v>
      </c>
      <c r="R1845" t="s">
        <v>1457</v>
      </c>
      <c r="S1845" t="s">
        <v>129</v>
      </c>
      <c r="T1845" t="s">
        <v>59</v>
      </c>
    </row>
    <row r="1846" spans="1:20">
      <c r="A1846" t="s">
        <v>49</v>
      </c>
      <c r="C1846">
        <v>202003311107</v>
      </c>
      <c r="D1846" s="1">
        <v>43922.435289351852</v>
      </c>
      <c r="E1846" s="3" t="s">
        <v>63</v>
      </c>
      <c r="F1846">
        <v>1545126</v>
      </c>
      <c r="G1846" s="2">
        <v>25053</v>
      </c>
      <c r="H1846" t="s">
        <v>1477</v>
      </c>
      <c r="I1846" t="s">
        <v>1286</v>
      </c>
      <c r="K1846" t="s">
        <v>61</v>
      </c>
      <c r="L1846" t="s">
        <v>153</v>
      </c>
      <c r="M1846" t="s">
        <v>2</v>
      </c>
      <c r="N1846" t="s">
        <v>54</v>
      </c>
      <c r="P1846" t="s">
        <v>88</v>
      </c>
      <c r="Q1846" t="s">
        <v>68</v>
      </c>
      <c r="R1846" t="s">
        <v>259</v>
      </c>
      <c r="S1846" t="s">
        <v>70</v>
      </c>
      <c r="T1846" t="s">
        <v>59</v>
      </c>
    </row>
    <row r="1847" spans="1:20">
      <c r="A1847" t="s">
        <v>49</v>
      </c>
      <c r="C1847">
        <v>202003290326</v>
      </c>
      <c r="D1847" s="1">
        <v>43919.997916666667</v>
      </c>
      <c r="E1847" s="3" t="s">
        <v>90</v>
      </c>
      <c r="F1847">
        <v>7715085</v>
      </c>
      <c r="G1847" s="2">
        <v>20156</v>
      </c>
      <c r="H1847" t="s">
        <v>3020</v>
      </c>
      <c r="I1847" t="s">
        <v>51</v>
      </c>
      <c r="K1847" t="s">
        <v>110</v>
      </c>
      <c r="L1847" t="s">
        <v>364</v>
      </c>
      <c r="M1847" t="s">
        <v>10</v>
      </c>
      <c r="N1847" t="s">
        <v>54</v>
      </c>
      <c r="P1847" t="s">
        <v>88</v>
      </c>
      <c r="Q1847" t="s">
        <v>94</v>
      </c>
      <c r="R1847" t="s">
        <v>1150</v>
      </c>
      <c r="S1847" t="s">
        <v>70</v>
      </c>
      <c r="T1847" t="s">
        <v>59</v>
      </c>
    </row>
    <row r="1848" spans="1:20">
      <c r="A1848" t="s">
        <v>49</v>
      </c>
      <c r="C1848">
        <v>202003290073</v>
      </c>
      <c r="D1848" s="1">
        <v>43919.099456018521</v>
      </c>
      <c r="E1848" s="3" t="s">
        <v>90</v>
      </c>
      <c r="F1848">
        <v>1540459</v>
      </c>
      <c r="G1848" s="2">
        <v>34065</v>
      </c>
      <c r="H1848" t="s">
        <v>1465</v>
      </c>
      <c r="I1848" t="s">
        <v>1466</v>
      </c>
      <c r="K1848" t="s">
        <v>110</v>
      </c>
      <c r="L1848" t="s">
        <v>202</v>
      </c>
      <c r="M1848" t="s">
        <v>10</v>
      </c>
      <c r="N1848" t="s">
        <v>54</v>
      </c>
      <c r="P1848" t="s">
        <v>88</v>
      </c>
      <c r="Q1848" t="s">
        <v>94</v>
      </c>
      <c r="R1848" t="s">
        <v>100</v>
      </c>
      <c r="S1848" t="s">
        <v>70</v>
      </c>
      <c r="T1848" t="s">
        <v>59</v>
      </c>
    </row>
    <row r="1849" spans="1:20">
      <c r="A1849" t="s">
        <v>49</v>
      </c>
      <c r="C1849">
        <v>202003271253</v>
      </c>
      <c r="D1849" s="1">
        <v>43918.012766203705</v>
      </c>
      <c r="E1849" s="3" t="s">
        <v>63</v>
      </c>
      <c r="F1849">
        <v>1868956</v>
      </c>
      <c r="G1849" s="2">
        <v>17864</v>
      </c>
      <c r="H1849" t="s">
        <v>2072</v>
      </c>
      <c r="I1849" t="s">
        <v>639</v>
      </c>
      <c r="K1849" t="s">
        <v>110</v>
      </c>
      <c r="L1849" t="s">
        <v>578</v>
      </c>
      <c r="M1849" t="s">
        <v>10</v>
      </c>
      <c r="N1849" t="s">
        <v>54</v>
      </c>
      <c r="P1849" t="s">
        <v>55</v>
      </c>
      <c r="Q1849" t="s">
        <v>68</v>
      </c>
      <c r="R1849" t="s">
        <v>2073</v>
      </c>
      <c r="S1849" t="s">
        <v>70</v>
      </c>
      <c r="T1849" t="s">
        <v>59</v>
      </c>
    </row>
    <row r="1850" spans="1:20">
      <c r="A1850" t="s">
        <v>49</v>
      </c>
      <c r="C1850">
        <v>202003271144</v>
      </c>
      <c r="D1850" s="1">
        <v>43917.730879629627</v>
      </c>
      <c r="E1850" s="3" t="s">
        <v>90</v>
      </c>
      <c r="F1850">
        <v>8218836</v>
      </c>
      <c r="G1850" s="2">
        <v>22874</v>
      </c>
      <c r="H1850" t="s">
        <v>3115</v>
      </c>
      <c r="I1850" t="s">
        <v>2050</v>
      </c>
      <c r="K1850" t="s">
        <v>110</v>
      </c>
      <c r="L1850" t="s">
        <v>2954</v>
      </c>
      <c r="M1850" t="s">
        <v>10</v>
      </c>
      <c r="N1850" t="s">
        <v>54</v>
      </c>
      <c r="P1850" t="s">
        <v>88</v>
      </c>
      <c r="Q1850" t="s">
        <v>94</v>
      </c>
      <c r="R1850" t="s">
        <v>116</v>
      </c>
      <c r="S1850" t="s">
        <v>70</v>
      </c>
      <c r="T1850" t="s">
        <v>59</v>
      </c>
    </row>
    <row r="1851" spans="1:20">
      <c r="A1851" t="s">
        <v>49</v>
      </c>
      <c r="C1851">
        <v>202003241401</v>
      </c>
      <c r="D1851" s="1">
        <v>43914.947916666664</v>
      </c>
      <c r="E1851" s="3" t="s">
        <v>90</v>
      </c>
      <c r="F1851">
        <v>1550937</v>
      </c>
      <c r="G1851" s="2">
        <v>19170</v>
      </c>
      <c r="H1851" t="s">
        <v>1493</v>
      </c>
      <c r="I1851" t="s">
        <v>829</v>
      </c>
      <c r="K1851" t="s">
        <v>149</v>
      </c>
      <c r="L1851" t="s">
        <v>133</v>
      </c>
      <c r="M1851" t="s">
        <v>10</v>
      </c>
      <c r="N1851" t="s">
        <v>54</v>
      </c>
      <c r="P1851" t="s">
        <v>88</v>
      </c>
      <c r="Q1851" t="s">
        <v>94</v>
      </c>
      <c r="R1851" t="s">
        <v>292</v>
      </c>
      <c r="S1851" t="s">
        <v>70</v>
      </c>
      <c r="T1851" t="s">
        <v>59</v>
      </c>
    </row>
    <row r="1852" spans="1:20">
      <c r="A1852" t="s">
        <v>49</v>
      </c>
      <c r="C1852">
        <v>202003241427</v>
      </c>
      <c r="D1852" s="1">
        <v>43914.943564814814</v>
      </c>
      <c r="E1852" s="3" t="s">
        <v>90</v>
      </c>
      <c r="F1852">
        <v>1715625</v>
      </c>
      <c r="G1852" s="2">
        <v>24416</v>
      </c>
      <c r="H1852" t="s">
        <v>1770</v>
      </c>
      <c r="I1852" t="s">
        <v>447</v>
      </c>
      <c r="K1852" t="s">
        <v>149</v>
      </c>
      <c r="L1852" t="s">
        <v>189</v>
      </c>
      <c r="M1852" t="s">
        <v>10</v>
      </c>
      <c r="N1852" t="s">
        <v>54</v>
      </c>
      <c r="P1852" t="s">
        <v>55</v>
      </c>
      <c r="Q1852" t="s">
        <v>94</v>
      </c>
      <c r="R1852" t="s">
        <v>1771</v>
      </c>
      <c r="S1852" t="s">
        <v>70</v>
      </c>
      <c r="T1852" t="s">
        <v>59</v>
      </c>
    </row>
    <row r="1853" spans="1:20">
      <c r="A1853" t="s">
        <v>49</v>
      </c>
      <c r="C1853">
        <v>202003241244</v>
      </c>
      <c r="D1853" s="1">
        <v>43914.585335648146</v>
      </c>
      <c r="E1853" s="3" t="s">
        <v>76</v>
      </c>
      <c r="F1853">
        <v>8823098</v>
      </c>
      <c r="G1853" s="2">
        <v>12479</v>
      </c>
      <c r="H1853" t="s">
        <v>3207</v>
      </c>
      <c r="I1853" t="s">
        <v>72</v>
      </c>
      <c r="K1853" t="s">
        <v>73</v>
      </c>
      <c r="L1853" t="s">
        <v>93</v>
      </c>
      <c r="M1853" t="s">
        <v>2</v>
      </c>
      <c r="N1853" t="s">
        <v>54</v>
      </c>
      <c r="P1853" t="s">
        <v>88</v>
      </c>
      <c r="Q1853" t="s">
        <v>78</v>
      </c>
      <c r="R1853" t="s">
        <v>3208</v>
      </c>
      <c r="S1853" t="s">
        <v>70</v>
      </c>
      <c r="T1853" t="s">
        <v>59</v>
      </c>
    </row>
    <row r="1854" spans="1:20">
      <c r="A1854" t="s">
        <v>49</v>
      </c>
      <c r="C1854">
        <v>202003231483</v>
      </c>
      <c r="D1854" s="1">
        <v>43913.703472222223</v>
      </c>
      <c r="E1854" s="3" t="s">
        <v>63</v>
      </c>
      <c r="F1854">
        <v>833456</v>
      </c>
      <c r="G1854" s="2">
        <v>28422</v>
      </c>
      <c r="H1854" t="s">
        <v>622</v>
      </c>
      <c r="I1854" t="s">
        <v>623</v>
      </c>
      <c r="K1854" t="s">
        <v>107</v>
      </c>
      <c r="L1854" t="s">
        <v>74</v>
      </c>
      <c r="M1854" t="s">
        <v>10</v>
      </c>
      <c r="N1854" t="s">
        <v>54</v>
      </c>
      <c r="P1854" t="s">
        <v>55</v>
      </c>
      <c r="Q1854" t="s">
        <v>68</v>
      </c>
      <c r="R1854" t="s">
        <v>624</v>
      </c>
      <c r="S1854" t="s">
        <v>70</v>
      </c>
      <c r="T1854" t="s">
        <v>59</v>
      </c>
    </row>
    <row r="1855" spans="1:20">
      <c r="A1855" t="s">
        <v>49</v>
      </c>
      <c r="C1855">
        <v>202003230924</v>
      </c>
      <c r="D1855" s="1">
        <v>43913.047222222223</v>
      </c>
      <c r="E1855" s="3" t="s">
        <v>63</v>
      </c>
      <c r="F1855">
        <v>833892</v>
      </c>
      <c r="G1855" s="2">
        <v>18809</v>
      </c>
      <c r="H1855" t="s">
        <v>625</v>
      </c>
      <c r="I1855" t="s">
        <v>626</v>
      </c>
      <c r="K1855" t="s">
        <v>149</v>
      </c>
      <c r="L1855" t="s">
        <v>202</v>
      </c>
      <c r="M1855" t="s">
        <v>10</v>
      </c>
      <c r="N1855" t="s">
        <v>54</v>
      </c>
      <c r="P1855" t="s">
        <v>88</v>
      </c>
      <c r="Q1855" t="s">
        <v>68</v>
      </c>
      <c r="R1855" t="s">
        <v>627</v>
      </c>
      <c r="S1855" t="s">
        <v>70</v>
      </c>
      <c r="T1855" t="s">
        <v>59</v>
      </c>
    </row>
    <row r="1856" spans="1:20">
      <c r="A1856" t="s">
        <v>49</v>
      </c>
      <c r="C1856">
        <v>202003210208</v>
      </c>
      <c r="D1856" s="1">
        <v>43911.447708333333</v>
      </c>
      <c r="E1856" s="3" t="s">
        <v>63</v>
      </c>
      <c r="F1856">
        <v>7311858</v>
      </c>
      <c r="G1856" s="2">
        <v>18893</v>
      </c>
      <c r="H1856" t="s">
        <v>2953</v>
      </c>
      <c r="I1856" t="s">
        <v>845</v>
      </c>
      <c r="K1856" t="s">
        <v>528</v>
      </c>
      <c r="L1856" t="s">
        <v>2954</v>
      </c>
      <c r="M1856" t="s">
        <v>2</v>
      </c>
      <c r="N1856" t="s">
        <v>54</v>
      </c>
      <c r="P1856" t="s">
        <v>88</v>
      </c>
      <c r="Q1856" t="s">
        <v>68</v>
      </c>
      <c r="R1856" t="s">
        <v>1492</v>
      </c>
      <c r="S1856" t="s">
        <v>70</v>
      </c>
      <c r="T1856" t="s">
        <v>59</v>
      </c>
    </row>
    <row r="1857" spans="1:20">
      <c r="A1857" t="s">
        <v>49</v>
      </c>
      <c r="C1857">
        <v>202003201383</v>
      </c>
      <c r="D1857" s="1">
        <v>43910.914293981485</v>
      </c>
      <c r="E1857" s="3" t="s">
        <v>90</v>
      </c>
      <c r="F1857">
        <v>1583752</v>
      </c>
      <c r="G1857" s="2">
        <v>29787</v>
      </c>
      <c r="H1857" t="s">
        <v>1555</v>
      </c>
      <c r="I1857" t="s">
        <v>1556</v>
      </c>
      <c r="K1857" t="s">
        <v>149</v>
      </c>
      <c r="L1857" t="s">
        <v>364</v>
      </c>
      <c r="M1857" t="s">
        <v>2</v>
      </c>
      <c r="N1857" t="s">
        <v>54</v>
      </c>
      <c r="P1857" t="s">
        <v>88</v>
      </c>
      <c r="Q1857" t="s">
        <v>94</v>
      </c>
      <c r="R1857" t="s">
        <v>1557</v>
      </c>
      <c r="S1857" t="s">
        <v>70</v>
      </c>
      <c r="T1857" t="s">
        <v>59</v>
      </c>
    </row>
    <row r="1858" spans="1:20">
      <c r="A1858" t="s">
        <v>49</v>
      </c>
      <c r="C1858">
        <v>202003201336</v>
      </c>
      <c r="D1858" s="1">
        <v>43910.752083333333</v>
      </c>
      <c r="E1858" s="3" t="s">
        <v>90</v>
      </c>
      <c r="F1858">
        <v>32661</v>
      </c>
      <c r="G1858" s="2">
        <v>30126</v>
      </c>
      <c r="H1858" t="s">
        <v>147</v>
      </c>
      <c r="I1858" t="s">
        <v>148</v>
      </c>
      <c r="K1858" t="s">
        <v>149</v>
      </c>
      <c r="L1858" t="s">
        <v>87</v>
      </c>
      <c r="M1858" t="s">
        <v>10</v>
      </c>
      <c r="N1858" t="s">
        <v>54</v>
      </c>
      <c r="P1858" t="s">
        <v>88</v>
      </c>
      <c r="Q1858" t="s">
        <v>94</v>
      </c>
      <c r="R1858" t="s">
        <v>150</v>
      </c>
      <c r="S1858" t="s">
        <v>70</v>
      </c>
      <c r="T1858" t="s">
        <v>59</v>
      </c>
    </row>
    <row r="1859" spans="1:20">
      <c r="A1859" t="s">
        <v>49</v>
      </c>
      <c r="C1859">
        <v>202003200858</v>
      </c>
      <c r="D1859" s="1">
        <v>43910.045960648145</v>
      </c>
      <c r="E1859" s="3" t="s">
        <v>76</v>
      </c>
      <c r="F1859">
        <v>1379003</v>
      </c>
      <c r="G1859" s="2">
        <v>13109</v>
      </c>
      <c r="H1859" t="s">
        <v>1183</v>
      </c>
      <c r="I1859" t="s">
        <v>1184</v>
      </c>
      <c r="K1859" t="s">
        <v>149</v>
      </c>
      <c r="L1859" t="s">
        <v>202</v>
      </c>
      <c r="M1859" t="s">
        <v>10</v>
      </c>
      <c r="N1859" t="s">
        <v>54</v>
      </c>
      <c r="P1859" t="s">
        <v>88</v>
      </c>
      <c r="Q1859" t="s">
        <v>78</v>
      </c>
      <c r="R1859" t="s">
        <v>1185</v>
      </c>
      <c r="S1859" t="s">
        <v>70</v>
      </c>
      <c r="T1859" t="s">
        <v>59</v>
      </c>
    </row>
    <row r="1860" spans="1:20">
      <c r="A1860" t="s">
        <v>49</v>
      </c>
      <c r="C1860">
        <v>202003181550</v>
      </c>
      <c r="D1860" s="1">
        <v>43908.922673611109</v>
      </c>
      <c r="E1860" s="3" t="s">
        <v>63</v>
      </c>
      <c r="F1860">
        <v>109533</v>
      </c>
      <c r="G1860" s="2">
        <v>16813</v>
      </c>
      <c r="H1860" t="s">
        <v>200</v>
      </c>
      <c r="I1860" t="s">
        <v>201</v>
      </c>
      <c r="K1860" t="s">
        <v>98</v>
      </c>
      <c r="L1860" t="s">
        <v>202</v>
      </c>
      <c r="M1860" t="s">
        <v>10</v>
      </c>
      <c r="N1860" t="s">
        <v>54</v>
      </c>
      <c r="P1860" t="s">
        <v>88</v>
      </c>
      <c r="Q1860" t="s">
        <v>68</v>
      </c>
      <c r="R1860" t="s">
        <v>203</v>
      </c>
      <c r="S1860" t="s">
        <v>70</v>
      </c>
      <c r="T1860" t="s">
        <v>59</v>
      </c>
    </row>
    <row r="1861" spans="1:20">
      <c r="A1861" t="s">
        <v>49</v>
      </c>
      <c r="C1861">
        <v>202003181195</v>
      </c>
      <c r="D1861" s="1">
        <v>43908.509884259256</v>
      </c>
      <c r="E1861" s="3" t="s">
        <v>90</v>
      </c>
      <c r="F1861">
        <v>8310405</v>
      </c>
      <c r="G1861" s="2">
        <v>17078</v>
      </c>
      <c r="H1861" t="s">
        <v>3131</v>
      </c>
      <c r="I1861" t="s">
        <v>1472</v>
      </c>
      <c r="K1861" t="s">
        <v>381</v>
      </c>
      <c r="L1861" t="s">
        <v>153</v>
      </c>
      <c r="M1861" t="s">
        <v>10</v>
      </c>
      <c r="N1861" t="s">
        <v>54</v>
      </c>
      <c r="P1861" t="s">
        <v>88</v>
      </c>
      <c r="Q1861" t="s">
        <v>94</v>
      </c>
      <c r="R1861" t="s">
        <v>116</v>
      </c>
      <c r="S1861" t="s">
        <v>70</v>
      </c>
      <c r="T1861" t="s">
        <v>59</v>
      </c>
    </row>
    <row r="1862" spans="1:20">
      <c r="A1862" t="s">
        <v>49</v>
      </c>
      <c r="C1862">
        <v>202003171843</v>
      </c>
      <c r="D1862" s="1">
        <v>43907.97246527778</v>
      </c>
      <c r="E1862" s="3" t="s">
        <v>63</v>
      </c>
      <c r="F1862">
        <v>1504652</v>
      </c>
      <c r="G1862" s="2">
        <v>17894</v>
      </c>
      <c r="H1862" t="s">
        <v>1412</v>
      </c>
      <c r="I1862" t="s">
        <v>1413</v>
      </c>
      <c r="K1862" t="s">
        <v>98</v>
      </c>
      <c r="L1862" t="s">
        <v>416</v>
      </c>
      <c r="M1862" t="s">
        <v>2</v>
      </c>
      <c r="N1862" t="s">
        <v>54</v>
      </c>
      <c r="P1862" t="s">
        <v>88</v>
      </c>
      <c r="Q1862" t="s">
        <v>68</v>
      </c>
      <c r="R1862" t="s">
        <v>1414</v>
      </c>
      <c r="S1862" t="s">
        <v>70</v>
      </c>
      <c r="T1862" t="s">
        <v>59</v>
      </c>
    </row>
    <row r="1863" spans="1:20">
      <c r="A1863" t="s">
        <v>49</v>
      </c>
      <c r="C1863">
        <v>202003171844</v>
      </c>
      <c r="D1863" s="1">
        <v>43907.946898148148</v>
      </c>
      <c r="E1863" s="3" t="s">
        <v>63</v>
      </c>
      <c r="F1863">
        <v>1793746</v>
      </c>
      <c r="G1863" s="2">
        <v>35718</v>
      </c>
      <c r="H1863" t="s">
        <v>1911</v>
      </c>
      <c r="I1863" t="s">
        <v>1912</v>
      </c>
      <c r="K1863" t="s">
        <v>98</v>
      </c>
      <c r="L1863" t="s">
        <v>416</v>
      </c>
      <c r="M1863" t="s">
        <v>10</v>
      </c>
      <c r="N1863" t="s">
        <v>54</v>
      </c>
      <c r="P1863" t="s">
        <v>88</v>
      </c>
      <c r="Q1863" t="s">
        <v>68</v>
      </c>
      <c r="R1863" t="s">
        <v>1913</v>
      </c>
      <c r="S1863" t="s">
        <v>70</v>
      </c>
      <c r="T1863" t="s">
        <v>59</v>
      </c>
    </row>
    <row r="1864" spans="1:20">
      <c r="A1864" t="s">
        <v>49</v>
      </c>
      <c r="C1864">
        <v>202003161918</v>
      </c>
      <c r="D1864" s="1">
        <v>43906.932164351849</v>
      </c>
      <c r="E1864" s="3" t="s">
        <v>90</v>
      </c>
      <c r="F1864">
        <v>1600036</v>
      </c>
      <c r="G1864" s="2">
        <v>23980</v>
      </c>
      <c r="H1864" t="s">
        <v>1577</v>
      </c>
      <c r="I1864" t="s">
        <v>620</v>
      </c>
      <c r="K1864" t="s">
        <v>98</v>
      </c>
      <c r="L1864" t="s">
        <v>416</v>
      </c>
      <c r="M1864" t="s">
        <v>2</v>
      </c>
      <c r="N1864" t="s">
        <v>54</v>
      </c>
      <c r="P1864" t="s">
        <v>88</v>
      </c>
      <c r="Q1864" t="s">
        <v>94</v>
      </c>
      <c r="R1864" t="s">
        <v>100</v>
      </c>
      <c r="S1864" t="s">
        <v>70</v>
      </c>
      <c r="T1864" t="s">
        <v>59</v>
      </c>
    </row>
    <row r="1865" spans="1:20">
      <c r="A1865" t="s">
        <v>49</v>
      </c>
      <c r="C1865">
        <v>202003070455</v>
      </c>
      <c r="D1865" s="1">
        <v>43897.777777777781</v>
      </c>
      <c r="E1865" s="3" t="s">
        <v>90</v>
      </c>
      <c r="F1865">
        <v>748044</v>
      </c>
      <c r="G1865" s="2">
        <v>23566</v>
      </c>
      <c r="H1865" t="s">
        <v>584</v>
      </c>
      <c r="I1865" t="s">
        <v>585</v>
      </c>
      <c r="K1865" t="s">
        <v>110</v>
      </c>
      <c r="L1865" t="s">
        <v>87</v>
      </c>
      <c r="M1865" t="s">
        <v>2</v>
      </c>
      <c r="N1865" t="s">
        <v>54</v>
      </c>
      <c r="P1865" t="s">
        <v>88</v>
      </c>
      <c r="Q1865" t="s">
        <v>94</v>
      </c>
      <c r="R1865" t="s">
        <v>100</v>
      </c>
      <c r="S1865" t="s">
        <v>70</v>
      </c>
      <c r="T1865" t="s">
        <v>59</v>
      </c>
    </row>
    <row r="1866" spans="1:20">
      <c r="A1866" t="s">
        <v>49</v>
      </c>
      <c r="C1866">
        <v>202101131623</v>
      </c>
      <c r="E1866" s="3" t="s">
        <v>63</v>
      </c>
      <c r="F1866">
        <v>1147753</v>
      </c>
      <c r="G1866" s="2">
        <v>19508</v>
      </c>
      <c r="H1866" t="s">
        <v>897</v>
      </c>
      <c r="L1866" t="s">
        <v>228</v>
      </c>
      <c r="M1866" t="s">
        <v>10</v>
      </c>
      <c r="N1866" t="s">
        <v>54</v>
      </c>
      <c r="P1866" t="s">
        <v>88</v>
      </c>
      <c r="Q1866" t="s">
        <v>68</v>
      </c>
      <c r="R1866" t="s">
        <v>899</v>
      </c>
      <c r="S1866" t="s">
        <v>129</v>
      </c>
      <c r="T1866" t="s">
        <v>900</v>
      </c>
    </row>
    <row r="1867" spans="1:20">
      <c r="A1867" t="s">
        <v>49</v>
      </c>
      <c r="C1867">
        <v>202003241426</v>
      </c>
      <c r="E1867" s="3" t="s">
        <v>63</v>
      </c>
      <c r="F1867">
        <v>1715625</v>
      </c>
      <c r="G1867" s="2">
        <v>24416</v>
      </c>
      <c r="H1867" t="s">
        <v>1770</v>
      </c>
      <c r="M1867" t="s">
        <v>10</v>
      </c>
      <c r="N1867" t="s">
        <v>54</v>
      </c>
      <c r="P1867" t="s">
        <v>55</v>
      </c>
      <c r="Q1867" t="s">
        <v>68</v>
      </c>
      <c r="R1867" t="s">
        <v>1773</v>
      </c>
      <c r="S1867" t="s">
        <v>70</v>
      </c>
      <c r="T1867" t="s">
        <v>900</v>
      </c>
    </row>
    <row r="1868" spans="1:20">
      <c r="A1868" t="s">
        <v>49</v>
      </c>
      <c r="C1868">
        <v>202005160142</v>
      </c>
      <c r="E1868" s="3" t="s">
        <v>63</v>
      </c>
      <c r="F1868">
        <v>1878239</v>
      </c>
      <c r="G1868" s="2">
        <v>34484</v>
      </c>
      <c r="H1868" t="s">
        <v>2128</v>
      </c>
      <c r="M1868" t="s">
        <v>10</v>
      </c>
      <c r="N1868" t="s">
        <v>54</v>
      </c>
      <c r="P1868" t="s">
        <v>88</v>
      </c>
      <c r="Q1868" t="s">
        <v>68</v>
      </c>
      <c r="R1868" t="s">
        <v>2129</v>
      </c>
      <c r="S1868" t="s">
        <v>70</v>
      </c>
      <c r="T1868" t="s">
        <v>900</v>
      </c>
    </row>
    <row r="1869" spans="1:20">
      <c r="A1869" t="s">
        <v>49</v>
      </c>
      <c r="C1869">
        <v>202012021626</v>
      </c>
      <c r="E1869" s="3" t="s">
        <v>90</v>
      </c>
      <c r="F1869">
        <v>2125840</v>
      </c>
      <c r="G1869" s="2">
        <v>20895</v>
      </c>
      <c r="H1869" t="s">
        <v>2343</v>
      </c>
      <c r="M1869" t="s">
        <v>10</v>
      </c>
      <c r="N1869" t="s">
        <v>54</v>
      </c>
      <c r="P1869" t="s">
        <v>55</v>
      </c>
      <c r="Q1869" t="s">
        <v>94</v>
      </c>
      <c r="R1869" t="s">
        <v>2345</v>
      </c>
      <c r="S1869" t="s">
        <v>70</v>
      </c>
      <c r="T1869" t="s">
        <v>900</v>
      </c>
    </row>
    <row r="1870" spans="1:20">
      <c r="A1870" t="s">
        <v>49</v>
      </c>
      <c r="C1870">
        <v>202010021337</v>
      </c>
      <c r="E1870" s="3" t="s">
        <v>76</v>
      </c>
      <c r="F1870">
        <v>2181115</v>
      </c>
      <c r="G1870" s="2">
        <v>367</v>
      </c>
      <c r="H1870" t="s">
        <v>2463</v>
      </c>
      <c r="M1870" t="s">
        <v>10</v>
      </c>
      <c r="N1870" t="s">
        <v>54</v>
      </c>
      <c r="P1870" t="s">
        <v>88</v>
      </c>
      <c r="Q1870" t="s">
        <v>78</v>
      </c>
      <c r="R1870" t="s">
        <v>2465</v>
      </c>
      <c r="S1870" t="s">
        <v>70</v>
      </c>
      <c r="T1870" t="s">
        <v>900</v>
      </c>
    </row>
    <row r="1871" spans="1:20">
      <c r="A1871" t="s">
        <v>49</v>
      </c>
      <c r="C1871">
        <v>202012270210</v>
      </c>
      <c r="E1871" s="3" t="s">
        <v>90</v>
      </c>
      <c r="F1871">
        <v>2204314</v>
      </c>
      <c r="G1871" s="2">
        <v>12603</v>
      </c>
      <c r="H1871" t="s">
        <v>2601</v>
      </c>
      <c r="M1871" t="s">
        <v>2</v>
      </c>
      <c r="N1871" t="s">
        <v>54</v>
      </c>
      <c r="P1871" t="s">
        <v>55</v>
      </c>
      <c r="Q1871" t="s">
        <v>94</v>
      </c>
      <c r="R1871" t="s">
        <v>2604</v>
      </c>
      <c r="S1871" t="s">
        <v>70</v>
      </c>
      <c r="T1871" t="s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F0FE-6D01-426E-BF8C-9FB987E40D86}">
  <dimension ref="A1:AD1879"/>
  <sheetViews>
    <sheetView tabSelected="1" zoomScale="95" zoomScaleNormal="95" workbookViewId="0">
      <pane xSplit="10" ySplit="9" topLeftCell="K923" activePane="bottomRight" state="frozen"/>
      <selection pane="bottomRight" activeCell="H948" sqref="H948"/>
      <selection pane="bottomLeft" activeCell="A2" sqref="A2"/>
      <selection pane="topRight" activeCell="E1" sqref="E1"/>
    </sheetView>
  </sheetViews>
  <sheetFormatPr defaultColWidth="8.85546875" defaultRowHeight="15"/>
  <cols>
    <col min="1" max="3" width="9" bestFit="1" customWidth="1"/>
    <col min="4" max="4" width="9.5703125" customWidth="1"/>
    <col min="5" max="5" width="9" bestFit="1" customWidth="1"/>
    <col min="7" max="7" width="48" bestFit="1" customWidth="1"/>
    <col min="8" max="8" width="19.85546875" bestFit="1" customWidth="1"/>
    <col min="9" max="9" width="27.85546875" style="38" bestFit="1" customWidth="1"/>
    <col min="10" max="10" width="24.5703125" style="3" customWidth="1"/>
    <col min="12" max="12" width="20.7109375" customWidth="1"/>
    <col min="13" max="13" width="13.42578125" bestFit="1" customWidth="1"/>
    <col min="14" max="14" width="16" bestFit="1" customWidth="1"/>
    <col min="15" max="15" width="44.7109375" style="3" bestFit="1" customWidth="1"/>
    <col min="16" max="16" width="9" bestFit="1" customWidth="1"/>
    <col min="17" max="17" width="9.7109375" customWidth="1"/>
    <col min="18" max="18" width="38.42578125" bestFit="1" customWidth="1"/>
    <col min="28" max="28" width="159.85546875" bestFit="1" customWidth="1"/>
  </cols>
  <sheetData>
    <row r="1" spans="1:30">
      <c r="A1" s="4" t="s">
        <v>0</v>
      </c>
      <c r="B1" s="4">
        <f>COUNTIF(B10:B1879,0)</f>
        <v>1624</v>
      </c>
      <c r="C1" s="4" t="s">
        <v>1</v>
      </c>
      <c r="D1" s="4" t="s">
        <v>2</v>
      </c>
      <c r="E1" t="s">
        <v>3</v>
      </c>
      <c r="G1" s="4" t="s">
        <v>3385</v>
      </c>
      <c r="H1">
        <f>444</f>
        <v>444</v>
      </c>
      <c r="I1" s="38" t="s">
        <v>5</v>
      </c>
    </row>
    <row r="2" spans="1:30">
      <c r="A2" s="4" t="s">
        <v>6</v>
      </c>
      <c r="B2" s="4">
        <f t="shared" ref="B2:B7" si="0">E2-E3</f>
        <v>152</v>
      </c>
      <c r="C2" s="9">
        <f>AVERAGEIFS(C10:C1879,B10:B1879,0,C10:C1879,"&gt;0",C10:C1879,"&lt;119")</f>
        <v>59.257410862354888</v>
      </c>
      <c r="D2">
        <f>COUNTIFS(B10:B1879,0,W10:W1879,"Male")</f>
        <v>813</v>
      </c>
      <c r="E2" s="6" t="str">
        <f>TEXT(COUNTIF(B10:B1879,1),"0")</f>
        <v>192</v>
      </c>
      <c r="F2" s="4"/>
      <c r="G2" t="s">
        <v>3386</v>
      </c>
      <c r="H2">
        <f>COUNTIF(G10:G443, 2)</f>
        <v>431</v>
      </c>
      <c r="I2" s="39">
        <f>MIN(I10:I1879)</f>
        <v>43897.777777777781</v>
      </c>
      <c r="R2" t="e">
        <f>AVERAGEIF(B10:B1879,"0",S10:S1879)</f>
        <v>#DIV/0!</v>
      </c>
    </row>
    <row r="3" spans="1:30">
      <c r="A3" s="4" t="s">
        <v>8</v>
      </c>
      <c r="B3" s="4">
        <f t="shared" si="0"/>
        <v>30</v>
      </c>
      <c r="C3" s="9" t="s">
        <v>9</v>
      </c>
      <c r="D3" s="4" t="s">
        <v>10</v>
      </c>
      <c r="E3" s="6" t="str">
        <f>TEXT(COUNTIF(B10:B1879,2),"0")</f>
        <v>40</v>
      </c>
      <c r="F3" s="4">
        <f>SUM(B2:B8)</f>
        <v>192</v>
      </c>
      <c r="G3" t="s">
        <v>3387</v>
      </c>
      <c r="H3">
        <f>G5-H2</f>
        <v>454</v>
      </c>
      <c r="I3" s="38" t="s">
        <v>11</v>
      </c>
    </row>
    <row r="4" spans="1:30">
      <c r="A4" s="4" t="s">
        <v>12</v>
      </c>
      <c r="B4" s="4">
        <f t="shared" si="0"/>
        <v>8</v>
      </c>
      <c r="C4" s="10" cm="1">
        <f t="array" ref="C4">_xlfn.STDEV.P(IF(B10:B1879=0,IF(C10:C1879&gt;0,IF(C10:C1879&lt;119,C10:C1879))))</f>
        <v>16.705596413773087</v>
      </c>
      <c r="D4">
        <f>COUNTIFS(B10:B1879,0,W10:W1879,"Female")</f>
        <v>810</v>
      </c>
      <c r="E4" s="6" t="str">
        <f>TEXT(COUNTIF(B10:B1879,3),"0")</f>
        <v>10</v>
      </c>
      <c r="F4" s="4"/>
      <c r="G4" s="36" t="s">
        <v>3388</v>
      </c>
      <c r="I4" s="39">
        <f>MAX(I10:I1879)</f>
        <v>44327.761805555558</v>
      </c>
    </row>
    <row r="5" spans="1:30">
      <c r="A5" s="4" t="s">
        <v>13</v>
      </c>
      <c r="B5" s="4">
        <f t="shared" si="0"/>
        <v>1</v>
      </c>
      <c r="C5" s="4" t="s">
        <v>14</v>
      </c>
      <c r="D5" s="17" t="s">
        <v>15</v>
      </c>
      <c r="E5" s="6" t="str">
        <f>TEXT(COUNTIF(B10:B1879,4),"0")</f>
        <v>2</v>
      </c>
      <c r="F5" s="4"/>
      <c r="G5" s="35">
        <f>COUNTIF(G11:G1880, 2)</f>
        <v>885</v>
      </c>
      <c r="H5" s="35" t="s">
        <v>3389</v>
      </c>
    </row>
    <row r="6" spans="1:30">
      <c r="A6" s="4" t="s">
        <v>16</v>
      </c>
      <c r="B6" s="4">
        <f t="shared" si="0"/>
        <v>0</v>
      </c>
      <c r="C6" s="11">
        <f>_xlfn.MINIFS(C10:C1879,B10:B1879,0,C10:C1879,"&gt;0")</f>
        <v>15.333333333333334</v>
      </c>
      <c r="D6" s="13">
        <f>COUNTIFS(B10:B1879,0,W10:W1879,"Unknown")</f>
        <v>1</v>
      </c>
      <c r="E6" s="6" t="str">
        <f>TEXT(COUNTIF(B10:B1879,5),"0")</f>
        <v>1</v>
      </c>
      <c r="F6" s="4"/>
      <c r="G6" s="35">
        <f>COUNTIF(G11:G1880, 1)</f>
        <v>132</v>
      </c>
      <c r="H6" s="35" t="s">
        <v>3390</v>
      </c>
    </row>
    <row r="7" spans="1:30">
      <c r="A7" s="4" t="s">
        <v>17</v>
      </c>
      <c r="B7" s="4">
        <f t="shared" si="0"/>
        <v>1</v>
      </c>
      <c r="C7" s="4" t="s">
        <v>18</v>
      </c>
      <c r="D7" s="17" t="s">
        <v>19</v>
      </c>
      <c r="E7" s="6" t="str">
        <f>TEXT(COUNTIF(B10:B1879,6),"0")</f>
        <v>1</v>
      </c>
      <c r="F7" s="4"/>
      <c r="G7" s="35">
        <f>COUNTIF(G11:G1880, 0)</f>
        <v>845</v>
      </c>
      <c r="H7" s="35" t="s">
        <v>3391</v>
      </c>
    </row>
    <row r="8" spans="1:30">
      <c r="A8" s="4" t="s">
        <v>20</v>
      </c>
      <c r="B8" s="4">
        <f>E8-0</f>
        <v>0</v>
      </c>
      <c r="C8" s="11">
        <f>_xlfn.MAXIFS(C10:C1879,B10:B1879,0,C10:C1879,"&lt;119")</f>
        <v>100.33333333333333</v>
      </c>
      <c r="D8" s="13">
        <f>COUNTIFS(B10:B1879,0,C10:C1879,"&gt;119")</f>
        <v>12</v>
      </c>
      <c r="E8" s="5" t="str">
        <f>TEXT(COUNTIF(B10:B1879,"7+"),"0")</f>
        <v>0</v>
      </c>
      <c r="F8" s="4"/>
      <c r="H8" s="27" t="s">
        <v>21</v>
      </c>
    </row>
    <row r="9" spans="1:30">
      <c r="A9" t="s">
        <v>22</v>
      </c>
      <c r="B9" t="s">
        <v>23</v>
      </c>
      <c r="C9" t="s">
        <v>24</v>
      </c>
      <c r="D9" t="s">
        <v>25</v>
      </c>
      <c r="E9" t="s">
        <v>26</v>
      </c>
      <c r="G9" t="s">
        <v>27</v>
      </c>
      <c r="H9" t="s">
        <v>28</v>
      </c>
      <c r="I9" s="38" t="s">
        <v>29</v>
      </c>
      <c r="J9" s="3" t="s">
        <v>30</v>
      </c>
      <c r="K9" t="s">
        <v>31</v>
      </c>
      <c r="L9" t="s">
        <v>32</v>
      </c>
      <c r="M9" t="s">
        <v>33</v>
      </c>
      <c r="N9" t="s">
        <v>29</v>
      </c>
      <c r="O9" s="3" t="s">
        <v>30</v>
      </c>
      <c r="P9" t="s">
        <v>28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43</v>
      </c>
      <c r="AA9" t="s">
        <v>44</v>
      </c>
      <c r="AB9" t="s">
        <v>45</v>
      </c>
      <c r="AC9" t="s">
        <v>46</v>
      </c>
      <c r="AD9" t="s">
        <v>47</v>
      </c>
    </row>
    <row r="10" spans="1:30">
      <c r="A10" t="e">
        <f>IF(B10=0,A9+1,A9)</f>
        <v>#VALUE!</v>
      </c>
      <c r="B10">
        <f>IF(H10&lt;&gt;H9,0,IF(H10&lt;&gt;H8,1,IF(H10&lt;&gt;H7,2,IF(H10&lt;&gt;H6,3,IF(H10&lt;&gt;H5,4,IF(H10&lt;&gt;H4,5,IF(H10&lt;&gt;H3,6,"7+")))))))</f>
        <v>0</v>
      </c>
      <c r="C10" s="8">
        <f t="shared" ref="C10:C73" si="1">D10+E10/12</f>
        <v>58.916666666666664</v>
      </c>
      <c r="D10">
        <v>58</v>
      </c>
      <c r="E10">
        <v>11</v>
      </c>
      <c r="G10" s="21" t="s">
        <v>3392</v>
      </c>
      <c r="H10" s="4">
        <v>1493114</v>
      </c>
      <c r="I10" s="39">
        <v>44186.534039351849</v>
      </c>
      <c r="J10" s="13" t="s">
        <v>63</v>
      </c>
      <c r="K10" t="s">
        <v>49</v>
      </c>
      <c r="M10">
        <v>202012211507</v>
      </c>
      <c r="N10" s="1">
        <v>44186.534039351849</v>
      </c>
      <c r="O10" s="3" t="s">
        <v>63</v>
      </c>
      <c r="P10">
        <v>1493114</v>
      </c>
      <c r="Q10" s="2">
        <v>22648</v>
      </c>
      <c r="R10" t="s">
        <v>1395</v>
      </c>
      <c r="S10" t="s">
        <v>1279</v>
      </c>
      <c r="U10" t="s">
        <v>277</v>
      </c>
      <c r="V10" t="s">
        <v>145</v>
      </c>
      <c r="W10" t="s">
        <v>10</v>
      </c>
      <c r="X10" t="s">
        <v>54</v>
      </c>
      <c r="Z10" t="s">
        <v>88</v>
      </c>
      <c r="AA10" t="s">
        <v>68</v>
      </c>
      <c r="AB10" t="s">
        <v>1398</v>
      </c>
      <c r="AC10" t="s">
        <v>70</v>
      </c>
      <c r="AD10" t="s">
        <v>59</v>
      </c>
    </row>
    <row r="11" spans="1:30">
      <c r="A11">
        <v>1</v>
      </c>
      <c r="B11">
        <f>IF(H11&lt;&gt;H10,0,IF(H11&lt;&gt;E8,1,IF(H11&lt;&gt;E7,2,IF(H11&lt;&gt;E6,3,IF(H11&lt;&gt;E5,4,IF(H11&lt;&gt;E4,5,IF(H11&lt;&gt;E3,6,"7+")))))))</f>
        <v>0</v>
      </c>
      <c r="C11">
        <f t="shared" si="1"/>
        <v>65</v>
      </c>
      <c r="D11">
        <v>65</v>
      </c>
      <c r="E11">
        <v>0</v>
      </c>
      <c r="G11" s="21">
        <v>2</v>
      </c>
      <c r="H11" s="4">
        <v>249</v>
      </c>
      <c r="I11" s="39">
        <v>44116.384027777778</v>
      </c>
      <c r="J11" s="3" t="s">
        <v>48</v>
      </c>
      <c r="K11" t="s">
        <v>49</v>
      </c>
      <c r="M11">
        <v>202005070061</v>
      </c>
      <c r="N11" s="1">
        <v>44116.384027777778</v>
      </c>
      <c r="O11" s="3" t="s">
        <v>48</v>
      </c>
      <c r="P11">
        <v>249</v>
      </c>
      <c r="Q11" s="2">
        <v>20368</v>
      </c>
      <c r="R11" t="s">
        <v>50</v>
      </c>
      <c r="S11" t="s">
        <v>51</v>
      </c>
      <c r="U11" t="s">
        <v>52</v>
      </c>
      <c r="V11" t="s">
        <v>53</v>
      </c>
      <c r="W11" t="s">
        <v>2</v>
      </c>
      <c r="X11" t="s">
        <v>54</v>
      </c>
      <c r="Z11" t="s">
        <v>55</v>
      </c>
      <c r="AA11" t="s">
        <v>56</v>
      </c>
      <c r="AB11" t="s">
        <v>57</v>
      </c>
      <c r="AC11" t="s">
        <v>58</v>
      </c>
      <c r="AD11" t="s">
        <v>59</v>
      </c>
    </row>
    <row r="12" spans="1:30">
      <c r="A12">
        <f t="shared" ref="A12:A75" si="2">IF(B12=0,A11+1,A11)</f>
        <v>1</v>
      </c>
      <c r="B12">
        <f>IF(H12&lt;&gt;H11,0,IF(H12&lt;&gt;H10,1,IF(H12&lt;&gt;E8,2,IF(H12&lt;&gt;E7,3,IF(H12&lt;&gt;E6,4,IF(H12&lt;&gt;E5,5,IF(H12&lt;&gt;E4,6,"7+")))))))</f>
        <v>1</v>
      </c>
      <c r="C12">
        <f t="shared" si="1"/>
        <v>65.5</v>
      </c>
      <c r="D12">
        <v>65</v>
      </c>
      <c r="E12">
        <v>6</v>
      </c>
      <c r="G12" s="21">
        <v>2</v>
      </c>
      <c r="H12" s="4">
        <v>249</v>
      </c>
      <c r="I12" s="39">
        <v>44293.579861111109</v>
      </c>
      <c r="J12" s="3" t="s">
        <v>48</v>
      </c>
      <c r="K12" t="s">
        <v>49</v>
      </c>
      <c r="M12">
        <v>202104070104</v>
      </c>
      <c r="N12" s="1">
        <v>44293.579861111109</v>
      </c>
      <c r="O12" s="3" t="s">
        <v>48</v>
      </c>
      <c r="P12">
        <v>249</v>
      </c>
      <c r="Q12" s="2">
        <v>20368</v>
      </c>
      <c r="R12" t="s">
        <v>50</v>
      </c>
      <c r="S12" t="s">
        <v>60</v>
      </c>
      <c r="U12" t="s">
        <v>61</v>
      </c>
      <c r="V12" t="s">
        <v>53</v>
      </c>
      <c r="W12" t="s">
        <v>2</v>
      </c>
      <c r="X12" t="s">
        <v>54</v>
      </c>
      <c r="Z12" t="s">
        <v>55</v>
      </c>
      <c r="AA12" t="s">
        <v>56</v>
      </c>
      <c r="AB12" t="s">
        <v>62</v>
      </c>
      <c r="AC12" t="s">
        <v>58</v>
      </c>
      <c r="AD12" t="s">
        <v>59</v>
      </c>
    </row>
    <row r="13" spans="1:30">
      <c r="A13">
        <f t="shared" si="2"/>
        <v>2</v>
      </c>
      <c r="B13">
        <f>IF(H13&lt;&gt;H12,0,IF(H13&lt;&gt;H11,1,IF(H13&lt;&gt;H10,2,IF(H13&lt;&gt;H9,3,IF(H13&lt;&gt;E7,4,IF(H13&lt;&gt;E6,5,IF(H13&lt;&gt;E5,6,"7+")))))))</f>
        <v>0</v>
      </c>
      <c r="C13" s="8">
        <f t="shared" si="1"/>
        <v>86</v>
      </c>
      <c r="D13">
        <v>86</v>
      </c>
      <c r="E13">
        <v>0</v>
      </c>
      <c r="G13" s="21">
        <v>2</v>
      </c>
      <c r="H13" s="4">
        <v>6139</v>
      </c>
      <c r="I13" s="39">
        <v>44242.630555555559</v>
      </c>
      <c r="J13" s="3" t="s">
        <v>63</v>
      </c>
      <c r="K13" t="s">
        <v>49</v>
      </c>
      <c r="M13">
        <v>202102160917</v>
      </c>
      <c r="N13" s="1">
        <v>44242.630555555559</v>
      </c>
      <c r="O13" s="3" t="s">
        <v>63</v>
      </c>
      <c r="P13">
        <v>6139</v>
      </c>
      <c r="Q13" s="2">
        <v>12818</v>
      </c>
      <c r="R13" t="s">
        <v>71</v>
      </c>
      <c r="S13" t="s">
        <v>72</v>
      </c>
      <c r="U13" t="s">
        <v>73</v>
      </c>
      <c r="V13" t="s">
        <v>74</v>
      </c>
      <c r="W13" t="s">
        <v>2</v>
      </c>
      <c r="X13" t="s">
        <v>54</v>
      </c>
      <c r="Z13" t="s">
        <v>55</v>
      </c>
      <c r="AA13" t="s">
        <v>68</v>
      </c>
      <c r="AB13" t="s">
        <v>75</v>
      </c>
      <c r="AC13" t="s">
        <v>70</v>
      </c>
      <c r="AD13" t="s">
        <v>59</v>
      </c>
    </row>
    <row r="14" spans="1:30">
      <c r="A14">
        <f t="shared" si="2"/>
        <v>2</v>
      </c>
      <c r="B14">
        <f>IF(H14&lt;&gt;H13,0,IF(H14&lt;&gt;H12,1,IF(H14&lt;&gt;H11,2,IF(H14&lt;&gt;H10,3,IF(H14&lt;&gt;H9,4,IF(H14&lt;&gt;E7,5,IF(H14&lt;&gt;E6,6,"7+")))))))</f>
        <v>1</v>
      </c>
      <c r="C14" s="8">
        <f t="shared" si="1"/>
        <v>86.166666666666671</v>
      </c>
      <c r="D14">
        <v>86</v>
      </c>
      <c r="E14">
        <v>2</v>
      </c>
      <c r="G14" s="21">
        <v>2</v>
      </c>
      <c r="H14" s="4">
        <v>6139</v>
      </c>
      <c r="I14" s="39">
        <v>44292.443749999999</v>
      </c>
      <c r="J14" s="3" t="s">
        <v>76</v>
      </c>
      <c r="K14" t="s">
        <v>49</v>
      </c>
      <c r="M14">
        <v>202104060238</v>
      </c>
      <c r="N14" s="1">
        <v>44292.443749999999</v>
      </c>
      <c r="O14" s="3" t="s">
        <v>76</v>
      </c>
      <c r="P14">
        <v>6139</v>
      </c>
      <c r="Q14" s="2">
        <v>12818</v>
      </c>
      <c r="R14" t="s">
        <v>71</v>
      </c>
      <c r="S14" t="s">
        <v>77</v>
      </c>
      <c r="U14" t="s">
        <v>61</v>
      </c>
      <c r="V14" t="s">
        <v>53</v>
      </c>
      <c r="W14" t="s">
        <v>2</v>
      </c>
      <c r="X14" t="s">
        <v>54</v>
      </c>
      <c r="Z14" t="s">
        <v>55</v>
      </c>
      <c r="AA14" t="s">
        <v>78</v>
      </c>
      <c r="AB14" t="s">
        <v>79</v>
      </c>
      <c r="AC14" t="s">
        <v>58</v>
      </c>
      <c r="AD14" t="s">
        <v>59</v>
      </c>
    </row>
    <row r="15" spans="1:30">
      <c r="A15">
        <f t="shared" si="2"/>
        <v>3</v>
      </c>
      <c r="B15">
        <f t="shared" ref="B15:B78" si="3">IF(H15&lt;&gt;H14,0,IF(H15&lt;&gt;H13,1,IF(H15&lt;&gt;H12,2,IF(H15&lt;&gt;H11,3,IF(H15&lt;&gt;H10,4,IF(H15&lt;&gt;H9,5,IF(H15&lt;&gt;H8,6,"7+")))))))</f>
        <v>0</v>
      </c>
      <c r="C15" s="8">
        <f t="shared" si="1"/>
        <v>64.583333333333329</v>
      </c>
      <c r="D15">
        <v>64</v>
      </c>
      <c r="E15">
        <v>7</v>
      </c>
      <c r="G15" s="21">
        <v>2</v>
      </c>
      <c r="H15" s="4">
        <v>16646</v>
      </c>
      <c r="I15" s="39">
        <v>44177.816666666666</v>
      </c>
      <c r="J15" s="3" t="s">
        <v>63</v>
      </c>
      <c r="K15" t="s">
        <v>49</v>
      </c>
      <c r="M15">
        <v>202012120655</v>
      </c>
      <c r="N15" s="1">
        <v>44177.816666666666</v>
      </c>
      <c r="O15" s="3" t="s">
        <v>63</v>
      </c>
      <c r="P15">
        <v>16646</v>
      </c>
      <c r="Q15" s="2">
        <v>20559</v>
      </c>
      <c r="R15" t="s">
        <v>105</v>
      </c>
      <c r="S15" t="s">
        <v>106</v>
      </c>
      <c r="U15" t="s">
        <v>107</v>
      </c>
      <c r="V15" t="s">
        <v>74</v>
      </c>
      <c r="W15" t="s">
        <v>2</v>
      </c>
      <c r="X15" t="s">
        <v>54</v>
      </c>
      <c r="Z15" t="s">
        <v>55</v>
      </c>
      <c r="AA15" t="s">
        <v>68</v>
      </c>
      <c r="AB15" t="s">
        <v>108</v>
      </c>
      <c r="AC15" t="s">
        <v>70</v>
      </c>
      <c r="AD15" t="s">
        <v>59</v>
      </c>
    </row>
    <row r="16" spans="1:30">
      <c r="A16">
        <f t="shared" si="2"/>
        <v>3</v>
      </c>
      <c r="B16">
        <f t="shared" si="3"/>
        <v>1</v>
      </c>
      <c r="C16" s="8">
        <f t="shared" si="1"/>
        <v>64.833333333333329</v>
      </c>
      <c r="D16">
        <v>64</v>
      </c>
      <c r="E16">
        <v>10</v>
      </c>
      <c r="G16" s="21">
        <v>2</v>
      </c>
      <c r="H16" s="4">
        <v>16646</v>
      </c>
      <c r="I16" s="39">
        <v>44243.922222222223</v>
      </c>
      <c r="J16" s="3" t="s">
        <v>63</v>
      </c>
      <c r="K16" t="s">
        <v>49</v>
      </c>
      <c r="M16">
        <v>202102162206</v>
      </c>
      <c r="N16" s="1">
        <v>44243.922222222223</v>
      </c>
      <c r="O16" s="3" t="s">
        <v>63</v>
      </c>
      <c r="P16">
        <v>16646</v>
      </c>
      <c r="Q16" s="2">
        <v>20559</v>
      </c>
      <c r="R16" t="s">
        <v>105</v>
      </c>
      <c r="S16" t="s">
        <v>109</v>
      </c>
      <c r="U16" t="s">
        <v>110</v>
      </c>
      <c r="V16" t="s">
        <v>111</v>
      </c>
      <c r="W16" t="s">
        <v>2</v>
      </c>
      <c r="X16" t="s">
        <v>54</v>
      </c>
      <c r="Z16" t="s">
        <v>88</v>
      </c>
      <c r="AA16" t="s">
        <v>68</v>
      </c>
      <c r="AB16" t="s">
        <v>112</v>
      </c>
      <c r="AC16" t="s">
        <v>70</v>
      </c>
      <c r="AD16" t="s">
        <v>59</v>
      </c>
    </row>
    <row r="17" spans="1:30">
      <c r="A17">
        <f t="shared" si="2"/>
        <v>4</v>
      </c>
      <c r="B17">
        <f t="shared" si="3"/>
        <v>0</v>
      </c>
      <c r="C17" s="8">
        <f t="shared" si="1"/>
        <v>57.666666666666664</v>
      </c>
      <c r="D17">
        <v>57</v>
      </c>
      <c r="E17">
        <v>8</v>
      </c>
      <c r="G17" s="21">
        <v>2</v>
      </c>
      <c r="H17" s="4">
        <v>111685</v>
      </c>
      <c r="I17" s="39">
        <v>44164.838888888888</v>
      </c>
      <c r="J17" s="3" t="s">
        <v>90</v>
      </c>
      <c r="K17" t="s">
        <v>49</v>
      </c>
      <c r="M17">
        <v>202011290459</v>
      </c>
      <c r="N17" s="1">
        <v>44164.838888888888</v>
      </c>
      <c r="O17" s="3" t="s">
        <v>90</v>
      </c>
      <c r="P17">
        <v>111685</v>
      </c>
      <c r="Q17" s="2">
        <v>23083</v>
      </c>
      <c r="R17" t="s">
        <v>204</v>
      </c>
      <c r="S17" t="s">
        <v>205</v>
      </c>
      <c r="U17" t="s">
        <v>98</v>
      </c>
      <c r="V17" t="s">
        <v>178</v>
      </c>
      <c r="W17" t="s">
        <v>2</v>
      </c>
      <c r="X17" t="s">
        <v>54</v>
      </c>
      <c r="Z17" t="s">
        <v>88</v>
      </c>
      <c r="AA17" t="s">
        <v>94</v>
      </c>
      <c r="AB17" t="s">
        <v>100</v>
      </c>
      <c r="AC17" t="s">
        <v>70</v>
      </c>
      <c r="AD17" t="s">
        <v>59</v>
      </c>
    </row>
    <row r="18" spans="1:30">
      <c r="A18">
        <f t="shared" si="2"/>
        <v>4</v>
      </c>
      <c r="B18">
        <f t="shared" si="3"/>
        <v>1</v>
      </c>
      <c r="C18" s="8">
        <f t="shared" si="1"/>
        <v>57.75</v>
      </c>
      <c r="D18">
        <v>57</v>
      </c>
      <c r="E18">
        <v>9</v>
      </c>
      <c r="G18" s="21">
        <v>2</v>
      </c>
      <c r="H18" s="4">
        <v>111685</v>
      </c>
      <c r="I18" s="39">
        <v>44182.632534722223</v>
      </c>
      <c r="J18" s="3" t="s">
        <v>90</v>
      </c>
      <c r="K18" t="s">
        <v>49</v>
      </c>
      <c r="M18">
        <v>202012171748</v>
      </c>
      <c r="N18" s="1">
        <v>44182.632534722223</v>
      </c>
      <c r="O18" s="3" t="s">
        <v>90</v>
      </c>
      <c r="P18">
        <v>111685</v>
      </c>
      <c r="Q18" s="2">
        <v>23083</v>
      </c>
      <c r="R18" t="s">
        <v>204</v>
      </c>
      <c r="S18" t="s">
        <v>206</v>
      </c>
      <c r="U18" t="s">
        <v>61</v>
      </c>
      <c r="V18" t="s">
        <v>145</v>
      </c>
      <c r="W18" t="s">
        <v>2</v>
      </c>
      <c r="X18" t="s">
        <v>54</v>
      </c>
      <c r="Z18" t="s">
        <v>88</v>
      </c>
      <c r="AA18" t="s">
        <v>94</v>
      </c>
      <c r="AB18" t="s">
        <v>116</v>
      </c>
      <c r="AC18" t="s">
        <v>70</v>
      </c>
      <c r="AD18" t="s">
        <v>59</v>
      </c>
    </row>
    <row r="19" spans="1:30">
      <c r="A19">
        <f t="shared" si="2"/>
        <v>5</v>
      </c>
      <c r="B19">
        <f t="shared" si="3"/>
        <v>0</v>
      </c>
      <c r="C19" s="8">
        <f t="shared" si="1"/>
        <v>73.5</v>
      </c>
      <c r="D19">
        <v>73</v>
      </c>
      <c r="E19">
        <v>6</v>
      </c>
      <c r="G19" s="21">
        <v>2</v>
      </c>
      <c r="H19" s="4">
        <v>201163</v>
      </c>
      <c r="I19" s="39">
        <v>44202.598078703704</v>
      </c>
      <c r="J19" s="3" t="s">
        <v>76</v>
      </c>
      <c r="K19" t="s">
        <v>49</v>
      </c>
      <c r="M19">
        <v>202101061839</v>
      </c>
      <c r="N19" s="1">
        <v>44202.598078703704</v>
      </c>
      <c r="O19" s="3" t="s">
        <v>76</v>
      </c>
      <c r="P19">
        <v>201163</v>
      </c>
      <c r="Q19" s="2">
        <v>17343</v>
      </c>
      <c r="R19" t="s">
        <v>254</v>
      </c>
      <c r="S19" t="s">
        <v>255</v>
      </c>
      <c r="U19" t="s">
        <v>140</v>
      </c>
      <c r="V19" t="s">
        <v>93</v>
      </c>
      <c r="W19" t="s">
        <v>2</v>
      </c>
      <c r="X19" t="s">
        <v>54</v>
      </c>
      <c r="Z19" t="s">
        <v>88</v>
      </c>
      <c r="AA19" t="s">
        <v>78</v>
      </c>
      <c r="AB19" t="s">
        <v>256</v>
      </c>
      <c r="AC19" t="s">
        <v>70</v>
      </c>
      <c r="AD19" t="s">
        <v>59</v>
      </c>
    </row>
    <row r="20" spans="1:30">
      <c r="A20">
        <f t="shared" si="2"/>
        <v>5</v>
      </c>
      <c r="B20">
        <f t="shared" si="3"/>
        <v>1</v>
      </c>
      <c r="C20" s="8">
        <f t="shared" si="1"/>
        <v>73.5</v>
      </c>
      <c r="D20">
        <v>73</v>
      </c>
      <c r="E20">
        <v>6</v>
      </c>
      <c r="G20" s="21">
        <v>2</v>
      </c>
      <c r="H20" s="4">
        <v>201163</v>
      </c>
      <c r="I20" s="39">
        <v>44204.572222222225</v>
      </c>
      <c r="J20" s="3" t="s">
        <v>90</v>
      </c>
      <c r="K20" t="s">
        <v>49</v>
      </c>
      <c r="M20">
        <v>202101081674</v>
      </c>
      <c r="N20" s="1">
        <v>44204.572222222225</v>
      </c>
      <c r="O20" s="3" t="s">
        <v>90</v>
      </c>
      <c r="P20">
        <v>201163</v>
      </c>
      <c r="Q20" s="2">
        <v>17343</v>
      </c>
      <c r="R20" t="s">
        <v>254</v>
      </c>
      <c r="S20" t="s">
        <v>255</v>
      </c>
      <c r="U20" t="s">
        <v>52</v>
      </c>
      <c r="V20" t="s">
        <v>67</v>
      </c>
      <c r="W20" t="s">
        <v>2</v>
      </c>
      <c r="X20" t="s">
        <v>54</v>
      </c>
      <c r="Z20" t="s">
        <v>88</v>
      </c>
      <c r="AA20" t="s">
        <v>94</v>
      </c>
      <c r="AB20" t="s">
        <v>100</v>
      </c>
      <c r="AC20" t="s">
        <v>70</v>
      </c>
      <c r="AD20" t="s">
        <v>59</v>
      </c>
    </row>
    <row r="21" spans="1:30">
      <c r="A21">
        <f t="shared" si="2"/>
        <v>5</v>
      </c>
      <c r="B21">
        <f t="shared" si="3"/>
        <v>2</v>
      </c>
      <c r="C21" s="8">
        <f t="shared" si="1"/>
        <v>73.583333333333329</v>
      </c>
      <c r="D21">
        <v>73</v>
      </c>
      <c r="E21">
        <v>7</v>
      </c>
      <c r="G21" s="21">
        <v>2</v>
      </c>
      <c r="H21" s="4">
        <v>201163</v>
      </c>
      <c r="I21" s="39">
        <v>44224.668425925927</v>
      </c>
      <c r="J21" s="3" t="s">
        <v>63</v>
      </c>
      <c r="K21" t="s">
        <v>49</v>
      </c>
      <c r="M21">
        <v>202101281926</v>
      </c>
      <c r="N21" s="1">
        <v>44224.668425925927</v>
      </c>
      <c r="O21" s="3" t="s">
        <v>63</v>
      </c>
      <c r="P21">
        <v>201163</v>
      </c>
      <c r="Q21" s="2">
        <v>17343</v>
      </c>
      <c r="R21" t="s">
        <v>254</v>
      </c>
      <c r="S21" t="s">
        <v>257</v>
      </c>
      <c r="U21" t="s">
        <v>61</v>
      </c>
      <c r="V21" t="s">
        <v>258</v>
      </c>
      <c r="W21" t="s">
        <v>2</v>
      </c>
      <c r="X21" t="s">
        <v>54</v>
      </c>
      <c r="Z21" t="s">
        <v>88</v>
      </c>
      <c r="AA21" t="s">
        <v>68</v>
      </c>
      <c r="AB21" t="s">
        <v>259</v>
      </c>
      <c r="AC21" t="s">
        <v>70</v>
      </c>
      <c r="AD21" t="s">
        <v>59</v>
      </c>
    </row>
    <row r="22" spans="1:30">
      <c r="A22">
        <f t="shared" si="2"/>
        <v>5</v>
      </c>
      <c r="B22">
        <f t="shared" si="3"/>
        <v>3</v>
      </c>
      <c r="C22" s="8">
        <f t="shared" si="1"/>
        <v>73.75</v>
      </c>
      <c r="D22">
        <v>73</v>
      </c>
      <c r="E22">
        <v>9</v>
      </c>
      <c r="G22" s="21">
        <v>2</v>
      </c>
      <c r="H22" s="4">
        <v>201163</v>
      </c>
      <c r="I22" s="39">
        <v>44301.327546296299</v>
      </c>
      <c r="J22" s="3" t="s">
        <v>63</v>
      </c>
      <c r="K22" t="s">
        <v>49</v>
      </c>
      <c r="M22">
        <v>202104150189</v>
      </c>
      <c r="N22" s="1">
        <v>44301.327546296299</v>
      </c>
      <c r="O22" s="3" t="s">
        <v>63</v>
      </c>
      <c r="P22">
        <v>201163</v>
      </c>
      <c r="Q22" s="2">
        <v>17343</v>
      </c>
      <c r="R22" t="s">
        <v>254</v>
      </c>
      <c r="S22" t="s">
        <v>260</v>
      </c>
      <c r="U22" t="s">
        <v>140</v>
      </c>
      <c r="V22" t="s">
        <v>261</v>
      </c>
      <c r="W22" t="s">
        <v>2</v>
      </c>
      <c r="X22" t="s">
        <v>54</v>
      </c>
      <c r="Z22" t="s">
        <v>55</v>
      </c>
      <c r="AA22" t="s">
        <v>68</v>
      </c>
      <c r="AB22" t="s">
        <v>262</v>
      </c>
      <c r="AC22" t="s">
        <v>70</v>
      </c>
      <c r="AD22" t="s">
        <v>59</v>
      </c>
    </row>
    <row r="23" spans="1:30">
      <c r="A23">
        <f t="shared" si="2"/>
        <v>6</v>
      </c>
      <c r="B23">
        <f t="shared" si="3"/>
        <v>0</v>
      </c>
      <c r="C23" s="8">
        <f t="shared" si="1"/>
        <v>81.416666666666671</v>
      </c>
      <c r="D23">
        <v>81</v>
      </c>
      <c r="E23">
        <v>5</v>
      </c>
      <c r="G23" s="21">
        <v>2</v>
      </c>
      <c r="H23" s="4">
        <v>208919</v>
      </c>
      <c r="I23" s="39">
        <v>44272.11041666667</v>
      </c>
      <c r="J23" s="3" t="s">
        <v>90</v>
      </c>
      <c r="K23" t="s">
        <v>49</v>
      </c>
      <c r="M23">
        <v>202103171149</v>
      </c>
      <c r="N23" s="1">
        <v>44272.11041666667</v>
      </c>
      <c r="O23" s="3" t="s">
        <v>90</v>
      </c>
      <c r="P23">
        <v>208919</v>
      </c>
      <c r="Q23" s="2">
        <v>14528</v>
      </c>
      <c r="R23" t="s">
        <v>286</v>
      </c>
      <c r="S23" t="s">
        <v>287</v>
      </c>
      <c r="U23" t="s">
        <v>288</v>
      </c>
      <c r="V23" t="s">
        <v>74</v>
      </c>
      <c r="W23" t="s">
        <v>2</v>
      </c>
      <c r="X23" t="s">
        <v>54</v>
      </c>
      <c r="Z23" t="s">
        <v>88</v>
      </c>
      <c r="AA23" t="s">
        <v>94</v>
      </c>
      <c r="AB23" t="s">
        <v>100</v>
      </c>
      <c r="AC23" t="s">
        <v>70</v>
      </c>
      <c r="AD23" t="s">
        <v>59</v>
      </c>
    </row>
    <row r="24" spans="1:30">
      <c r="A24">
        <f t="shared" si="2"/>
        <v>6</v>
      </c>
      <c r="B24">
        <f t="shared" si="3"/>
        <v>1</v>
      </c>
      <c r="C24" s="8">
        <f t="shared" si="1"/>
        <v>81.416666666666671</v>
      </c>
      <c r="D24">
        <v>81</v>
      </c>
      <c r="E24">
        <v>5</v>
      </c>
      <c r="G24" s="21">
        <v>2</v>
      </c>
      <c r="H24" s="4">
        <v>208919</v>
      </c>
      <c r="I24" s="39">
        <v>44288.932638888888</v>
      </c>
      <c r="J24" s="3" t="s">
        <v>90</v>
      </c>
      <c r="K24" t="s">
        <v>49</v>
      </c>
      <c r="M24">
        <v>202104022195</v>
      </c>
      <c r="N24" s="1">
        <v>44288.932638888888</v>
      </c>
      <c r="O24" s="3" t="s">
        <v>90</v>
      </c>
      <c r="P24">
        <v>208919</v>
      </c>
      <c r="Q24" s="2">
        <v>14528</v>
      </c>
      <c r="R24" t="s">
        <v>286</v>
      </c>
      <c r="S24" t="s">
        <v>287</v>
      </c>
      <c r="U24" t="s">
        <v>110</v>
      </c>
      <c r="V24" t="s">
        <v>289</v>
      </c>
      <c r="W24" t="s">
        <v>2</v>
      </c>
      <c r="X24" t="s">
        <v>54</v>
      </c>
      <c r="Z24" t="s">
        <v>88</v>
      </c>
      <c r="AA24" t="s">
        <v>94</v>
      </c>
      <c r="AB24" t="s">
        <v>100</v>
      </c>
      <c r="AC24" t="s">
        <v>70</v>
      </c>
      <c r="AD24" t="s">
        <v>59</v>
      </c>
    </row>
    <row r="25" spans="1:30">
      <c r="A25">
        <f t="shared" si="2"/>
        <v>7</v>
      </c>
      <c r="B25">
        <f t="shared" si="3"/>
        <v>0</v>
      </c>
      <c r="C25" s="8">
        <f t="shared" si="1"/>
        <v>65.583333333333329</v>
      </c>
      <c r="D25">
        <v>65</v>
      </c>
      <c r="E25">
        <v>7</v>
      </c>
      <c r="G25" s="21">
        <v>2</v>
      </c>
      <c r="H25" s="4">
        <v>325617</v>
      </c>
      <c r="I25" s="39">
        <v>44099.748171296298</v>
      </c>
      <c r="J25" s="3" t="s">
        <v>90</v>
      </c>
      <c r="K25" t="s">
        <v>49</v>
      </c>
      <c r="M25">
        <v>202009251695</v>
      </c>
      <c r="N25" s="1">
        <v>44099.748171296298</v>
      </c>
      <c r="O25" s="3" t="s">
        <v>90</v>
      </c>
      <c r="P25">
        <v>325617</v>
      </c>
      <c r="Q25" s="2">
        <v>20143</v>
      </c>
      <c r="R25" t="s">
        <v>351</v>
      </c>
      <c r="S25" t="s">
        <v>352</v>
      </c>
      <c r="U25" t="s">
        <v>110</v>
      </c>
      <c r="V25" t="s">
        <v>306</v>
      </c>
      <c r="W25" t="s">
        <v>10</v>
      </c>
      <c r="X25" t="s">
        <v>54</v>
      </c>
      <c r="Z25" t="s">
        <v>88</v>
      </c>
      <c r="AA25" t="s">
        <v>94</v>
      </c>
      <c r="AB25" t="s">
        <v>116</v>
      </c>
      <c r="AC25" t="s">
        <v>70</v>
      </c>
      <c r="AD25" t="s">
        <v>59</v>
      </c>
    </row>
    <row r="26" spans="1:30">
      <c r="A26">
        <f t="shared" si="2"/>
        <v>7</v>
      </c>
      <c r="B26">
        <f t="shared" si="3"/>
        <v>1</v>
      </c>
      <c r="C26" s="8">
        <f t="shared" si="1"/>
        <v>65.75</v>
      </c>
      <c r="D26">
        <v>65</v>
      </c>
      <c r="E26">
        <v>9</v>
      </c>
      <c r="G26" s="21">
        <v>2</v>
      </c>
      <c r="H26" s="4">
        <v>325617</v>
      </c>
      <c r="I26" s="39">
        <v>44183.456944444442</v>
      </c>
      <c r="J26" s="3" t="s">
        <v>63</v>
      </c>
      <c r="K26" t="s">
        <v>49</v>
      </c>
      <c r="M26">
        <v>202012190072</v>
      </c>
      <c r="N26" s="1">
        <v>44183.456944444442</v>
      </c>
      <c r="O26" s="3" t="s">
        <v>63</v>
      </c>
      <c r="P26">
        <v>325617</v>
      </c>
      <c r="Q26" s="2">
        <v>20143</v>
      </c>
      <c r="R26" t="s">
        <v>351</v>
      </c>
      <c r="S26" t="s">
        <v>353</v>
      </c>
      <c r="U26" t="s">
        <v>61</v>
      </c>
      <c r="V26" t="s">
        <v>53</v>
      </c>
      <c r="W26" t="s">
        <v>10</v>
      </c>
      <c r="X26" t="s">
        <v>54</v>
      </c>
      <c r="Z26" t="s">
        <v>55</v>
      </c>
      <c r="AA26" t="s">
        <v>68</v>
      </c>
      <c r="AB26" t="s">
        <v>354</v>
      </c>
      <c r="AC26" t="s">
        <v>58</v>
      </c>
      <c r="AD26" t="s">
        <v>59</v>
      </c>
    </row>
    <row r="27" spans="1:30">
      <c r="A27">
        <f t="shared" si="2"/>
        <v>7</v>
      </c>
      <c r="B27">
        <f t="shared" si="3"/>
        <v>2</v>
      </c>
      <c r="C27" s="8">
        <f t="shared" si="1"/>
        <v>66.083333333333329</v>
      </c>
      <c r="D27">
        <v>66</v>
      </c>
      <c r="E27">
        <v>1</v>
      </c>
      <c r="G27" s="21">
        <v>2</v>
      </c>
      <c r="H27" s="4">
        <v>325617</v>
      </c>
      <c r="I27" s="39">
        <v>44308.729166666664</v>
      </c>
      <c r="J27" s="3" t="s">
        <v>63</v>
      </c>
      <c r="K27" t="s">
        <v>49</v>
      </c>
      <c r="M27">
        <v>202104220300</v>
      </c>
      <c r="N27" s="1">
        <v>44308.729166666664</v>
      </c>
      <c r="O27" s="3" t="s">
        <v>63</v>
      </c>
      <c r="P27">
        <v>325617</v>
      </c>
      <c r="Q27" s="2">
        <v>20143</v>
      </c>
      <c r="R27" t="s">
        <v>351</v>
      </c>
      <c r="S27" t="s">
        <v>199</v>
      </c>
      <c r="U27" t="s">
        <v>61</v>
      </c>
      <c r="V27" t="s">
        <v>261</v>
      </c>
      <c r="W27" t="s">
        <v>10</v>
      </c>
      <c r="X27" t="s">
        <v>54</v>
      </c>
      <c r="Z27" t="s">
        <v>55</v>
      </c>
      <c r="AA27" t="s">
        <v>68</v>
      </c>
      <c r="AB27" t="s">
        <v>355</v>
      </c>
      <c r="AC27" t="s">
        <v>70</v>
      </c>
      <c r="AD27" t="s">
        <v>59</v>
      </c>
    </row>
    <row r="28" spans="1:30">
      <c r="A28" s="6">
        <f t="shared" si="2"/>
        <v>8</v>
      </c>
      <c r="B28" s="6">
        <f t="shared" si="3"/>
        <v>0</v>
      </c>
      <c r="C28" s="11">
        <f t="shared" si="1"/>
        <v>85.666666666666671</v>
      </c>
      <c r="D28" s="6">
        <v>85</v>
      </c>
      <c r="E28" s="6">
        <v>8</v>
      </c>
      <c r="F28" s="6"/>
      <c r="G28" s="21">
        <v>2</v>
      </c>
      <c r="H28" s="4">
        <v>326228</v>
      </c>
      <c r="I28" s="40">
        <v>44139.798611111109</v>
      </c>
      <c r="J28" s="19" t="s">
        <v>90</v>
      </c>
      <c r="K28" s="6" t="s">
        <v>49</v>
      </c>
      <c r="L28" s="6"/>
      <c r="M28" s="6">
        <v>202011042103</v>
      </c>
      <c r="N28" s="18">
        <v>44139.798611111109</v>
      </c>
      <c r="O28" s="19" t="s">
        <v>90</v>
      </c>
      <c r="P28" s="6">
        <v>326228</v>
      </c>
      <c r="Q28" s="20">
        <v>12820</v>
      </c>
      <c r="R28" s="6" t="s">
        <v>359</v>
      </c>
      <c r="S28" s="6" t="s">
        <v>360</v>
      </c>
      <c r="T28" s="6"/>
      <c r="U28" s="6" t="s">
        <v>149</v>
      </c>
      <c r="V28" s="6" t="s">
        <v>157</v>
      </c>
      <c r="W28" s="6" t="s">
        <v>2</v>
      </c>
      <c r="X28" s="6" t="s">
        <v>54</v>
      </c>
      <c r="Y28" s="6"/>
      <c r="Z28" s="6" t="s">
        <v>88</v>
      </c>
      <c r="AA28" s="6" t="s">
        <v>94</v>
      </c>
      <c r="AB28" s="6" t="s">
        <v>100</v>
      </c>
      <c r="AC28" s="6" t="s">
        <v>70</v>
      </c>
      <c r="AD28" s="6" t="s">
        <v>59</v>
      </c>
    </row>
    <row r="29" spans="1:30">
      <c r="A29" s="6">
        <f t="shared" si="2"/>
        <v>8</v>
      </c>
      <c r="B29" s="6">
        <f t="shared" si="3"/>
        <v>1</v>
      </c>
      <c r="C29" s="11">
        <f t="shared" si="1"/>
        <v>85.75</v>
      </c>
      <c r="D29" s="6">
        <v>85</v>
      </c>
      <c r="E29" s="6">
        <v>9</v>
      </c>
      <c r="F29" s="6"/>
      <c r="G29" s="21">
        <v>2</v>
      </c>
      <c r="H29" s="4">
        <v>326228</v>
      </c>
      <c r="I29" s="40">
        <v>44145.737337962964</v>
      </c>
      <c r="J29" s="19" t="s">
        <v>90</v>
      </c>
      <c r="K29" s="6" t="s">
        <v>49</v>
      </c>
      <c r="L29" s="6"/>
      <c r="M29" s="6">
        <v>202011102027</v>
      </c>
      <c r="N29" s="18">
        <v>44145.737337962964</v>
      </c>
      <c r="O29" s="19" t="s">
        <v>90</v>
      </c>
      <c r="P29" s="6">
        <v>326228</v>
      </c>
      <c r="Q29" s="20">
        <v>12820</v>
      </c>
      <c r="R29" s="6" t="s">
        <v>359</v>
      </c>
      <c r="S29" s="6" t="s">
        <v>361</v>
      </c>
      <c r="T29" s="6"/>
      <c r="U29" s="6" t="s">
        <v>149</v>
      </c>
      <c r="V29" s="6" t="s">
        <v>193</v>
      </c>
      <c r="W29" s="6" t="s">
        <v>2</v>
      </c>
      <c r="X29" s="6" t="s">
        <v>54</v>
      </c>
      <c r="Y29" s="6"/>
      <c r="Z29" s="6" t="s">
        <v>55</v>
      </c>
      <c r="AA29" s="6" t="s">
        <v>94</v>
      </c>
      <c r="AB29" s="6" t="s">
        <v>292</v>
      </c>
      <c r="AC29" s="6" t="s">
        <v>70</v>
      </c>
      <c r="AD29" s="6" t="s">
        <v>59</v>
      </c>
    </row>
    <row r="30" spans="1:30">
      <c r="A30" s="6">
        <f t="shared" si="2"/>
        <v>9</v>
      </c>
      <c r="B30" s="6">
        <f t="shared" si="3"/>
        <v>0</v>
      </c>
      <c r="C30" s="11">
        <f t="shared" si="1"/>
        <v>50.75</v>
      </c>
      <c r="D30" s="6">
        <v>50</v>
      </c>
      <c r="E30" s="6">
        <v>9</v>
      </c>
      <c r="F30" s="6"/>
      <c r="G30" s="22">
        <v>2</v>
      </c>
      <c r="H30" s="4">
        <v>326493</v>
      </c>
      <c r="I30" s="40">
        <v>44010.986111111109</v>
      </c>
      <c r="J30" s="19" t="s">
        <v>90</v>
      </c>
      <c r="K30" s="6" t="s">
        <v>49</v>
      </c>
      <c r="L30" s="6"/>
      <c r="M30" s="6">
        <v>202006280523</v>
      </c>
      <c r="N30" s="18">
        <v>44010.986111111109</v>
      </c>
      <c r="O30" s="19" t="s">
        <v>90</v>
      </c>
      <c r="P30" s="6">
        <v>326493</v>
      </c>
      <c r="Q30" s="20">
        <v>25454</v>
      </c>
      <c r="R30" s="6" t="s">
        <v>362</v>
      </c>
      <c r="S30" s="6" t="s">
        <v>363</v>
      </c>
      <c r="T30" s="6"/>
      <c r="U30" s="6" t="s">
        <v>98</v>
      </c>
      <c r="V30" s="6" t="s">
        <v>364</v>
      </c>
      <c r="W30" s="6" t="s">
        <v>10</v>
      </c>
      <c r="X30" s="6" t="s">
        <v>54</v>
      </c>
      <c r="Y30" s="6"/>
      <c r="Z30" s="6" t="s">
        <v>88</v>
      </c>
      <c r="AA30" s="6" t="s">
        <v>94</v>
      </c>
      <c r="AB30" s="6" t="s">
        <v>100</v>
      </c>
      <c r="AC30" s="6" t="s">
        <v>70</v>
      </c>
      <c r="AD30" s="6" t="s">
        <v>59</v>
      </c>
    </row>
    <row r="31" spans="1:30">
      <c r="A31" s="6">
        <f t="shared" si="2"/>
        <v>9</v>
      </c>
      <c r="B31" s="6">
        <f t="shared" si="3"/>
        <v>1</v>
      </c>
      <c r="C31" s="11">
        <f t="shared" si="1"/>
        <v>50.75</v>
      </c>
      <c r="D31" s="6">
        <v>50</v>
      </c>
      <c r="E31" s="6">
        <v>9</v>
      </c>
      <c r="F31" s="6"/>
      <c r="G31" s="22">
        <v>2</v>
      </c>
      <c r="H31" s="4">
        <v>326493</v>
      </c>
      <c r="I31" s="40">
        <v>44014.692106481481</v>
      </c>
      <c r="J31" s="19" t="s">
        <v>90</v>
      </c>
      <c r="K31" s="6" t="s">
        <v>49</v>
      </c>
      <c r="L31" s="6"/>
      <c r="M31" s="6">
        <v>202007021920</v>
      </c>
      <c r="N31" s="18">
        <v>44014.692106481481</v>
      </c>
      <c r="O31" s="19" t="s">
        <v>90</v>
      </c>
      <c r="P31" s="6">
        <v>326493</v>
      </c>
      <c r="Q31" s="20">
        <v>25454</v>
      </c>
      <c r="R31" s="6" t="s">
        <v>362</v>
      </c>
      <c r="S31" s="6" t="s">
        <v>363</v>
      </c>
      <c r="T31" s="6"/>
      <c r="U31" s="6" t="s">
        <v>140</v>
      </c>
      <c r="V31" s="6" t="s">
        <v>193</v>
      </c>
      <c r="W31" s="6" t="s">
        <v>10</v>
      </c>
      <c r="X31" s="6" t="s">
        <v>54</v>
      </c>
      <c r="Y31" s="6"/>
      <c r="Z31" s="6" t="s">
        <v>88</v>
      </c>
      <c r="AA31" s="6" t="s">
        <v>94</v>
      </c>
      <c r="AB31" s="6" t="s">
        <v>100</v>
      </c>
      <c r="AC31" s="6" t="s">
        <v>70</v>
      </c>
      <c r="AD31" s="6" t="s">
        <v>59</v>
      </c>
    </row>
    <row r="32" spans="1:30">
      <c r="A32">
        <f t="shared" si="2"/>
        <v>10</v>
      </c>
      <c r="B32">
        <f t="shared" si="3"/>
        <v>0</v>
      </c>
      <c r="C32" s="8">
        <f t="shared" si="1"/>
        <v>63.5</v>
      </c>
      <c r="D32">
        <v>63</v>
      </c>
      <c r="E32">
        <v>6</v>
      </c>
      <c r="G32" s="21">
        <v>2</v>
      </c>
      <c r="H32" s="4">
        <v>330267</v>
      </c>
      <c r="I32" s="39">
        <v>44167.647916666669</v>
      </c>
      <c r="J32" s="3" t="s">
        <v>90</v>
      </c>
      <c r="K32" t="s">
        <v>49</v>
      </c>
      <c r="M32">
        <v>202012021929</v>
      </c>
      <c r="N32" s="1">
        <v>44167.647916666669</v>
      </c>
      <c r="O32" s="3" t="s">
        <v>90</v>
      </c>
      <c r="P32">
        <v>330267</v>
      </c>
      <c r="Q32" s="2">
        <v>20943</v>
      </c>
      <c r="R32" t="s">
        <v>371</v>
      </c>
      <c r="S32" t="s">
        <v>372</v>
      </c>
      <c r="U32" t="s">
        <v>61</v>
      </c>
      <c r="V32" t="s">
        <v>240</v>
      </c>
      <c r="W32" t="s">
        <v>2</v>
      </c>
      <c r="X32" t="s">
        <v>54</v>
      </c>
      <c r="Z32" t="s">
        <v>55</v>
      </c>
      <c r="AA32" t="s">
        <v>94</v>
      </c>
      <c r="AB32" t="s">
        <v>100</v>
      </c>
      <c r="AC32" t="s">
        <v>70</v>
      </c>
      <c r="AD32" t="s">
        <v>59</v>
      </c>
    </row>
    <row r="33" spans="1:30">
      <c r="A33">
        <f t="shared" si="2"/>
        <v>10</v>
      </c>
      <c r="B33">
        <f t="shared" si="3"/>
        <v>1</v>
      </c>
      <c r="C33" s="8">
        <f t="shared" si="1"/>
        <v>63.583333333333336</v>
      </c>
      <c r="D33">
        <v>63</v>
      </c>
      <c r="E33">
        <v>7</v>
      </c>
      <c r="G33" s="21">
        <v>2</v>
      </c>
      <c r="H33" s="4">
        <v>330267</v>
      </c>
      <c r="I33" s="39">
        <v>44173.610150462962</v>
      </c>
      <c r="J33" s="3" t="s">
        <v>90</v>
      </c>
      <c r="K33" t="s">
        <v>49</v>
      </c>
      <c r="M33">
        <v>202012081945</v>
      </c>
      <c r="N33" s="1">
        <v>44173.610150462962</v>
      </c>
      <c r="O33" s="3" t="s">
        <v>90</v>
      </c>
      <c r="P33">
        <v>330267</v>
      </c>
      <c r="Q33" s="2">
        <v>20943</v>
      </c>
      <c r="R33" t="s">
        <v>371</v>
      </c>
      <c r="S33" t="s">
        <v>373</v>
      </c>
      <c r="U33" t="s">
        <v>73</v>
      </c>
      <c r="V33" t="s">
        <v>240</v>
      </c>
      <c r="W33" t="s">
        <v>2</v>
      </c>
      <c r="X33" t="s">
        <v>54</v>
      </c>
      <c r="Z33" t="s">
        <v>55</v>
      </c>
      <c r="AA33" t="s">
        <v>94</v>
      </c>
      <c r="AB33" t="s">
        <v>116</v>
      </c>
      <c r="AC33" t="s">
        <v>70</v>
      </c>
      <c r="AD33" t="s">
        <v>59</v>
      </c>
    </row>
    <row r="34" spans="1:30">
      <c r="A34">
        <f t="shared" si="2"/>
        <v>11</v>
      </c>
      <c r="B34">
        <f t="shared" si="3"/>
        <v>0</v>
      </c>
      <c r="C34" s="8">
        <f t="shared" si="1"/>
        <v>65.75</v>
      </c>
      <c r="D34">
        <v>65</v>
      </c>
      <c r="E34">
        <v>9</v>
      </c>
      <c r="G34" s="21">
        <v>2</v>
      </c>
      <c r="H34" s="4">
        <v>412268</v>
      </c>
      <c r="I34" s="39">
        <v>44130.482638888891</v>
      </c>
      <c r="J34" s="3" t="s">
        <v>63</v>
      </c>
      <c r="K34" t="s">
        <v>49</v>
      </c>
      <c r="M34">
        <v>202010260499</v>
      </c>
      <c r="N34" s="1">
        <v>44130.482638888891</v>
      </c>
      <c r="O34" s="3" t="s">
        <v>63</v>
      </c>
      <c r="P34">
        <v>412268</v>
      </c>
      <c r="Q34" s="2">
        <v>20094</v>
      </c>
      <c r="R34" t="s">
        <v>397</v>
      </c>
      <c r="S34" t="s">
        <v>353</v>
      </c>
      <c r="U34" t="s">
        <v>52</v>
      </c>
      <c r="V34" t="s">
        <v>74</v>
      </c>
      <c r="W34" t="s">
        <v>10</v>
      </c>
      <c r="X34" t="s">
        <v>54</v>
      </c>
      <c r="Z34" t="s">
        <v>55</v>
      </c>
      <c r="AA34" t="s">
        <v>68</v>
      </c>
      <c r="AB34" t="s">
        <v>398</v>
      </c>
      <c r="AC34" t="s">
        <v>70</v>
      </c>
      <c r="AD34" t="s">
        <v>59</v>
      </c>
    </row>
    <row r="35" spans="1:30">
      <c r="A35">
        <f t="shared" si="2"/>
        <v>11</v>
      </c>
      <c r="B35">
        <f t="shared" si="3"/>
        <v>1</v>
      </c>
      <c r="C35" s="8">
        <f t="shared" si="1"/>
        <v>65.916666666666671</v>
      </c>
      <c r="D35">
        <v>65</v>
      </c>
      <c r="E35">
        <v>11</v>
      </c>
      <c r="G35" s="21">
        <v>2</v>
      </c>
      <c r="H35" s="4">
        <v>412268</v>
      </c>
      <c r="I35" s="39">
        <v>44172.623993055553</v>
      </c>
      <c r="J35" s="3" t="s">
        <v>63</v>
      </c>
      <c r="K35" t="s">
        <v>49</v>
      </c>
      <c r="M35">
        <v>202012070395</v>
      </c>
      <c r="N35" s="1">
        <v>44172.623993055553</v>
      </c>
      <c r="O35" s="3" t="s">
        <v>63</v>
      </c>
      <c r="P35">
        <v>412268</v>
      </c>
      <c r="Q35" s="2">
        <v>20094</v>
      </c>
      <c r="R35" t="s">
        <v>397</v>
      </c>
      <c r="S35" t="s">
        <v>399</v>
      </c>
      <c r="U35" t="s">
        <v>140</v>
      </c>
      <c r="V35" t="s">
        <v>87</v>
      </c>
      <c r="W35" t="s">
        <v>10</v>
      </c>
      <c r="X35" t="s">
        <v>54</v>
      </c>
      <c r="Z35" t="s">
        <v>55</v>
      </c>
      <c r="AA35" t="s">
        <v>68</v>
      </c>
      <c r="AB35" t="s">
        <v>400</v>
      </c>
      <c r="AC35" t="s">
        <v>70</v>
      </c>
      <c r="AD35" t="s">
        <v>59</v>
      </c>
    </row>
    <row r="36" spans="1:30">
      <c r="A36">
        <f t="shared" si="2"/>
        <v>12</v>
      </c>
      <c r="B36">
        <f t="shared" si="3"/>
        <v>0</v>
      </c>
      <c r="C36" s="8">
        <f t="shared" si="1"/>
        <v>50.666666666666664</v>
      </c>
      <c r="D36">
        <v>50</v>
      </c>
      <c r="E36">
        <v>8</v>
      </c>
      <c r="G36" s="21">
        <v>2</v>
      </c>
      <c r="H36" s="4">
        <v>423479</v>
      </c>
      <c r="I36" s="39">
        <v>44071.140972222223</v>
      </c>
      <c r="J36" s="3" t="s">
        <v>90</v>
      </c>
      <c r="K36" t="s">
        <v>49</v>
      </c>
      <c r="M36">
        <v>202008281033</v>
      </c>
      <c r="N36" s="1">
        <v>44071.140972222223</v>
      </c>
      <c r="O36" s="3" t="s">
        <v>90</v>
      </c>
      <c r="P36">
        <v>423479</v>
      </c>
      <c r="Q36" s="2">
        <v>25565</v>
      </c>
      <c r="R36" t="s">
        <v>414</v>
      </c>
      <c r="S36" t="s">
        <v>415</v>
      </c>
      <c r="U36" t="s">
        <v>170</v>
      </c>
      <c r="V36" t="s">
        <v>416</v>
      </c>
      <c r="W36" t="s">
        <v>2</v>
      </c>
      <c r="X36" t="s">
        <v>54</v>
      </c>
      <c r="Z36" t="s">
        <v>88</v>
      </c>
      <c r="AA36" t="s">
        <v>94</v>
      </c>
      <c r="AB36" t="s">
        <v>100</v>
      </c>
      <c r="AC36" t="s">
        <v>70</v>
      </c>
      <c r="AD36" t="s">
        <v>59</v>
      </c>
    </row>
    <row r="37" spans="1:30">
      <c r="A37">
        <f t="shared" si="2"/>
        <v>12</v>
      </c>
      <c r="B37">
        <f t="shared" si="3"/>
        <v>1</v>
      </c>
      <c r="C37" s="8">
        <f t="shared" si="1"/>
        <v>50.666666666666664</v>
      </c>
      <c r="D37">
        <v>50</v>
      </c>
      <c r="E37">
        <v>8</v>
      </c>
      <c r="G37" s="21">
        <v>2</v>
      </c>
      <c r="H37" s="4">
        <v>423479</v>
      </c>
      <c r="I37" s="39">
        <v>44076.626134259262</v>
      </c>
      <c r="J37" s="3" t="s">
        <v>90</v>
      </c>
      <c r="K37" t="s">
        <v>49</v>
      </c>
      <c r="M37">
        <v>202009021847</v>
      </c>
      <c r="N37" s="1">
        <v>44076.626134259262</v>
      </c>
      <c r="O37" s="3" t="s">
        <v>90</v>
      </c>
      <c r="P37">
        <v>423479</v>
      </c>
      <c r="Q37" s="2">
        <v>25565</v>
      </c>
      <c r="R37" t="s">
        <v>414</v>
      </c>
      <c r="S37" t="s">
        <v>415</v>
      </c>
      <c r="U37" t="s">
        <v>52</v>
      </c>
      <c r="V37" t="s">
        <v>417</v>
      </c>
      <c r="W37" t="s">
        <v>2</v>
      </c>
      <c r="X37" t="s">
        <v>54</v>
      </c>
      <c r="Z37" t="s">
        <v>55</v>
      </c>
      <c r="AA37" t="s">
        <v>94</v>
      </c>
      <c r="AB37" t="s">
        <v>100</v>
      </c>
      <c r="AC37" t="s">
        <v>70</v>
      </c>
      <c r="AD37" t="s">
        <v>59</v>
      </c>
    </row>
    <row r="38" spans="1:30">
      <c r="A38">
        <f t="shared" si="2"/>
        <v>13</v>
      </c>
      <c r="B38">
        <f t="shared" si="3"/>
        <v>0</v>
      </c>
      <c r="C38" s="8">
        <f t="shared" si="1"/>
        <v>47.333333333333336</v>
      </c>
      <c r="D38">
        <v>47</v>
      </c>
      <c r="E38">
        <v>4</v>
      </c>
      <c r="G38" s="21">
        <v>2</v>
      </c>
      <c r="H38" s="4">
        <v>510527</v>
      </c>
      <c r="I38" s="39">
        <v>44162.436886574076</v>
      </c>
      <c r="J38" s="3" t="s">
        <v>63</v>
      </c>
      <c r="K38" t="s">
        <v>49</v>
      </c>
      <c r="M38">
        <v>202011270150</v>
      </c>
      <c r="N38" s="1">
        <v>44162.436886574076</v>
      </c>
      <c r="O38" s="3" t="s">
        <v>63</v>
      </c>
      <c r="P38">
        <v>510527</v>
      </c>
      <c r="Q38" s="2">
        <v>26858</v>
      </c>
      <c r="R38" t="s">
        <v>438</v>
      </c>
      <c r="S38" t="s">
        <v>439</v>
      </c>
      <c r="U38" t="s">
        <v>250</v>
      </c>
      <c r="V38" t="s">
        <v>265</v>
      </c>
      <c r="W38" t="s">
        <v>2</v>
      </c>
      <c r="X38" t="s">
        <v>54</v>
      </c>
      <c r="Z38" t="s">
        <v>55</v>
      </c>
      <c r="AA38" t="s">
        <v>68</v>
      </c>
      <c r="AB38" t="s">
        <v>440</v>
      </c>
      <c r="AC38" t="s">
        <v>70</v>
      </c>
      <c r="AD38" t="s">
        <v>59</v>
      </c>
    </row>
    <row r="39" spans="1:30">
      <c r="A39">
        <f t="shared" si="2"/>
        <v>13</v>
      </c>
      <c r="B39">
        <f t="shared" si="3"/>
        <v>1</v>
      </c>
      <c r="C39" s="8">
        <f t="shared" si="1"/>
        <v>47.333333333333336</v>
      </c>
      <c r="D39">
        <v>47</v>
      </c>
      <c r="E39">
        <v>4</v>
      </c>
      <c r="G39" s="21">
        <v>2</v>
      </c>
      <c r="H39" s="4">
        <v>510527</v>
      </c>
      <c r="I39" s="39">
        <v>44168.019004629627</v>
      </c>
      <c r="J39" s="3" t="s">
        <v>90</v>
      </c>
      <c r="K39" t="s">
        <v>49</v>
      </c>
      <c r="M39">
        <v>202012022354</v>
      </c>
      <c r="N39" s="1">
        <v>44168.019004629627</v>
      </c>
      <c r="O39" s="3" t="s">
        <v>90</v>
      </c>
      <c r="P39">
        <v>510527</v>
      </c>
      <c r="Q39" s="2">
        <v>26858</v>
      </c>
      <c r="R39" t="s">
        <v>438</v>
      </c>
      <c r="S39" t="s">
        <v>439</v>
      </c>
      <c r="U39" t="s">
        <v>98</v>
      </c>
      <c r="V39" t="s">
        <v>111</v>
      </c>
      <c r="W39" t="s">
        <v>2</v>
      </c>
      <c r="X39" t="s">
        <v>54</v>
      </c>
      <c r="Z39" t="s">
        <v>88</v>
      </c>
      <c r="AA39" t="s">
        <v>94</v>
      </c>
      <c r="AB39" t="s">
        <v>116</v>
      </c>
      <c r="AC39" t="s">
        <v>70</v>
      </c>
      <c r="AD39" t="s">
        <v>59</v>
      </c>
    </row>
    <row r="40" spans="1:30">
      <c r="A40">
        <f t="shared" si="2"/>
        <v>14</v>
      </c>
      <c r="B40">
        <f t="shared" si="3"/>
        <v>0</v>
      </c>
      <c r="C40" s="8">
        <f t="shared" si="1"/>
        <v>53.166666666666664</v>
      </c>
      <c r="D40">
        <v>53</v>
      </c>
      <c r="E40">
        <v>2</v>
      </c>
      <c r="G40" s="21">
        <v>2</v>
      </c>
      <c r="H40" s="4">
        <v>523725</v>
      </c>
      <c r="I40" s="39">
        <v>44054.675868055558</v>
      </c>
      <c r="J40" s="3" t="s">
        <v>90</v>
      </c>
      <c r="K40" t="s">
        <v>49</v>
      </c>
      <c r="M40">
        <v>202008111737</v>
      </c>
      <c r="N40" s="1">
        <v>44054.675868055558</v>
      </c>
      <c r="O40" s="3" t="s">
        <v>90</v>
      </c>
      <c r="P40">
        <v>523725</v>
      </c>
      <c r="Q40" s="2">
        <v>24610</v>
      </c>
      <c r="R40" t="s">
        <v>445</v>
      </c>
      <c r="S40" t="s">
        <v>446</v>
      </c>
      <c r="U40" t="s">
        <v>61</v>
      </c>
      <c r="V40" t="s">
        <v>145</v>
      </c>
      <c r="W40" t="s">
        <v>10</v>
      </c>
      <c r="X40" t="s">
        <v>54</v>
      </c>
      <c r="Z40" t="s">
        <v>88</v>
      </c>
      <c r="AA40" t="s">
        <v>94</v>
      </c>
      <c r="AB40" t="s">
        <v>100</v>
      </c>
      <c r="AC40" t="s">
        <v>70</v>
      </c>
      <c r="AD40" t="s">
        <v>59</v>
      </c>
    </row>
    <row r="41" spans="1:30">
      <c r="A41">
        <f t="shared" si="2"/>
        <v>14</v>
      </c>
      <c r="B41">
        <f t="shared" si="3"/>
        <v>1</v>
      </c>
      <c r="C41" s="8">
        <f t="shared" si="1"/>
        <v>53.333333333333336</v>
      </c>
      <c r="D41">
        <v>53</v>
      </c>
      <c r="E41">
        <v>4</v>
      </c>
      <c r="G41" s="21">
        <v>2</v>
      </c>
      <c r="H41" s="4">
        <v>523725</v>
      </c>
      <c r="I41" s="39">
        <v>44105.549305555556</v>
      </c>
      <c r="J41" s="3" t="s">
        <v>76</v>
      </c>
      <c r="K41" t="s">
        <v>49</v>
      </c>
      <c r="M41">
        <v>202010010477</v>
      </c>
      <c r="N41" s="1">
        <v>44105.549305555556</v>
      </c>
      <c r="O41" s="3" t="s">
        <v>76</v>
      </c>
      <c r="P41">
        <v>523725</v>
      </c>
      <c r="Q41" s="2">
        <v>24610</v>
      </c>
      <c r="R41" t="s">
        <v>445</v>
      </c>
      <c r="S41" t="s">
        <v>447</v>
      </c>
      <c r="U41" t="s">
        <v>140</v>
      </c>
      <c r="V41" t="s">
        <v>324</v>
      </c>
      <c r="W41" t="s">
        <v>10</v>
      </c>
      <c r="X41" t="s">
        <v>54</v>
      </c>
      <c r="Z41" t="s">
        <v>55</v>
      </c>
      <c r="AA41" t="s">
        <v>78</v>
      </c>
      <c r="AB41" t="s">
        <v>448</v>
      </c>
      <c r="AC41" t="s">
        <v>180</v>
      </c>
      <c r="AD41" t="s">
        <v>59</v>
      </c>
    </row>
    <row r="42" spans="1:30">
      <c r="A42">
        <f t="shared" si="2"/>
        <v>14</v>
      </c>
      <c r="B42">
        <f t="shared" si="3"/>
        <v>2</v>
      </c>
      <c r="C42" s="8">
        <f t="shared" si="1"/>
        <v>53.916666666666664</v>
      </c>
      <c r="D42">
        <v>53</v>
      </c>
      <c r="E42">
        <v>11</v>
      </c>
      <c r="G42" s="21">
        <v>2</v>
      </c>
      <c r="H42" s="4">
        <v>523725</v>
      </c>
      <c r="I42" s="39">
        <v>44306.379351851851</v>
      </c>
      <c r="J42" s="3" t="s">
        <v>90</v>
      </c>
      <c r="K42" t="s">
        <v>49</v>
      </c>
      <c r="M42">
        <v>202104200171</v>
      </c>
      <c r="N42" s="1">
        <v>44306.379351851851</v>
      </c>
      <c r="O42" s="3" t="s">
        <v>90</v>
      </c>
      <c r="P42">
        <v>523725</v>
      </c>
      <c r="Q42" s="2">
        <v>24610</v>
      </c>
      <c r="R42" t="s">
        <v>445</v>
      </c>
      <c r="S42" t="s">
        <v>369</v>
      </c>
      <c r="U42" t="s">
        <v>73</v>
      </c>
      <c r="V42" t="s">
        <v>261</v>
      </c>
      <c r="W42" t="s">
        <v>10</v>
      </c>
      <c r="X42" t="s">
        <v>54</v>
      </c>
      <c r="Z42" t="s">
        <v>55</v>
      </c>
      <c r="AA42" t="s">
        <v>94</v>
      </c>
      <c r="AB42" t="s">
        <v>116</v>
      </c>
      <c r="AC42" t="s">
        <v>70</v>
      </c>
      <c r="AD42" t="s">
        <v>59</v>
      </c>
    </row>
    <row r="43" spans="1:30">
      <c r="A43">
        <f t="shared" si="2"/>
        <v>15</v>
      </c>
      <c r="B43">
        <f t="shared" si="3"/>
        <v>0</v>
      </c>
      <c r="C43" s="8">
        <f t="shared" si="1"/>
        <v>75.25</v>
      </c>
      <c r="D43">
        <v>75</v>
      </c>
      <c r="E43">
        <v>3</v>
      </c>
      <c r="G43" s="21">
        <v>2</v>
      </c>
      <c r="H43" s="4">
        <v>600553</v>
      </c>
      <c r="I43" s="39">
        <v>44155.875</v>
      </c>
      <c r="J43" s="3" t="s">
        <v>90</v>
      </c>
      <c r="K43" t="s">
        <v>49</v>
      </c>
      <c r="M43">
        <v>202011202177</v>
      </c>
      <c r="N43" s="1">
        <v>44155.875</v>
      </c>
      <c r="O43" s="3" t="s">
        <v>90</v>
      </c>
      <c r="P43">
        <v>600553</v>
      </c>
      <c r="Q43" s="2">
        <v>16642</v>
      </c>
      <c r="R43" t="s">
        <v>465</v>
      </c>
      <c r="S43" t="s">
        <v>466</v>
      </c>
      <c r="U43" t="s">
        <v>149</v>
      </c>
      <c r="V43" t="s">
        <v>364</v>
      </c>
      <c r="W43" t="s">
        <v>2</v>
      </c>
      <c r="X43" t="s">
        <v>54</v>
      </c>
      <c r="Z43" t="s">
        <v>88</v>
      </c>
      <c r="AA43" t="s">
        <v>94</v>
      </c>
      <c r="AB43" t="s">
        <v>116</v>
      </c>
      <c r="AC43" t="s">
        <v>70</v>
      </c>
      <c r="AD43" t="s">
        <v>59</v>
      </c>
    </row>
    <row r="44" spans="1:30">
      <c r="A44">
        <f t="shared" si="2"/>
        <v>15</v>
      </c>
      <c r="B44">
        <f t="shared" si="3"/>
        <v>1</v>
      </c>
      <c r="C44" s="8">
        <f t="shared" si="1"/>
        <v>75.333333333333329</v>
      </c>
      <c r="D44">
        <v>75</v>
      </c>
      <c r="E44">
        <v>4</v>
      </c>
      <c r="G44" s="21">
        <v>2</v>
      </c>
      <c r="H44" s="4">
        <v>600553</v>
      </c>
      <c r="I44" s="39">
        <v>44176.917719907404</v>
      </c>
      <c r="J44" s="3" t="s">
        <v>63</v>
      </c>
      <c r="K44" t="s">
        <v>49</v>
      </c>
      <c r="M44">
        <v>202012112124</v>
      </c>
      <c r="N44" s="1">
        <v>44176.917719907404</v>
      </c>
      <c r="O44" s="3" t="s">
        <v>63</v>
      </c>
      <c r="P44">
        <v>600553</v>
      </c>
      <c r="Q44" s="2">
        <v>16642</v>
      </c>
      <c r="R44" t="s">
        <v>465</v>
      </c>
      <c r="S44" t="s">
        <v>467</v>
      </c>
      <c r="U44" t="s">
        <v>381</v>
      </c>
      <c r="V44" t="s">
        <v>289</v>
      </c>
      <c r="W44" t="s">
        <v>2</v>
      </c>
      <c r="X44" t="s">
        <v>54</v>
      </c>
      <c r="Z44" t="s">
        <v>55</v>
      </c>
      <c r="AA44" t="s">
        <v>68</v>
      </c>
      <c r="AB44" t="s">
        <v>468</v>
      </c>
      <c r="AC44" t="s">
        <v>70</v>
      </c>
      <c r="AD44" t="s">
        <v>59</v>
      </c>
    </row>
    <row r="45" spans="1:30">
      <c r="A45">
        <f t="shared" si="2"/>
        <v>16</v>
      </c>
      <c r="B45">
        <f t="shared" si="3"/>
        <v>0</v>
      </c>
      <c r="C45" s="8">
        <f t="shared" si="1"/>
        <v>74</v>
      </c>
      <c r="D45">
        <v>74</v>
      </c>
      <c r="E45">
        <v>0</v>
      </c>
      <c r="G45" s="21">
        <v>2</v>
      </c>
      <c r="H45" s="4">
        <v>618117</v>
      </c>
      <c r="I45" s="39">
        <v>44168.121053240742</v>
      </c>
      <c r="J45" s="3" t="s">
        <v>90</v>
      </c>
      <c r="K45" t="s">
        <v>49</v>
      </c>
      <c r="M45">
        <v>202012031254</v>
      </c>
      <c r="N45" s="1">
        <v>44168.121053240742</v>
      </c>
      <c r="O45" s="3" t="s">
        <v>90</v>
      </c>
      <c r="P45">
        <v>618117</v>
      </c>
      <c r="Q45" s="2">
        <v>17116</v>
      </c>
      <c r="R45" t="s">
        <v>485</v>
      </c>
      <c r="S45" t="s">
        <v>486</v>
      </c>
      <c r="U45" t="s">
        <v>98</v>
      </c>
      <c r="V45" t="s">
        <v>220</v>
      </c>
      <c r="W45" t="s">
        <v>10</v>
      </c>
      <c r="X45" t="s">
        <v>54</v>
      </c>
      <c r="Z45" t="s">
        <v>88</v>
      </c>
      <c r="AA45" t="s">
        <v>94</v>
      </c>
      <c r="AB45" t="s">
        <v>116</v>
      </c>
      <c r="AC45" t="s">
        <v>70</v>
      </c>
      <c r="AD45" t="s">
        <v>59</v>
      </c>
    </row>
    <row r="46" spans="1:30">
      <c r="A46">
        <f t="shared" si="2"/>
        <v>16</v>
      </c>
      <c r="B46">
        <f t="shared" si="3"/>
        <v>1</v>
      </c>
      <c r="C46" s="8">
        <f t="shared" si="1"/>
        <v>74.083333333333329</v>
      </c>
      <c r="D46">
        <v>74</v>
      </c>
      <c r="E46">
        <v>1</v>
      </c>
      <c r="G46" s="21">
        <v>2</v>
      </c>
      <c r="H46" s="4">
        <v>618117</v>
      </c>
      <c r="I46" s="39">
        <v>44180.85</v>
      </c>
      <c r="J46" s="3" t="s">
        <v>90</v>
      </c>
      <c r="K46" t="s">
        <v>49</v>
      </c>
      <c r="M46">
        <v>202012152348</v>
      </c>
      <c r="N46" s="1">
        <v>44180.85</v>
      </c>
      <c r="O46" s="3" t="s">
        <v>90</v>
      </c>
      <c r="P46">
        <v>618117</v>
      </c>
      <c r="Q46" s="2">
        <v>17116</v>
      </c>
      <c r="R46" t="s">
        <v>485</v>
      </c>
      <c r="S46" t="s">
        <v>122</v>
      </c>
      <c r="U46" t="s">
        <v>110</v>
      </c>
      <c r="V46" t="s">
        <v>367</v>
      </c>
      <c r="W46" t="s">
        <v>10</v>
      </c>
      <c r="X46" t="s">
        <v>54</v>
      </c>
      <c r="Z46" t="s">
        <v>88</v>
      </c>
      <c r="AA46" t="s">
        <v>94</v>
      </c>
      <c r="AB46" t="s">
        <v>116</v>
      </c>
      <c r="AC46" t="s">
        <v>70</v>
      </c>
      <c r="AD46" t="s">
        <v>59</v>
      </c>
    </row>
    <row r="47" spans="1:30">
      <c r="A47">
        <f t="shared" si="2"/>
        <v>17</v>
      </c>
      <c r="B47">
        <f t="shared" si="3"/>
        <v>0</v>
      </c>
      <c r="C47" s="8">
        <f t="shared" si="1"/>
        <v>59</v>
      </c>
      <c r="D47">
        <v>59</v>
      </c>
      <c r="E47">
        <v>0</v>
      </c>
      <c r="G47" s="21">
        <v>2</v>
      </c>
      <c r="H47" s="4">
        <v>704006</v>
      </c>
      <c r="I47" s="39">
        <v>44192.498356481483</v>
      </c>
      <c r="J47" s="3" t="s">
        <v>63</v>
      </c>
      <c r="K47" t="s">
        <v>49</v>
      </c>
      <c r="M47">
        <v>202012270208</v>
      </c>
      <c r="N47" s="1">
        <v>44192.498356481483</v>
      </c>
      <c r="O47" s="3" t="s">
        <v>63</v>
      </c>
      <c r="P47">
        <v>704006</v>
      </c>
      <c r="Q47" s="2">
        <v>22618</v>
      </c>
      <c r="R47" t="s">
        <v>525</v>
      </c>
      <c r="S47" t="s">
        <v>526</v>
      </c>
      <c r="U47" t="s">
        <v>381</v>
      </c>
      <c r="V47" t="s">
        <v>74</v>
      </c>
      <c r="W47" t="s">
        <v>2</v>
      </c>
      <c r="X47" t="s">
        <v>54</v>
      </c>
      <c r="Z47" t="s">
        <v>88</v>
      </c>
      <c r="AA47" t="s">
        <v>68</v>
      </c>
      <c r="AB47" t="s">
        <v>527</v>
      </c>
      <c r="AC47" t="s">
        <v>70</v>
      </c>
      <c r="AD47" t="s">
        <v>59</v>
      </c>
    </row>
    <row r="48" spans="1:30">
      <c r="A48">
        <f t="shared" si="2"/>
        <v>17</v>
      </c>
      <c r="B48">
        <f t="shared" si="3"/>
        <v>1</v>
      </c>
      <c r="C48" s="8">
        <f t="shared" si="1"/>
        <v>59</v>
      </c>
      <c r="D48">
        <v>59</v>
      </c>
      <c r="E48">
        <v>0</v>
      </c>
      <c r="G48" s="21">
        <v>2</v>
      </c>
      <c r="H48" s="4">
        <v>704006</v>
      </c>
      <c r="I48" s="39">
        <v>44195.613194444442</v>
      </c>
      <c r="J48" s="3" t="s">
        <v>63</v>
      </c>
      <c r="K48" t="s">
        <v>49</v>
      </c>
      <c r="M48">
        <v>202012301412</v>
      </c>
      <c r="N48" s="1">
        <v>44195.613194444442</v>
      </c>
      <c r="O48" s="3" t="s">
        <v>63</v>
      </c>
      <c r="P48">
        <v>704006</v>
      </c>
      <c r="Q48" s="2">
        <v>22618</v>
      </c>
      <c r="R48" t="s">
        <v>525</v>
      </c>
      <c r="S48" t="s">
        <v>526</v>
      </c>
      <c r="U48" t="s">
        <v>528</v>
      </c>
      <c r="V48" t="s">
        <v>306</v>
      </c>
      <c r="W48" t="s">
        <v>2</v>
      </c>
      <c r="X48" t="s">
        <v>54</v>
      </c>
      <c r="Z48" t="s">
        <v>55</v>
      </c>
      <c r="AA48" t="s">
        <v>68</v>
      </c>
      <c r="AB48" t="s">
        <v>529</v>
      </c>
      <c r="AC48" t="s">
        <v>70</v>
      </c>
      <c r="AD48" t="s">
        <v>59</v>
      </c>
    </row>
    <row r="49" spans="1:30">
      <c r="A49">
        <f t="shared" si="2"/>
        <v>17</v>
      </c>
      <c r="B49">
        <f t="shared" si="3"/>
        <v>2</v>
      </c>
      <c r="C49" s="8">
        <f t="shared" si="1"/>
        <v>59.166666666666664</v>
      </c>
      <c r="D49">
        <v>59</v>
      </c>
      <c r="E49">
        <v>2</v>
      </c>
      <c r="G49" s="21">
        <v>2</v>
      </c>
      <c r="H49" s="4">
        <v>704006</v>
      </c>
      <c r="I49" s="39">
        <v>44231.38076388889</v>
      </c>
      <c r="J49" s="3" t="s">
        <v>63</v>
      </c>
      <c r="K49" t="s">
        <v>49</v>
      </c>
      <c r="M49">
        <v>202102041187</v>
      </c>
      <c r="N49" s="1">
        <v>44231.38076388889</v>
      </c>
      <c r="O49" s="3" t="s">
        <v>63</v>
      </c>
      <c r="P49">
        <v>704006</v>
      </c>
      <c r="Q49" s="2">
        <v>22618</v>
      </c>
      <c r="R49" t="s">
        <v>525</v>
      </c>
      <c r="S49" t="s">
        <v>530</v>
      </c>
      <c r="U49" t="s">
        <v>140</v>
      </c>
      <c r="V49" t="s">
        <v>153</v>
      </c>
      <c r="W49" t="s">
        <v>2</v>
      </c>
      <c r="X49" t="s">
        <v>54</v>
      </c>
      <c r="Z49" t="s">
        <v>88</v>
      </c>
      <c r="AA49" t="s">
        <v>68</v>
      </c>
      <c r="AB49" t="s">
        <v>531</v>
      </c>
      <c r="AC49" t="s">
        <v>70</v>
      </c>
      <c r="AD49" t="s">
        <v>59</v>
      </c>
    </row>
    <row r="50" spans="1:30">
      <c r="A50">
        <f t="shared" si="2"/>
        <v>18</v>
      </c>
      <c r="B50">
        <f t="shared" si="3"/>
        <v>0</v>
      </c>
      <c r="C50" s="8">
        <f t="shared" si="1"/>
        <v>60.166666666666664</v>
      </c>
      <c r="D50">
        <v>60</v>
      </c>
      <c r="E50">
        <v>2</v>
      </c>
      <c r="G50" s="21">
        <v>2</v>
      </c>
      <c r="H50" s="4">
        <v>728040</v>
      </c>
      <c r="I50" s="39">
        <v>44207.429166666669</v>
      </c>
      <c r="J50" s="3" t="s">
        <v>162</v>
      </c>
      <c r="K50" t="s">
        <v>49</v>
      </c>
      <c r="M50">
        <v>202012170023</v>
      </c>
      <c r="N50" s="1">
        <v>44207.429166666669</v>
      </c>
      <c r="O50" s="3" t="s">
        <v>162</v>
      </c>
      <c r="P50">
        <v>728040</v>
      </c>
      <c r="Q50" s="2">
        <v>22219</v>
      </c>
      <c r="R50" t="s">
        <v>542</v>
      </c>
      <c r="S50" t="s">
        <v>543</v>
      </c>
      <c r="U50" t="s">
        <v>140</v>
      </c>
      <c r="V50" t="s">
        <v>53</v>
      </c>
      <c r="W50" t="s">
        <v>10</v>
      </c>
      <c r="X50" t="s">
        <v>54</v>
      </c>
      <c r="Z50" t="s">
        <v>55</v>
      </c>
      <c r="AA50" t="s">
        <v>166</v>
      </c>
      <c r="AB50" t="s">
        <v>544</v>
      </c>
      <c r="AC50" t="s">
        <v>58</v>
      </c>
      <c r="AD50" t="s">
        <v>59</v>
      </c>
    </row>
    <row r="51" spans="1:30">
      <c r="A51">
        <f t="shared" si="2"/>
        <v>18</v>
      </c>
      <c r="B51">
        <f t="shared" si="3"/>
        <v>1</v>
      </c>
      <c r="C51" s="8">
        <f t="shared" si="1"/>
        <v>60.416666666666664</v>
      </c>
      <c r="D51">
        <v>60</v>
      </c>
      <c r="E51">
        <v>5</v>
      </c>
      <c r="G51" s="21">
        <v>2</v>
      </c>
      <c r="H51" s="4">
        <v>728040</v>
      </c>
      <c r="I51" s="39">
        <v>44313.409872685188</v>
      </c>
      <c r="J51" s="3" t="s">
        <v>63</v>
      </c>
      <c r="K51" t="s">
        <v>49</v>
      </c>
      <c r="M51">
        <v>202104270770</v>
      </c>
      <c r="N51" s="1">
        <v>44313.409872685188</v>
      </c>
      <c r="O51" s="3" t="s">
        <v>63</v>
      </c>
      <c r="P51">
        <v>728040</v>
      </c>
      <c r="Q51" s="2">
        <v>22219</v>
      </c>
      <c r="R51" t="s">
        <v>545</v>
      </c>
      <c r="S51" t="s">
        <v>421</v>
      </c>
      <c r="U51" t="s">
        <v>52</v>
      </c>
      <c r="V51" t="s">
        <v>451</v>
      </c>
      <c r="W51" t="s">
        <v>10</v>
      </c>
      <c r="X51" t="s">
        <v>54</v>
      </c>
      <c r="Z51" t="s">
        <v>55</v>
      </c>
      <c r="AA51" t="s">
        <v>68</v>
      </c>
      <c r="AB51" t="s">
        <v>546</v>
      </c>
      <c r="AC51" t="s">
        <v>390</v>
      </c>
      <c r="AD51" t="s">
        <v>59</v>
      </c>
    </row>
    <row r="52" spans="1:30">
      <c r="A52">
        <f t="shared" si="2"/>
        <v>19</v>
      </c>
      <c r="B52">
        <f t="shared" si="3"/>
        <v>0</v>
      </c>
      <c r="C52" s="8">
        <f t="shared" si="1"/>
        <v>72.25</v>
      </c>
      <c r="D52">
        <v>72</v>
      </c>
      <c r="E52">
        <v>3</v>
      </c>
      <c r="G52" s="21">
        <v>2</v>
      </c>
      <c r="H52" s="4">
        <v>735801</v>
      </c>
      <c r="I52" s="39">
        <v>44217.286111111112</v>
      </c>
      <c r="J52" s="3" t="s">
        <v>63</v>
      </c>
      <c r="K52" t="s">
        <v>49</v>
      </c>
      <c r="M52">
        <v>202101211211</v>
      </c>
      <c r="N52" s="1">
        <v>44217.286111111112</v>
      </c>
      <c r="O52" s="3" t="s">
        <v>63</v>
      </c>
      <c r="P52">
        <v>735801</v>
      </c>
      <c r="Q52" s="2">
        <v>17798</v>
      </c>
      <c r="R52" t="s">
        <v>571</v>
      </c>
      <c r="S52" t="s">
        <v>572</v>
      </c>
      <c r="U52" t="s">
        <v>381</v>
      </c>
      <c r="V52" t="s">
        <v>82</v>
      </c>
      <c r="W52" t="s">
        <v>2</v>
      </c>
      <c r="X52" t="s">
        <v>54</v>
      </c>
      <c r="Z52" t="s">
        <v>88</v>
      </c>
      <c r="AA52" t="s">
        <v>68</v>
      </c>
      <c r="AB52" t="s">
        <v>573</v>
      </c>
      <c r="AC52" t="s">
        <v>70</v>
      </c>
      <c r="AD52" t="s">
        <v>59</v>
      </c>
    </row>
    <row r="53" spans="1:30">
      <c r="A53">
        <f t="shared" si="2"/>
        <v>19</v>
      </c>
      <c r="B53">
        <f t="shared" si="3"/>
        <v>1</v>
      </c>
      <c r="C53" s="8">
        <f t="shared" si="1"/>
        <v>72.5</v>
      </c>
      <c r="D53">
        <v>72</v>
      </c>
      <c r="E53">
        <v>6</v>
      </c>
      <c r="G53" s="21">
        <v>2</v>
      </c>
      <c r="H53" s="4">
        <v>735801</v>
      </c>
      <c r="I53" s="39">
        <v>44307.579861111109</v>
      </c>
      <c r="J53" s="3" t="s">
        <v>63</v>
      </c>
      <c r="K53" t="s">
        <v>49</v>
      </c>
      <c r="M53">
        <v>202104210223</v>
      </c>
      <c r="N53" s="1">
        <v>44307.579861111109</v>
      </c>
      <c r="O53" s="3" t="s">
        <v>63</v>
      </c>
      <c r="P53">
        <v>735801</v>
      </c>
      <c r="Q53" s="2">
        <v>17798</v>
      </c>
      <c r="R53" t="s">
        <v>571</v>
      </c>
      <c r="S53" t="s">
        <v>574</v>
      </c>
      <c r="U53" t="s">
        <v>61</v>
      </c>
      <c r="V53" t="s">
        <v>123</v>
      </c>
      <c r="W53" t="s">
        <v>2</v>
      </c>
      <c r="X53" t="s">
        <v>54</v>
      </c>
      <c r="Z53" t="s">
        <v>55</v>
      </c>
      <c r="AA53" t="s">
        <v>68</v>
      </c>
      <c r="AB53" t="s">
        <v>575</v>
      </c>
      <c r="AC53" t="s">
        <v>70</v>
      </c>
      <c r="AD53" t="s">
        <v>59</v>
      </c>
    </row>
    <row r="54" spans="1:30">
      <c r="A54">
        <f t="shared" si="2"/>
        <v>20</v>
      </c>
      <c r="B54">
        <f t="shared" si="3"/>
        <v>0</v>
      </c>
      <c r="C54" s="8">
        <f t="shared" si="1"/>
        <v>76.25</v>
      </c>
      <c r="D54">
        <v>76</v>
      </c>
      <c r="E54">
        <v>3</v>
      </c>
      <c r="G54" s="21">
        <v>2</v>
      </c>
      <c r="H54" s="4">
        <v>917599</v>
      </c>
      <c r="I54" s="39">
        <v>43934.111898148149</v>
      </c>
      <c r="J54" s="3" t="s">
        <v>76</v>
      </c>
      <c r="K54" t="s">
        <v>49</v>
      </c>
      <c r="M54">
        <v>202004120264</v>
      </c>
      <c r="N54" s="1">
        <v>43934.111898148149</v>
      </c>
      <c r="O54" s="3" t="s">
        <v>76</v>
      </c>
      <c r="P54">
        <v>917599</v>
      </c>
      <c r="Q54" s="2">
        <v>16073</v>
      </c>
      <c r="R54" t="s">
        <v>681</v>
      </c>
      <c r="S54" t="s">
        <v>682</v>
      </c>
      <c r="U54" t="s">
        <v>149</v>
      </c>
      <c r="V54" t="s">
        <v>364</v>
      </c>
      <c r="W54" t="s">
        <v>2</v>
      </c>
      <c r="X54" t="s">
        <v>54</v>
      </c>
      <c r="Z54" t="s">
        <v>55</v>
      </c>
      <c r="AA54" t="s">
        <v>78</v>
      </c>
      <c r="AB54" t="s">
        <v>683</v>
      </c>
      <c r="AC54" t="s">
        <v>70</v>
      </c>
      <c r="AD54" t="s">
        <v>59</v>
      </c>
    </row>
    <row r="55" spans="1:30">
      <c r="A55">
        <f t="shared" si="2"/>
        <v>20</v>
      </c>
      <c r="B55">
        <f t="shared" si="3"/>
        <v>1</v>
      </c>
      <c r="C55" s="8">
        <f t="shared" si="1"/>
        <v>76.5</v>
      </c>
      <c r="D55">
        <v>76</v>
      </c>
      <c r="E55">
        <v>6</v>
      </c>
      <c r="G55" s="21">
        <v>2</v>
      </c>
      <c r="H55" s="4">
        <v>917599</v>
      </c>
      <c r="I55" s="39">
        <v>44023.882638888892</v>
      </c>
      <c r="J55" s="3" t="s">
        <v>63</v>
      </c>
      <c r="K55" t="s">
        <v>49</v>
      </c>
      <c r="M55">
        <v>202007110463</v>
      </c>
      <c r="N55" s="1">
        <v>44023.882638888892</v>
      </c>
      <c r="O55" s="3" t="s">
        <v>63</v>
      </c>
      <c r="P55">
        <v>917599</v>
      </c>
      <c r="Q55" s="2">
        <v>16073</v>
      </c>
      <c r="R55" t="s">
        <v>681</v>
      </c>
      <c r="S55" t="s">
        <v>684</v>
      </c>
      <c r="U55" t="s">
        <v>110</v>
      </c>
      <c r="V55" t="s">
        <v>289</v>
      </c>
      <c r="W55" t="s">
        <v>2</v>
      </c>
      <c r="X55" t="s">
        <v>54</v>
      </c>
      <c r="Z55" t="s">
        <v>55</v>
      </c>
      <c r="AA55" t="s">
        <v>68</v>
      </c>
      <c r="AB55" t="s">
        <v>685</v>
      </c>
      <c r="AC55" t="s">
        <v>70</v>
      </c>
      <c r="AD55" t="s">
        <v>59</v>
      </c>
    </row>
    <row r="56" spans="1:30">
      <c r="A56">
        <f t="shared" si="2"/>
        <v>20</v>
      </c>
      <c r="B56">
        <f t="shared" si="3"/>
        <v>2</v>
      </c>
      <c r="C56" s="8">
        <f t="shared" si="1"/>
        <v>76.583333333333329</v>
      </c>
      <c r="D56">
        <v>76</v>
      </c>
      <c r="E56">
        <v>7</v>
      </c>
      <c r="G56" s="21">
        <v>2</v>
      </c>
      <c r="H56" s="4">
        <v>917599</v>
      </c>
      <c r="I56" s="39">
        <v>44054.190972222219</v>
      </c>
      <c r="J56" s="3" t="s">
        <v>90</v>
      </c>
      <c r="K56" t="s">
        <v>49</v>
      </c>
      <c r="M56">
        <v>202008111094</v>
      </c>
      <c r="N56" s="1">
        <v>44054.190972222219</v>
      </c>
      <c r="O56" s="3" t="s">
        <v>90</v>
      </c>
      <c r="P56">
        <v>917599</v>
      </c>
      <c r="Q56" s="2">
        <v>16073</v>
      </c>
      <c r="R56" t="s">
        <v>681</v>
      </c>
      <c r="S56" t="s">
        <v>686</v>
      </c>
      <c r="U56" t="s">
        <v>149</v>
      </c>
      <c r="V56" t="s">
        <v>202</v>
      </c>
      <c r="W56" t="s">
        <v>2</v>
      </c>
      <c r="X56" t="s">
        <v>54</v>
      </c>
      <c r="Z56" t="s">
        <v>88</v>
      </c>
      <c r="AA56" t="s">
        <v>94</v>
      </c>
      <c r="AB56" t="s">
        <v>100</v>
      </c>
      <c r="AC56" t="s">
        <v>70</v>
      </c>
      <c r="AD56" t="s">
        <v>59</v>
      </c>
    </row>
    <row r="57" spans="1:30">
      <c r="A57">
        <f t="shared" si="2"/>
        <v>21</v>
      </c>
      <c r="B57">
        <f t="shared" si="3"/>
        <v>0</v>
      </c>
      <c r="C57" s="8">
        <f t="shared" si="1"/>
        <v>58.583333333333336</v>
      </c>
      <c r="D57">
        <v>58</v>
      </c>
      <c r="E57">
        <v>7</v>
      </c>
      <c r="G57" s="21">
        <v>2</v>
      </c>
      <c r="H57" s="4">
        <v>1013022</v>
      </c>
      <c r="I57" s="39">
        <v>44018.555983796294</v>
      </c>
      <c r="J57" s="3" t="s">
        <v>63</v>
      </c>
      <c r="K57" t="s">
        <v>49</v>
      </c>
      <c r="M57">
        <v>202007061801</v>
      </c>
      <c r="N57" s="1">
        <v>44018.555983796294</v>
      </c>
      <c r="O57" s="3" t="s">
        <v>63</v>
      </c>
      <c r="P57">
        <v>1013022</v>
      </c>
      <c r="Q57" s="2">
        <v>22606</v>
      </c>
      <c r="R57" t="s">
        <v>766</v>
      </c>
      <c r="S57" t="s">
        <v>767</v>
      </c>
      <c r="U57" t="s">
        <v>61</v>
      </c>
      <c r="V57" t="s">
        <v>99</v>
      </c>
      <c r="W57" t="s">
        <v>10</v>
      </c>
      <c r="X57" t="s">
        <v>54</v>
      </c>
      <c r="Z57" t="s">
        <v>55</v>
      </c>
      <c r="AA57" t="s">
        <v>68</v>
      </c>
      <c r="AB57" t="s">
        <v>768</v>
      </c>
      <c r="AC57" t="s">
        <v>70</v>
      </c>
      <c r="AD57" t="s">
        <v>59</v>
      </c>
    </row>
    <row r="58" spans="1:30">
      <c r="A58">
        <f t="shared" si="2"/>
        <v>21</v>
      </c>
      <c r="B58">
        <f t="shared" si="3"/>
        <v>1</v>
      </c>
      <c r="C58" s="8">
        <f t="shared" si="1"/>
        <v>59.083333333333336</v>
      </c>
      <c r="D58">
        <v>59</v>
      </c>
      <c r="E58">
        <v>1</v>
      </c>
      <c r="G58" s="21">
        <v>2</v>
      </c>
      <c r="H58" s="4">
        <v>1013022</v>
      </c>
      <c r="I58" s="39">
        <v>44196.512060185189</v>
      </c>
      <c r="J58" s="3" t="s">
        <v>63</v>
      </c>
      <c r="K58" t="s">
        <v>49</v>
      </c>
      <c r="M58">
        <v>202012311405</v>
      </c>
      <c r="N58" s="1">
        <v>44196.512060185189</v>
      </c>
      <c r="O58" s="3" t="s">
        <v>63</v>
      </c>
      <c r="P58">
        <v>1013022</v>
      </c>
      <c r="Q58" s="2">
        <v>22606</v>
      </c>
      <c r="R58" t="s">
        <v>766</v>
      </c>
      <c r="S58" t="s">
        <v>769</v>
      </c>
      <c r="U58" t="s">
        <v>140</v>
      </c>
      <c r="V58" t="s">
        <v>258</v>
      </c>
      <c r="W58" t="s">
        <v>10</v>
      </c>
      <c r="X58" t="s">
        <v>54</v>
      </c>
      <c r="Z58" t="s">
        <v>88</v>
      </c>
      <c r="AA58" t="s">
        <v>68</v>
      </c>
      <c r="AB58" t="s">
        <v>770</v>
      </c>
      <c r="AC58" t="s">
        <v>70</v>
      </c>
      <c r="AD58" t="s">
        <v>59</v>
      </c>
    </row>
    <row r="59" spans="1:30">
      <c r="A59">
        <f t="shared" si="2"/>
        <v>22</v>
      </c>
      <c r="B59">
        <f t="shared" si="3"/>
        <v>0</v>
      </c>
      <c r="C59" s="8">
        <f t="shared" si="1"/>
        <v>61.333333333333336</v>
      </c>
      <c r="D59">
        <v>61</v>
      </c>
      <c r="E59">
        <v>4</v>
      </c>
      <c r="G59" s="21">
        <v>2</v>
      </c>
      <c r="H59" s="4">
        <v>1030423</v>
      </c>
      <c r="I59" s="39">
        <v>44063.570138888892</v>
      </c>
      <c r="J59" s="3" t="s">
        <v>76</v>
      </c>
      <c r="K59" t="s">
        <v>49</v>
      </c>
      <c r="M59">
        <v>202008210638</v>
      </c>
      <c r="N59" s="1">
        <v>44063.570138888892</v>
      </c>
      <c r="O59" s="3" t="s">
        <v>76</v>
      </c>
      <c r="P59">
        <v>1030423</v>
      </c>
      <c r="Q59" s="2">
        <v>21633</v>
      </c>
      <c r="R59" t="s">
        <v>784</v>
      </c>
      <c r="S59" t="s">
        <v>785</v>
      </c>
      <c r="U59" t="s">
        <v>52</v>
      </c>
      <c r="V59" t="s">
        <v>228</v>
      </c>
      <c r="W59" t="s">
        <v>10</v>
      </c>
      <c r="X59" t="s">
        <v>54</v>
      </c>
      <c r="Z59" t="s">
        <v>55</v>
      </c>
      <c r="AA59" t="s">
        <v>78</v>
      </c>
      <c r="AB59" t="s">
        <v>786</v>
      </c>
      <c r="AC59" t="s">
        <v>129</v>
      </c>
      <c r="AD59" t="s">
        <v>59</v>
      </c>
    </row>
    <row r="60" spans="1:30">
      <c r="A60">
        <f t="shared" si="2"/>
        <v>22</v>
      </c>
      <c r="B60">
        <f t="shared" si="3"/>
        <v>1</v>
      </c>
      <c r="C60" s="8">
        <f t="shared" si="1"/>
        <v>61.666666666666664</v>
      </c>
      <c r="D60">
        <v>61</v>
      </c>
      <c r="E60">
        <v>8</v>
      </c>
      <c r="G60" s="21">
        <v>2</v>
      </c>
      <c r="H60" s="4">
        <v>1030423</v>
      </c>
      <c r="I60" s="39">
        <v>44166.309027777781</v>
      </c>
      <c r="J60" s="3" t="s">
        <v>63</v>
      </c>
      <c r="K60" t="s">
        <v>49</v>
      </c>
      <c r="M60">
        <v>202012010544</v>
      </c>
      <c r="N60" s="1">
        <v>44166.309027777781</v>
      </c>
      <c r="O60" s="3" t="s">
        <v>63</v>
      </c>
      <c r="P60">
        <v>1030423</v>
      </c>
      <c r="Q60" s="2">
        <v>21633</v>
      </c>
      <c r="R60" t="s">
        <v>784</v>
      </c>
      <c r="S60" t="s">
        <v>787</v>
      </c>
      <c r="U60" t="s">
        <v>52</v>
      </c>
      <c r="V60" t="s">
        <v>261</v>
      </c>
      <c r="W60" t="s">
        <v>10</v>
      </c>
      <c r="X60" t="s">
        <v>54</v>
      </c>
      <c r="Z60" t="s">
        <v>55</v>
      </c>
      <c r="AA60" t="s">
        <v>68</v>
      </c>
      <c r="AB60" t="s">
        <v>788</v>
      </c>
      <c r="AC60" t="s">
        <v>70</v>
      </c>
      <c r="AD60" t="s">
        <v>59</v>
      </c>
    </row>
    <row r="61" spans="1:30">
      <c r="A61">
        <f t="shared" si="2"/>
        <v>23</v>
      </c>
      <c r="B61">
        <f t="shared" si="3"/>
        <v>0</v>
      </c>
      <c r="C61" s="8">
        <f t="shared" si="1"/>
        <v>66.25</v>
      </c>
      <c r="D61">
        <v>66</v>
      </c>
      <c r="E61">
        <v>3</v>
      </c>
      <c r="G61" s="21">
        <v>2</v>
      </c>
      <c r="H61" s="4">
        <v>1052890</v>
      </c>
      <c r="I61" s="39">
        <v>44166.426388888889</v>
      </c>
      <c r="J61" s="3" t="s">
        <v>76</v>
      </c>
      <c r="K61" t="s">
        <v>49</v>
      </c>
      <c r="M61">
        <v>202012011657</v>
      </c>
      <c r="N61" s="1">
        <v>44166.426388888889</v>
      </c>
      <c r="O61" s="3" t="s">
        <v>76</v>
      </c>
      <c r="P61">
        <v>1052890</v>
      </c>
      <c r="Q61" s="2">
        <v>19941</v>
      </c>
      <c r="R61" t="s">
        <v>813</v>
      </c>
      <c r="S61" t="s">
        <v>680</v>
      </c>
      <c r="U61" t="s">
        <v>66</v>
      </c>
      <c r="V61" t="s">
        <v>103</v>
      </c>
      <c r="W61" t="s">
        <v>2</v>
      </c>
      <c r="X61" t="s">
        <v>54</v>
      </c>
      <c r="Z61" t="s">
        <v>88</v>
      </c>
      <c r="AA61" t="s">
        <v>78</v>
      </c>
      <c r="AB61" t="s">
        <v>100</v>
      </c>
      <c r="AC61" t="s">
        <v>70</v>
      </c>
      <c r="AD61" t="s">
        <v>59</v>
      </c>
    </row>
    <row r="62" spans="1:30">
      <c r="A62">
        <f t="shared" si="2"/>
        <v>23</v>
      </c>
      <c r="B62">
        <f t="shared" si="3"/>
        <v>1</v>
      </c>
      <c r="C62" s="8">
        <f t="shared" si="1"/>
        <v>66.333333333333329</v>
      </c>
      <c r="D62">
        <v>66</v>
      </c>
      <c r="E62">
        <v>4</v>
      </c>
      <c r="G62" s="21">
        <v>2</v>
      </c>
      <c r="H62" s="4">
        <v>1052890</v>
      </c>
      <c r="I62" s="39">
        <v>44171.176145833335</v>
      </c>
      <c r="J62" s="3" t="s">
        <v>63</v>
      </c>
      <c r="K62" t="s">
        <v>49</v>
      </c>
      <c r="M62">
        <v>202012060112</v>
      </c>
      <c r="N62" s="1">
        <v>44171.176145833335</v>
      </c>
      <c r="O62" s="3" t="s">
        <v>63</v>
      </c>
      <c r="P62">
        <v>1052890</v>
      </c>
      <c r="Q62" s="2">
        <v>19941</v>
      </c>
      <c r="R62" t="s">
        <v>813</v>
      </c>
      <c r="S62" t="s">
        <v>814</v>
      </c>
      <c r="U62" t="s">
        <v>149</v>
      </c>
      <c r="V62" t="s">
        <v>578</v>
      </c>
      <c r="W62" t="s">
        <v>2</v>
      </c>
      <c r="X62" t="s">
        <v>54</v>
      </c>
      <c r="Z62" t="s">
        <v>88</v>
      </c>
      <c r="AA62" t="s">
        <v>68</v>
      </c>
      <c r="AB62" t="s">
        <v>815</v>
      </c>
      <c r="AC62" t="s">
        <v>70</v>
      </c>
      <c r="AD62" t="s">
        <v>59</v>
      </c>
    </row>
    <row r="63" spans="1:30">
      <c r="A63">
        <f t="shared" si="2"/>
        <v>24</v>
      </c>
      <c r="B63">
        <f t="shared" si="3"/>
        <v>0</v>
      </c>
      <c r="C63" s="8">
        <f t="shared" si="1"/>
        <v>56.5</v>
      </c>
      <c r="D63">
        <v>56</v>
      </c>
      <c r="E63">
        <v>6</v>
      </c>
      <c r="G63" s="21">
        <v>2</v>
      </c>
      <c r="H63" s="4">
        <v>1054054</v>
      </c>
      <c r="I63" s="39">
        <v>44314.457337962966</v>
      </c>
      <c r="J63" s="3" t="s">
        <v>63</v>
      </c>
      <c r="K63" t="s">
        <v>49</v>
      </c>
      <c r="M63">
        <v>202104281516</v>
      </c>
      <c r="N63" s="1">
        <v>44314.457337962966</v>
      </c>
      <c r="O63" s="3" t="s">
        <v>63</v>
      </c>
      <c r="P63">
        <v>1054054</v>
      </c>
      <c r="Q63" s="2">
        <v>23661</v>
      </c>
      <c r="R63" t="s">
        <v>819</v>
      </c>
      <c r="S63" t="s">
        <v>442</v>
      </c>
      <c r="U63" t="s">
        <v>61</v>
      </c>
      <c r="V63" t="s">
        <v>178</v>
      </c>
      <c r="W63" t="s">
        <v>10</v>
      </c>
      <c r="X63" t="s">
        <v>54</v>
      </c>
      <c r="Z63" t="s">
        <v>88</v>
      </c>
      <c r="AA63" t="s">
        <v>68</v>
      </c>
      <c r="AB63" t="s">
        <v>79</v>
      </c>
      <c r="AC63" t="s">
        <v>129</v>
      </c>
      <c r="AD63" t="s">
        <v>59</v>
      </c>
    </row>
    <row r="64" spans="1:30">
      <c r="A64">
        <f t="shared" si="2"/>
        <v>24</v>
      </c>
      <c r="B64">
        <f t="shared" si="3"/>
        <v>1</v>
      </c>
      <c r="C64" s="8">
        <f t="shared" si="1"/>
        <v>56.5</v>
      </c>
      <c r="D64">
        <v>56</v>
      </c>
      <c r="E64">
        <v>6</v>
      </c>
      <c r="G64" s="21">
        <v>2</v>
      </c>
      <c r="H64" s="4">
        <v>1054054</v>
      </c>
      <c r="I64" s="39">
        <v>44319.20721064815</v>
      </c>
      <c r="J64" s="3" t="s">
        <v>63</v>
      </c>
      <c r="K64" t="s">
        <v>49</v>
      </c>
      <c r="M64">
        <v>202105031157</v>
      </c>
      <c r="N64" s="1">
        <v>44319.20721064815</v>
      </c>
      <c r="O64" s="3" t="s">
        <v>63</v>
      </c>
      <c r="P64">
        <v>1054054</v>
      </c>
      <c r="Q64" s="2">
        <v>23661</v>
      </c>
      <c r="R64" t="s">
        <v>819</v>
      </c>
      <c r="S64" t="s">
        <v>442</v>
      </c>
      <c r="U64" t="s">
        <v>61</v>
      </c>
      <c r="V64" t="s">
        <v>244</v>
      </c>
      <c r="W64" t="s">
        <v>10</v>
      </c>
      <c r="X64" t="s">
        <v>54</v>
      </c>
      <c r="Z64" t="s">
        <v>55</v>
      </c>
      <c r="AA64" t="s">
        <v>68</v>
      </c>
      <c r="AB64" t="s">
        <v>820</v>
      </c>
      <c r="AC64" t="s">
        <v>70</v>
      </c>
      <c r="AD64" t="s">
        <v>59</v>
      </c>
    </row>
    <row r="65" spans="1:30">
      <c r="A65">
        <f t="shared" si="2"/>
        <v>25</v>
      </c>
      <c r="B65">
        <f t="shared" si="3"/>
        <v>0</v>
      </c>
      <c r="C65" s="8">
        <f t="shared" si="1"/>
        <v>70.833333333333329</v>
      </c>
      <c r="D65">
        <v>70</v>
      </c>
      <c r="E65">
        <v>10</v>
      </c>
      <c r="G65" s="21">
        <v>2</v>
      </c>
      <c r="H65" s="4">
        <v>1107057</v>
      </c>
      <c r="I65" s="39">
        <v>44059.785717592589</v>
      </c>
      <c r="J65" s="3" t="s">
        <v>90</v>
      </c>
      <c r="K65" t="s">
        <v>49</v>
      </c>
      <c r="M65">
        <v>202008160346</v>
      </c>
      <c r="N65" s="1">
        <v>44059.785717592589</v>
      </c>
      <c r="O65" s="3" t="s">
        <v>90</v>
      </c>
      <c r="P65">
        <v>1107057</v>
      </c>
      <c r="Q65" s="2">
        <v>18168</v>
      </c>
      <c r="R65" t="s">
        <v>830</v>
      </c>
      <c r="S65" t="s">
        <v>831</v>
      </c>
      <c r="U65" t="s">
        <v>110</v>
      </c>
      <c r="V65" t="s">
        <v>306</v>
      </c>
      <c r="W65" t="s">
        <v>2</v>
      </c>
      <c r="X65" t="s">
        <v>54</v>
      </c>
      <c r="Z65" t="s">
        <v>88</v>
      </c>
      <c r="AA65" t="s">
        <v>94</v>
      </c>
      <c r="AB65" t="s">
        <v>100</v>
      </c>
      <c r="AC65" t="s">
        <v>70</v>
      </c>
      <c r="AD65" t="s">
        <v>59</v>
      </c>
    </row>
    <row r="66" spans="1:30">
      <c r="A66">
        <f t="shared" si="2"/>
        <v>25</v>
      </c>
      <c r="B66">
        <f t="shared" si="3"/>
        <v>1</v>
      </c>
      <c r="C66" s="8">
        <f t="shared" si="1"/>
        <v>71</v>
      </c>
      <c r="D66">
        <v>71</v>
      </c>
      <c r="E66">
        <v>0</v>
      </c>
      <c r="G66" s="21">
        <v>2</v>
      </c>
      <c r="H66" s="4">
        <v>1107057</v>
      </c>
      <c r="I66" s="39">
        <v>44125.498611111114</v>
      </c>
      <c r="J66" s="3" t="s">
        <v>63</v>
      </c>
      <c r="K66" t="s">
        <v>49</v>
      </c>
      <c r="M66">
        <v>202010210389</v>
      </c>
      <c r="N66" s="1">
        <v>44125.498611111114</v>
      </c>
      <c r="O66" s="3" t="s">
        <v>63</v>
      </c>
      <c r="P66">
        <v>1107057</v>
      </c>
      <c r="Q66" s="2">
        <v>18168</v>
      </c>
      <c r="R66" t="s">
        <v>830</v>
      </c>
      <c r="S66" t="s">
        <v>329</v>
      </c>
      <c r="U66" t="s">
        <v>52</v>
      </c>
      <c r="V66" t="s">
        <v>123</v>
      </c>
      <c r="W66" t="s">
        <v>2</v>
      </c>
      <c r="X66" t="s">
        <v>54</v>
      </c>
      <c r="Z66" t="s">
        <v>55</v>
      </c>
      <c r="AA66" t="s">
        <v>68</v>
      </c>
      <c r="AB66" t="s">
        <v>832</v>
      </c>
      <c r="AC66" t="s">
        <v>70</v>
      </c>
      <c r="AD66" t="s">
        <v>59</v>
      </c>
    </row>
    <row r="67" spans="1:30">
      <c r="A67">
        <f t="shared" si="2"/>
        <v>25</v>
      </c>
      <c r="B67">
        <f t="shared" si="3"/>
        <v>2</v>
      </c>
      <c r="C67" s="8">
        <f t="shared" si="1"/>
        <v>71.416666666666671</v>
      </c>
      <c r="D67">
        <v>71</v>
      </c>
      <c r="E67">
        <v>5</v>
      </c>
      <c r="G67" s="21">
        <v>2</v>
      </c>
      <c r="H67" s="4">
        <v>1107057</v>
      </c>
      <c r="I67" s="39">
        <v>44257.615277777775</v>
      </c>
      <c r="J67" s="3" t="s">
        <v>63</v>
      </c>
      <c r="K67" t="s">
        <v>49</v>
      </c>
      <c r="M67">
        <v>202102090164</v>
      </c>
      <c r="N67" s="1">
        <v>44257.615277777775</v>
      </c>
      <c r="O67" s="3" t="s">
        <v>63</v>
      </c>
      <c r="P67">
        <v>1107057</v>
      </c>
      <c r="Q67" s="2">
        <v>18168</v>
      </c>
      <c r="R67" t="s">
        <v>830</v>
      </c>
      <c r="S67" t="s">
        <v>833</v>
      </c>
      <c r="U67" t="s">
        <v>61</v>
      </c>
      <c r="V67" t="s">
        <v>123</v>
      </c>
      <c r="W67" t="s">
        <v>2</v>
      </c>
      <c r="X67" t="s">
        <v>54</v>
      </c>
      <c r="Z67" t="s">
        <v>55</v>
      </c>
      <c r="AA67" t="s">
        <v>68</v>
      </c>
      <c r="AB67" t="s">
        <v>203</v>
      </c>
      <c r="AC67" t="s">
        <v>70</v>
      </c>
      <c r="AD67" t="s">
        <v>59</v>
      </c>
    </row>
    <row r="68" spans="1:30">
      <c r="A68">
        <f t="shared" si="2"/>
        <v>26</v>
      </c>
      <c r="B68">
        <f t="shared" si="3"/>
        <v>0</v>
      </c>
      <c r="C68" s="8">
        <f t="shared" si="1"/>
        <v>68</v>
      </c>
      <c r="D68">
        <v>68</v>
      </c>
      <c r="E68">
        <v>0</v>
      </c>
      <c r="G68" s="21">
        <v>2</v>
      </c>
      <c r="H68" s="4">
        <v>1108389</v>
      </c>
      <c r="I68" s="39">
        <v>44134.693819444445</v>
      </c>
      <c r="J68" s="3" t="s">
        <v>90</v>
      </c>
      <c r="K68" t="s">
        <v>49</v>
      </c>
      <c r="M68">
        <v>202010301896</v>
      </c>
      <c r="N68" s="1">
        <v>44134.693819444445</v>
      </c>
      <c r="O68" s="3" t="s">
        <v>90</v>
      </c>
      <c r="P68">
        <v>1108389</v>
      </c>
      <c r="Q68" s="2">
        <v>19272</v>
      </c>
      <c r="R68" t="s">
        <v>839</v>
      </c>
      <c r="S68" t="s">
        <v>840</v>
      </c>
      <c r="U68" t="s">
        <v>98</v>
      </c>
      <c r="V68" t="s">
        <v>137</v>
      </c>
      <c r="W68" t="s">
        <v>2</v>
      </c>
      <c r="X68" t="s">
        <v>54</v>
      </c>
      <c r="Z68" t="s">
        <v>88</v>
      </c>
      <c r="AA68" t="s">
        <v>94</v>
      </c>
      <c r="AB68" t="s">
        <v>259</v>
      </c>
      <c r="AC68" t="s">
        <v>70</v>
      </c>
      <c r="AD68" t="s">
        <v>59</v>
      </c>
    </row>
    <row r="69" spans="1:30">
      <c r="A69">
        <f t="shared" si="2"/>
        <v>26</v>
      </c>
      <c r="B69">
        <f t="shared" si="3"/>
        <v>1</v>
      </c>
      <c r="C69" s="8">
        <f t="shared" si="1"/>
        <v>68.083333333333329</v>
      </c>
      <c r="D69">
        <v>68</v>
      </c>
      <c r="E69">
        <v>1</v>
      </c>
      <c r="G69" s="21">
        <v>2</v>
      </c>
      <c r="H69" s="4">
        <v>1108389</v>
      </c>
      <c r="I69" s="39">
        <v>44144.679166666669</v>
      </c>
      <c r="J69" s="3" t="s">
        <v>90</v>
      </c>
      <c r="K69" t="s">
        <v>49</v>
      </c>
      <c r="M69">
        <v>202011091745</v>
      </c>
      <c r="N69" s="1">
        <v>44144.679166666669</v>
      </c>
      <c r="O69" s="3" t="s">
        <v>90</v>
      </c>
      <c r="P69">
        <v>1108389</v>
      </c>
      <c r="Q69" s="2">
        <v>19272</v>
      </c>
      <c r="R69" t="s">
        <v>839</v>
      </c>
      <c r="S69" t="s">
        <v>841</v>
      </c>
      <c r="U69" t="s">
        <v>52</v>
      </c>
      <c r="V69" t="s">
        <v>145</v>
      </c>
      <c r="W69" t="s">
        <v>2</v>
      </c>
      <c r="X69" t="s">
        <v>54</v>
      </c>
      <c r="Z69" t="s">
        <v>88</v>
      </c>
      <c r="AA69" t="s">
        <v>94</v>
      </c>
      <c r="AB69" t="s">
        <v>842</v>
      </c>
      <c r="AC69" t="s">
        <v>70</v>
      </c>
      <c r="AD69" t="s">
        <v>59</v>
      </c>
    </row>
    <row r="70" spans="1:30">
      <c r="A70">
        <f t="shared" si="2"/>
        <v>26</v>
      </c>
      <c r="B70">
        <f t="shared" si="3"/>
        <v>2</v>
      </c>
      <c r="C70" s="8">
        <f t="shared" si="1"/>
        <v>68.25</v>
      </c>
      <c r="D70">
        <v>68</v>
      </c>
      <c r="E70">
        <v>3</v>
      </c>
      <c r="G70" s="21">
        <v>2</v>
      </c>
      <c r="H70" s="4">
        <v>1108389</v>
      </c>
      <c r="I70" s="39">
        <v>44203.615914351853</v>
      </c>
      <c r="J70" s="3" t="s">
        <v>63</v>
      </c>
      <c r="K70" t="s">
        <v>49</v>
      </c>
      <c r="M70">
        <v>202101070233</v>
      </c>
      <c r="N70" s="1">
        <v>44203.615914351853</v>
      </c>
      <c r="O70" s="3" t="s">
        <v>63</v>
      </c>
      <c r="P70">
        <v>1108389</v>
      </c>
      <c r="Q70" s="2">
        <v>19272</v>
      </c>
      <c r="R70" t="s">
        <v>839</v>
      </c>
      <c r="S70" t="s">
        <v>843</v>
      </c>
      <c r="U70" t="s">
        <v>52</v>
      </c>
      <c r="V70" t="s">
        <v>123</v>
      </c>
      <c r="W70" t="s">
        <v>2</v>
      </c>
      <c r="X70" t="s">
        <v>54</v>
      </c>
      <c r="Z70" t="s">
        <v>55</v>
      </c>
      <c r="AA70" t="s">
        <v>68</v>
      </c>
      <c r="AB70" t="s">
        <v>844</v>
      </c>
      <c r="AC70" t="s">
        <v>70</v>
      </c>
      <c r="AD70" t="s">
        <v>59</v>
      </c>
    </row>
    <row r="71" spans="1:30">
      <c r="A71">
        <f t="shared" si="2"/>
        <v>26</v>
      </c>
      <c r="B71">
        <f t="shared" si="3"/>
        <v>3</v>
      </c>
      <c r="C71" s="8">
        <f t="shared" si="1"/>
        <v>68.416666666666671</v>
      </c>
      <c r="D71">
        <v>68</v>
      </c>
      <c r="E71">
        <v>5</v>
      </c>
      <c r="G71" s="21">
        <v>2</v>
      </c>
      <c r="H71" s="4">
        <v>1108389</v>
      </c>
      <c r="I71" s="39">
        <v>44281.291666666664</v>
      </c>
      <c r="J71" s="3" t="s">
        <v>63</v>
      </c>
      <c r="K71" t="s">
        <v>49</v>
      </c>
      <c r="M71">
        <v>202103310119</v>
      </c>
      <c r="N71" s="1">
        <v>44281.291666666664</v>
      </c>
      <c r="O71" s="3" t="s">
        <v>63</v>
      </c>
      <c r="P71">
        <v>1108389</v>
      </c>
      <c r="Q71" s="2">
        <v>19272</v>
      </c>
      <c r="R71" t="s">
        <v>839</v>
      </c>
      <c r="S71" t="s">
        <v>845</v>
      </c>
      <c r="U71" t="s">
        <v>140</v>
      </c>
      <c r="V71" t="s">
        <v>103</v>
      </c>
      <c r="W71" t="s">
        <v>2</v>
      </c>
      <c r="X71" t="s">
        <v>54</v>
      </c>
      <c r="Z71" t="s">
        <v>55</v>
      </c>
      <c r="AA71" t="s">
        <v>68</v>
      </c>
      <c r="AB71" t="s">
        <v>846</v>
      </c>
      <c r="AC71" t="s">
        <v>70</v>
      </c>
      <c r="AD71" t="s">
        <v>59</v>
      </c>
    </row>
    <row r="72" spans="1:30">
      <c r="A72">
        <f t="shared" si="2"/>
        <v>27</v>
      </c>
      <c r="B72">
        <f t="shared" si="3"/>
        <v>0</v>
      </c>
      <c r="C72" s="8">
        <f t="shared" si="1"/>
        <v>36.333333333333336</v>
      </c>
      <c r="D72">
        <v>36</v>
      </c>
      <c r="E72">
        <v>4</v>
      </c>
      <c r="G72" s="21">
        <v>2</v>
      </c>
      <c r="H72" s="4">
        <v>1126393</v>
      </c>
      <c r="I72" s="39">
        <v>44060.944444444445</v>
      </c>
      <c r="J72" s="3" t="s">
        <v>76</v>
      </c>
      <c r="K72" t="s">
        <v>49</v>
      </c>
      <c r="M72">
        <v>202008172312</v>
      </c>
      <c r="N72" s="1">
        <v>44060.944444444445</v>
      </c>
      <c r="O72" s="3" t="s">
        <v>76</v>
      </c>
      <c r="P72">
        <v>1126393</v>
      </c>
      <c r="Q72" s="2">
        <v>30784</v>
      </c>
      <c r="R72" t="s">
        <v>867</v>
      </c>
      <c r="S72" t="s">
        <v>610</v>
      </c>
      <c r="U72" t="s">
        <v>98</v>
      </c>
      <c r="V72" t="s">
        <v>281</v>
      </c>
      <c r="W72" t="s">
        <v>10</v>
      </c>
      <c r="X72" t="s">
        <v>54</v>
      </c>
      <c r="Z72" t="s">
        <v>88</v>
      </c>
      <c r="AA72" t="s">
        <v>78</v>
      </c>
      <c r="AB72" t="s">
        <v>868</v>
      </c>
      <c r="AC72" t="s">
        <v>70</v>
      </c>
      <c r="AD72" t="s">
        <v>59</v>
      </c>
    </row>
    <row r="73" spans="1:30">
      <c r="A73">
        <f t="shared" si="2"/>
        <v>27</v>
      </c>
      <c r="B73">
        <f t="shared" si="3"/>
        <v>1</v>
      </c>
      <c r="C73" s="8">
        <f t="shared" si="1"/>
        <v>36.916666666666664</v>
      </c>
      <c r="D73">
        <v>36</v>
      </c>
      <c r="E73">
        <v>11</v>
      </c>
      <c r="G73" s="21">
        <v>2</v>
      </c>
      <c r="H73" s="4">
        <v>1126393</v>
      </c>
      <c r="I73" s="39">
        <v>44291.421898148146</v>
      </c>
      <c r="J73" s="3" t="s">
        <v>63</v>
      </c>
      <c r="K73" t="s">
        <v>49</v>
      </c>
      <c r="M73">
        <v>202104051389</v>
      </c>
      <c r="N73" s="1">
        <v>44291.421898148146</v>
      </c>
      <c r="O73" s="3" t="s">
        <v>63</v>
      </c>
      <c r="P73">
        <v>1126393</v>
      </c>
      <c r="Q73" s="2">
        <v>30784</v>
      </c>
      <c r="R73" t="s">
        <v>867</v>
      </c>
      <c r="S73" t="s">
        <v>869</v>
      </c>
      <c r="U73" t="s">
        <v>140</v>
      </c>
      <c r="V73" t="s">
        <v>661</v>
      </c>
      <c r="W73" t="s">
        <v>10</v>
      </c>
      <c r="X73" t="s">
        <v>54</v>
      </c>
      <c r="Z73" t="s">
        <v>55</v>
      </c>
      <c r="AA73" t="s">
        <v>68</v>
      </c>
      <c r="AB73" t="s">
        <v>870</v>
      </c>
      <c r="AC73" t="s">
        <v>70</v>
      </c>
      <c r="AD73" t="s">
        <v>59</v>
      </c>
    </row>
    <row r="74" spans="1:30">
      <c r="A74">
        <f t="shared" si="2"/>
        <v>28</v>
      </c>
      <c r="B74">
        <f t="shared" si="3"/>
        <v>0</v>
      </c>
      <c r="C74" s="8">
        <f t="shared" ref="C74:C137" si="4">D74+E74/12</f>
        <v>87.166666666666671</v>
      </c>
      <c r="D74">
        <v>87</v>
      </c>
      <c r="E74">
        <v>2</v>
      </c>
      <c r="G74" s="21">
        <v>2</v>
      </c>
      <c r="H74" s="4">
        <v>1136406</v>
      </c>
      <c r="I74" s="39">
        <v>44223.397083333337</v>
      </c>
      <c r="J74" s="3" t="s">
        <v>63</v>
      </c>
      <c r="K74" t="s">
        <v>49</v>
      </c>
      <c r="M74">
        <v>202101262353</v>
      </c>
      <c r="N74" s="1">
        <v>44223.397083333337</v>
      </c>
      <c r="O74" s="3" t="s">
        <v>63</v>
      </c>
      <c r="P74">
        <v>1136406</v>
      </c>
      <c r="Q74" s="2">
        <v>12383</v>
      </c>
      <c r="R74" t="s">
        <v>876</v>
      </c>
      <c r="S74" t="s">
        <v>877</v>
      </c>
      <c r="U74" t="s">
        <v>61</v>
      </c>
      <c r="V74" t="s">
        <v>153</v>
      </c>
      <c r="W74" t="s">
        <v>2</v>
      </c>
      <c r="X74" t="s">
        <v>54</v>
      </c>
      <c r="Z74" t="s">
        <v>55</v>
      </c>
      <c r="AA74" t="s">
        <v>68</v>
      </c>
      <c r="AB74" t="s">
        <v>878</v>
      </c>
      <c r="AC74" t="s">
        <v>70</v>
      </c>
      <c r="AD74" t="s">
        <v>59</v>
      </c>
    </row>
    <row r="75" spans="1:30">
      <c r="A75">
        <f t="shared" si="2"/>
        <v>28</v>
      </c>
      <c r="B75">
        <f t="shared" si="3"/>
        <v>1</v>
      </c>
      <c r="C75" s="8">
        <f t="shared" si="4"/>
        <v>87.166666666666671</v>
      </c>
      <c r="D75">
        <v>87</v>
      </c>
      <c r="E75">
        <v>2</v>
      </c>
      <c r="G75" s="21">
        <v>2</v>
      </c>
      <c r="H75" s="4">
        <v>1136406</v>
      </c>
      <c r="I75" s="39">
        <v>44243.656539351854</v>
      </c>
      <c r="J75" s="3" t="s">
        <v>63</v>
      </c>
      <c r="K75" t="s">
        <v>49</v>
      </c>
      <c r="M75">
        <v>202102162003</v>
      </c>
      <c r="N75" s="1">
        <v>44243.656539351854</v>
      </c>
      <c r="O75" s="3" t="s">
        <v>63</v>
      </c>
      <c r="P75">
        <v>1136406</v>
      </c>
      <c r="Q75" s="2">
        <v>12383</v>
      </c>
      <c r="R75" t="s">
        <v>876</v>
      </c>
      <c r="S75" t="s">
        <v>877</v>
      </c>
      <c r="U75" t="s">
        <v>140</v>
      </c>
      <c r="V75" t="s">
        <v>193</v>
      </c>
      <c r="W75" t="s">
        <v>2</v>
      </c>
      <c r="X75" t="s">
        <v>54</v>
      </c>
      <c r="Z75" t="s">
        <v>88</v>
      </c>
      <c r="AA75" t="s">
        <v>68</v>
      </c>
      <c r="AB75" t="s">
        <v>879</v>
      </c>
      <c r="AC75" t="s">
        <v>70</v>
      </c>
      <c r="AD75" t="s">
        <v>59</v>
      </c>
    </row>
    <row r="76" spans="1:30">
      <c r="A76">
        <f t="shared" ref="A76:A139" si="5">IF(B76=0,A75+1,A75)</f>
        <v>29</v>
      </c>
      <c r="B76">
        <f t="shared" si="3"/>
        <v>0</v>
      </c>
      <c r="C76" s="8">
        <f t="shared" si="4"/>
        <v>58.166666666666664</v>
      </c>
      <c r="D76">
        <v>58</v>
      </c>
      <c r="E76">
        <v>2</v>
      </c>
      <c r="G76" s="21">
        <v>2</v>
      </c>
      <c r="H76" s="4">
        <v>1146477</v>
      </c>
      <c r="I76" s="39">
        <v>44224.962824074071</v>
      </c>
      <c r="J76" s="3" t="s">
        <v>90</v>
      </c>
      <c r="K76" t="s">
        <v>49</v>
      </c>
      <c r="M76">
        <v>202101282351</v>
      </c>
      <c r="N76" s="1">
        <v>44224.962824074071</v>
      </c>
      <c r="O76" s="3" t="s">
        <v>90</v>
      </c>
      <c r="P76">
        <v>1146477</v>
      </c>
      <c r="Q76" s="2">
        <v>22973</v>
      </c>
      <c r="R76" t="s">
        <v>892</v>
      </c>
      <c r="S76" t="s">
        <v>893</v>
      </c>
      <c r="U76" t="s">
        <v>149</v>
      </c>
      <c r="V76" t="s">
        <v>364</v>
      </c>
      <c r="W76" t="s">
        <v>2</v>
      </c>
      <c r="X76" t="s">
        <v>54</v>
      </c>
      <c r="Z76" t="s">
        <v>88</v>
      </c>
      <c r="AA76" t="s">
        <v>94</v>
      </c>
      <c r="AB76" t="s">
        <v>116</v>
      </c>
      <c r="AC76" t="s">
        <v>70</v>
      </c>
      <c r="AD76" t="s">
        <v>59</v>
      </c>
    </row>
    <row r="77" spans="1:30">
      <c r="A77">
        <f t="shared" si="5"/>
        <v>29</v>
      </c>
      <c r="B77">
        <f t="shared" si="3"/>
        <v>1</v>
      </c>
      <c r="C77" s="8">
        <f t="shared" si="4"/>
        <v>58.25</v>
      </c>
      <c r="D77">
        <v>58</v>
      </c>
      <c r="E77">
        <v>3</v>
      </c>
      <c r="G77" s="21">
        <v>2</v>
      </c>
      <c r="H77" s="4">
        <v>1146477</v>
      </c>
      <c r="I77" s="39">
        <v>44258.177685185183</v>
      </c>
      <c r="J77" s="3" t="s">
        <v>63</v>
      </c>
      <c r="K77" t="s">
        <v>49</v>
      </c>
      <c r="M77">
        <v>202103030982</v>
      </c>
      <c r="N77" s="1">
        <v>44258.177685185183</v>
      </c>
      <c r="O77" s="3" t="s">
        <v>63</v>
      </c>
      <c r="P77">
        <v>1146477</v>
      </c>
      <c r="Q77" s="2">
        <v>22973</v>
      </c>
      <c r="R77" t="s">
        <v>892</v>
      </c>
      <c r="S77" t="s">
        <v>894</v>
      </c>
      <c r="U77" t="s">
        <v>61</v>
      </c>
      <c r="V77" t="s">
        <v>111</v>
      </c>
      <c r="W77" t="s">
        <v>2</v>
      </c>
      <c r="X77" t="s">
        <v>54</v>
      </c>
      <c r="Z77" t="s">
        <v>55</v>
      </c>
      <c r="AA77" t="s">
        <v>68</v>
      </c>
      <c r="AB77" t="s">
        <v>895</v>
      </c>
      <c r="AC77" t="s">
        <v>70</v>
      </c>
      <c r="AD77" t="s">
        <v>59</v>
      </c>
    </row>
    <row r="78" spans="1:30">
      <c r="A78">
        <f t="shared" si="5"/>
        <v>29</v>
      </c>
      <c r="B78">
        <f t="shared" si="3"/>
        <v>2</v>
      </c>
      <c r="C78" s="8">
        <f t="shared" si="4"/>
        <v>58.333333333333336</v>
      </c>
      <c r="D78">
        <v>58</v>
      </c>
      <c r="E78">
        <v>4</v>
      </c>
      <c r="G78" s="21">
        <v>2</v>
      </c>
      <c r="H78" s="4">
        <v>1146477</v>
      </c>
      <c r="I78" s="39">
        <v>44278.592175925929</v>
      </c>
      <c r="J78" s="3" t="s">
        <v>76</v>
      </c>
      <c r="K78" t="s">
        <v>49</v>
      </c>
      <c r="M78">
        <v>202103231936</v>
      </c>
      <c r="N78" s="1">
        <v>44278.592175925929</v>
      </c>
      <c r="O78" s="3" t="s">
        <v>76</v>
      </c>
      <c r="P78">
        <v>1146477</v>
      </c>
      <c r="Q78" s="2">
        <v>22973</v>
      </c>
      <c r="R78" t="s">
        <v>892</v>
      </c>
      <c r="S78" t="s">
        <v>896</v>
      </c>
      <c r="U78" t="s">
        <v>140</v>
      </c>
      <c r="V78" t="s">
        <v>193</v>
      </c>
      <c r="W78" t="s">
        <v>2</v>
      </c>
      <c r="X78" t="s">
        <v>54</v>
      </c>
      <c r="Z78" t="s">
        <v>88</v>
      </c>
      <c r="AA78" t="s">
        <v>78</v>
      </c>
      <c r="AB78" t="s">
        <v>522</v>
      </c>
      <c r="AC78" t="s">
        <v>70</v>
      </c>
      <c r="AD78" t="s">
        <v>59</v>
      </c>
    </row>
    <row r="79" spans="1:30">
      <c r="A79">
        <f t="shared" si="5"/>
        <v>30</v>
      </c>
      <c r="B79">
        <f t="shared" ref="B79:B142" si="6">IF(H79&lt;&gt;H78,0,IF(H79&lt;&gt;H77,1,IF(H79&lt;&gt;H76,2,IF(H79&lt;&gt;H75,3,IF(H79&lt;&gt;H74,4,IF(H79&lt;&gt;H73,5,IF(H79&lt;&gt;H72,6,"7+")))))))</f>
        <v>0</v>
      </c>
      <c r="C79" s="8">
        <f t="shared" si="4"/>
        <v>67.5</v>
      </c>
      <c r="D79">
        <v>67</v>
      </c>
      <c r="E79">
        <v>6</v>
      </c>
      <c r="G79" s="21">
        <v>2</v>
      </c>
      <c r="H79" s="4">
        <v>1147753</v>
      </c>
      <c r="I79" s="39">
        <v>44176.553472222222</v>
      </c>
      <c r="J79" s="3" t="s">
        <v>63</v>
      </c>
      <c r="K79" t="s">
        <v>49</v>
      </c>
      <c r="M79">
        <v>202012111729</v>
      </c>
      <c r="N79" s="1">
        <v>44176.553472222222</v>
      </c>
      <c r="O79" s="3" t="s">
        <v>63</v>
      </c>
      <c r="P79">
        <v>1147753</v>
      </c>
      <c r="Q79" s="2">
        <v>19508</v>
      </c>
      <c r="R79" t="s">
        <v>897</v>
      </c>
      <c r="S79" t="s">
        <v>898</v>
      </c>
      <c r="U79" t="s">
        <v>52</v>
      </c>
      <c r="V79" t="s">
        <v>127</v>
      </c>
      <c r="W79" t="s">
        <v>10</v>
      </c>
      <c r="X79" t="s">
        <v>54</v>
      </c>
      <c r="Z79" t="s">
        <v>88</v>
      </c>
      <c r="AA79" t="s">
        <v>68</v>
      </c>
      <c r="AB79" t="s">
        <v>79</v>
      </c>
      <c r="AC79" t="s">
        <v>129</v>
      </c>
      <c r="AD79" t="s">
        <v>59</v>
      </c>
    </row>
    <row r="80" spans="1:30">
      <c r="A80">
        <f t="shared" si="5"/>
        <v>30</v>
      </c>
      <c r="B80">
        <f t="shared" si="6"/>
        <v>1</v>
      </c>
      <c r="C80" s="8">
        <f t="shared" si="4"/>
        <v>0</v>
      </c>
      <c r="G80" s="21">
        <v>2</v>
      </c>
      <c r="H80" s="4">
        <v>1147753</v>
      </c>
      <c r="J80" s="3" t="s">
        <v>63</v>
      </c>
      <c r="K80" t="s">
        <v>49</v>
      </c>
      <c r="M80">
        <v>202101131623</v>
      </c>
      <c r="O80" s="3" t="s">
        <v>63</v>
      </c>
      <c r="P80">
        <v>1147753</v>
      </c>
      <c r="Q80" s="2">
        <v>19508</v>
      </c>
      <c r="R80" t="s">
        <v>897</v>
      </c>
      <c r="V80" t="s">
        <v>228</v>
      </c>
      <c r="W80" t="s">
        <v>10</v>
      </c>
      <c r="X80" t="s">
        <v>54</v>
      </c>
      <c r="Z80" t="s">
        <v>88</v>
      </c>
      <c r="AA80" t="s">
        <v>68</v>
      </c>
      <c r="AB80" t="s">
        <v>899</v>
      </c>
      <c r="AC80" t="s">
        <v>129</v>
      </c>
      <c r="AD80" t="s">
        <v>900</v>
      </c>
    </row>
    <row r="81" spans="1:30">
      <c r="A81">
        <f t="shared" si="5"/>
        <v>31</v>
      </c>
      <c r="B81">
        <f t="shared" si="6"/>
        <v>0</v>
      </c>
      <c r="C81" s="8">
        <f t="shared" si="4"/>
        <v>43.75</v>
      </c>
      <c r="D81">
        <v>43</v>
      </c>
      <c r="E81">
        <v>9</v>
      </c>
      <c r="G81" s="21">
        <v>2</v>
      </c>
      <c r="H81" s="4">
        <v>1158619</v>
      </c>
      <c r="I81" s="39">
        <v>44201.867858796293</v>
      </c>
      <c r="J81" s="3" t="s">
        <v>90</v>
      </c>
      <c r="K81" t="s">
        <v>49</v>
      </c>
      <c r="M81">
        <v>202101052398</v>
      </c>
      <c r="N81" s="1">
        <v>44201.867858796293</v>
      </c>
      <c r="O81" s="3" t="s">
        <v>90</v>
      </c>
      <c r="P81">
        <v>1158619</v>
      </c>
      <c r="Q81" s="2">
        <v>28192</v>
      </c>
      <c r="R81" t="s">
        <v>921</v>
      </c>
      <c r="S81" t="s">
        <v>922</v>
      </c>
      <c r="U81" t="s">
        <v>170</v>
      </c>
      <c r="V81" t="s">
        <v>306</v>
      </c>
      <c r="W81" t="s">
        <v>10</v>
      </c>
      <c r="X81" t="s">
        <v>54</v>
      </c>
      <c r="Z81" t="s">
        <v>88</v>
      </c>
      <c r="AA81" t="s">
        <v>94</v>
      </c>
      <c r="AB81" t="s">
        <v>100</v>
      </c>
      <c r="AC81" t="s">
        <v>70</v>
      </c>
      <c r="AD81" t="s">
        <v>59</v>
      </c>
    </row>
    <row r="82" spans="1:30">
      <c r="A82">
        <f t="shared" si="5"/>
        <v>31</v>
      </c>
      <c r="B82">
        <f t="shared" si="6"/>
        <v>1</v>
      </c>
      <c r="C82" s="8">
        <f t="shared" si="4"/>
        <v>43.833333333333336</v>
      </c>
      <c r="D82">
        <v>43</v>
      </c>
      <c r="E82">
        <v>10</v>
      </c>
      <c r="G82" s="21">
        <v>2</v>
      </c>
      <c r="H82" s="4">
        <v>1158619</v>
      </c>
      <c r="I82" s="39">
        <v>44230.859722222223</v>
      </c>
      <c r="J82" s="3" t="s">
        <v>90</v>
      </c>
      <c r="K82" t="s">
        <v>49</v>
      </c>
      <c r="M82">
        <v>202102032197</v>
      </c>
      <c r="N82" s="1">
        <v>44230.859722222223</v>
      </c>
      <c r="O82" s="3" t="s">
        <v>90</v>
      </c>
      <c r="P82">
        <v>1158619</v>
      </c>
      <c r="Q82" s="2">
        <v>28192</v>
      </c>
      <c r="R82" t="s">
        <v>921</v>
      </c>
      <c r="S82" t="s">
        <v>406</v>
      </c>
      <c r="U82" t="s">
        <v>149</v>
      </c>
      <c r="V82" t="s">
        <v>220</v>
      </c>
      <c r="W82" t="s">
        <v>10</v>
      </c>
      <c r="X82" t="s">
        <v>54</v>
      </c>
      <c r="Z82" t="s">
        <v>88</v>
      </c>
      <c r="AA82" t="s">
        <v>94</v>
      </c>
      <c r="AB82" t="s">
        <v>100</v>
      </c>
      <c r="AC82" t="s">
        <v>70</v>
      </c>
      <c r="AD82" t="s">
        <v>59</v>
      </c>
    </row>
    <row r="83" spans="1:30">
      <c r="A83">
        <f t="shared" si="5"/>
        <v>32</v>
      </c>
      <c r="B83">
        <f t="shared" si="6"/>
        <v>0</v>
      </c>
      <c r="C83" s="8">
        <f t="shared" si="4"/>
        <v>49</v>
      </c>
      <c r="D83">
        <v>49</v>
      </c>
      <c r="E83">
        <v>0</v>
      </c>
      <c r="G83" s="21">
        <v>2</v>
      </c>
      <c r="H83" s="4">
        <v>1164740</v>
      </c>
      <c r="I83" s="39">
        <v>44019.853472222225</v>
      </c>
      <c r="J83" s="3" t="s">
        <v>90</v>
      </c>
      <c r="K83" t="s">
        <v>49</v>
      </c>
      <c r="M83">
        <v>202007072091</v>
      </c>
      <c r="N83" s="1">
        <v>44019.853472222225</v>
      </c>
      <c r="O83" s="3" t="s">
        <v>90</v>
      </c>
      <c r="P83">
        <v>1164740</v>
      </c>
      <c r="Q83" s="2">
        <v>26094</v>
      </c>
      <c r="R83" t="s">
        <v>940</v>
      </c>
      <c r="S83" t="s">
        <v>380</v>
      </c>
      <c r="U83" t="s">
        <v>149</v>
      </c>
      <c r="V83" t="s">
        <v>157</v>
      </c>
      <c r="W83" t="s">
        <v>2</v>
      </c>
      <c r="X83" t="s">
        <v>54</v>
      </c>
      <c r="Z83" t="s">
        <v>88</v>
      </c>
      <c r="AA83" t="s">
        <v>94</v>
      </c>
      <c r="AB83" t="s">
        <v>100</v>
      </c>
      <c r="AC83" t="s">
        <v>70</v>
      </c>
      <c r="AD83" t="s">
        <v>59</v>
      </c>
    </row>
    <row r="84" spans="1:30">
      <c r="A84">
        <f t="shared" si="5"/>
        <v>32</v>
      </c>
      <c r="B84">
        <f t="shared" si="6"/>
        <v>1</v>
      </c>
      <c r="C84" s="8">
        <f t="shared" si="4"/>
        <v>49.083333333333336</v>
      </c>
      <c r="D84">
        <v>49</v>
      </c>
      <c r="E84">
        <v>1</v>
      </c>
      <c r="G84" s="21">
        <v>2</v>
      </c>
      <c r="H84" s="4">
        <v>1164740</v>
      </c>
      <c r="I84" s="39">
        <v>44023.446793981479</v>
      </c>
      <c r="J84" s="3" t="s">
        <v>90</v>
      </c>
      <c r="K84" t="s">
        <v>49</v>
      </c>
      <c r="M84">
        <v>202007110277</v>
      </c>
      <c r="N84" s="1">
        <v>44023.446793981479</v>
      </c>
      <c r="O84" s="3" t="s">
        <v>90</v>
      </c>
      <c r="P84">
        <v>1164740</v>
      </c>
      <c r="Q84" s="2">
        <v>26094</v>
      </c>
      <c r="R84" t="s">
        <v>940</v>
      </c>
      <c r="S84" t="s">
        <v>941</v>
      </c>
      <c r="U84" t="s">
        <v>613</v>
      </c>
      <c r="V84" t="s">
        <v>87</v>
      </c>
      <c r="W84" t="s">
        <v>2</v>
      </c>
      <c r="X84" t="s">
        <v>54</v>
      </c>
      <c r="Z84" t="s">
        <v>55</v>
      </c>
      <c r="AA84" t="s">
        <v>94</v>
      </c>
      <c r="AB84" t="s">
        <v>100</v>
      </c>
      <c r="AC84" t="s">
        <v>70</v>
      </c>
      <c r="AD84" t="s">
        <v>59</v>
      </c>
    </row>
    <row r="85" spans="1:30">
      <c r="A85">
        <f t="shared" si="5"/>
        <v>33</v>
      </c>
      <c r="B85">
        <f t="shared" si="6"/>
        <v>0</v>
      </c>
      <c r="C85" s="8">
        <f t="shared" si="4"/>
        <v>64.083333333333329</v>
      </c>
      <c r="D85">
        <v>64</v>
      </c>
      <c r="E85">
        <v>1</v>
      </c>
      <c r="G85" s="21">
        <v>2</v>
      </c>
      <c r="H85" s="4">
        <v>1169043</v>
      </c>
      <c r="I85" s="39">
        <v>44181.588425925926</v>
      </c>
      <c r="J85" s="3" t="s">
        <v>63</v>
      </c>
      <c r="K85" t="s">
        <v>49</v>
      </c>
      <c r="M85">
        <v>202012161968</v>
      </c>
      <c r="N85" s="1">
        <v>44181.588425925926</v>
      </c>
      <c r="O85" s="3" t="s">
        <v>63</v>
      </c>
      <c r="P85">
        <v>1169043</v>
      </c>
      <c r="Q85" s="2">
        <v>20757</v>
      </c>
      <c r="R85" t="s">
        <v>949</v>
      </c>
      <c r="S85" t="s">
        <v>950</v>
      </c>
      <c r="U85" t="s">
        <v>107</v>
      </c>
      <c r="V85" t="s">
        <v>127</v>
      </c>
      <c r="W85" t="s">
        <v>2</v>
      </c>
      <c r="X85" t="s">
        <v>54</v>
      </c>
      <c r="Z85" t="s">
        <v>88</v>
      </c>
      <c r="AA85" t="s">
        <v>68</v>
      </c>
      <c r="AB85" t="s">
        <v>951</v>
      </c>
      <c r="AC85" t="s">
        <v>129</v>
      </c>
      <c r="AD85" t="s">
        <v>59</v>
      </c>
    </row>
    <row r="86" spans="1:30">
      <c r="A86">
        <f t="shared" si="5"/>
        <v>33</v>
      </c>
      <c r="B86">
        <f t="shared" si="6"/>
        <v>1</v>
      </c>
      <c r="C86" s="8">
        <f t="shared" si="4"/>
        <v>64.083333333333329</v>
      </c>
      <c r="D86">
        <v>64</v>
      </c>
      <c r="E86">
        <v>1</v>
      </c>
      <c r="G86" s="21">
        <v>2</v>
      </c>
      <c r="H86" s="4">
        <v>1169043</v>
      </c>
      <c r="I86" s="39">
        <v>44188.507465277777</v>
      </c>
      <c r="J86" s="3" t="s">
        <v>63</v>
      </c>
      <c r="K86" t="s">
        <v>49</v>
      </c>
      <c r="M86">
        <v>202012231539</v>
      </c>
      <c r="N86" s="1">
        <v>44188.507465277777</v>
      </c>
      <c r="O86" s="3" t="s">
        <v>63</v>
      </c>
      <c r="P86">
        <v>1169043</v>
      </c>
      <c r="Q86" s="2">
        <v>20757</v>
      </c>
      <c r="R86" t="s">
        <v>949</v>
      </c>
      <c r="S86" t="s">
        <v>950</v>
      </c>
      <c r="U86" t="s">
        <v>61</v>
      </c>
      <c r="V86" t="s">
        <v>145</v>
      </c>
      <c r="W86" t="s">
        <v>2</v>
      </c>
      <c r="X86" t="s">
        <v>54</v>
      </c>
      <c r="Z86" t="s">
        <v>55</v>
      </c>
      <c r="AA86" t="s">
        <v>68</v>
      </c>
      <c r="AB86" t="s">
        <v>952</v>
      </c>
      <c r="AC86" t="s">
        <v>70</v>
      </c>
      <c r="AD86" t="s">
        <v>59</v>
      </c>
    </row>
    <row r="87" spans="1:30">
      <c r="A87">
        <f t="shared" si="5"/>
        <v>33</v>
      </c>
      <c r="B87">
        <f t="shared" si="6"/>
        <v>2</v>
      </c>
      <c r="C87" s="8">
        <f t="shared" si="4"/>
        <v>64.5</v>
      </c>
      <c r="D87">
        <v>64</v>
      </c>
      <c r="E87">
        <v>6</v>
      </c>
      <c r="G87" s="21">
        <v>2</v>
      </c>
      <c r="H87" s="4">
        <v>1169043</v>
      </c>
      <c r="I87" s="39">
        <v>44315.652083333334</v>
      </c>
      <c r="J87" s="3" t="s">
        <v>63</v>
      </c>
      <c r="K87" t="s">
        <v>49</v>
      </c>
      <c r="M87">
        <v>202104291923</v>
      </c>
      <c r="N87" s="1">
        <v>44315.652083333334</v>
      </c>
      <c r="O87" s="3" t="s">
        <v>63</v>
      </c>
      <c r="P87">
        <v>1169043</v>
      </c>
      <c r="Q87" s="2">
        <v>20757</v>
      </c>
      <c r="R87" t="s">
        <v>949</v>
      </c>
      <c r="S87" t="s">
        <v>953</v>
      </c>
      <c r="U87" t="s">
        <v>61</v>
      </c>
      <c r="V87" t="s">
        <v>127</v>
      </c>
      <c r="W87" t="s">
        <v>2</v>
      </c>
      <c r="X87" t="s">
        <v>54</v>
      </c>
      <c r="Z87" t="s">
        <v>55</v>
      </c>
      <c r="AA87" t="s">
        <v>68</v>
      </c>
      <c r="AB87" t="s">
        <v>954</v>
      </c>
      <c r="AC87" t="s">
        <v>129</v>
      </c>
      <c r="AD87" t="s">
        <v>59</v>
      </c>
    </row>
    <row r="88" spans="1:30">
      <c r="A88">
        <f t="shared" si="5"/>
        <v>34</v>
      </c>
      <c r="B88">
        <f t="shared" si="6"/>
        <v>0</v>
      </c>
      <c r="C88" s="8">
        <f t="shared" si="4"/>
        <v>56.25</v>
      </c>
      <c r="D88">
        <v>56</v>
      </c>
      <c r="E88">
        <v>3</v>
      </c>
      <c r="G88" s="21">
        <v>2</v>
      </c>
      <c r="H88" s="4">
        <v>1172293</v>
      </c>
      <c r="I88" s="41">
        <v>44139.000694444447</v>
      </c>
      <c r="J88" s="3" t="s">
        <v>63</v>
      </c>
      <c r="K88" t="s">
        <v>49</v>
      </c>
      <c r="M88">
        <v>202011041086</v>
      </c>
      <c r="N88" s="1">
        <v>44139.000694444447</v>
      </c>
      <c r="O88" s="3" t="s">
        <v>63</v>
      </c>
      <c r="P88">
        <v>1172293</v>
      </c>
      <c r="Q88" s="2">
        <v>23592</v>
      </c>
      <c r="R88" t="s">
        <v>960</v>
      </c>
      <c r="S88" t="s">
        <v>961</v>
      </c>
      <c r="U88" t="s">
        <v>52</v>
      </c>
      <c r="V88" t="s">
        <v>281</v>
      </c>
      <c r="W88" t="s">
        <v>2</v>
      </c>
      <c r="X88" t="s">
        <v>54</v>
      </c>
      <c r="Z88" t="s">
        <v>55</v>
      </c>
      <c r="AA88" t="s">
        <v>68</v>
      </c>
      <c r="AB88" t="s">
        <v>161</v>
      </c>
      <c r="AC88" t="s">
        <v>70</v>
      </c>
      <c r="AD88" t="s">
        <v>59</v>
      </c>
    </row>
    <row r="89" spans="1:30">
      <c r="A89">
        <f t="shared" si="5"/>
        <v>34</v>
      </c>
      <c r="B89">
        <f t="shared" si="6"/>
        <v>1</v>
      </c>
      <c r="C89" s="8">
        <f t="shared" si="4"/>
        <v>56.416666666666664</v>
      </c>
      <c r="D89">
        <v>56</v>
      </c>
      <c r="E89">
        <v>5</v>
      </c>
      <c r="G89" s="21">
        <v>2</v>
      </c>
      <c r="H89" s="4">
        <v>1172293</v>
      </c>
      <c r="I89" s="39">
        <v>44202.627083333333</v>
      </c>
      <c r="J89" s="3" t="s">
        <v>63</v>
      </c>
      <c r="K89" t="s">
        <v>49</v>
      </c>
      <c r="M89">
        <v>202101060395</v>
      </c>
      <c r="N89" s="1">
        <v>44202.627083333333</v>
      </c>
      <c r="O89" s="3" t="s">
        <v>63</v>
      </c>
      <c r="P89">
        <v>1172293</v>
      </c>
      <c r="Q89" s="2">
        <v>23592</v>
      </c>
      <c r="R89" t="s">
        <v>960</v>
      </c>
      <c r="S89" t="s">
        <v>548</v>
      </c>
      <c r="U89" t="s">
        <v>52</v>
      </c>
      <c r="V89" t="s">
        <v>261</v>
      </c>
      <c r="W89" t="s">
        <v>2</v>
      </c>
      <c r="X89" t="s">
        <v>54</v>
      </c>
      <c r="Z89" t="s">
        <v>55</v>
      </c>
      <c r="AA89" t="s">
        <v>68</v>
      </c>
      <c r="AB89" t="s">
        <v>962</v>
      </c>
      <c r="AC89" t="s">
        <v>70</v>
      </c>
      <c r="AD89" t="s">
        <v>59</v>
      </c>
    </row>
    <row r="90" spans="1:30">
      <c r="A90">
        <f t="shared" si="5"/>
        <v>35</v>
      </c>
      <c r="B90">
        <f t="shared" si="6"/>
        <v>0</v>
      </c>
      <c r="C90" s="8">
        <f t="shared" si="4"/>
        <v>44.666666666666664</v>
      </c>
      <c r="D90">
        <v>44</v>
      </c>
      <c r="E90">
        <v>8</v>
      </c>
      <c r="G90" s="21">
        <v>2</v>
      </c>
      <c r="H90" s="4">
        <v>1177176</v>
      </c>
      <c r="I90" s="39">
        <v>44041.863645833335</v>
      </c>
      <c r="J90" s="3" t="s">
        <v>90</v>
      </c>
      <c r="K90" t="s">
        <v>49</v>
      </c>
      <c r="M90">
        <v>202007292148</v>
      </c>
      <c r="N90" s="1">
        <v>44041.863645833335</v>
      </c>
      <c r="O90" s="3" t="s">
        <v>90</v>
      </c>
      <c r="P90">
        <v>1177176</v>
      </c>
      <c r="Q90" s="2">
        <v>27697</v>
      </c>
      <c r="R90" t="s">
        <v>965</v>
      </c>
      <c r="S90" t="s">
        <v>966</v>
      </c>
      <c r="U90" t="s">
        <v>110</v>
      </c>
      <c r="V90" t="s">
        <v>281</v>
      </c>
      <c r="W90" t="s">
        <v>10</v>
      </c>
      <c r="X90" t="s">
        <v>54</v>
      </c>
      <c r="Z90" t="s">
        <v>88</v>
      </c>
      <c r="AA90" t="s">
        <v>94</v>
      </c>
      <c r="AB90" t="s">
        <v>116</v>
      </c>
      <c r="AC90" t="s">
        <v>70</v>
      </c>
      <c r="AD90" t="s">
        <v>59</v>
      </c>
    </row>
    <row r="91" spans="1:30">
      <c r="A91">
        <f t="shared" si="5"/>
        <v>35</v>
      </c>
      <c r="B91">
        <f t="shared" si="6"/>
        <v>1</v>
      </c>
      <c r="C91" s="8">
        <f t="shared" si="4"/>
        <v>45</v>
      </c>
      <c r="D91">
        <v>45</v>
      </c>
      <c r="E91">
        <v>0</v>
      </c>
      <c r="G91" s="21">
        <v>2</v>
      </c>
      <c r="H91" s="4">
        <v>1177176</v>
      </c>
      <c r="I91" s="39">
        <v>44151.591666666667</v>
      </c>
      <c r="J91" s="3" t="s">
        <v>63</v>
      </c>
      <c r="K91" t="s">
        <v>49</v>
      </c>
      <c r="M91">
        <v>202011100751</v>
      </c>
      <c r="N91" s="1">
        <v>44151.591666666667</v>
      </c>
      <c r="O91" s="3" t="s">
        <v>63</v>
      </c>
      <c r="P91">
        <v>1177176</v>
      </c>
      <c r="Q91" s="2">
        <v>27697</v>
      </c>
      <c r="R91" t="s">
        <v>965</v>
      </c>
      <c r="S91" t="s">
        <v>967</v>
      </c>
      <c r="U91" t="s">
        <v>61</v>
      </c>
      <c r="V91" t="s">
        <v>127</v>
      </c>
      <c r="W91" t="s">
        <v>10</v>
      </c>
      <c r="X91" t="s">
        <v>54</v>
      </c>
      <c r="Z91" t="s">
        <v>55</v>
      </c>
      <c r="AA91" t="s">
        <v>68</v>
      </c>
      <c r="AB91" t="s">
        <v>968</v>
      </c>
      <c r="AC91" t="s">
        <v>129</v>
      </c>
      <c r="AD91" t="s">
        <v>59</v>
      </c>
    </row>
    <row r="92" spans="1:30">
      <c r="A92">
        <f t="shared" si="5"/>
        <v>36</v>
      </c>
      <c r="B92">
        <f t="shared" si="6"/>
        <v>0</v>
      </c>
      <c r="C92" s="8">
        <f t="shared" si="4"/>
        <v>68.5</v>
      </c>
      <c r="D92">
        <v>68</v>
      </c>
      <c r="E92">
        <v>6</v>
      </c>
      <c r="G92" s="21">
        <v>2</v>
      </c>
      <c r="H92" s="4">
        <v>1207602</v>
      </c>
      <c r="I92" s="39">
        <v>44165.652777777781</v>
      </c>
      <c r="J92" s="3" t="s">
        <v>90</v>
      </c>
      <c r="K92" t="s">
        <v>49</v>
      </c>
      <c r="M92">
        <v>202012030904</v>
      </c>
      <c r="N92" s="1">
        <v>44165.652777777781</v>
      </c>
      <c r="O92" s="3" t="s">
        <v>90</v>
      </c>
      <c r="P92">
        <v>1207602</v>
      </c>
      <c r="Q92" s="2">
        <v>19128</v>
      </c>
      <c r="R92" t="s">
        <v>983</v>
      </c>
      <c r="S92" t="s">
        <v>323</v>
      </c>
      <c r="U92" t="s">
        <v>52</v>
      </c>
      <c r="V92" t="s">
        <v>127</v>
      </c>
      <c r="W92" t="s">
        <v>10</v>
      </c>
      <c r="X92" t="s">
        <v>54</v>
      </c>
      <c r="Z92" t="s">
        <v>55</v>
      </c>
      <c r="AA92" t="s">
        <v>94</v>
      </c>
      <c r="AB92" t="s">
        <v>984</v>
      </c>
      <c r="AC92" t="s">
        <v>129</v>
      </c>
      <c r="AD92" t="s">
        <v>59</v>
      </c>
    </row>
    <row r="93" spans="1:30">
      <c r="A93">
        <f t="shared" si="5"/>
        <v>36</v>
      </c>
      <c r="B93">
        <f t="shared" si="6"/>
        <v>1</v>
      </c>
      <c r="C93" s="8">
        <f t="shared" si="4"/>
        <v>68.666666666666671</v>
      </c>
      <c r="D93">
        <v>68</v>
      </c>
      <c r="E93">
        <v>8</v>
      </c>
      <c r="G93" s="21">
        <v>2</v>
      </c>
      <c r="H93" s="4">
        <v>1207602</v>
      </c>
      <c r="I93" s="39">
        <v>44238.478981481479</v>
      </c>
      <c r="J93" s="3" t="s">
        <v>63</v>
      </c>
      <c r="K93" t="s">
        <v>49</v>
      </c>
      <c r="M93">
        <v>202102110542</v>
      </c>
      <c r="N93" s="1">
        <v>44238.478981481479</v>
      </c>
      <c r="O93" s="3" t="s">
        <v>63</v>
      </c>
      <c r="P93">
        <v>1207602</v>
      </c>
      <c r="Q93" s="2">
        <v>19128</v>
      </c>
      <c r="R93" t="s">
        <v>983</v>
      </c>
      <c r="S93" t="s">
        <v>626</v>
      </c>
      <c r="U93" t="s">
        <v>61</v>
      </c>
      <c r="V93" t="s">
        <v>388</v>
      </c>
      <c r="W93" t="s">
        <v>10</v>
      </c>
      <c r="X93" t="s">
        <v>54</v>
      </c>
      <c r="Z93" t="s">
        <v>55</v>
      </c>
      <c r="AA93" t="s">
        <v>68</v>
      </c>
      <c r="AB93" t="s">
        <v>985</v>
      </c>
      <c r="AC93" t="s">
        <v>390</v>
      </c>
      <c r="AD93" t="s">
        <v>59</v>
      </c>
    </row>
    <row r="94" spans="1:30">
      <c r="A94">
        <f t="shared" si="5"/>
        <v>37</v>
      </c>
      <c r="B94">
        <f t="shared" si="6"/>
        <v>0</v>
      </c>
      <c r="C94" s="8">
        <f t="shared" si="4"/>
        <v>49.333333333333336</v>
      </c>
      <c r="D94">
        <v>49</v>
      </c>
      <c r="E94">
        <v>4</v>
      </c>
      <c r="G94" s="21">
        <v>2</v>
      </c>
      <c r="H94" s="4">
        <v>1208916</v>
      </c>
      <c r="I94" s="39">
        <v>44070.879166666666</v>
      </c>
      <c r="J94" s="3" t="s">
        <v>90</v>
      </c>
      <c r="K94" t="s">
        <v>49</v>
      </c>
      <c r="M94">
        <v>202008272220</v>
      </c>
      <c r="N94" s="1">
        <v>44070.879166666666</v>
      </c>
      <c r="O94" s="3" t="s">
        <v>90</v>
      </c>
      <c r="P94">
        <v>1208916</v>
      </c>
      <c r="Q94" s="2">
        <v>26045</v>
      </c>
      <c r="R94" t="s">
        <v>987</v>
      </c>
      <c r="S94" t="s">
        <v>424</v>
      </c>
      <c r="U94" t="s">
        <v>110</v>
      </c>
      <c r="V94" t="s">
        <v>416</v>
      </c>
      <c r="W94" t="s">
        <v>10</v>
      </c>
      <c r="X94" t="s">
        <v>54</v>
      </c>
      <c r="Z94" t="s">
        <v>88</v>
      </c>
      <c r="AA94" t="s">
        <v>94</v>
      </c>
      <c r="AB94" t="s">
        <v>116</v>
      </c>
      <c r="AC94" t="s">
        <v>70</v>
      </c>
      <c r="AD94" t="s">
        <v>59</v>
      </c>
    </row>
    <row r="95" spans="1:30">
      <c r="A95">
        <f t="shared" si="5"/>
        <v>37</v>
      </c>
      <c r="B95">
        <f t="shared" si="6"/>
        <v>1</v>
      </c>
      <c r="C95" s="8">
        <f t="shared" si="4"/>
        <v>49.416666666666664</v>
      </c>
      <c r="D95">
        <v>49</v>
      </c>
      <c r="E95">
        <v>5</v>
      </c>
      <c r="G95" s="21">
        <v>2</v>
      </c>
      <c r="H95" s="4">
        <v>1208916</v>
      </c>
      <c r="I95" s="39">
        <v>44112.621527777781</v>
      </c>
      <c r="J95" s="3" t="s">
        <v>76</v>
      </c>
      <c r="K95" t="s">
        <v>49</v>
      </c>
      <c r="M95">
        <v>202003170187</v>
      </c>
      <c r="N95" s="1">
        <v>44112.621527777781</v>
      </c>
      <c r="O95" s="3" t="s">
        <v>76</v>
      </c>
      <c r="P95">
        <v>1208916</v>
      </c>
      <c r="Q95" s="2">
        <v>26045</v>
      </c>
      <c r="R95" t="s">
        <v>987</v>
      </c>
      <c r="S95" t="s">
        <v>988</v>
      </c>
      <c r="U95" t="s">
        <v>613</v>
      </c>
      <c r="V95" t="s">
        <v>228</v>
      </c>
      <c r="W95" t="s">
        <v>10</v>
      </c>
      <c r="X95" t="s">
        <v>54</v>
      </c>
      <c r="Z95" t="s">
        <v>55</v>
      </c>
      <c r="AA95" t="s">
        <v>78</v>
      </c>
      <c r="AB95" t="s">
        <v>989</v>
      </c>
      <c r="AC95" t="s">
        <v>129</v>
      </c>
      <c r="AD95" t="s">
        <v>59</v>
      </c>
    </row>
    <row r="96" spans="1:30">
      <c r="A96">
        <f t="shared" si="5"/>
        <v>38</v>
      </c>
      <c r="B96">
        <f t="shared" si="6"/>
        <v>0</v>
      </c>
      <c r="C96" s="8">
        <f t="shared" si="4"/>
        <v>42.583333333333336</v>
      </c>
      <c r="D96">
        <v>42</v>
      </c>
      <c r="E96">
        <v>7</v>
      </c>
      <c r="G96" s="21">
        <v>2</v>
      </c>
      <c r="H96" s="4">
        <v>1210706</v>
      </c>
      <c r="I96" s="39">
        <v>43963.155856481484</v>
      </c>
      <c r="J96" s="3" t="s">
        <v>76</v>
      </c>
      <c r="K96" t="s">
        <v>49</v>
      </c>
      <c r="M96">
        <v>202005120716</v>
      </c>
      <c r="N96" s="1">
        <v>43963.155856481484</v>
      </c>
      <c r="O96" s="3" t="s">
        <v>76</v>
      </c>
      <c r="P96">
        <v>1210706</v>
      </c>
      <c r="Q96" s="2">
        <v>28394</v>
      </c>
      <c r="R96" t="s">
        <v>990</v>
      </c>
      <c r="S96" t="s">
        <v>991</v>
      </c>
      <c r="U96" t="s">
        <v>110</v>
      </c>
      <c r="V96" t="s">
        <v>133</v>
      </c>
      <c r="W96" t="s">
        <v>10</v>
      </c>
      <c r="X96" t="s">
        <v>54</v>
      </c>
      <c r="Z96" t="s">
        <v>88</v>
      </c>
      <c r="AA96" t="s">
        <v>78</v>
      </c>
      <c r="AB96" t="s">
        <v>992</v>
      </c>
      <c r="AC96" t="s">
        <v>70</v>
      </c>
      <c r="AD96" t="s">
        <v>59</v>
      </c>
    </row>
    <row r="97" spans="1:30">
      <c r="A97">
        <f t="shared" si="5"/>
        <v>38</v>
      </c>
      <c r="B97">
        <f t="shared" si="6"/>
        <v>1</v>
      </c>
      <c r="C97" s="8">
        <f t="shared" si="4"/>
        <v>42.75</v>
      </c>
      <c r="D97">
        <v>42</v>
      </c>
      <c r="E97">
        <v>9</v>
      </c>
      <c r="G97" s="21">
        <v>2</v>
      </c>
      <c r="H97" s="4">
        <v>1210706</v>
      </c>
      <c r="I97" s="39">
        <v>44036.210474537038</v>
      </c>
      <c r="J97" s="3" t="s">
        <v>76</v>
      </c>
      <c r="K97" t="s">
        <v>49</v>
      </c>
      <c r="M97">
        <v>202007241044</v>
      </c>
      <c r="N97" s="1">
        <v>44036.210474537038</v>
      </c>
      <c r="O97" s="3" t="s">
        <v>76</v>
      </c>
      <c r="P97">
        <v>1210706</v>
      </c>
      <c r="Q97" s="2">
        <v>28394</v>
      </c>
      <c r="R97" t="s">
        <v>990</v>
      </c>
      <c r="S97" t="s">
        <v>993</v>
      </c>
      <c r="U97" t="s">
        <v>170</v>
      </c>
      <c r="V97" t="s">
        <v>202</v>
      </c>
      <c r="W97" t="s">
        <v>10</v>
      </c>
      <c r="X97" t="s">
        <v>54</v>
      </c>
      <c r="Z97" t="s">
        <v>88</v>
      </c>
      <c r="AA97" t="s">
        <v>78</v>
      </c>
      <c r="AC97" t="s">
        <v>70</v>
      </c>
      <c r="AD97" t="s">
        <v>59</v>
      </c>
    </row>
    <row r="98" spans="1:30">
      <c r="A98">
        <f t="shared" si="5"/>
        <v>39</v>
      </c>
      <c r="B98">
        <f t="shared" si="6"/>
        <v>0</v>
      </c>
      <c r="C98" s="8">
        <f t="shared" si="4"/>
        <v>59.083333333333336</v>
      </c>
      <c r="D98">
        <v>59</v>
      </c>
      <c r="E98">
        <v>1</v>
      </c>
      <c r="G98" s="21">
        <v>2</v>
      </c>
      <c r="H98" s="4">
        <v>1211577</v>
      </c>
      <c r="I98" s="39">
        <v>44149.451956018522</v>
      </c>
      <c r="J98" s="3" t="s">
        <v>90</v>
      </c>
      <c r="K98" t="s">
        <v>49</v>
      </c>
      <c r="M98">
        <v>202011140345</v>
      </c>
      <c r="N98" s="1">
        <v>44149.451956018522</v>
      </c>
      <c r="O98" s="3" t="s">
        <v>90</v>
      </c>
      <c r="P98">
        <v>1211577</v>
      </c>
      <c r="Q98" s="2">
        <v>22547</v>
      </c>
      <c r="R98" t="s">
        <v>997</v>
      </c>
      <c r="S98" t="s">
        <v>769</v>
      </c>
      <c r="U98" t="s">
        <v>318</v>
      </c>
      <c r="V98" t="s">
        <v>74</v>
      </c>
      <c r="W98" t="s">
        <v>10</v>
      </c>
      <c r="X98" t="s">
        <v>54</v>
      </c>
      <c r="Z98" t="s">
        <v>88</v>
      </c>
      <c r="AA98" t="s">
        <v>94</v>
      </c>
      <c r="AB98" t="s">
        <v>100</v>
      </c>
      <c r="AC98" t="s">
        <v>70</v>
      </c>
      <c r="AD98" t="s">
        <v>59</v>
      </c>
    </row>
    <row r="99" spans="1:30">
      <c r="A99">
        <f t="shared" si="5"/>
        <v>39</v>
      </c>
      <c r="B99">
        <f t="shared" si="6"/>
        <v>1</v>
      </c>
      <c r="C99" s="8">
        <f t="shared" si="4"/>
        <v>59.166666666666664</v>
      </c>
      <c r="D99">
        <v>59</v>
      </c>
      <c r="E99">
        <v>2</v>
      </c>
      <c r="G99" s="21">
        <v>2</v>
      </c>
      <c r="H99" s="4">
        <v>1211577</v>
      </c>
      <c r="I99" s="39">
        <v>44166.571458333332</v>
      </c>
      <c r="J99" s="3" t="s">
        <v>90</v>
      </c>
      <c r="K99" t="s">
        <v>49</v>
      </c>
      <c r="M99">
        <v>202012012066</v>
      </c>
      <c r="N99" s="1">
        <v>44166.571458333332</v>
      </c>
      <c r="O99" s="3" t="s">
        <v>90</v>
      </c>
      <c r="P99">
        <v>1211577</v>
      </c>
      <c r="Q99" s="2">
        <v>22547</v>
      </c>
      <c r="R99" t="s">
        <v>997</v>
      </c>
      <c r="S99" t="s">
        <v>530</v>
      </c>
      <c r="U99" t="s">
        <v>140</v>
      </c>
      <c r="V99" t="s">
        <v>93</v>
      </c>
      <c r="W99" t="s">
        <v>10</v>
      </c>
      <c r="X99" t="s">
        <v>54</v>
      </c>
      <c r="Z99" t="s">
        <v>88</v>
      </c>
      <c r="AA99" t="s">
        <v>94</v>
      </c>
      <c r="AB99" t="s">
        <v>100</v>
      </c>
      <c r="AC99" t="s">
        <v>70</v>
      </c>
      <c r="AD99" t="s">
        <v>59</v>
      </c>
    </row>
    <row r="100" spans="1:30">
      <c r="A100">
        <f t="shared" si="5"/>
        <v>40</v>
      </c>
      <c r="B100">
        <f t="shared" si="6"/>
        <v>0</v>
      </c>
      <c r="C100" s="8">
        <f t="shared" si="4"/>
        <v>62.916666666666664</v>
      </c>
      <c r="D100">
        <v>62</v>
      </c>
      <c r="E100">
        <v>11</v>
      </c>
      <c r="G100" s="21">
        <v>2</v>
      </c>
      <c r="H100" s="4">
        <v>1230474</v>
      </c>
      <c r="I100" s="39">
        <v>44280.45208333333</v>
      </c>
      <c r="J100" s="3" t="s">
        <v>63</v>
      </c>
      <c r="K100" t="s">
        <v>49</v>
      </c>
      <c r="M100">
        <v>202103251594</v>
      </c>
      <c r="N100" s="1">
        <v>44280.45208333333</v>
      </c>
      <c r="O100" s="3" t="s">
        <v>63</v>
      </c>
      <c r="P100">
        <v>1230474</v>
      </c>
      <c r="Q100" s="2">
        <v>21289</v>
      </c>
      <c r="R100" t="s">
        <v>1025</v>
      </c>
      <c r="S100" t="s">
        <v>1026</v>
      </c>
      <c r="U100" t="s">
        <v>61</v>
      </c>
      <c r="V100" t="s">
        <v>614</v>
      </c>
      <c r="W100" t="s">
        <v>2</v>
      </c>
      <c r="X100" t="s">
        <v>54</v>
      </c>
      <c r="Z100" t="s">
        <v>55</v>
      </c>
      <c r="AA100" t="s">
        <v>68</v>
      </c>
      <c r="AB100" t="s">
        <v>1027</v>
      </c>
      <c r="AC100" t="s">
        <v>129</v>
      </c>
      <c r="AD100" t="s">
        <v>59</v>
      </c>
    </row>
    <row r="101" spans="1:30">
      <c r="A101">
        <f t="shared" si="5"/>
        <v>40</v>
      </c>
      <c r="B101">
        <f t="shared" si="6"/>
        <v>1</v>
      </c>
      <c r="C101" s="8">
        <f t="shared" si="4"/>
        <v>63</v>
      </c>
      <c r="D101">
        <v>63</v>
      </c>
      <c r="E101">
        <v>0</v>
      </c>
      <c r="G101" s="21">
        <v>2</v>
      </c>
      <c r="H101" s="4">
        <v>1230474</v>
      </c>
      <c r="I101" s="39">
        <v>44306.680555555555</v>
      </c>
      <c r="J101" s="3" t="s">
        <v>63</v>
      </c>
      <c r="K101" t="s">
        <v>49</v>
      </c>
      <c r="M101">
        <v>202104202064</v>
      </c>
      <c r="N101" s="1">
        <v>44306.680555555555</v>
      </c>
      <c r="O101" s="3" t="s">
        <v>63</v>
      </c>
      <c r="P101">
        <v>1230474</v>
      </c>
      <c r="Q101" s="2">
        <v>21289</v>
      </c>
      <c r="R101" t="s">
        <v>1025</v>
      </c>
      <c r="S101" t="s">
        <v>1028</v>
      </c>
      <c r="U101" t="s">
        <v>61</v>
      </c>
      <c r="V101" t="s">
        <v>141</v>
      </c>
      <c r="W101" t="s">
        <v>2</v>
      </c>
      <c r="X101" t="s">
        <v>54</v>
      </c>
      <c r="Z101" t="s">
        <v>88</v>
      </c>
      <c r="AA101" t="s">
        <v>68</v>
      </c>
      <c r="AB101" t="s">
        <v>1029</v>
      </c>
      <c r="AC101" t="s">
        <v>129</v>
      </c>
      <c r="AD101" t="s">
        <v>59</v>
      </c>
    </row>
    <row r="102" spans="1:30" s="6" customFormat="1">
      <c r="A102">
        <f t="shared" si="5"/>
        <v>41</v>
      </c>
      <c r="B102">
        <f t="shared" si="6"/>
        <v>0</v>
      </c>
      <c r="C102" s="8">
        <f t="shared" si="4"/>
        <v>68</v>
      </c>
      <c r="D102">
        <v>68</v>
      </c>
      <c r="E102">
        <v>0</v>
      </c>
      <c r="F102"/>
      <c r="G102" s="21">
        <v>2</v>
      </c>
      <c r="H102" s="4">
        <v>1258566</v>
      </c>
      <c r="I102" s="39">
        <v>44067.461122685185</v>
      </c>
      <c r="J102" s="3" t="s">
        <v>63</v>
      </c>
      <c r="K102" t="s">
        <v>49</v>
      </c>
      <c r="L102"/>
      <c r="M102">
        <v>202008241346</v>
      </c>
      <c r="N102" s="1">
        <v>44067.461122685185</v>
      </c>
      <c r="O102" s="3" t="s">
        <v>63</v>
      </c>
      <c r="P102">
        <v>1258566</v>
      </c>
      <c r="Q102" s="2">
        <v>19212</v>
      </c>
      <c r="R102" t="s">
        <v>1058</v>
      </c>
      <c r="S102" t="s">
        <v>840</v>
      </c>
      <c r="T102"/>
      <c r="U102" t="s">
        <v>140</v>
      </c>
      <c r="V102" t="s">
        <v>153</v>
      </c>
      <c r="W102" t="s">
        <v>10</v>
      </c>
      <c r="X102" t="s">
        <v>54</v>
      </c>
      <c r="Y102"/>
      <c r="Z102" t="s">
        <v>55</v>
      </c>
      <c r="AA102" t="s">
        <v>68</v>
      </c>
      <c r="AB102" t="s">
        <v>1059</v>
      </c>
      <c r="AC102" t="s">
        <v>70</v>
      </c>
      <c r="AD102" t="s">
        <v>59</v>
      </c>
    </row>
    <row r="103" spans="1:30" s="6" customFormat="1">
      <c r="A103">
        <f t="shared" si="5"/>
        <v>41</v>
      </c>
      <c r="B103">
        <f t="shared" si="6"/>
        <v>1</v>
      </c>
      <c r="C103" s="8">
        <f t="shared" si="4"/>
        <v>68</v>
      </c>
      <c r="D103">
        <v>68</v>
      </c>
      <c r="E103">
        <v>0</v>
      </c>
      <c r="F103"/>
      <c r="G103" s="21">
        <v>2</v>
      </c>
      <c r="H103" s="4">
        <v>1258566</v>
      </c>
      <c r="I103" s="39">
        <v>44071.45</v>
      </c>
      <c r="J103" s="3" t="s">
        <v>90</v>
      </c>
      <c r="K103" t="s">
        <v>49</v>
      </c>
      <c r="L103"/>
      <c r="M103">
        <v>202008281152</v>
      </c>
      <c r="N103" s="1">
        <v>44071.45</v>
      </c>
      <c r="O103" s="3" t="s">
        <v>90</v>
      </c>
      <c r="P103">
        <v>1258566</v>
      </c>
      <c r="Q103" s="2">
        <v>19212</v>
      </c>
      <c r="R103" t="s">
        <v>1058</v>
      </c>
      <c r="S103" t="s">
        <v>840</v>
      </c>
      <c r="T103"/>
      <c r="U103" t="s">
        <v>52</v>
      </c>
      <c r="V103" t="s">
        <v>153</v>
      </c>
      <c r="W103" t="s">
        <v>10</v>
      </c>
      <c r="X103" t="s">
        <v>54</v>
      </c>
      <c r="Y103"/>
      <c r="Z103" t="s">
        <v>88</v>
      </c>
      <c r="AA103" t="s">
        <v>94</v>
      </c>
      <c r="AB103" t="s">
        <v>100</v>
      </c>
      <c r="AC103" t="s">
        <v>70</v>
      </c>
      <c r="AD103" t="s">
        <v>59</v>
      </c>
    </row>
    <row r="104" spans="1:30" s="6" customFormat="1">
      <c r="A104">
        <f t="shared" si="5"/>
        <v>41</v>
      </c>
      <c r="B104">
        <f t="shared" si="6"/>
        <v>2</v>
      </c>
      <c r="C104" s="8">
        <f t="shared" si="4"/>
        <v>68</v>
      </c>
      <c r="D104">
        <v>68</v>
      </c>
      <c r="E104">
        <v>0</v>
      </c>
      <c r="F104"/>
      <c r="G104" s="21">
        <v>2</v>
      </c>
      <c r="H104" s="4">
        <v>1258566</v>
      </c>
      <c r="I104" s="39">
        <v>44078.558761574073</v>
      </c>
      <c r="J104" s="3" t="s">
        <v>63</v>
      </c>
      <c r="K104" t="s">
        <v>49</v>
      </c>
      <c r="L104"/>
      <c r="M104">
        <v>202009041396</v>
      </c>
      <c r="N104" s="1">
        <v>44078.558761574073</v>
      </c>
      <c r="O104" s="3" t="s">
        <v>63</v>
      </c>
      <c r="P104">
        <v>1258566</v>
      </c>
      <c r="Q104" s="2">
        <v>19212</v>
      </c>
      <c r="R104" t="s">
        <v>1058</v>
      </c>
      <c r="S104" t="s">
        <v>840</v>
      </c>
      <c r="T104"/>
      <c r="U104" t="s">
        <v>295</v>
      </c>
      <c r="V104" t="s">
        <v>417</v>
      </c>
      <c r="W104" t="s">
        <v>10</v>
      </c>
      <c r="X104" t="s">
        <v>54</v>
      </c>
      <c r="Y104"/>
      <c r="Z104" t="s">
        <v>55</v>
      </c>
      <c r="AA104" t="s">
        <v>68</v>
      </c>
      <c r="AB104" t="s">
        <v>1060</v>
      </c>
      <c r="AC104" t="s">
        <v>70</v>
      </c>
      <c r="AD104" t="s">
        <v>59</v>
      </c>
    </row>
    <row r="105" spans="1:30" s="6" customFormat="1">
      <c r="A105">
        <f t="shared" si="5"/>
        <v>41</v>
      </c>
      <c r="B105">
        <f t="shared" si="6"/>
        <v>3</v>
      </c>
      <c r="C105" s="8">
        <f t="shared" si="4"/>
        <v>68.25</v>
      </c>
      <c r="D105">
        <v>68</v>
      </c>
      <c r="E105">
        <v>3</v>
      </c>
      <c r="F105"/>
      <c r="G105" s="21">
        <v>2</v>
      </c>
      <c r="H105" s="4">
        <v>1258566</v>
      </c>
      <c r="I105" s="39">
        <v>44153.635416666664</v>
      </c>
      <c r="J105" s="3" t="s">
        <v>63</v>
      </c>
      <c r="K105" t="s">
        <v>49</v>
      </c>
      <c r="L105"/>
      <c r="M105">
        <v>202011180211</v>
      </c>
      <c r="N105" s="1">
        <v>44153.635416666664</v>
      </c>
      <c r="O105" s="3" t="s">
        <v>63</v>
      </c>
      <c r="P105">
        <v>1258566</v>
      </c>
      <c r="Q105" s="2">
        <v>19212</v>
      </c>
      <c r="R105" t="s">
        <v>1058</v>
      </c>
      <c r="S105" t="s">
        <v>843</v>
      </c>
      <c r="T105"/>
      <c r="U105" t="s">
        <v>52</v>
      </c>
      <c r="V105" t="s">
        <v>153</v>
      </c>
      <c r="W105" t="s">
        <v>10</v>
      </c>
      <c r="X105" t="s">
        <v>54</v>
      </c>
      <c r="Y105"/>
      <c r="Z105" t="s">
        <v>55</v>
      </c>
      <c r="AA105" t="s">
        <v>68</v>
      </c>
      <c r="AB105" t="s">
        <v>1061</v>
      </c>
      <c r="AC105" t="s">
        <v>70</v>
      </c>
      <c r="AD105" t="s">
        <v>59</v>
      </c>
    </row>
    <row r="106" spans="1:30">
      <c r="A106">
        <f t="shared" si="5"/>
        <v>42</v>
      </c>
      <c r="B106">
        <f t="shared" si="6"/>
        <v>0</v>
      </c>
      <c r="C106" s="8">
        <f t="shared" si="4"/>
        <v>64.666666666666671</v>
      </c>
      <c r="D106">
        <v>64</v>
      </c>
      <c r="E106">
        <v>8</v>
      </c>
      <c r="G106" s="21">
        <v>2</v>
      </c>
      <c r="H106" s="4">
        <v>1301015</v>
      </c>
      <c r="I106" s="39">
        <v>44252.907638888886</v>
      </c>
      <c r="J106" s="3" t="s">
        <v>90</v>
      </c>
      <c r="K106" t="s">
        <v>49</v>
      </c>
      <c r="M106">
        <v>202102252284</v>
      </c>
      <c r="N106" s="1">
        <v>44252.907638888886</v>
      </c>
      <c r="O106" s="3" t="s">
        <v>90</v>
      </c>
      <c r="P106">
        <v>1301015</v>
      </c>
      <c r="Q106" s="2">
        <v>20628</v>
      </c>
      <c r="R106" t="s">
        <v>1074</v>
      </c>
      <c r="S106" t="s">
        <v>1075</v>
      </c>
      <c r="U106" t="s">
        <v>170</v>
      </c>
      <c r="V106" t="s">
        <v>157</v>
      </c>
      <c r="W106" t="s">
        <v>2</v>
      </c>
      <c r="X106" t="s">
        <v>54</v>
      </c>
      <c r="Z106" t="s">
        <v>88</v>
      </c>
      <c r="AA106" t="s">
        <v>94</v>
      </c>
      <c r="AB106" t="s">
        <v>100</v>
      </c>
      <c r="AC106" t="s">
        <v>70</v>
      </c>
      <c r="AD106" t="s">
        <v>59</v>
      </c>
    </row>
    <row r="107" spans="1:30">
      <c r="A107">
        <f t="shared" si="5"/>
        <v>42</v>
      </c>
      <c r="B107">
        <f t="shared" si="6"/>
        <v>1</v>
      </c>
      <c r="C107" s="8">
        <f t="shared" si="4"/>
        <v>64.666666666666671</v>
      </c>
      <c r="D107">
        <v>64</v>
      </c>
      <c r="E107">
        <v>8</v>
      </c>
      <c r="G107" s="21">
        <v>2</v>
      </c>
      <c r="H107" s="4">
        <v>1301015</v>
      </c>
      <c r="I107" s="39">
        <v>44260.663194444445</v>
      </c>
      <c r="J107" s="3" t="s">
        <v>90</v>
      </c>
      <c r="K107" t="s">
        <v>49</v>
      </c>
      <c r="M107">
        <v>202103051973</v>
      </c>
      <c r="N107" s="1">
        <v>44260.663194444445</v>
      </c>
      <c r="O107" s="3" t="s">
        <v>90</v>
      </c>
      <c r="P107">
        <v>1301015</v>
      </c>
      <c r="Q107" s="2">
        <v>20628</v>
      </c>
      <c r="R107" t="s">
        <v>1074</v>
      </c>
      <c r="S107" t="s">
        <v>1075</v>
      </c>
      <c r="U107" t="s">
        <v>52</v>
      </c>
      <c r="V107" t="s">
        <v>145</v>
      </c>
      <c r="W107" t="s">
        <v>2</v>
      </c>
      <c r="X107" t="s">
        <v>54</v>
      </c>
      <c r="Z107" t="s">
        <v>55</v>
      </c>
      <c r="AA107" t="s">
        <v>94</v>
      </c>
      <c r="AB107" t="s">
        <v>259</v>
      </c>
      <c r="AC107" t="s">
        <v>70</v>
      </c>
      <c r="AD107" t="s">
        <v>59</v>
      </c>
    </row>
    <row r="108" spans="1:30">
      <c r="A108">
        <f t="shared" si="5"/>
        <v>43</v>
      </c>
      <c r="B108">
        <f t="shared" si="6"/>
        <v>0</v>
      </c>
      <c r="C108" s="8">
        <f t="shared" si="4"/>
        <v>63.416666666666664</v>
      </c>
      <c r="D108">
        <v>63</v>
      </c>
      <c r="E108">
        <v>5</v>
      </c>
      <c r="G108" s="21">
        <v>2</v>
      </c>
      <c r="H108" s="4">
        <v>1315236</v>
      </c>
      <c r="I108" s="39">
        <v>44134.383888888886</v>
      </c>
      <c r="J108" s="3" t="s">
        <v>76</v>
      </c>
      <c r="K108" t="s">
        <v>49</v>
      </c>
      <c r="M108">
        <v>202009180044</v>
      </c>
      <c r="N108" s="1">
        <v>44134.383888888886</v>
      </c>
      <c r="O108" s="3" t="s">
        <v>76</v>
      </c>
      <c r="P108">
        <v>1315236</v>
      </c>
      <c r="Q108" s="2">
        <v>20962</v>
      </c>
      <c r="R108" t="s">
        <v>1086</v>
      </c>
      <c r="S108" t="s">
        <v>152</v>
      </c>
      <c r="U108" t="s">
        <v>613</v>
      </c>
      <c r="V108" t="s">
        <v>103</v>
      </c>
      <c r="W108" t="s">
        <v>2</v>
      </c>
      <c r="X108" t="s">
        <v>54</v>
      </c>
      <c r="Z108" t="s">
        <v>55</v>
      </c>
      <c r="AA108" t="s">
        <v>78</v>
      </c>
      <c r="AB108" t="s">
        <v>1087</v>
      </c>
      <c r="AC108" t="s">
        <v>70</v>
      </c>
      <c r="AD108" t="s">
        <v>59</v>
      </c>
    </row>
    <row r="109" spans="1:30">
      <c r="A109">
        <f t="shared" si="5"/>
        <v>43</v>
      </c>
      <c r="B109">
        <f t="shared" si="6"/>
        <v>1</v>
      </c>
      <c r="C109" s="8">
        <f t="shared" si="4"/>
        <v>63.916666666666664</v>
      </c>
      <c r="D109">
        <v>63</v>
      </c>
      <c r="E109">
        <v>11</v>
      </c>
      <c r="G109" s="21">
        <v>2</v>
      </c>
      <c r="H109" s="4">
        <v>1315236</v>
      </c>
      <c r="I109" s="39">
        <v>44316.359027777777</v>
      </c>
      <c r="J109" s="3" t="s">
        <v>76</v>
      </c>
      <c r="K109" t="s">
        <v>49</v>
      </c>
      <c r="M109">
        <v>202104300054</v>
      </c>
      <c r="N109" s="1">
        <v>44316.359027777777</v>
      </c>
      <c r="O109" s="3" t="s">
        <v>76</v>
      </c>
      <c r="P109">
        <v>1315236</v>
      </c>
      <c r="Q109" s="2">
        <v>20962</v>
      </c>
      <c r="R109" t="s">
        <v>1086</v>
      </c>
      <c r="S109" t="s">
        <v>346</v>
      </c>
      <c r="U109" t="s">
        <v>381</v>
      </c>
      <c r="V109" t="s">
        <v>87</v>
      </c>
      <c r="W109" t="s">
        <v>2</v>
      </c>
      <c r="X109" t="s">
        <v>54</v>
      </c>
      <c r="Z109" t="s">
        <v>55</v>
      </c>
      <c r="AA109" t="s">
        <v>78</v>
      </c>
      <c r="AB109" t="s">
        <v>1088</v>
      </c>
      <c r="AC109" t="s">
        <v>70</v>
      </c>
      <c r="AD109" t="s">
        <v>59</v>
      </c>
    </row>
    <row r="110" spans="1:30">
      <c r="A110">
        <f t="shared" si="5"/>
        <v>44</v>
      </c>
      <c r="B110">
        <f t="shared" si="6"/>
        <v>0</v>
      </c>
      <c r="C110" s="8">
        <f t="shared" si="4"/>
        <v>58</v>
      </c>
      <c r="D110">
        <v>58</v>
      </c>
      <c r="E110">
        <v>0</v>
      </c>
      <c r="G110" s="21">
        <v>2</v>
      </c>
      <c r="H110" s="4">
        <v>1319598</v>
      </c>
      <c r="I110" s="39">
        <v>44066.476793981485</v>
      </c>
      <c r="J110" s="3" t="s">
        <v>63</v>
      </c>
      <c r="K110" t="s">
        <v>49</v>
      </c>
      <c r="M110">
        <v>202008230219</v>
      </c>
      <c r="N110" s="1">
        <v>44066.476793981485</v>
      </c>
      <c r="O110" s="3" t="s">
        <v>63</v>
      </c>
      <c r="P110">
        <v>1319598</v>
      </c>
      <c r="Q110" s="2">
        <v>22865</v>
      </c>
      <c r="R110" t="s">
        <v>1092</v>
      </c>
      <c r="S110" t="s">
        <v>1093</v>
      </c>
      <c r="U110" t="s">
        <v>86</v>
      </c>
      <c r="V110" t="s">
        <v>115</v>
      </c>
      <c r="W110" t="s">
        <v>10</v>
      </c>
      <c r="X110" t="s">
        <v>54</v>
      </c>
      <c r="Z110" t="s">
        <v>55</v>
      </c>
      <c r="AA110" t="s">
        <v>68</v>
      </c>
      <c r="AB110" t="s">
        <v>1094</v>
      </c>
      <c r="AC110" t="s">
        <v>70</v>
      </c>
      <c r="AD110" t="s">
        <v>59</v>
      </c>
    </row>
    <row r="111" spans="1:30">
      <c r="A111">
        <f t="shared" si="5"/>
        <v>44</v>
      </c>
      <c r="B111">
        <f t="shared" si="6"/>
        <v>1</v>
      </c>
      <c r="C111" s="8">
        <f t="shared" si="4"/>
        <v>58.333333333333336</v>
      </c>
      <c r="D111">
        <v>58</v>
      </c>
      <c r="E111">
        <v>4</v>
      </c>
      <c r="G111" s="21">
        <v>2</v>
      </c>
      <c r="H111" s="4">
        <v>1319598</v>
      </c>
      <c r="I111" s="39">
        <v>44173.600289351853</v>
      </c>
      <c r="J111" s="3" t="s">
        <v>63</v>
      </c>
      <c r="K111" t="s">
        <v>49</v>
      </c>
      <c r="M111">
        <v>202012080309</v>
      </c>
      <c r="N111" s="1">
        <v>44173.600289351853</v>
      </c>
      <c r="O111" s="3" t="s">
        <v>63</v>
      </c>
      <c r="P111">
        <v>1319598</v>
      </c>
      <c r="Q111" s="2">
        <v>22865</v>
      </c>
      <c r="R111" t="s">
        <v>1092</v>
      </c>
      <c r="S111" t="s">
        <v>896</v>
      </c>
      <c r="U111" t="s">
        <v>52</v>
      </c>
      <c r="V111" t="s">
        <v>153</v>
      </c>
      <c r="W111" t="s">
        <v>10</v>
      </c>
      <c r="X111" t="s">
        <v>54</v>
      </c>
      <c r="Z111" t="s">
        <v>55</v>
      </c>
      <c r="AA111" t="s">
        <v>68</v>
      </c>
      <c r="AB111" t="s">
        <v>1095</v>
      </c>
      <c r="AC111" t="s">
        <v>70</v>
      </c>
      <c r="AD111" t="s">
        <v>59</v>
      </c>
    </row>
    <row r="112" spans="1:30">
      <c r="A112">
        <f t="shared" si="5"/>
        <v>44</v>
      </c>
      <c r="B112">
        <f t="shared" si="6"/>
        <v>2</v>
      </c>
      <c r="C112" s="8">
        <f t="shared" si="4"/>
        <v>58.583333333333336</v>
      </c>
      <c r="D112">
        <v>58</v>
      </c>
      <c r="E112">
        <v>7</v>
      </c>
      <c r="G112" s="21">
        <v>2</v>
      </c>
      <c r="H112" s="4">
        <v>1319598</v>
      </c>
      <c r="I112" s="39">
        <v>44292.470208333332</v>
      </c>
      <c r="J112" s="3" t="s">
        <v>63</v>
      </c>
      <c r="K112" t="s">
        <v>49</v>
      </c>
      <c r="M112">
        <v>202104060154</v>
      </c>
      <c r="N112" s="1">
        <v>44292.470208333332</v>
      </c>
      <c r="O112" s="3" t="s">
        <v>63</v>
      </c>
      <c r="P112">
        <v>1319598</v>
      </c>
      <c r="Q112" s="2">
        <v>22865</v>
      </c>
      <c r="R112" t="s">
        <v>1092</v>
      </c>
      <c r="S112" t="s">
        <v>767</v>
      </c>
      <c r="U112" t="s">
        <v>277</v>
      </c>
      <c r="V112" t="s">
        <v>261</v>
      </c>
      <c r="W112" t="s">
        <v>10</v>
      </c>
      <c r="X112" t="s">
        <v>54</v>
      </c>
      <c r="Z112" t="s">
        <v>55</v>
      </c>
      <c r="AA112" t="s">
        <v>68</v>
      </c>
      <c r="AB112" t="s">
        <v>1096</v>
      </c>
      <c r="AC112" t="s">
        <v>70</v>
      </c>
      <c r="AD112" t="s">
        <v>59</v>
      </c>
    </row>
    <row r="113" spans="1:30">
      <c r="A113">
        <f t="shared" si="5"/>
        <v>45</v>
      </c>
      <c r="B113">
        <f t="shared" si="6"/>
        <v>0</v>
      </c>
      <c r="C113" s="8">
        <f t="shared" si="4"/>
        <v>62.333333333333336</v>
      </c>
      <c r="D113">
        <v>62</v>
      </c>
      <c r="E113">
        <v>4</v>
      </c>
      <c r="G113" s="21">
        <v>2</v>
      </c>
      <c r="H113" s="4">
        <v>1346397</v>
      </c>
      <c r="I113" s="39">
        <v>44038.995138888888</v>
      </c>
      <c r="J113" s="3" t="s">
        <v>90</v>
      </c>
      <c r="K113" t="s">
        <v>49</v>
      </c>
      <c r="M113">
        <v>202007260531</v>
      </c>
      <c r="N113" s="1">
        <v>44038.995138888888</v>
      </c>
      <c r="O113" s="3" t="s">
        <v>90</v>
      </c>
      <c r="P113">
        <v>1346397</v>
      </c>
      <c r="Q113" s="2">
        <v>21263</v>
      </c>
      <c r="R113" t="s">
        <v>1135</v>
      </c>
      <c r="S113" t="s">
        <v>227</v>
      </c>
      <c r="U113" t="s">
        <v>110</v>
      </c>
      <c r="V113" t="s">
        <v>202</v>
      </c>
      <c r="W113" t="s">
        <v>2</v>
      </c>
      <c r="X113" t="s">
        <v>54</v>
      </c>
      <c r="Z113" t="s">
        <v>88</v>
      </c>
      <c r="AA113" t="s">
        <v>94</v>
      </c>
      <c r="AB113" t="s">
        <v>100</v>
      </c>
      <c r="AC113" t="s">
        <v>70</v>
      </c>
      <c r="AD113" t="s">
        <v>59</v>
      </c>
    </row>
    <row r="114" spans="1:30">
      <c r="A114">
        <f t="shared" si="5"/>
        <v>45</v>
      </c>
      <c r="B114">
        <f t="shared" si="6"/>
        <v>1</v>
      </c>
      <c r="C114" s="8">
        <f t="shared" si="4"/>
        <v>62.333333333333336</v>
      </c>
      <c r="D114">
        <v>62</v>
      </c>
      <c r="E114">
        <v>4</v>
      </c>
      <c r="G114" s="21">
        <v>2</v>
      </c>
      <c r="H114" s="4">
        <v>1346397</v>
      </c>
      <c r="I114" s="39">
        <v>44040.755555555559</v>
      </c>
      <c r="J114" s="3" t="s">
        <v>76</v>
      </c>
      <c r="K114" t="s">
        <v>49</v>
      </c>
      <c r="M114">
        <v>202007282009</v>
      </c>
      <c r="N114" s="1">
        <v>44040.755555555559</v>
      </c>
      <c r="O114" s="3" t="s">
        <v>76</v>
      </c>
      <c r="P114">
        <v>1346397</v>
      </c>
      <c r="Q114" s="2">
        <v>21263</v>
      </c>
      <c r="R114" t="s">
        <v>1135</v>
      </c>
      <c r="S114" t="s">
        <v>227</v>
      </c>
      <c r="U114" t="s">
        <v>170</v>
      </c>
      <c r="V114" t="s">
        <v>240</v>
      </c>
      <c r="W114" t="s">
        <v>2</v>
      </c>
      <c r="X114" t="s">
        <v>54</v>
      </c>
      <c r="Z114" t="s">
        <v>88</v>
      </c>
      <c r="AA114" t="s">
        <v>78</v>
      </c>
      <c r="AB114" t="s">
        <v>1136</v>
      </c>
      <c r="AC114" t="s">
        <v>70</v>
      </c>
      <c r="AD114" t="s">
        <v>59</v>
      </c>
    </row>
    <row r="115" spans="1:30">
      <c r="A115">
        <f t="shared" si="5"/>
        <v>46</v>
      </c>
      <c r="B115">
        <f t="shared" si="6"/>
        <v>0</v>
      </c>
      <c r="C115" s="8">
        <f t="shared" si="4"/>
        <v>63.166666666666664</v>
      </c>
      <c r="D115">
        <v>63</v>
      </c>
      <c r="E115">
        <v>2</v>
      </c>
      <c r="G115" s="21">
        <v>2</v>
      </c>
      <c r="H115" s="4">
        <v>1382087</v>
      </c>
      <c r="I115" s="39">
        <v>44089.631307870368</v>
      </c>
      <c r="J115" s="3" t="s">
        <v>63</v>
      </c>
      <c r="K115" t="s">
        <v>49</v>
      </c>
      <c r="M115">
        <v>202009151792</v>
      </c>
      <c r="N115" s="1">
        <v>44089.631307870368</v>
      </c>
      <c r="O115" s="3" t="s">
        <v>63</v>
      </c>
      <c r="P115">
        <v>1382087</v>
      </c>
      <c r="Q115" s="2">
        <v>21012</v>
      </c>
      <c r="R115" t="s">
        <v>1190</v>
      </c>
      <c r="S115" t="s">
        <v>1191</v>
      </c>
      <c r="U115" t="s">
        <v>52</v>
      </c>
      <c r="V115" t="s">
        <v>103</v>
      </c>
      <c r="W115" t="s">
        <v>2</v>
      </c>
      <c r="X115" t="s">
        <v>54</v>
      </c>
      <c r="Z115" t="s">
        <v>55</v>
      </c>
      <c r="AA115" t="s">
        <v>68</v>
      </c>
      <c r="AB115" t="s">
        <v>1192</v>
      </c>
      <c r="AC115" t="s">
        <v>70</v>
      </c>
      <c r="AD115" t="s">
        <v>59</v>
      </c>
    </row>
    <row r="116" spans="1:30">
      <c r="A116">
        <f t="shared" si="5"/>
        <v>46</v>
      </c>
      <c r="B116">
        <f t="shared" si="6"/>
        <v>1</v>
      </c>
      <c r="C116" s="8">
        <f t="shared" si="4"/>
        <v>63.166666666666664</v>
      </c>
      <c r="D116">
        <v>63</v>
      </c>
      <c r="E116">
        <v>2</v>
      </c>
      <c r="G116" s="21">
        <v>2</v>
      </c>
      <c r="H116" s="4">
        <v>1382087</v>
      </c>
      <c r="I116" s="39">
        <v>44096.65</v>
      </c>
      <c r="J116" s="3" t="s">
        <v>90</v>
      </c>
      <c r="K116" t="s">
        <v>49</v>
      </c>
      <c r="M116">
        <v>202009221902</v>
      </c>
      <c r="N116" s="1">
        <v>44096.65</v>
      </c>
      <c r="O116" s="3" t="s">
        <v>90</v>
      </c>
      <c r="P116">
        <v>1382087</v>
      </c>
      <c r="Q116" s="2">
        <v>21012</v>
      </c>
      <c r="R116" t="s">
        <v>1190</v>
      </c>
      <c r="S116" t="s">
        <v>1191</v>
      </c>
      <c r="U116" t="s">
        <v>140</v>
      </c>
      <c r="V116" t="s">
        <v>240</v>
      </c>
      <c r="W116" t="s">
        <v>2</v>
      </c>
      <c r="X116" t="s">
        <v>54</v>
      </c>
      <c r="Z116" t="s">
        <v>88</v>
      </c>
      <c r="AA116" t="s">
        <v>94</v>
      </c>
      <c r="AB116" t="s">
        <v>116</v>
      </c>
      <c r="AC116" t="s">
        <v>70</v>
      </c>
      <c r="AD116" t="s">
        <v>59</v>
      </c>
    </row>
    <row r="117" spans="1:30">
      <c r="A117">
        <f t="shared" si="5"/>
        <v>46</v>
      </c>
      <c r="B117">
        <f t="shared" si="6"/>
        <v>2</v>
      </c>
      <c r="C117" s="8">
        <f t="shared" si="4"/>
        <v>63.416666666666664</v>
      </c>
      <c r="D117">
        <v>63</v>
      </c>
      <c r="E117">
        <v>5</v>
      </c>
      <c r="G117" s="21">
        <v>2</v>
      </c>
      <c r="H117" s="4">
        <v>1382087</v>
      </c>
      <c r="I117" s="39">
        <v>44187.582499999997</v>
      </c>
      <c r="J117" s="3" t="s">
        <v>63</v>
      </c>
      <c r="K117" t="s">
        <v>49</v>
      </c>
      <c r="M117">
        <v>202012220165</v>
      </c>
      <c r="N117" s="1">
        <v>44187.582499999997</v>
      </c>
      <c r="O117" s="3" t="s">
        <v>63</v>
      </c>
      <c r="P117">
        <v>1382087</v>
      </c>
      <c r="Q117" s="2">
        <v>21012</v>
      </c>
      <c r="R117" t="s">
        <v>1190</v>
      </c>
      <c r="S117" t="s">
        <v>152</v>
      </c>
      <c r="U117" t="s">
        <v>61</v>
      </c>
      <c r="V117" t="s">
        <v>261</v>
      </c>
      <c r="W117" t="s">
        <v>2</v>
      </c>
      <c r="X117" t="s">
        <v>54</v>
      </c>
      <c r="Z117" t="s">
        <v>55</v>
      </c>
      <c r="AA117" t="s">
        <v>68</v>
      </c>
      <c r="AB117" t="s">
        <v>1193</v>
      </c>
      <c r="AC117" t="s">
        <v>70</v>
      </c>
      <c r="AD117" t="s">
        <v>59</v>
      </c>
    </row>
    <row r="118" spans="1:30">
      <c r="A118">
        <f t="shared" si="5"/>
        <v>47</v>
      </c>
      <c r="B118">
        <f t="shared" si="6"/>
        <v>0</v>
      </c>
      <c r="C118" s="8">
        <f t="shared" si="4"/>
        <v>71.916666666666671</v>
      </c>
      <c r="D118">
        <v>71</v>
      </c>
      <c r="E118">
        <v>11</v>
      </c>
      <c r="G118" s="21">
        <v>2</v>
      </c>
      <c r="H118" s="4">
        <v>1383085</v>
      </c>
      <c r="I118" s="39">
        <v>44140.589236111111</v>
      </c>
      <c r="J118" s="3" t="s">
        <v>90</v>
      </c>
      <c r="K118" t="s">
        <v>49</v>
      </c>
      <c r="M118">
        <v>202011051848</v>
      </c>
      <c r="N118" s="1">
        <v>44140.589236111111</v>
      </c>
      <c r="O118" s="3" t="s">
        <v>90</v>
      </c>
      <c r="P118">
        <v>1383085</v>
      </c>
      <c r="Q118" s="2">
        <v>17868</v>
      </c>
      <c r="R118" t="s">
        <v>1199</v>
      </c>
      <c r="S118" t="s">
        <v>606</v>
      </c>
      <c r="U118" t="s">
        <v>52</v>
      </c>
      <c r="V118" t="s">
        <v>265</v>
      </c>
      <c r="W118" t="s">
        <v>2</v>
      </c>
      <c r="X118" t="s">
        <v>54</v>
      </c>
      <c r="Z118" t="s">
        <v>88</v>
      </c>
      <c r="AA118" t="s">
        <v>94</v>
      </c>
      <c r="AB118" t="s">
        <v>116</v>
      </c>
      <c r="AC118" t="s">
        <v>70</v>
      </c>
      <c r="AD118" t="s">
        <v>59</v>
      </c>
    </row>
    <row r="119" spans="1:30">
      <c r="A119">
        <f t="shared" si="5"/>
        <v>47</v>
      </c>
      <c r="B119">
        <f t="shared" si="6"/>
        <v>1</v>
      </c>
      <c r="C119" s="8">
        <f t="shared" si="4"/>
        <v>72</v>
      </c>
      <c r="D119">
        <v>72</v>
      </c>
      <c r="E119">
        <v>0</v>
      </c>
      <c r="G119" s="21">
        <v>2</v>
      </c>
      <c r="H119" s="4">
        <v>1383085</v>
      </c>
      <c r="I119" s="39">
        <v>44186.338287037041</v>
      </c>
      <c r="J119" s="3" t="s">
        <v>63</v>
      </c>
      <c r="K119" t="s">
        <v>49</v>
      </c>
      <c r="M119">
        <v>202012210349</v>
      </c>
      <c r="N119" s="1">
        <v>44186.338287037041</v>
      </c>
      <c r="O119" s="3" t="s">
        <v>63</v>
      </c>
      <c r="P119">
        <v>1383085</v>
      </c>
      <c r="Q119" s="2">
        <v>17868</v>
      </c>
      <c r="R119" t="s">
        <v>1199</v>
      </c>
      <c r="S119" t="s">
        <v>402</v>
      </c>
      <c r="U119" t="s">
        <v>107</v>
      </c>
      <c r="V119" t="s">
        <v>661</v>
      </c>
      <c r="W119" t="s">
        <v>2</v>
      </c>
      <c r="X119" t="s">
        <v>54</v>
      </c>
      <c r="Z119" t="s">
        <v>55</v>
      </c>
      <c r="AA119" t="s">
        <v>68</v>
      </c>
      <c r="AB119" t="s">
        <v>1200</v>
      </c>
      <c r="AC119" t="s">
        <v>70</v>
      </c>
      <c r="AD119" t="s">
        <v>59</v>
      </c>
    </row>
    <row r="120" spans="1:30">
      <c r="A120">
        <f t="shared" si="5"/>
        <v>48</v>
      </c>
      <c r="B120">
        <f t="shared" si="6"/>
        <v>0</v>
      </c>
      <c r="C120" s="8">
        <f t="shared" si="4"/>
        <v>65.75</v>
      </c>
      <c r="D120">
        <v>65</v>
      </c>
      <c r="E120">
        <v>9</v>
      </c>
      <c r="G120" s="21">
        <v>2</v>
      </c>
      <c r="H120" s="4">
        <v>1410717</v>
      </c>
      <c r="I120" s="39">
        <v>44065.53502314815</v>
      </c>
      <c r="J120" s="3" t="s">
        <v>63</v>
      </c>
      <c r="K120" t="s">
        <v>49</v>
      </c>
      <c r="M120">
        <v>202008220334</v>
      </c>
      <c r="N120" s="1">
        <v>44065.53502314815</v>
      </c>
      <c r="O120" s="3" t="s">
        <v>63</v>
      </c>
      <c r="P120">
        <v>1410717</v>
      </c>
      <c r="Q120" s="2">
        <v>20047</v>
      </c>
      <c r="R120" t="s">
        <v>1256</v>
      </c>
      <c r="S120" t="s">
        <v>353</v>
      </c>
      <c r="U120" t="s">
        <v>98</v>
      </c>
      <c r="V120" t="s">
        <v>87</v>
      </c>
      <c r="W120" t="s">
        <v>2</v>
      </c>
      <c r="X120" t="s">
        <v>54</v>
      </c>
      <c r="Z120" t="s">
        <v>88</v>
      </c>
      <c r="AA120" t="s">
        <v>68</v>
      </c>
      <c r="AB120" t="s">
        <v>1257</v>
      </c>
      <c r="AC120" t="s">
        <v>70</v>
      </c>
      <c r="AD120" t="s">
        <v>59</v>
      </c>
    </row>
    <row r="121" spans="1:30">
      <c r="A121">
        <f t="shared" si="5"/>
        <v>48</v>
      </c>
      <c r="B121">
        <f t="shared" si="6"/>
        <v>1</v>
      </c>
      <c r="C121" s="8">
        <f t="shared" si="4"/>
        <v>65.75</v>
      </c>
      <c r="D121">
        <v>65</v>
      </c>
      <c r="E121">
        <v>9</v>
      </c>
      <c r="G121" s="21">
        <v>2</v>
      </c>
      <c r="H121" s="4">
        <v>1410717</v>
      </c>
      <c r="I121" s="39">
        <v>44070.063460648147</v>
      </c>
      <c r="J121" s="3" t="s">
        <v>63</v>
      </c>
      <c r="K121" t="s">
        <v>49</v>
      </c>
      <c r="M121">
        <v>202008271081</v>
      </c>
      <c r="N121" s="1">
        <v>44070.063460648147</v>
      </c>
      <c r="O121" s="3" t="s">
        <v>63</v>
      </c>
      <c r="P121">
        <v>1410717</v>
      </c>
      <c r="Q121" s="2">
        <v>20047</v>
      </c>
      <c r="R121" t="s">
        <v>1256</v>
      </c>
      <c r="S121" t="s">
        <v>353</v>
      </c>
      <c r="U121" t="s">
        <v>149</v>
      </c>
      <c r="V121" t="s">
        <v>202</v>
      </c>
      <c r="W121" t="s">
        <v>2</v>
      </c>
      <c r="X121" t="s">
        <v>54</v>
      </c>
      <c r="Z121" t="s">
        <v>88</v>
      </c>
      <c r="AA121" t="s">
        <v>68</v>
      </c>
      <c r="AB121" t="s">
        <v>1258</v>
      </c>
      <c r="AC121" t="s">
        <v>70</v>
      </c>
      <c r="AD121" t="s">
        <v>59</v>
      </c>
    </row>
    <row r="122" spans="1:30">
      <c r="A122">
        <f t="shared" si="5"/>
        <v>48</v>
      </c>
      <c r="B122">
        <f t="shared" si="6"/>
        <v>2</v>
      </c>
      <c r="C122" s="8">
        <f t="shared" si="4"/>
        <v>65.75</v>
      </c>
      <c r="D122">
        <v>65</v>
      </c>
      <c r="E122">
        <v>9</v>
      </c>
      <c r="G122" s="21">
        <v>2</v>
      </c>
      <c r="H122" s="4">
        <v>1410717</v>
      </c>
      <c r="I122" s="39">
        <v>44071.744444444441</v>
      </c>
      <c r="J122" s="3" t="s">
        <v>90</v>
      </c>
      <c r="K122" t="s">
        <v>49</v>
      </c>
      <c r="M122">
        <v>202008281886</v>
      </c>
      <c r="N122" s="1">
        <v>44071.744444444441</v>
      </c>
      <c r="O122" s="3" t="s">
        <v>90</v>
      </c>
      <c r="P122">
        <v>1410717</v>
      </c>
      <c r="Q122" s="2">
        <v>20047</v>
      </c>
      <c r="R122" t="s">
        <v>1256</v>
      </c>
      <c r="S122" t="s">
        <v>353</v>
      </c>
      <c r="U122" t="s">
        <v>170</v>
      </c>
      <c r="V122" t="s">
        <v>157</v>
      </c>
      <c r="W122" t="s">
        <v>2</v>
      </c>
      <c r="X122" t="s">
        <v>54</v>
      </c>
      <c r="Z122" t="s">
        <v>88</v>
      </c>
      <c r="AA122" t="s">
        <v>94</v>
      </c>
      <c r="AB122" t="s">
        <v>1259</v>
      </c>
      <c r="AC122" t="s">
        <v>70</v>
      </c>
      <c r="AD122" t="s">
        <v>59</v>
      </c>
    </row>
    <row r="123" spans="1:30">
      <c r="A123">
        <f t="shared" si="5"/>
        <v>49</v>
      </c>
      <c r="B123">
        <f t="shared" si="6"/>
        <v>0</v>
      </c>
      <c r="C123" s="8">
        <f t="shared" si="4"/>
        <v>50.5</v>
      </c>
      <c r="D123">
        <v>50</v>
      </c>
      <c r="E123">
        <v>6</v>
      </c>
      <c r="G123" s="21">
        <v>2</v>
      </c>
      <c r="H123" s="4">
        <v>1413717</v>
      </c>
      <c r="I123" s="39">
        <v>44257.370081018518</v>
      </c>
      <c r="J123" s="3" t="s">
        <v>308</v>
      </c>
      <c r="K123" t="s">
        <v>49</v>
      </c>
      <c r="M123">
        <v>202103020577</v>
      </c>
      <c r="N123" s="1">
        <v>44257.370081018518</v>
      </c>
      <c r="O123" s="3" t="s">
        <v>308</v>
      </c>
      <c r="P123">
        <v>1413717</v>
      </c>
      <c r="Q123" s="2">
        <v>25788</v>
      </c>
      <c r="R123" t="s">
        <v>1268</v>
      </c>
      <c r="S123" t="s">
        <v>384</v>
      </c>
      <c r="U123" t="s">
        <v>52</v>
      </c>
      <c r="V123" t="s">
        <v>240</v>
      </c>
      <c r="W123" t="s">
        <v>2</v>
      </c>
      <c r="X123" t="s">
        <v>54</v>
      </c>
      <c r="Z123" t="s">
        <v>55</v>
      </c>
      <c r="AA123" t="s">
        <v>311</v>
      </c>
      <c r="AB123" t="s">
        <v>1269</v>
      </c>
      <c r="AC123" t="s">
        <v>70</v>
      </c>
      <c r="AD123" t="s">
        <v>59</v>
      </c>
    </row>
    <row r="124" spans="1:30">
      <c r="A124">
        <f t="shared" si="5"/>
        <v>49</v>
      </c>
      <c r="B124">
        <f t="shared" si="6"/>
        <v>1</v>
      </c>
      <c r="C124" s="8">
        <f t="shared" si="4"/>
        <v>50.666666666666664</v>
      </c>
      <c r="D124">
        <v>50</v>
      </c>
      <c r="E124">
        <v>8</v>
      </c>
      <c r="G124" s="21">
        <v>2</v>
      </c>
      <c r="H124" s="4">
        <v>1413717</v>
      </c>
      <c r="I124" s="39">
        <v>44323.416921296295</v>
      </c>
      <c r="J124" s="3" t="s">
        <v>63</v>
      </c>
      <c r="K124" t="s">
        <v>49</v>
      </c>
      <c r="M124">
        <v>202105070580</v>
      </c>
      <c r="N124" s="1">
        <v>44323.416921296295</v>
      </c>
      <c r="O124" s="3" t="s">
        <v>63</v>
      </c>
      <c r="P124">
        <v>1413717</v>
      </c>
      <c r="Q124" s="2">
        <v>25788</v>
      </c>
      <c r="R124" t="s">
        <v>1268</v>
      </c>
      <c r="S124" t="s">
        <v>415</v>
      </c>
      <c r="U124" t="s">
        <v>140</v>
      </c>
      <c r="V124" t="s">
        <v>757</v>
      </c>
      <c r="W124" t="s">
        <v>2</v>
      </c>
      <c r="X124" t="s">
        <v>54</v>
      </c>
      <c r="Z124" t="s">
        <v>55</v>
      </c>
      <c r="AA124" t="s">
        <v>68</v>
      </c>
      <c r="AB124" t="s">
        <v>262</v>
      </c>
      <c r="AC124" t="s">
        <v>58</v>
      </c>
      <c r="AD124" t="s">
        <v>59</v>
      </c>
    </row>
    <row r="125" spans="1:30">
      <c r="A125">
        <f t="shared" si="5"/>
        <v>50</v>
      </c>
      <c r="B125">
        <f t="shared" si="6"/>
        <v>0</v>
      </c>
      <c r="C125" s="8">
        <f t="shared" si="4"/>
        <v>51.583333333333336</v>
      </c>
      <c r="D125">
        <v>51</v>
      </c>
      <c r="E125">
        <v>7</v>
      </c>
      <c r="G125" s="21">
        <v>2</v>
      </c>
      <c r="H125" s="4">
        <v>1421165</v>
      </c>
      <c r="I125" s="39">
        <v>44156.07916666667</v>
      </c>
      <c r="J125" s="3" t="s">
        <v>90</v>
      </c>
      <c r="K125" t="s">
        <v>49</v>
      </c>
      <c r="M125">
        <v>202011210178</v>
      </c>
      <c r="N125" s="1">
        <v>44156.07916666667</v>
      </c>
      <c r="O125" s="3" t="s">
        <v>90</v>
      </c>
      <c r="P125">
        <v>1421165</v>
      </c>
      <c r="Q125" s="2">
        <v>25289</v>
      </c>
      <c r="R125" t="s">
        <v>1285</v>
      </c>
      <c r="S125" t="s">
        <v>1286</v>
      </c>
      <c r="U125" t="s">
        <v>110</v>
      </c>
      <c r="V125" t="s">
        <v>364</v>
      </c>
      <c r="W125" t="s">
        <v>10</v>
      </c>
      <c r="X125" t="s">
        <v>54</v>
      </c>
      <c r="Z125" t="s">
        <v>88</v>
      </c>
      <c r="AA125" t="s">
        <v>94</v>
      </c>
      <c r="AB125" t="s">
        <v>100</v>
      </c>
      <c r="AC125" t="s">
        <v>70</v>
      </c>
      <c r="AD125" t="s">
        <v>59</v>
      </c>
    </row>
    <row r="126" spans="1:30">
      <c r="A126">
        <f t="shared" si="5"/>
        <v>50</v>
      </c>
      <c r="B126">
        <f t="shared" si="6"/>
        <v>1</v>
      </c>
      <c r="C126" s="8">
        <f t="shared" si="4"/>
        <v>51.666666666666664</v>
      </c>
      <c r="D126">
        <v>51</v>
      </c>
      <c r="E126">
        <v>8</v>
      </c>
      <c r="G126" s="21">
        <v>2</v>
      </c>
      <c r="H126" s="4">
        <v>1421165</v>
      </c>
      <c r="I126" s="39">
        <v>44176.554861111108</v>
      </c>
      <c r="J126" s="3" t="s">
        <v>76</v>
      </c>
      <c r="K126" t="s">
        <v>49</v>
      </c>
      <c r="M126">
        <v>202012111714</v>
      </c>
      <c r="N126" s="1">
        <v>44176.554861111108</v>
      </c>
      <c r="O126" s="3" t="s">
        <v>76</v>
      </c>
      <c r="P126">
        <v>1421165</v>
      </c>
      <c r="Q126" s="2">
        <v>25289</v>
      </c>
      <c r="R126" t="s">
        <v>1285</v>
      </c>
      <c r="S126" t="s">
        <v>126</v>
      </c>
      <c r="U126" t="s">
        <v>73</v>
      </c>
      <c r="V126" t="s">
        <v>67</v>
      </c>
      <c r="W126" t="s">
        <v>10</v>
      </c>
      <c r="X126" t="s">
        <v>54</v>
      </c>
      <c r="Z126" t="s">
        <v>55</v>
      </c>
      <c r="AA126" t="s">
        <v>78</v>
      </c>
      <c r="AB126" t="s">
        <v>1287</v>
      </c>
      <c r="AC126" t="s">
        <v>70</v>
      </c>
      <c r="AD126" t="s">
        <v>59</v>
      </c>
    </row>
    <row r="127" spans="1:30">
      <c r="A127">
        <f t="shared" si="5"/>
        <v>51</v>
      </c>
      <c r="B127">
        <f t="shared" si="6"/>
        <v>0</v>
      </c>
      <c r="C127" s="8">
        <f t="shared" si="4"/>
        <v>36.583333333333336</v>
      </c>
      <c r="D127">
        <v>36</v>
      </c>
      <c r="E127">
        <v>7</v>
      </c>
      <c r="G127" s="21">
        <v>2</v>
      </c>
      <c r="H127" s="4">
        <v>1421602</v>
      </c>
      <c r="I127" s="39">
        <v>44041.705555555556</v>
      </c>
      <c r="J127" s="3" t="s">
        <v>90</v>
      </c>
      <c r="K127" t="s">
        <v>49</v>
      </c>
      <c r="M127">
        <v>202007292028</v>
      </c>
      <c r="N127" s="1">
        <v>44041.705555555556</v>
      </c>
      <c r="O127" s="3" t="s">
        <v>90</v>
      </c>
      <c r="P127">
        <v>1421602</v>
      </c>
      <c r="Q127" s="2">
        <v>30678</v>
      </c>
      <c r="R127" t="s">
        <v>1293</v>
      </c>
      <c r="S127" t="s">
        <v>1294</v>
      </c>
      <c r="U127" t="s">
        <v>110</v>
      </c>
      <c r="V127" t="s">
        <v>258</v>
      </c>
      <c r="W127" t="s">
        <v>10</v>
      </c>
      <c r="X127" t="s">
        <v>54</v>
      </c>
      <c r="Z127" t="s">
        <v>88</v>
      </c>
      <c r="AA127" t="s">
        <v>94</v>
      </c>
      <c r="AB127" t="s">
        <v>100</v>
      </c>
      <c r="AC127" t="s">
        <v>70</v>
      </c>
      <c r="AD127" t="s">
        <v>59</v>
      </c>
    </row>
    <row r="128" spans="1:30">
      <c r="A128">
        <f t="shared" si="5"/>
        <v>51</v>
      </c>
      <c r="B128">
        <f t="shared" si="6"/>
        <v>1</v>
      </c>
      <c r="C128" s="8">
        <f t="shared" si="4"/>
        <v>36.583333333333336</v>
      </c>
      <c r="D128">
        <v>36</v>
      </c>
      <c r="E128">
        <v>7</v>
      </c>
      <c r="G128" s="21">
        <v>2</v>
      </c>
      <c r="H128" s="4">
        <v>1421602</v>
      </c>
      <c r="I128" s="39">
        <v>44056.927083333336</v>
      </c>
      <c r="J128" s="3" t="s">
        <v>90</v>
      </c>
      <c r="K128" t="s">
        <v>49</v>
      </c>
      <c r="M128">
        <v>202008132174</v>
      </c>
      <c r="N128" s="1">
        <v>44056.927083333336</v>
      </c>
      <c r="O128" s="3" t="s">
        <v>90</v>
      </c>
      <c r="P128">
        <v>1421602</v>
      </c>
      <c r="Q128" s="2">
        <v>30678</v>
      </c>
      <c r="R128" t="s">
        <v>1293</v>
      </c>
      <c r="S128" t="s">
        <v>1294</v>
      </c>
      <c r="U128" t="s">
        <v>98</v>
      </c>
      <c r="V128" t="s">
        <v>178</v>
      </c>
      <c r="W128" t="s">
        <v>10</v>
      </c>
      <c r="X128" t="s">
        <v>54</v>
      </c>
      <c r="Z128" t="s">
        <v>88</v>
      </c>
      <c r="AA128" t="s">
        <v>94</v>
      </c>
      <c r="AB128" t="s">
        <v>100</v>
      </c>
      <c r="AC128" t="s">
        <v>70</v>
      </c>
      <c r="AD128" t="s">
        <v>59</v>
      </c>
    </row>
    <row r="129" spans="1:30">
      <c r="A129">
        <f t="shared" si="5"/>
        <v>52</v>
      </c>
      <c r="B129">
        <f t="shared" si="6"/>
        <v>0</v>
      </c>
      <c r="C129" s="8">
        <f t="shared" si="4"/>
        <v>54.083333333333336</v>
      </c>
      <c r="D129">
        <v>54</v>
      </c>
      <c r="E129">
        <v>1</v>
      </c>
      <c r="G129" s="21">
        <v>2</v>
      </c>
      <c r="H129" s="4">
        <v>1430022</v>
      </c>
      <c r="I129" s="39">
        <v>44147.839583333334</v>
      </c>
      <c r="J129" s="3" t="s">
        <v>90</v>
      </c>
      <c r="K129" t="s">
        <v>49</v>
      </c>
      <c r="M129">
        <v>202011122440</v>
      </c>
      <c r="N129" s="1">
        <v>44147.839583333334</v>
      </c>
      <c r="O129" s="3" t="s">
        <v>90</v>
      </c>
      <c r="P129">
        <v>1430022</v>
      </c>
      <c r="Q129" s="2">
        <v>24364</v>
      </c>
      <c r="R129" t="s">
        <v>1310</v>
      </c>
      <c r="S129" t="s">
        <v>1311</v>
      </c>
      <c r="U129" t="s">
        <v>98</v>
      </c>
      <c r="V129" t="s">
        <v>133</v>
      </c>
      <c r="W129" t="s">
        <v>2</v>
      </c>
      <c r="X129" t="s">
        <v>54</v>
      </c>
      <c r="Z129" t="s">
        <v>88</v>
      </c>
      <c r="AA129" t="s">
        <v>94</v>
      </c>
      <c r="AB129" t="s">
        <v>100</v>
      </c>
      <c r="AC129" t="s">
        <v>70</v>
      </c>
      <c r="AD129" t="s">
        <v>59</v>
      </c>
    </row>
    <row r="130" spans="1:30">
      <c r="A130">
        <f t="shared" si="5"/>
        <v>52</v>
      </c>
      <c r="B130">
        <f t="shared" si="6"/>
        <v>1</v>
      </c>
      <c r="C130" s="8">
        <f t="shared" si="4"/>
        <v>54.416666666666664</v>
      </c>
      <c r="D130">
        <v>54</v>
      </c>
      <c r="E130">
        <v>5</v>
      </c>
      <c r="G130" s="21">
        <v>2</v>
      </c>
      <c r="H130" s="4">
        <v>1430022</v>
      </c>
      <c r="I130" s="39">
        <v>44266.313958333332</v>
      </c>
      <c r="J130" s="3" t="s">
        <v>63</v>
      </c>
      <c r="K130" t="s">
        <v>49</v>
      </c>
      <c r="M130">
        <v>202103110748</v>
      </c>
      <c r="N130" s="1">
        <v>44266.313958333332</v>
      </c>
      <c r="O130" s="3" t="s">
        <v>63</v>
      </c>
      <c r="P130">
        <v>1430022</v>
      </c>
      <c r="Q130" s="2">
        <v>24364</v>
      </c>
      <c r="R130" t="s">
        <v>1310</v>
      </c>
      <c r="S130" t="s">
        <v>1245</v>
      </c>
      <c r="U130" t="s">
        <v>52</v>
      </c>
      <c r="V130" t="s">
        <v>153</v>
      </c>
      <c r="W130" t="s">
        <v>2</v>
      </c>
      <c r="X130" t="s">
        <v>54</v>
      </c>
      <c r="Z130" t="s">
        <v>55</v>
      </c>
      <c r="AA130" t="s">
        <v>68</v>
      </c>
      <c r="AB130" t="s">
        <v>1312</v>
      </c>
      <c r="AC130" t="s">
        <v>70</v>
      </c>
      <c r="AD130" t="s">
        <v>59</v>
      </c>
    </row>
    <row r="131" spans="1:30">
      <c r="A131">
        <f t="shared" si="5"/>
        <v>53</v>
      </c>
      <c r="B131">
        <f t="shared" si="6"/>
        <v>0</v>
      </c>
      <c r="C131" s="8">
        <f t="shared" si="4"/>
        <v>58.083333333333336</v>
      </c>
      <c r="D131">
        <v>58</v>
      </c>
      <c r="E131">
        <v>1</v>
      </c>
      <c r="G131" s="21">
        <v>2</v>
      </c>
      <c r="H131" s="4">
        <v>1430337</v>
      </c>
      <c r="I131" s="42">
        <v>44141.802083333336</v>
      </c>
      <c r="J131" s="3" t="s">
        <v>90</v>
      </c>
      <c r="K131" t="s">
        <v>49</v>
      </c>
      <c r="M131">
        <v>202011062136</v>
      </c>
      <c r="N131" s="1">
        <v>44141.802083333336</v>
      </c>
      <c r="O131" s="3" t="s">
        <v>90</v>
      </c>
      <c r="P131">
        <v>1430337</v>
      </c>
      <c r="Q131" s="2">
        <v>22902</v>
      </c>
      <c r="R131" t="s">
        <v>1313</v>
      </c>
      <c r="S131" t="s">
        <v>1202</v>
      </c>
      <c r="U131" t="s">
        <v>149</v>
      </c>
      <c r="V131" t="s">
        <v>364</v>
      </c>
      <c r="W131" t="s">
        <v>2</v>
      </c>
      <c r="X131" t="s">
        <v>54</v>
      </c>
      <c r="Z131" t="s">
        <v>88</v>
      </c>
      <c r="AA131" t="s">
        <v>94</v>
      </c>
      <c r="AB131" t="s">
        <v>1314</v>
      </c>
      <c r="AC131" t="s">
        <v>70</v>
      </c>
      <c r="AD131" t="s">
        <v>59</v>
      </c>
    </row>
    <row r="132" spans="1:30">
      <c r="A132">
        <f t="shared" si="5"/>
        <v>53</v>
      </c>
      <c r="B132">
        <f t="shared" si="6"/>
        <v>1</v>
      </c>
      <c r="C132" s="8">
        <f t="shared" si="4"/>
        <v>58.333333333333336</v>
      </c>
      <c r="D132">
        <v>58</v>
      </c>
      <c r="E132">
        <v>4</v>
      </c>
      <c r="G132" s="21">
        <v>2</v>
      </c>
      <c r="H132" s="4">
        <v>1430337</v>
      </c>
      <c r="I132" s="39">
        <v>44236.379861111112</v>
      </c>
      <c r="J132" s="3" t="s">
        <v>76</v>
      </c>
      <c r="K132" t="s">
        <v>49</v>
      </c>
      <c r="M132">
        <v>202102090155</v>
      </c>
      <c r="N132" s="1">
        <v>44236.379861111112</v>
      </c>
      <c r="O132" s="3" t="s">
        <v>76</v>
      </c>
      <c r="P132">
        <v>1430337</v>
      </c>
      <c r="Q132" s="2">
        <v>22902</v>
      </c>
      <c r="R132" t="s">
        <v>1313</v>
      </c>
      <c r="S132" t="s">
        <v>896</v>
      </c>
      <c r="U132" t="s">
        <v>52</v>
      </c>
      <c r="V132" t="s">
        <v>451</v>
      </c>
      <c r="W132" t="s">
        <v>2</v>
      </c>
      <c r="X132" t="s">
        <v>54</v>
      </c>
      <c r="Z132" t="s">
        <v>55</v>
      </c>
      <c r="AA132" t="s">
        <v>78</v>
      </c>
      <c r="AB132" t="s">
        <v>1315</v>
      </c>
      <c r="AC132" t="s">
        <v>390</v>
      </c>
      <c r="AD132" t="s">
        <v>59</v>
      </c>
    </row>
    <row r="133" spans="1:30">
      <c r="A133">
        <f t="shared" si="5"/>
        <v>54</v>
      </c>
      <c r="B133">
        <f t="shared" si="6"/>
        <v>0</v>
      </c>
      <c r="C133" s="8">
        <f t="shared" si="4"/>
        <v>68.25</v>
      </c>
      <c r="D133">
        <v>68</v>
      </c>
      <c r="E133">
        <v>3</v>
      </c>
      <c r="G133" s="21">
        <v>2</v>
      </c>
      <c r="H133" s="4">
        <v>1443001</v>
      </c>
      <c r="I133" s="39">
        <v>44190.604166666664</v>
      </c>
      <c r="J133" s="3" t="s">
        <v>90</v>
      </c>
      <c r="K133" t="s">
        <v>49</v>
      </c>
      <c r="M133">
        <v>202012250189</v>
      </c>
      <c r="N133" s="1">
        <v>44190.604166666664</v>
      </c>
      <c r="O133" s="3" t="s">
        <v>90</v>
      </c>
      <c r="P133">
        <v>1443001</v>
      </c>
      <c r="Q133" s="2">
        <v>19255</v>
      </c>
      <c r="R133" t="s">
        <v>1335</v>
      </c>
      <c r="S133" t="s">
        <v>843</v>
      </c>
      <c r="U133" t="s">
        <v>528</v>
      </c>
      <c r="V133" t="s">
        <v>137</v>
      </c>
      <c r="W133" t="s">
        <v>10</v>
      </c>
      <c r="X133" t="s">
        <v>54</v>
      </c>
      <c r="Z133" t="s">
        <v>55</v>
      </c>
      <c r="AA133" t="s">
        <v>94</v>
      </c>
      <c r="AB133" t="s">
        <v>100</v>
      </c>
      <c r="AC133" t="s">
        <v>70</v>
      </c>
      <c r="AD133" t="s">
        <v>59</v>
      </c>
    </row>
    <row r="134" spans="1:30">
      <c r="A134">
        <f t="shared" si="5"/>
        <v>54</v>
      </c>
      <c r="B134">
        <f t="shared" si="6"/>
        <v>1</v>
      </c>
      <c r="C134" s="8">
        <f t="shared" si="4"/>
        <v>68.25</v>
      </c>
      <c r="D134">
        <v>68</v>
      </c>
      <c r="E134">
        <v>3</v>
      </c>
      <c r="G134" s="21">
        <v>2</v>
      </c>
      <c r="H134" s="4">
        <v>1443001</v>
      </c>
      <c r="I134" s="39">
        <v>44202.63795138889</v>
      </c>
      <c r="J134" s="3" t="s">
        <v>90</v>
      </c>
      <c r="K134" t="s">
        <v>49</v>
      </c>
      <c r="M134">
        <v>202101061891</v>
      </c>
      <c r="N134" s="1">
        <v>44202.63795138889</v>
      </c>
      <c r="O134" s="3" t="s">
        <v>90</v>
      </c>
      <c r="P134">
        <v>1443001</v>
      </c>
      <c r="Q134" s="2">
        <v>19255</v>
      </c>
      <c r="R134" t="s">
        <v>1335</v>
      </c>
      <c r="S134" t="s">
        <v>843</v>
      </c>
      <c r="U134" t="s">
        <v>52</v>
      </c>
      <c r="V134" t="s">
        <v>367</v>
      </c>
      <c r="W134" t="s">
        <v>10</v>
      </c>
      <c r="X134" t="s">
        <v>54</v>
      </c>
      <c r="Z134" t="s">
        <v>88</v>
      </c>
      <c r="AA134" t="s">
        <v>94</v>
      </c>
      <c r="AB134" t="s">
        <v>100</v>
      </c>
      <c r="AC134" t="s">
        <v>70</v>
      </c>
      <c r="AD134" t="s">
        <v>59</v>
      </c>
    </row>
    <row r="135" spans="1:30">
      <c r="A135">
        <f t="shared" si="5"/>
        <v>54</v>
      </c>
      <c r="B135">
        <f t="shared" si="6"/>
        <v>2</v>
      </c>
      <c r="C135" s="8">
        <f t="shared" si="4"/>
        <v>68.416666666666671</v>
      </c>
      <c r="D135">
        <v>68</v>
      </c>
      <c r="E135">
        <v>5</v>
      </c>
      <c r="G135" s="21">
        <v>2</v>
      </c>
      <c r="H135" s="4">
        <v>1443001</v>
      </c>
      <c r="I135" s="39">
        <v>44250.699976851851</v>
      </c>
      <c r="J135" s="3" t="s">
        <v>63</v>
      </c>
      <c r="K135" t="s">
        <v>49</v>
      </c>
      <c r="M135">
        <v>202102230632</v>
      </c>
      <c r="N135" s="1">
        <v>44250.699976851851</v>
      </c>
      <c r="O135" s="3" t="s">
        <v>63</v>
      </c>
      <c r="P135">
        <v>1443001</v>
      </c>
      <c r="Q135" s="2">
        <v>19255</v>
      </c>
      <c r="R135" t="s">
        <v>1335</v>
      </c>
      <c r="S135" t="s">
        <v>845</v>
      </c>
      <c r="U135" t="s">
        <v>52</v>
      </c>
      <c r="V135" t="s">
        <v>261</v>
      </c>
      <c r="W135" t="s">
        <v>10</v>
      </c>
      <c r="X135" t="s">
        <v>54</v>
      </c>
      <c r="Z135" t="s">
        <v>55</v>
      </c>
      <c r="AA135" t="s">
        <v>68</v>
      </c>
      <c r="AB135" t="s">
        <v>1336</v>
      </c>
      <c r="AC135" t="s">
        <v>70</v>
      </c>
      <c r="AD135" t="s">
        <v>59</v>
      </c>
    </row>
    <row r="136" spans="1:30">
      <c r="A136">
        <f t="shared" si="5"/>
        <v>55</v>
      </c>
      <c r="B136">
        <f t="shared" si="6"/>
        <v>0</v>
      </c>
      <c r="C136" s="8">
        <f t="shared" si="4"/>
        <v>37.916666666666664</v>
      </c>
      <c r="D136">
        <v>37</v>
      </c>
      <c r="E136">
        <v>11</v>
      </c>
      <c r="G136" s="21">
        <v>2</v>
      </c>
      <c r="H136" s="4">
        <v>1470603</v>
      </c>
      <c r="I136" s="39">
        <v>43995.619143518517</v>
      </c>
      <c r="J136" s="3" t="s">
        <v>76</v>
      </c>
      <c r="K136" t="s">
        <v>49</v>
      </c>
      <c r="M136">
        <v>202006130292</v>
      </c>
      <c r="N136" s="1">
        <v>43995.619143518517</v>
      </c>
      <c r="O136" s="3" t="s">
        <v>76</v>
      </c>
      <c r="P136">
        <v>1470603</v>
      </c>
      <c r="Q136" s="2">
        <v>30143</v>
      </c>
      <c r="R136" t="s">
        <v>1370</v>
      </c>
      <c r="S136" t="s">
        <v>1371</v>
      </c>
      <c r="U136" t="s">
        <v>149</v>
      </c>
      <c r="V136" t="s">
        <v>87</v>
      </c>
      <c r="W136" t="s">
        <v>10</v>
      </c>
      <c r="X136" t="s">
        <v>54</v>
      </c>
      <c r="Z136" t="s">
        <v>55</v>
      </c>
      <c r="AA136" t="s">
        <v>78</v>
      </c>
      <c r="AB136" t="s">
        <v>1372</v>
      </c>
      <c r="AC136" t="s">
        <v>70</v>
      </c>
      <c r="AD136" t="s">
        <v>59</v>
      </c>
    </row>
    <row r="137" spans="1:30">
      <c r="A137">
        <f t="shared" si="5"/>
        <v>55</v>
      </c>
      <c r="B137">
        <f t="shared" si="6"/>
        <v>1</v>
      </c>
      <c r="C137" s="8">
        <f t="shared" si="4"/>
        <v>37.916666666666664</v>
      </c>
      <c r="D137">
        <v>37</v>
      </c>
      <c r="E137">
        <v>11</v>
      </c>
      <c r="G137" s="21">
        <v>2</v>
      </c>
      <c r="H137" s="4">
        <v>1470603</v>
      </c>
      <c r="I137" s="39">
        <v>44014.717361111114</v>
      </c>
      <c r="J137" s="3" t="s">
        <v>90</v>
      </c>
      <c r="K137" t="s">
        <v>49</v>
      </c>
      <c r="M137">
        <v>202007021949</v>
      </c>
      <c r="N137" s="1">
        <v>44014.717361111114</v>
      </c>
      <c r="O137" s="3" t="s">
        <v>90</v>
      </c>
      <c r="P137">
        <v>1470603</v>
      </c>
      <c r="Q137" s="2">
        <v>30143</v>
      </c>
      <c r="R137" t="s">
        <v>1370</v>
      </c>
      <c r="S137" t="s">
        <v>1371</v>
      </c>
      <c r="U137" t="s">
        <v>170</v>
      </c>
      <c r="V137" t="s">
        <v>306</v>
      </c>
      <c r="W137" t="s">
        <v>10</v>
      </c>
      <c r="X137" t="s">
        <v>54</v>
      </c>
      <c r="Z137" t="s">
        <v>55</v>
      </c>
      <c r="AA137" t="s">
        <v>94</v>
      </c>
      <c r="AB137" t="s">
        <v>1373</v>
      </c>
      <c r="AC137" t="s">
        <v>70</v>
      </c>
      <c r="AD137" t="s">
        <v>59</v>
      </c>
    </row>
    <row r="138" spans="1:30">
      <c r="A138">
        <f t="shared" si="5"/>
        <v>56</v>
      </c>
      <c r="B138">
        <f t="shared" si="6"/>
        <v>0</v>
      </c>
      <c r="C138" s="8">
        <f t="shared" ref="C138:C201" si="7">D138+E138/12</f>
        <v>65.916666666666671</v>
      </c>
      <c r="D138">
        <v>65</v>
      </c>
      <c r="E138">
        <v>11</v>
      </c>
      <c r="G138" s="21">
        <v>2</v>
      </c>
      <c r="H138" s="4">
        <v>1482084</v>
      </c>
      <c r="I138" s="39">
        <v>44137.703472222223</v>
      </c>
      <c r="J138" s="3" t="s">
        <v>90</v>
      </c>
      <c r="K138" t="s">
        <v>49</v>
      </c>
      <c r="M138">
        <v>202011022095</v>
      </c>
      <c r="N138" s="1">
        <v>44137.703472222223</v>
      </c>
      <c r="O138" s="3" t="s">
        <v>90</v>
      </c>
      <c r="P138">
        <v>1482084</v>
      </c>
      <c r="Q138" s="2">
        <v>20041</v>
      </c>
      <c r="R138" t="s">
        <v>1383</v>
      </c>
      <c r="S138" t="s">
        <v>399</v>
      </c>
      <c r="U138" t="s">
        <v>61</v>
      </c>
      <c r="V138" t="s">
        <v>157</v>
      </c>
      <c r="W138" t="s">
        <v>10</v>
      </c>
      <c r="X138" t="s">
        <v>54</v>
      </c>
      <c r="Z138" t="s">
        <v>88</v>
      </c>
      <c r="AA138" t="s">
        <v>94</v>
      </c>
      <c r="AB138" t="s">
        <v>100</v>
      </c>
      <c r="AC138" t="s">
        <v>70</v>
      </c>
      <c r="AD138" t="s">
        <v>59</v>
      </c>
    </row>
    <row r="139" spans="1:30">
      <c r="A139">
        <f t="shared" si="5"/>
        <v>56</v>
      </c>
      <c r="B139">
        <f t="shared" si="6"/>
        <v>1</v>
      </c>
      <c r="C139" s="8">
        <f t="shared" si="7"/>
        <v>66.083333333333329</v>
      </c>
      <c r="D139">
        <v>66</v>
      </c>
      <c r="E139">
        <v>1</v>
      </c>
      <c r="G139" s="21">
        <v>2</v>
      </c>
      <c r="H139" s="4">
        <v>1482084</v>
      </c>
      <c r="I139" s="39">
        <v>44183.446215277778</v>
      </c>
      <c r="J139" s="3" t="s">
        <v>63</v>
      </c>
      <c r="K139" t="s">
        <v>49</v>
      </c>
      <c r="M139">
        <v>202012180358</v>
      </c>
      <c r="N139" s="1">
        <v>44183.446215277778</v>
      </c>
      <c r="O139" s="3" t="s">
        <v>63</v>
      </c>
      <c r="P139">
        <v>1482084</v>
      </c>
      <c r="Q139" s="2">
        <v>20041</v>
      </c>
      <c r="R139" t="s">
        <v>1383</v>
      </c>
      <c r="S139" t="s">
        <v>199</v>
      </c>
      <c r="U139" t="s">
        <v>52</v>
      </c>
      <c r="V139" t="s">
        <v>388</v>
      </c>
      <c r="W139" t="s">
        <v>10</v>
      </c>
      <c r="X139" t="s">
        <v>54</v>
      </c>
      <c r="Z139" t="s">
        <v>55</v>
      </c>
      <c r="AA139" t="s">
        <v>68</v>
      </c>
      <c r="AB139" t="s">
        <v>801</v>
      </c>
      <c r="AC139" t="s">
        <v>390</v>
      </c>
      <c r="AD139" t="s">
        <v>59</v>
      </c>
    </row>
    <row r="140" spans="1:30">
      <c r="A140">
        <f t="shared" ref="A140:A203" si="8">IF(B140=0,A139+1,A139)</f>
        <v>57</v>
      </c>
      <c r="B140">
        <f t="shared" si="6"/>
        <v>0</v>
      </c>
      <c r="C140" s="8">
        <f t="shared" si="7"/>
        <v>58.916666666666664</v>
      </c>
      <c r="D140">
        <v>58</v>
      </c>
      <c r="E140">
        <v>11</v>
      </c>
      <c r="G140" s="21">
        <v>2</v>
      </c>
      <c r="H140" s="4">
        <v>1493114</v>
      </c>
      <c r="I140" s="39">
        <v>44181.54420138889</v>
      </c>
      <c r="J140" s="3" t="s">
        <v>63</v>
      </c>
      <c r="K140" t="s">
        <v>49</v>
      </c>
      <c r="M140">
        <v>202012161594</v>
      </c>
      <c r="N140" s="1">
        <v>44181.54420138889</v>
      </c>
      <c r="O140" s="3" t="s">
        <v>63</v>
      </c>
      <c r="P140">
        <v>1493114</v>
      </c>
      <c r="Q140" s="2">
        <v>22648</v>
      </c>
      <c r="R140" t="s">
        <v>1395</v>
      </c>
      <c r="S140" t="s">
        <v>1279</v>
      </c>
      <c r="U140" t="s">
        <v>52</v>
      </c>
      <c r="V140" t="s">
        <v>153</v>
      </c>
      <c r="W140" t="s">
        <v>10</v>
      </c>
      <c r="X140" t="s">
        <v>54</v>
      </c>
      <c r="Z140" t="s">
        <v>55</v>
      </c>
      <c r="AA140" t="s">
        <v>68</v>
      </c>
      <c r="AB140" t="s">
        <v>1396</v>
      </c>
      <c r="AC140" t="s">
        <v>70</v>
      </c>
      <c r="AD140" t="s">
        <v>59</v>
      </c>
    </row>
    <row r="141" spans="1:30">
      <c r="A141">
        <f t="shared" si="8"/>
        <v>58</v>
      </c>
      <c r="B141">
        <f t="shared" si="6"/>
        <v>0</v>
      </c>
      <c r="C141" s="8">
        <f t="shared" si="7"/>
        <v>59.75</v>
      </c>
      <c r="D141">
        <v>59</v>
      </c>
      <c r="E141">
        <v>9</v>
      </c>
      <c r="G141" s="21">
        <v>2</v>
      </c>
      <c r="H141" s="4">
        <v>1496086</v>
      </c>
      <c r="I141" s="39">
        <v>44178.629861111112</v>
      </c>
      <c r="J141" s="3" t="s">
        <v>90</v>
      </c>
      <c r="K141" t="s">
        <v>49</v>
      </c>
      <c r="M141">
        <v>202012130378</v>
      </c>
      <c r="N141" s="1">
        <v>44178.629861111112</v>
      </c>
      <c r="O141" s="3" t="s">
        <v>90</v>
      </c>
      <c r="P141">
        <v>1496086</v>
      </c>
      <c r="Q141" s="2">
        <v>22341</v>
      </c>
      <c r="R141" t="s">
        <v>1401</v>
      </c>
      <c r="S141" t="s">
        <v>850</v>
      </c>
      <c r="U141" t="s">
        <v>110</v>
      </c>
      <c r="V141" t="s">
        <v>87</v>
      </c>
      <c r="W141" t="s">
        <v>2</v>
      </c>
      <c r="X141" t="s">
        <v>54</v>
      </c>
      <c r="Z141" t="s">
        <v>88</v>
      </c>
      <c r="AA141" t="s">
        <v>94</v>
      </c>
      <c r="AB141" t="s">
        <v>100</v>
      </c>
      <c r="AC141" t="s">
        <v>70</v>
      </c>
      <c r="AD141" t="s">
        <v>59</v>
      </c>
    </row>
    <row r="142" spans="1:30">
      <c r="A142">
        <f t="shared" si="8"/>
        <v>58</v>
      </c>
      <c r="B142">
        <f t="shared" si="6"/>
        <v>1</v>
      </c>
      <c r="C142" s="8">
        <f t="shared" si="7"/>
        <v>59.75</v>
      </c>
      <c r="D142">
        <v>59</v>
      </c>
      <c r="E142">
        <v>9</v>
      </c>
      <c r="G142" s="21">
        <v>2</v>
      </c>
      <c r="H142" s="4">
        <v>1496086</v>
      </c>
      <c r="I142" s="39">
        <v>44192.299305555556</v>
      </c>
      <c r="J142" s="3" t="s">
        <v>90</v>
      </c>
      <c r="K142" t="s">
        <v>49</v>
      </c>
      <c r="M142">
        <v>202012270127</v>
      </c>
      <c r="N142" s="1">
        <v>44192.299305555556</v>
      </c>
      <c r="O142" s="3" t="s">
        <v>90</v>
      </c>
      <c r="P142">
        <v>1496086</v>
      </c>
      <c r="Q142" s="2">
        <v>22341</v>
      </c>
      <c r="R142" t="s">
        <v>1401</v>
      </c>
      <c r="S142" t="s">
        <v>850</v>
      </c>
      <c r="U142" t="s">
        <v>381</v>
      </c>
      <c r="V142" t="s">
        <v>178</v>
      </c>
      <c r="W142" t="s">
        <v>2</v>
      </c>
      <c r="X142" t="s">
        <v>54</v>
      </c>
      <c r="Z142" t="s">
        <v>88</v>
      </c>
      <c r="AA142" t="s">
        <v>94</v>
      </c>
      <c r="AB142" t="s">
        <v>116</v>
      </c>
      <c r="AC142" t="s">
        <v>70</v>
      </c>
      <c r="AD142" t="s">
        <v>59</v>
      </c>
    </row>
    <row r="143" spans="1:30">
      <c r="A143">
        <f t="shared" si="8"/>
        <v>59</v>
      </c>
      <c r="B143">
        <f t="shared" ref="B143:B206" si="9">IF(H143&lt;&gt;H142,0,IF(H143&lt;&gt;H141,1,IF(H143&lt;&gt;H140,2,IF(H143&lt;&gt;H139,3,IF(H143&lt;&gt;H138,4,IF(H143&lt;&gt;H137,5,IF(H143&lt;&gt;H136,6,"7+")))))))</f>
        <v>0</v>
      </c>
      <c r="C143" s="8">
        <f t="shared" si="7"/>
        <v>61.166666666666664</v>
      </c>
      <c r="D143">
        <v>61</v>
      </c>
      <c r="E143">
        <v>2</v>
      </c>
      <c r="G143" s="21">
        <v>2</v>
      </c>
      <c r="H143" s="4">
        <v>1528039</v>
      </c>
      <c r="I143" s="39">
        <v>44188.397303240738</v>
      </c>
      <c r="J143" s="3" t="s">
        <v>76</v>
      </c>
      <c r="K143" t="s">
        <v>49</v>
      </c>
      <c r="M143">
        <v>202011100594</v>
      </c>
      <c r="N143" s="1">
        <v>44188.397303240738</v>
      </c>
      <c r="O143" s="3" t="s">
        <v>76</v>
      </c>
      <c r="P143">
        <v>1528039</v>
      </c>
      <c r="Q143" s="2">
        <v>21826</v>
      </c>
      <c r="R143" t="s">
        <v>1437</v>
      </c>
      <c r="S143" t="s">
        <v>1143</v>
      </c>
      <c r="U143" t="s">
        <v>86</v>
      </c>
      <c r="V143" t="s">
        <v>388</v>
      </c>
      <c r="W143" t="s">
        <v>10</v>
      </c>
      <c r="X143" t="s">
        <v>54</v>
      </c>
      <c r="Z143" t="s">
        <v>55</v>
      </c>
      <c r="AA143" t="s">
        <v>78</v>
      </c>
      <c r="AB143" t="s">
        <v>1438</v>
      </c>
      <c r="AC143" t="s">
        <v>390</v>
      </c>
      <c r="AD143" t="s">
        <v>59</v>
      </c>
    </row>
    <row r="144" spans="1:30">
      <c r="A144">
        <f t="shared" si="8"/>
        <v>59</v>
      </c>
      <c r="B144">
        <f t="shared" si="9"/>
        <v>1</v>
      </c>
      <c r="C144" s="8">
        <f t="shared" si="7"/>
        <v>61.5</v>
      </c>
      <c r="D144">
        <v>61</v>
      </c>
      <c r="E144">
        <v>6</v>
      </c>
      <c r="G144" s="21">
        <v>2</v>
      </c>
      <c r="H144" s="4">
        <v>1528039</v>
      </c>
      <c r="I144" s="39">
        <v>44292.574861111112</v>
      </c>
      <c r="J144" s="3" t="s">
        <v>90</v>
      </c>
      <c r="K144" t="s">
        <v>49</v>
      </c>
      <c r="M144">
        <v>202104061939</v>
      </c>
      <c r="N144" s="1">
        <v>44292.574861111112</v>
      </c>
      <c r="O144" s="3" t="s">
        <v>90</v>
      </c>
      <c r="P144">
        <v>1528039</v>
      </c>
      <c r="Q144" s="2">
        <v>21826</v>
      </c>
      <c r="R144" t="s">
        <v>1437</v>
      </c>
      <c r="S144" t="s">
        <v>1439</v>
      </c>
      <c r="U144" t="s">
        <v>140</v>
      </c>
      <c r="V144" t="s">
        <v>738</v>
      </c>
      <c r="W144" t="s">
        <v>10</v>
      </c>
      <c r="X144" t="s">
        <v>54</v>
      </c>
      <c r="Z144" t="s">
        <v>55</v>
      </c>
      <c r="AA144" t="s">
        <v>94</v>
      </c>
      <c r="AB144" t="s">
        <v>116</v>
      </c>
      <c r="AC144" t="s">
        <v>390</v>
      </c>
      <c r="AD144" t="s">
        <v>59</v>
      </c>
    </row>
    <row r="145" spans="1:30">
      <c r="A145">
        <f t="shared" si="8"/>
        <v>60</v>
      </c>
      <c r="B145">
        <f t="shared" si="9"/>
        <v>0</v>
      </c>
      <c r="C145" s="8">
        <f t="shared" si="7"/>
        <v>57.916666666666664</v>
      </c>
      <c r="D145">
        <v>57</v>
      </c>
      <c r="E145">
        <v>11</v>
      </c>
      <c r="G145" s="21">
        <v>2</v>
      </c>
      <c r="H145" s="4">
        <v>1529589</v>
      </c>
      <c r="I145" s="39">
        <v>44202.313888888886</v>
      </c>
      <c r="J145" s="3" t="s">
        <v>76</v>
      </c>
      <c r="K145" t="s">
        <v>49</v>
      </c>
      <c r="M145">
        <v>202101060064</v>
      </c>
      <c r="N145" s="1">
        <v>44202.313888888886</v>
      </c>
      <c r="O145" s="3" t="s">
        <v>76</v>
      </c>
      <c r="P145">
        <v>1529589</v>
      </c>
      <c r="Q145" s="2">
        <v>23048</v>
      </c>
      <c r="R145" t="s">
        <v>1446</v>
      </c>
      <c r="S145" t="s">
        <v>216</v>
      </c>
      <c r="U145" t="s">
        <v>140</v>
      </c>
      <c r="V145" t="s">
        <v>183</v>
      </c>
      <c r="W145" t="s">
        <v>10</v>
      </c>
      <c r="X145" t="s">
        <v>54</v>
      </c>
      <c r="Z145" t="s">
        <v>55</v>
      </c>
      <c r="AA145" t="s">
        <v>78</v>
      </c>
      <c r="AB145" t="s">
        <v>333</v>
      </c>
      <c r="AC145" t="s">
        <v>129</v>
      </c>
      <c r="AD145" t="s">
        <v>59</v>
      </c>
    </row>
    <row r="146" spans="1:30">
      <c r="A146">
        <f t="shared" si="8"/>
        <v>60</v>
      </c>
      <c r="B146">
        <f t="shared" si="9"/>
        <v>1</v>
      </c>
      <c r="C146" s="8">
        <f t="shared" si="7"/>
        <v>58</v>
      </c>
      <c r="D146">
        <v>58</v>
      </c>
      <c r="E146">
        <v>0</v>
      </c>
      <c r="G146" s="21">
        <v>2</v>
      </c>
      <c r="H146" s="4">
        <v>1529589</v>
      </c>
      <c r="I146" s="39">
        <v>44256.586111111108</v>
      </c>
      <c r="J146" s="3" t="s">
        <v>76</v>
      </c>
      <c r="K146" t="s">
        <v>49</v>
      </c>
      <c r="M146">
        <v>202103010562</v>
      </c>
      <c r="N146" s="1">
        <v>44256.586111111108</v>
      </c>
      <c r="O146" s="3" t="s">
        <v>76</v>
      </c>
      <c r="P146">
        <v>1529589</v>
      </c>
      <c r="Q146" s="2">
        <v>23048</v>
      </c>
      <c r="R146" t="s">
        <v>1446</v>
      </c>
      <c r="S146" t="s">
        <v>1093</v>
      </c>
      <c r="U146" t="s">
        <v>295</v>
      </c>
      <c r="V146" t="s">
        <v>178</v>
      </c>
      <c r="W146" t="s">
        <v>10</v>
      </c>
      <c r="X146" t="s">
        <v>54</v>
      </c>
      <c r="Z146" t="s">
        <v>55</v>
      </c>
      <c r="AA146" t="s">
        <v>78</v>
      </c>
      <c r="AB146" t="s">
        <v>1447</v>
      </c>
      <c r="AC146" t="s">
        <v>180</v>
      </c>
      <c r="AD146" t="s">
        <v>59</v>
      </c>
    </row>
    <row r="147" spans="1:30">
      <c r="A147">
        <f t="shared" si="8"/>
        <v>61</v>
      </c>
      <c r="B147">
        <f t="shared" si="9"/>
        <v>0</v>
      </c>
      <c r="C147" s="8">
        <f t="shared" si="7"/>
        <v>62.833333333333336</v>
      </c>
      <c r="D147">
        <v>62</v>
      </c>
      <c r="E147">
        <v>10</v>
      </c>
      <c r="G147" s="21">
        <v>2</v>
      </c>
      <c r="H147" s="4">
        <v>1540323</v>
      </c>
      <c r="I147" s="39">
        <v>44166.166666666664</v>
      </c>
      <c r="J147" s="3" t="s">
        <v>63</v>
      </c>
      <c r="K147" t="s">
        <v>49</v>
      </c>
      <c r="M147">
        <v>202011302415</v>
      </c>
      <c r="N147" s="1">
        <v>44166.166666666664</v>
      </c>
      <c r="O147" s="3" t="s">
        <v>63</v>
      </c>
      <c r="P147">
        <v>1540323</v>
      </c>
      <c r="Q147" s="2">
        <v>21206</v>
      </c>
      <c r="R147" t="s">
        <v>1462</v>
      </c>
      <c r="S147" t="s">
        <v>1463</v>
      </c>
      <c r="U147" t="s">
        <v>140</v>
      </c>
      <c r="V147" t="s">
        <v>133</v>
      </c>
      <c r="W147" t="s">
        <v>10</v>
      </c>
      <c r="X147" t="s">
        <v>54</v>
      </c>
      <c r="Z147" t="s">
        <v>55</v>
      </c>
      <c r="AA147" t="s">
        <v>68</v>
      </c>
      <c r="AB147" t="s">
        <v>529</v>
      </c>
      <c r="AC147" t="s">
        <v>70</v>
      </c>
      <c r="AD147" t="s">
        <v>59</v>
      </c>
    </row>
    <row r="148" spans="1:30">
      <c r="A148">
        <f t="shared" si="8"/>
        <v>61</v>
      </c>
      <c r="B148">
        <f t="shared" si="9"/>
        <v>1</v>
      </c>
      <c r="C148" s="8">
        <f t="shared" si="7"/>
        <v>63.166666666666664</v>
      </c>
      <c r="D148">
        <v>63</v>
      </c>
      <c r="E148">
        <v>2</v>
      </c>
      <c r="G148" s="21">
        <v>2</v>
      </c>
      <c r="H148" s="4">
        <v>1540323</v>
      </c>
      <c r="I148" s="39">
        <v>44295.582025462965</v>
      </c>
      <c r="J148" s="3" t="s">
        <v>63</v>
      </c>
      <c r="K148" t="s">
        <v>49</v>
      </c>
      <c r="M148">
        <v>202104091827</v>
      </c>
      <c r="N148" s="1">
        <v>44295.582025462965</v>
      </c>
      <c r="O148" s="3" t="s">
        <v>63</v>
      </c>
      <c r="P148">
        <v>1540323</v>
      </c>
      <c r="Q148" s="2">
        <v>21206</v>
      </c>
      <c r="R148" t="s">
        <v>1462</v>
      </c>
      <c r="S148" t="s">
        <v>1191</v>
      </c>
      <c r="U148" t="s">
        <v>66</v>
      </c>
      <c r="V148" t="s">
        <v>153</v>
      </c>
      <c r="W148" t="s">
        <v>10</v>
      </c>
      <c r="X148" t="s">
        <v>54</v>
      </c>
      <c r="Z148" t="s">
        <v>55</v>
      </c>
      <c r="AA148" t="s">
        <v>68</v>
      </c>
      <c r="AB148" t="s">
        <v>1464</v>
      </c>
      <c r="AC148" t="s">
        <v>70</v>
      </c>
      <c r="AD148" t="s">
        <v>59</v>
      </c>
    </row>
    <row r="149" spans="1:30">
      <c r="A149">
        <f t="shared" si="8"/>
        <v>62</v>
      </c>
      <c r="B149">
        <f t="shared" si="9"/>
        <v>0</v>
      </c>
      <c r="C149" s="8">
        <f t="shared" si="7"/>
        <v>26.916666666666668</v>
      </c>
      <c r="D149">
        <v>26</v>
      </c>
      <c r="E149">
        <v>11</v>
      </c>
      <c r="G149" s="21">
        <v>2</v>
      </c>
      <c r="H149" s="4">
        <v>1540459</v>
      </c>
      <c r="I149" s="39">
        <v>43919.099456018521</v>
      </c>
      <c r="J149" s="3" t="s">
        <v>90</v>
      </c>
      <c r="K149" t="s">
        <v>49</v>
      </c>
      <c r="M149">
        <v>202003290073</v>
      </c>
      <c r="N149" s="1">
        <v>43919.099456018521</v>
      </c>
      <c r="O149" s="3" t="s">
        <v>90</v>
      </c>
      <c r="P149">
        <v>1540459</v>
      </c>
      <c r="Q149" s="2">
        <v>34065</v>
      </c>
      <c r="R149" t="s">
        <v>1465</v>
      </c>
      <c r="S149" t="s">
        <v>1466</v>
      </c>
      <c r="U149" t="s">
        <v>110</v>
      </c>
      <c r="V149" t="s">
        <v>202</v>
      </c>
      <c r="W149" t="s">
        <v>10</v>
      </c>
      <c r="X149" t="s">
        <v>54</v>
      </c>
      <c r="Z149" t="s">
        <v>88</v>
      </c>
      <c r="AA149" t="s">
        <v>94</v>
      </c>
      <c r="AB149" t="s">
        <v>100</v>
      </c>
      <c r="AC149" t="s">
        <v>70</v>
      </c>
      <c r="AD149" t="s">
        <v>59</v>
      </c>
    </row>
    <row r="150" spans="1:30">
      <c r="A150">
        <f t="shared" si="8"/>
        <v>62</v>
      </c>
      <c r="B150">
        <f t="shared" si="9"/>
        <v>1</v>
      </c>
      <c r="C150" s="8">
        <f t="shared" si="7"/>
        <v>27.583333333333332</v>
      </c>
      <c r="D150">
        <v>27</v>
      </c>
      <c r="E150">
        <v>7</v>
      </c>
      <c r="G150" s="21">
        <v>2</v>
      </c>
      <c r="H150" s="4">
        <v>1540459</v>
      </c>
      <c r="I150" s="39">
        <v>44150.534456018519</v>
      </c>
      <c r="J150" s="3" t="s">
        <v>90</v>
      </c>
      <c r="K150" t="s">
        <v>49</v>
      </c>
      <c r="M150">
        <v>202011150262</v>
      </c>
      <c r="N150" s="1">
        <v>44150.534456018519</v>
      </c>
      <c r="O150" s="3" t="s">
        <v>90</v>
      </c>
      <c r="P150">
        <v>1540459</v>
      </c>
      <c r="Q150" s="2">
        <v>34065</v>
      </c>
      <c r="R150" t="s">
        <v>1465</v>
      </c>
      <c r="S150" t="s">
        <v>1467</v>
      </c>
      <c r="U150" t="s">
        <v>170</v>
      </c>
      <c r="V150" t="s">
        <v>87</v>
      </c>
      <c r="W150" t="s">
        <v>10</v>
      </c>
      <c r="X150" t="s">
        <v>54</v>
      </c>
      <c r="Z150" t="s">
        <v>88</v>
      </c>
      <c r="AA150" t="s">
        <v>94</v>
      </c>
      <c r="AB150" t="s">
        <v>116</v>
      </c>
      <c r="AC150" t="s">
        <v>70</v>
      </c>
      <c r="AD150" t="s">
        <v>59</v>
      </c>
    </row>
    <row r="151" spans="1:30">
      <c r="A151">
        <f t="shared" si="8"/>
        <v>63</v>
      </c>
      <c r="B151">
        <f t="shared" si="9"/>
        <v>0</v>
      </c>
      <c r="C151" s="8">
        <f t="shared" si="7"/>
        <v>52.333333333333336</v>
      </c>
      <c r="D151">
        <v>52</v>
      </c>
      <c r="E151">
        <v>4</v>
      </c>
      <c r="G151" s="21">
        <v>2</v>
      </c>
      <c r="H151" s="4">
        <v>1541812</v>
      </c>
      <c r="I151" s="39">
        <v>44135.485995370371</v>
      </c>
      <c r="J151" s="3" t="s">
        <v>90</v>
      </c>
      <c r="K151" t="s">
        <v>49</v>
      </c>
      <c r="M151">
        <v>202010310353</v>
      </c>
      <c r="N151" s="1">
        <v>44135.485995370371</v>
      </c>
      <c r="O151" s="3" t="s">
        <v>90</v>
      </c>
      <c r="P151">
        <v>1541812</v>
      </c>
      <c r="Q151" s="2">
        <v>24997</v>
      </c>
      <c r="R151" t="s">
        <v>1468</v>
      </c>
      <c r="S151" t="s">
        <v>1469</v>
      </c>
      <c r="U151" t="s">
        <v>73</v>
      </c>
      <c r="V151" t="s">
        <v>87</v>
      </c>
      <c r="W151" t="s">
        <v>2</v>
      </c>
      <c r="X151" t="s">
        <v>54</v>
      </c>
      <c r="Z151" t="s">
        <v>88</v>
      </c>
      <c r="AA151" t="s">
        <v>94</v>
      </c>
      <c r="AB151" t="s">
        <v>100</v>
      </c>
      <c r="AC151" t="s">
        <v>70</v>
      </c>
      <c r="AD151" t="s">
        <v>59</v>
      </c>
    </row>
    <row r="152" spans="1:30">
      <c r="A152">
        <f t="shared" si="8"/>
        <v>63</v>
      </c>
      <c r="B152">
        <f t="shared" si="9"/>
        <v>1</v>
      </c>
      <c r="C152" s="8">
        <f t="shared" si="7"/>
        <v>52.416666666666664</v>
      </c>
      <c r="D152">
        <v>52</v>
      </c>
      <c r="E152">
        <v>5</v>
      </c>
      <c r="G152" s="21">
        <v>2</v>
      </c>
      <c r="H152" s="4">
        <v>1541812</v>
      </c>
      <c r="I152" s="39">
        <v>44144.609849537039</v>
      </c>
      <c r="J152" s="3" t="s">
        <v>90</v>
      </c>
      <c r="K152" t="s">
        <v>49</v>
      </c>
      <c r="M152">
        <v>202011091888</v>
      </c>
      <c r="N152" s="1">
        <v>44144.609849537039</v>
      </c>
      <c r="O152" s="3" t="s">
        <v>90</v>
      </c>
      <c r="P152">
        <v>1541812</v>
      </c>
      <c r="Q152" s="2">
        <v>24997</v>
      </c>
      <c r="R152" t="s">
        <v>1468</v>
      </c>
      <c r="S152" t="s">
        <v>1470</v>
      </c>
      <c r="U152" t="s">
        <v>52</v>
      </c>
      <c r="V152" t="s">
        <v>306</v>
      </c>
      <c r="W152" t="s">
        <v>2</v>
      </c>
      <c r="X152" t="s">
        <v>54</v>
      </c>
      <c r="Z152" t="s">
        <v>88</v>
      </c>
      <c r="AA152" t="s">
        <v>94</v>
      </c>
      <c r="AB152" t="s">
        <v>116</v>
      </c>
      <c r="AC152" t="s">
        <v>70</v>
      </c>
      <c r="AD152" t="s">
        <v>59</v>
      </c>
    </row>
    <row r="153" spans="1:30">
      <c r="A153">
        <f t="shared" si="8"/>
        <v>64</v>
      </c>
      <c r="B153">
        <f t="shared" si="9"/>
        <v>0</v>
      </c>
      <c r="C153" s="8">
        <f t="shared" si="7"/>
        <v>73.416666666666671</v>
      </c>
      <c r="D153">
        <v>73</v>
      </c>
      <c r="E153">
        <v>5</v>
      </c>
      <c r="G153" s="21">
        <v>2</v>
      </c>
      <c r="H153" s="4">
        <v>1543245</v>
      </c>
      <c r="I153" s="39">
        <v>44163.741168981483</v>
      </c>
      <c r="J153" s="3" t="s">
        <v>90</v>
      </c>
      <c r="K153" t="s">
        <v>49</v>
      </c>
      <c r="M153">
        <v>202011280430</v>
      </c>
      <c r="N153" s="1">
        <v>44163.741168981483</v>
      </c>
      <c r="O153" s="3" t="s">
        <v>90</v>
      </c>
      <c r="P153">
        <v>1543245</v>
      </c>
      <c r="Q153" s="2">
        <v>17337</v>
      </c>
      <c r="R153" t="s">
        <v>1471</v>
      </c>
      <c r="S153" t="s">
        <v>1472</v>
      </c>
      <c r="U153" t="s">
        <v>110</v>
      </c>
      <c r="V153" t="s">
        <v>1473</v>
      </c>
      <c r="W153" t="s">
        <v>2</v>
      </c>
      <c r="X153" t="s">
        <v>54</v>
      </c>
      <c r="Z153" t="s">
        <v>55</v>
      </c>
      <c r="AA153" t="s">
        <v>94</v>
      </c>
      <c r="AB153" t="s">
        <v>100</v>
      </c>
      <c r="AC153" t="s">
        <v>474</v>
      </c>
      <c r="AD153" t="s">
        <v>59</v>
      </c>
    </row>
    <row r="154" spans="1:30">
      <c r="A154">
        <f t="shared" si="8"/>
        <v>64</v>
      </c>
      <c r="B154">
        <f t="shared" si="9"/>
        <v>1</v>
      </c>
      <c r="C154" s="8">
        <f t="shared" si="7"/>
        <v>73.416666666666671</v>
      </c>
      <c r="D154">
        <v>73</v>
      </c>
      <c r="E154">
        <v>5</v>
      </c>
      <c r="G154" s="21">
        <v>2</v>
      </c>
      <c r="H154" s="4">
        <v>1543245</v>
      </c>
      <c r="I154" s="39">
        <v>44171.34375</v>
      </c>
      <c r="J154" s="3" t="s">
        <v>553</v>
      </c>
      <c r="K154" t="s">
        <v>49</v>
      </c>
      <c r="M154">
        <v>202012060158</v>
      </c>
      <c r="N154" s="1">
        <v>44171.34375</v>
      </c>
      <c r="O154" s="3" t="s">
        <v>553</v>
      </c>
      <c r="P154">
        <v>1543245</v>
      </c>
      <c r="Q154" s="2">
        <v>17337</v>
      </c>
      <c r="R154" t="s">
        <v>1471</v>
      </c>
      <c r="S154" t="s">
        <v>1472</v>
      </c>
      <c r="U154" t="s">
        <v>1474</v>
      </c>
      <c r="V154" t="s">
        <v>1475</v>
      </c>
      <c r="W154" t="s">
        <v>2</v>
      </c>
      <c r="X154" t="s">
        <v>54</v>
      </c>
      <c r="Z154" t="s">
        <v>55</v>
      </c>
      <c r="AA154" t="s">
        <v>556</v>
      </c>
      <c r="AB154" t="s">
        <v>1476</v>
      </c>
      <c r="AC154" t="s">
        <v>474</v>
      </c>
      <c r="AD154" t="s">
        <v>59</v>
      </c>
    </row>
    <row r="155" spans="1:30">
      <c r="A155">
        <f t="shared" si="8"/>
        <v>65</v>
      </c>
      <c r="B155">
        <f t="shared" si="9"/>
        <v>0</v>
      </c>
      <c r="C155" s="8">
        <f t="shared" si="7"/>
        <v>58.666666666666664</v>
      </c>
      <c r="D155">
        <v>58</v>
      </c>
      <c r="E155">
        <v>8</v>
      </c>
      <c r="G155" s="21">
        <v>2</v>
      </c>
      <c r="H155" s="4">
        <v>1545700</v>
      </c>
      <c r="I155" s="39">
        <v>44029.510972222219</v>
      </c>
      <c r="J155" s="3" t="s">
        <v>90</v>
      </c>
      <c r="K155" t="s">
        <v>49</v>
      </c>
      <c r="M155">
        <v>202007171413</v>
      </c>
      <c r="N155" s="1">
        <v>44029.510972222219</v>
      </c>
      <c r="O155" s="3" t="s">
        <v>90</v>
      </c>
      <c r="P155">
        <v>1545700</v>
      </c>
      <c r="Q155" s="2">
        <v>22588</v>
      </c>
      <c r="R155" t="s">
        <v>1480</v>
      </c>
      <c r="S155" t="s">
        <v>603</v>
      </c>
      <c r="U155" t="s">
        <v>52</v>
      </c>
      <c r="V155" t="s">
        <v>157</v>
      </c>
      <c r="W155" t="s">
        <v>2</v>
      </c>
      <c r="X155" t="s">
        <v>54</v>
      </c>
      <c r="Z155" t="s">
        <v>88</v>
      </c>
      <c r="AA155" t="s">
        <v>94</v>
      </c>
      <c r="AB155" t="s">
        <v>116</v>
      </c>
      <c r="AC155" t="s">
        <v>70</v>
      </c>
      <c r="AD155" t="s">
        <v>59</v>
      </c>
    </row>
    <row r="156" spans="1:30">
      <c r="A156">
        <f t="shared" si="8"/>
        <v>65</v>
      </c>
      <c r="B156">
        <f t="shared" si="9"/>
        <v>1</v>
      </c>
      <c r="C156" s="8">
        <f t="shared" si="7"/>
        <v>59.25</v>
      </c>
      <c r="D156">
        <v>59</v>
      </c>
      <c r="E156">
        <v>3</v>
      </c>
      <c r="G156" s="21">
        <v>2</v>
      </c>
      <c r="H156" s="4">
        <v>1545700</v>
      </c>
      <c r="I156" s="39">
        <v>44235.731030092589</v>
      </c>
      <c r="J156" s="3" t="s">
        <v>63</v>
      </c>
      <c r="K156" t="s">
        <v>49</v>
      </c>
      <c r="M156">
        <v>202101080710</v>
      </c>
      <c r="N156" s="1">
        <v>44235.731030092589</v>
      </c>
      <c r="O156" s="3" t="s">
        <v>63</v>
      </c>
      <c r="P156">
        <v>1545700</v>
      </c>
      <c r="Q156" s="2">
        <v>22588</v>
      </c>
      <c r="R156" t="s">
        <v>1480</v>
      </c>
      <c r="S156" t="s">
        <v>118</v>
      </c>
      <c r="U156" t="s">
        <v>52</v>
      </c>
      <c r="V156" t="s">
        <v>74</v>
      </c>
      <c r="W156" t="s">
        <v>2</v>
      </c>
      <c r="X156" t="s">
        <v>54</v>
      </c>
      <c r="Z156" t="s">
        <v>55</v>
      </c>
      <c r="AA156" t="s">
        <v>68</v>
      </c>
      <c r="AB156" t="s">
        <v>104</v>
      </c>
      <c r="AC156" t="s">
        <v>70</v>
      </c>
      <c r="AD156" t="s">
        <v>59</v>
      </c>
    </row>
    <row r="157" spans="1:30">
      <c r="A157">
        <f t="shared" si="8"/>
        <v>66</v>
      </c>
      <c r="B157">
        <f t="shared" si="9"/>
        <v>0</v>
      </c>
      <c r="C157" s="8">
        <f t="shared" si="7"/>
        <v>72.333333333333329</v>
      </c>
      <c r="D157">
        <v>72</v>
      </c>
      <c r="E157">
        <v>4</v>
      </c>
      <c r="G157" s="21">
        <v>2</v>
      </c>
      <c r="H157" s="4">
        <v>1547424</v>
      </c>
      <c r="I157" s="39">
        <v>44213.451585648145</v>
      </c>
      <c r="J157" s="3" t="s">
        <v>63</v>
      </c>
      <c r="K157" t="s">
        <v>49</v>
      </c>
      <c r="M157">
        <v>202101170223</v>
      </c>
      <c r="N157" s="1">
        <v>44213.451585648145</v>
      </c>
      <c r="O157" s="3" t="s">
        <v>63</v>
      </c>
      <c r="P157">
        <v>1547424</v>
      </c>
      <c r="Q157" s="2">
        <v>17770</v>
      </c>
      <c r="R157" t="s">
        <v>1483</v>
      </c>
      <c r="S157" t="s">
        <v>1484</v>
      </c>
      <c r="U157" t="s">
        <v>61</v>
      </c>
      <c r="V157" t="s">
        <v>74</v>
      </c>
      <c r="W157" t="s">
        <v>2</v>
      </c>
      <c r="X157" t="s">
        <v>54</v>
      </c>
      <c r="Z157" t="s">
        <v>55</v>
      </c>
      <c r="AA157" t="s">
        <v>68</v>
      </c>
      <c r="AB157" t="s">
        <v>1485</v>
      </c>
      <c r="AC157" t="s">
        <v>70</v>
      </c>
      <c r="AD157" t="s">
        <v>59</v>
      </c>
    </row>
    <row r="158" spans="1:30">
      <c r="A158">
        <f t="shared" si="8"/>
        <v>66</v>
      </c>
      <c r="B158">
        <f t="shared" si="9"/>
        <v>1</v>
      </c>
      <c r="C158" s="8">
        <f t="shared" si="7"/>
        <v>72.583333333333329</v>
      </c>
      <c r="D158">
        <v>72</v>
      </c>
      <c r="E158">
        <v>7</v>
      </c>
      <c r="G158" s="21">
        <v>2</v>
      </c>
      <c r="H158" s="4">
        <v>1547424</v>
      </c>
      <c r="I158" s="39">
        <v>44292.560416666667</v>
      </c>
      <c r="J158" s="3" t="s">
        <v>63</v>
      </c>
      <c r="K158" t="s">
        <v>49</v>
      </c>
      <c r="M158">
        <v>202104061094</v>
      </c>
      <c r="N158" s="1">
        <v>44292.560416666667</v>
      </c>
      <c r="O158" s="3" t="s">
        <v>63</v>
      </c>
      <c r="P158">
        <v>1547424</v>
      </c>
      <c r="Q158" s="2">
        <v>17770</v>
      </c>
      <c r="R158" t="s">
        <v>1483</v>
      </c>
      <c r="S158" t="s">
        <v>1486</v>
      </c>
      <c r="U158" t="s">
        <v>61</v>
      </c>
      <c r="V158" t="s">
        <v>127</v>
      </c>
      <c r="W158" t="s">
        <v>2</v>
      </c>
      <c r="X158" t="s">
        <v>54</v>
      </c>
      <c r="Z158" t="s">
        <v>55</v>
      </c>
      <c r="AA158" t="s">
        <v>68</v>
      </c>
      <c r="AB158" t="s">
        <v>83</v>
      </c>
      <c r="AC158" t="s">
        <v>129</v>
      </c>
      <c r="AD158" t="s">
        <v>59</v>
      </c>
    </row>
    <row r="159" spans="1:30">
      <c r="A159">
        <f t="shared" si="8"/>
        <v>67</v>
      </c>
      <c r="B159">
        <f t="shared" si="9"/>
        <v>0</v>
      </c>
      <c r="C159" s="8">
        <f t="shared" si="7"/>
        <v>69.333333333333329</v>
      </c>
      <c r="D159">
        <v>69</v>
      </c>
      <c r="E159">
        <v>4</v>
      </c>
      <c r="G159" s="21">
        <v>2</v>
      </c>
      <c r="H159" s="4">
        <v>1561224</v>
      </c>
      <c r="I159" s="39">
        <v>44154.507557870369</v>
      </c>
      <c r="J159" s="3" t="s">
        <v>76</v>
      </c>
      <c r="K159" t="s">
        <v>49</v>
      </c>
      <c r="M159">
        <v>202011190104</v>
      </c>
      <c r="N159" s="1">
        <v>44154.507557870369</v>
      </c>
      <c r="O159" s="3" t="s">
        <v>76</v>
      </c>
      <c r="P159">
        <v>1561224</v>
      </c>
      <c r="Q159" s="2">
        <v>18802</v>
      </c>
      <c r="R159" t="s">
        <v>1515</v>
      </c>
      <c r="S159" t="s">
        <v>1516</v>
      </c>
      <c r="U159" t="s">
        <v>61</v>
      </c>
      <c r="V159" t="s">
        <v>324</v>
      </c>
      <c r="W159" t="s">
        <v>2</v>
      </c>
      <c r="X159" t="s">
        <v>54</v>
      </c>
      <c r="Z159" t="s">
        <v>55</v>
      </c>
      <c r="AA159" t="s">
        <v>78</v>
      </c>
      <c r="AB159" t="s">
        <v>1517</v>
      </c>
      <c r="AC159" t="s">
        <v>180</v>
      </c>
      <c r="AD159" t="s">
        <v>59</v>
      </c>
    </row>
    <row r="160" spans="1:30">
      <c r="A160">
        <f t="shared" si="8"/>
        <v>67</v>
      </c>
      <c r="B160">
        <f t="shared" si="9"/>
        <v>1</v>
      </c>
      <c r="C160" s="8">
        <f t="shared" si="7"/>
        <v>69.416666666666671</v>
      </c>
      <c r="D160">
        <v>69</v>
      </c>
      <c r="E160">
        <v>5</v>
      </c>
      <c r="G160" s="21">
        <v>2</v>
      </c>
      <c r="H160" s="4">
        <v>1561224</v>
      </c>
      <c r="I160" s="39">
        <v>44182.492361111108</v>
      </c>
      <c r="J160" s="3" t="s">
        <v>63</v>
      </c>
      <c r="K160" t="s">
        <v>49</v>
      </c>
      <c r="M160">
        <v>202012171384</v>
      </c>
      <c r="N160" s="1">
        <v>44182.492361111108</v>
      </c>
      <c r="O160" s="3" t="s">
        <v>63</v>
      </c>
      <c r="P160">
        <v>1561224</v>
      </c>
      <c r="Q160" s="2">
        <v>18802</v>
      </c>
      <c r="R160" t="s">
        <v>1515</v>
      </c>
      <c r="S160" t="s">
        <v>1426</v>
      </c>
      <c r="U160" t="s">
        <v>61</v>
      </c>
      <c r="V160" t="s">
        <v>145</v>
      </c>
      <c r="W160" t="s">
        <v>2</v>
      </c>
      <c r="X160" t="s">
        <v>54</v>
      </c>
      <c r="Z160" t="s">
        <v>88</v>
      </c>
      <c r="AA160" t="s">
        <v>68</v>
      </c>
      <c r="AB160" t="s">
        <v>146</v>
      </c>
      <c r="AC160" t="s">
        <v>70</v>
      </c>
      <c r="AD160" t="s">
        <v>59</v>
      </c>
    </row>
    <row r="161" spans="1:30">
      <c r="A161">
        <f t="shared" si="8"/>
        <v>68</v>
      </c>
      <c r="B161">
        <f t="shared" si="9"/>
        <v>0</v>
      </c>
      <c r="C161" s="8">
        <f t="shared" si="7"/>
        <v>61.833333333333336</v>
      </c>
      <c r="D161">
        <v>61</v>
      </c>
      <c r="E161">
        <v>10</v>
      </c>
      <c r="G161" s="25">
        <v>2</v>
      </c>
      <c r="H161" s="26">
        <v>1582198</v>
      </c>
      <c r="I161" s="39">
        <v>44133.568344907406</v>
      </c>
      <c r="J161" s="3" t="s">
        <v>63</v>
      </c>
      <c r="K161" t="s">
        <v>49</v>
      </c>
      <c r="M161">
        <v>202010291718</v>
      </c>
      <c r="N161" s="1">
        <v>44133.568344907406</v>
      </c>
      <c r="O161" s="3" t="s">
        <v>63</v>
      </c>
      <c r="P161">
        <v>1582198</v>
      </c>
      <c r="Q161" s="2">
        <v>21537</v>
      </c>
      <c r="R161" t="s">
        <v>1553</v>
      </c>
      <c r="S161" t="s">
        <v>672</v>
      </c>
      <c r="U161" t="s">
        <v>61</v>
      </c>
      <c r="V161" t="s">
        <v>193</v>
      </c>
      <c r="W161" t="s">
        <v>2</v>
      </c>
      <c r="X161" t="s">
        <v>54</v>
      </c>
      <c r="Z161" t="s">
        <v>88</v>
      </c>
      <c r="AA161" t="s">
        <v>68</v>
      </c>
      <c r="AB161" t="s">
        <v>1554</v>
      </c>
      <c r="AC161" t="s">
        <v>70</v>
      </c>
      <c r="AD161" t="s">
        <v>59</v>
      </c>
    </row>
    <row r="162" spans="1:30">
      <c r="A162">
        <f t="shared" si="8"/>
        <v>68</v>
      </c>
      <c r="B162">
        <f t="shared" si="9"/>
        <v>1</v>
      </c>
      <c r="C162" s="8">
        <f t="shared" si="7"/>
        <v>61.833333333333336</v>
      </c>
      <c r="D162">
        <v>61</v>
      </c>
      <c r="E162">
        <v>10</v>
      </c>
      <c r="G162" s="25">
        <v>2</v>
      </c>
      <c r="H162" s="26">
        <v>1582198</v>
      </c>
      <c r="I162" s="39">
        <v>44146.847650462965</v>
      </c>
      <c r="J162" s="3" t="s">
        <v>63</v>
      </c>
      <c r="K162" t="s">
        <v>49</v>
      </c>
      <c r="M162">
        <v>202011112350</v>
      </c>
      <c r="N162" s="1">
        <v>44146.847650462965</v>
      </c>
      <c r="O162" s="3" t="s">
        <v>63</v>
      </c>
      <c r="P162">
        <v>1582198</v>
      </c>
      <c r="Q162" s="2">
        <v>21537</v>
      </c>
      <c r="R162" t="s">
        <v>1553</v>
      </c>
      <c r="S162" t="s">
        <v>672</v>
      </c>
      <c r="U162" t="s">
        <v>170</v>
      </c>
      <c r="V162" t="s">
        <v>416</v>
      </c>
      <c r="W162" t="s">
        <v>2</v>
      </c>
      <c r="X162" t="s">
        <v>54</v>
      </c>
      <c r="Z162" t="s">
        <v>55</v>
      </c>
      <c r="AA162" t="s">
        <v>68</v>
      </c>
      <c r="AB162" t="e">
        <f ca="1">+ COVID, requiring more oxygen, febrile</f>
        <v>#NAME?</v>
      </c>
      <c r="AC162" t="s">
        <v>70</v>
      </c>
      <c r="AD162" t="s">
        <v>59</v>
      </c>
    </row>
    <row r="163" spans="1:30">
      <c r="A163">
        <f t="shared" si="8"/>
        <v>69</v>
      </c>
      <c r="B163">
        <f t="shared" si="9"/>
        <v>0</v>
      </c>
      <c r="C163" s="8">
        <f t="shared" si="7"/>
        <v>39.75</v>
      </c>
      <c r="D163">
        <v>39</v>
      </c>
      <c r="E163">
        <v>9</v>
      </c>
      <c r="G163" s="21">
        <v>2</v>
      </c>
      <c r="H163" s="4">
        <v>1599514</v>
      </c>
      <c r="I163" s="39">
        <v>44157.760416666664</v>
      </c>
      <c r="J163" s="3" t="s">
        <v>90</v>
      </c>
      <c r="K163" t="s">
        <v>49</v>
      </c>
      <c r="M163">
        <v>202011220402</v>
      </c>
      <c r="N163" s="1">
        <v>44157.760416666664</v>
      </c>
      <c r="O163" s="3" t="s">
        <v>90</v>
      </c>
      <c r="P163">
        <v>1599514</v>
      </c>
      <c r="Q163" s="2">
        <v>29609</v>
      </c>
      <c r="R163" t="s">
        <v>1575</v>
      </c>
      <c r="S163" t="s">
        <v>1105</v>
      </c>
      <c r="U163" t="s">
        <v>149</v>
      </c>
      <c r="V163" t="s">
        <v>578</v>
      </c>
      <c r="W163" t="s">
        <v>2</v>
      </c>
      <c r="X163" t="s">
        <v>54</v>
      </c>
      <c r="Z163" t="s">
        <v>88</v>
      </c>
      <c r="AA163" t="s">
        <v>94</v>
      </c>
      <c r="AB163" t="s">
        <v>100</v>
      </c>
      <c r="AC163" t="s">
        <v>70</v>
      </c>
      <c r="AD163" t="s">
        <v>59</v>
      </c>
    </row>
    <row r="164" spans="1:30">
      <c r="A164">
        <f t="shared" si="8"/>
        <v>69</v>
      </c>
      <c r="B164">
        <f t="shared" si="9"/>
        <v>1</v>
      </c>
      <c r="C164" s="8">
        <f t="shared" si="7"/>
        <v>39.833333333333336</v>
      </c>
      <c r="D164">
        <v>39</v>
      </c>
      <c r="E164">
        <v>10</v>
      </c>
      <c r="G164" s="21">
        <v>2</v>
      </c>
      <c r="H164" s="4">
        <v>1599514</v>
      </c>
      <c r="I164" s="39">
        <v>44167.291018518517</v>
      </c>
      <c r="J164" s="3" t="s">
        <v>76</v>
      </c>
      <c r="K164" t="s">
        <v>49</v>
      </c>
      <c r="M164">
        <v>202012021301</v>
      </c>
      <c r="N164" s="1">
        <v>44167.291018518517</v>
      </c>
      <c r="O164" s="3" t="s">
        <v>76</v>
      </c>
      <c r="P164">
        <v>1599514</v>
      </c>
      <c r="Q164" s="2">
        <v>29609</v>
      </c>
      <c r="R164" t="s">
        <v>1575</v>
      </c>
      <c r="S164" t="s">
        <v>1149</v>
      </c>
      <c r="U164" t="s">
        <v>110</v>
      </c>
      <c r="V164" t="s">
        <v>133</v>
      </c>
      <c r="W164" t="s">
        <v>2</v>
      </c>
      <c r="X164" t="s">
        <v>54</v>
      </c>
      <c r="Z164" t="s">
        <v>88</v>
      </c>
      <c r="AA164" t="s">
        <v>78</v>
      </c>
      <c r="AB164" t="s">
        <v>1576</v>
      </c>
      <c r="AC164" t="s">
        <v>70</v>
      </c>
      <c r="AD164" t="s">
        <v>59</v>
      </c>
    </row>
    <row r="165" spans="1:30">
      <c r="A165">
        <f t="shared" si="8"/>
        <v>70</v>
      </c>
      <c r="B165">
        <f t="shared" si="9"/>
        <v>0</v>
      </c>
      <c r="C165" s="8">
        <f t="shared" si="7"/>
        <v>59</v>
      </c>
      <c r="D165">
        <v>59</v>
      </c>
      <c r="E165">
        <v>0</v>
      </c>
      <c r="G165" s="21">
        <v>2</v>
      </c>
      <c r="H165" s="4">
        <v>1613632</v>
      </c>
      <c r="I165" s="39">
        <v>44218.598506944443</v>
      </c>
      <c r="J165" s="3" t="s">
        <v>63</v>
      </c>
      <c r="K165" t="s">
        <v>49</v>
      </c>
      <c r="M165">
        <v>202101220443</v>
      </c>
      <c r="N165" s="1">
        <v>44218.598506944443</v>
      </c>
      <c r="O165" s="3" t="s">
        <v>63</v>
      </c>
      <c r="P165">
        <v>1613632</v>
      </c>
      <c r="Q165" s="2">
        <v>22664</v>
      </c>
      <c r="R165" t="s">
        <v>1590</v>
      </c>
      <c r="S165" t="s">
        <v>526</v>
      </c>
      <c r="U165" t="s">
        <v>61</v>
      </c>
      <c r="V165" t="s">
        <v>258</v>
      </c>
      <c r="W165" t="s">
        <v>10</v>
      </c>
      <c r="X165" t="s">
        <v>54</v>
      </c>
      <c r="Z165" t="s">
        <v>55</v>
      </c>
      <c r="AA165" t="s">
        <v>68</v>
      </c>
      <c r="AB165" t="s">
        <v>1591</v>
      </c>
      <c r="AC165" t="s">
        <v>70</v>
      </c>
      <c r="AD165" t="s">
        <v>59</v>
      </c>
    </row>
    <row r="166" spans="1:30">
      <c r="A166">
        <f t="shared" si="8"/>
        <v>70</v>
      </c>
      <c r="B166">
        <f t="shared" si="9"/>
        <v>1</v>
      </c>
      <c r="C166" s="8">
        <f t="shared" si="7"/>
        <v>59.083333333333336</v>
      </c>
      <c r="D166">
        <v>59</v>
      </c>
      <c r="E166">
        <v>1</v>
      </c>
      <c r="G166" s="21">
        <v>2</v>
      </c>
      <c r="H166" s="4">
        <v>1613632</v>
      </c>
      <c r="I166" s="39">
        <v>44272.528391203705</v>
      </c>
      <c r="J166" s="3" t="s">
        <v>63</v>
      </c>
      <c r="K166" t="s">
        <v>49</v>
      </c>
      <c r="M166">
        <v>202103170196</v>
      </c>
      <c r="N166" s="1">
        <v>44272.528391203705</v>
      </c>
      <c r="O166" s="3" t="s">
        <v>63</v>
      </c>
      <c r="P166">
        <v>1613632</v>
      </c>
      <c r="Q166" s="2">
        <v>22664</v>
      </c>
      <c r="R166" t="s">
        <v>1590</v>
      </c>
      <c r="S166" t="s">
        <v>769</v>
      </c>
      <c r="U166" t="s">
        <v>61</v>
      </c>
      <c r="V166" t="s">
        <v>764</v>
      </c>
      <c r="W166" t="s">
        <v>10</v>
      </c>
      <c r="X166" t="s">
        <v>54</v>
      </c>
      <c r="Z166" t="s">
        <v>55</v>
      </c>
      <c r="AA166" t="s">
        <v>68</v>
      </c>
      <c r="AB166" t="s">
        <v>1592</v>
      </c>
      <c r="AC166" t="s">
        <v>253</v>
      </c>
      <c r="AD166" t="s">
        <v>59</v>
      </c>
    </row>
    <row r="167" spans="1:30">
      <c r="A167">
        <f t="shared" si="8"/>
        <v>71</v>
      </c>
      <c r="B167">
        <f t="shared" si="9"/>
        <v>0</v>
      </c>
      <c r="C167" s="8">
        <f t="shared" si="7"/>
        <v>45.166666666666664</v>
      </c>
      <c r="D167">
        <v>45</v>
      </c>
      <c r="E167">
        <v>2</v>
      </c>
      <c r="G167" s="21">
        <v>2</v>
      </c>
      <c r="H167" s="4">
        <v>1615316</v>
      </c>
      <c r="I167" s="39">
        <v>44173.928472222222</v>
      </c>
      <c r="J167" s="3" t="s">
        <v>90</v>
      </c>
      <c r="K167" t="s">
        <v>49</v>
      </c>
      <c r="M167">
        <v>202012082457</v>
      </c>
      <c r="N167" s="1">
        <v>44173.928472222222</v>
      </c>
      <c r="O167" s="3" t="s">
        <v>90</v>
      </c>
      <c r="P167">
        <v>1615316</v>
      </c>
      <c r="Q167" s="2">
        <v>27663</v>
      </c>
      <c r="R167" t="s">
        <v>1595</v>
      </c>
      <c r="S167" t="s">
        <v>1596</v>
      </c>
      <c r="U167" t="s">
        <v>149</v>
      </c>
      <c r="V167" t="s">
        <v>133</v>
      </c>
      <c r="W167" t="s">
        <v>2</v>
      </c>
      <c r="X167" t="s">
        <v>54</v>
      </c>
      <c r="Z167" t="s">
        <v>88</v>
      </c>
      <c r="AA167" t="s">
        <v>94</v>
      </c>
      <c r="AB167" t="s">
        <v>100</v>
      </c>
      <c r="AC167" t="s">
        <v>70</v>
      </c>
      <c r="AD167" t="s">
        <v>59</v>
      </c>
    </row>
    <row r="168" spans="1:30">
      <c r="A168">
        <f t="shared" si="8"/>
        <v>71</v>
      </c>
      <c r="B168">
        <f t="shared" si="9"/>
        <v>1</v>
      </c>
      <c r="C168" s="8">
        <f t="shared" si="7"/>
        <v>45.166666666666664</v>
      </c>
      <c r="D168">
        <v>45</v>
      </c>
      <c r="E168">
        <v>2</v>
      </c>
      <c r="G168" s="21">
        <v>2</v>
      </c>
      <c r="H168" s="4">
        <v>1615316</v>
      </c>
      <c r="I168" s="39">
        <v>44179.494143518517</v>
      </c>
      <c r="J168" s="3" t="s">
        <v>90</v>
      </c>
      <c r="K168" t="s">
        <v>49</v>
      </c>
      <c r="M168">
        <v>202012141753</v>
      </c>
      <c r="N168" s="1">
        <v>44179.494143518517</v>
      </c>
      <c r="O168" s="3" t="s">
        <v>90</v>
      </c>
      <c r="P168">
        <v>1615316</v>
      </c>
      <c r="Q168" s="2">
        <v>27663</v>
      </c>
      <c r="R168" t="s">
        <v>1595</v>
      </c>
      <c r="S168" t="s">
        <v>1596</v>
      </c>
      <c r="U168" t="s">
        <v>140</v>
      </c>
      <c r="V168" t="s">
        <v>153</v>
      </c>
      <c r="W168" t="s">
        <v>2</v>
      </c>
      <c r="X168" t="s">
        <v>54</v>
      </c>
      <c r="Z168" t="s">
        <v>88</v>
      </c>
      <c r="AA168" t="s">
        <v>94</v>
      </c>
      <c r="AB168" t="s">
        <v>100</v>
      </c>
      <c r="AC168" t="s">
        <v>70</v>
      </c>
      <c r="AD168" t="s">
        <v>59</v>
      </c>
    </row>
    <row r="169" spans="1:30">
      <c r="A169">
        <f t="shared" si="8"/>
        <v>72</v>
      </c>
      <c r="B169">
        <f t="shared" si="9"/>
        <v>0</v>
      </c>
      <c r="C169" s="8">
        <f t="shared" si="7"/>
        <v>60.666666666666664</v>
      </c>
      <c r="D169">
        <v>60</v>
      </c>
      <c r="E169">
        <v>8</v>
      </c>
      <c r="G169" s="21">
        <v>2</v>
      </c>
      <c r="H169" s="4">
        <v>1646720</v>
      </c>
      <c r="I169" s="39">
        <v>44121.110625000001</v>
      </c>
      <c r="J169" s="3" t="s">
        <v>76</v>
      </c>
      <c r="K169" t="s">
        <v>49</v>
      </c>
      <c r="M169">
        <v>202010162104</v>
      </c>
      <c r="N169" s="1">
        <v>44121.110625000001</v>
      </c>
      <c r="O169" s="3" t="s">
        <v>76</v>
      </c>
      <c r="P169">
        <v>1646720</v>
      </c>
      <c r="Q169" s="2">
        <v>21949</v>
      </c>
      <c r="R169" t="s">
        <v>1653</v>
      </c>
      <c r="S169" t="s">
        <v>743</v>
      </c>
      <c r="U169" t="s">
        <v>295</v>
      </c>
      <c r="V169" t="s">
        <v>364</v>
      </c>
      <c r="W169" t="s">
        <v>10</v>
      </c>
      <c r="X169" t="s">
        <v>54</v>
      </c>
      <c r="Z169" t="s">
        <v>55</v>
      </c>
      <c r="AA169" t="s">
        <v>78</v>
      </c>
      <c r="AB169" t="s">
        <v>1654</v>
      </c>
      <c r="AC169" t="s">
        <v>70</v>
      </c>
      <c r="AD169" t="s">
        <v>59</v>
      </c>
    </row>
    <row r="170" spans="1:30">
      <c r="A170">
        <f t="shared" si="8"/>
        <v>72</v>
      </c>
      <c r="B170">
        <f t="shared" si="9"/>
        <v>1</v>
      </c>
      <c r="C170" s="8">
        <f t="shared" si="7"/>
        <v>60.916666666666664</v>
      </c>
      <c r="D170">
        <v>60</v>
      </c>
      <c r="E170">
        <v>11</v>
      </c>
      <c r="G170" s="21">
        <v>2</v>
      </c>
      <c r="H170" s="4">
        <v>1646720</v>
      </c>
      <c r="I170" s="39">
        <v>44208.561111111114</v>
      </c>
      <c r="J170" s="3" t="s">
        <v>63</v>
      </c>
      <c r="K170" t="s">
        <v>49</v>
      </c>
      <c r="M170">
        <v>202101121789</v>
      </c>
      <c r="N170" s="1">
        <v>44208.561111111114</v>
      </c>
      <c r="O170" s="3" t="s">
        <v>63</v>
      </c>
      <c r="P170">
        <v>1646720</v>
      </c>
      <c r="Q170" s="2">
        <v>21949</v>
      </c>
      <c r="R170" t="s">
        <v>1653</v>
      </c>
      <c r="S170" t="s">
        <v>1655</v>
      </c>
      <c r="U170" t="s">
        <v>52</v>
      </c>
      <c r="V170" t="s">
        <v>228</v>
      </c>
      <c r="W170" t="s">
        <v>10</v>
      </c>
      <c r="X170" t="s">
        <v>54</v>
      </c>
      <c r="Z170" t="s">
        <v>55</v>
      </c>
      <c r="AA170" t="s">
        <v>68</v>
      </c>
      <c r="AB170" t="s">
        <v>1656</v>
      </c>
      <c r="AC170" t="s">
        <v>129</v>
      </c>
      <c r="AD170" t="s">
        <v>59</v>
      </c>
    </row>
    <row r="171" spans="1:30">
      <c r="A171">
        <f t="shared" si="8"/>
        <v>73</v>
      </c>
      <c r="B171">
        <f t="shared" si="9"/>
        <v>0</v>
      </c>
      <c r="C171" s="8">
        <f t="shared" si="7"/>
        <v>73.416666666666671</v>
      </c>
      <c r="D171">
        <v>73</v>
      </c>
      <c r="E171">
        <v>5</v>
      </c>
      <c r="G171" s="21">
        <v>2</v>
      </c>
      <c r="H171" s="4">
        <v>1660490</v>
      </c>
      <c r="I171" s="39">
        <v>44158.467858796299</v>
      </c>
      <c r="J171" s="3" t="s">
        <v>90</v>
      </c>
      <c r="K171" t="s">
        <v>49</v>
      </c>
      <c r="M171">
        <v>202011231498</v>
      </c>
      <c r="N171" s="1">
        <v>44158.467858796299</v>
      </c>
      <c r="O171" s="3" t="s">
        <v>90</v>
      </c>
      <c r="P171">
        <v>1660490</v>
      </c>
      <c r="Q171" s="2">
        <v>17317</v>
      </c>
      <c r="R171" t="s">
        <v>1683</v>
      </c>
      <c r="S171" t="s">
        <v>1472</v>
      </c>
      <c r="U171" t="s">
        <v>61</v>
      </c>
      <c r="V171" t="s">
        <v>145</v>
      </c>
      <c r="W171" t="s">
        <v>10</v>
      </c>
      <c r="X171" t="s">
        <v>54</v>
      </c>
      <c r="Z171" t="s">
        <v>88</v>
      </c>
      <c r="AA171" t="s">
        <v>94</v>
      </c>
      <c r="AB171" t="s">
        <v>116</v>
      </c>
      <c r="AC171" t="s">
        <v>70</v>
      </c>
      <c r="AD171" t="s">
        <v>59</v>
      </c>
    </row>
    <row r="172" spans="1:30">
      <c r="A172">
        <f t="shared" si="8"/>
        <v>73</v>
      </c>
      <c r="B172">
        <f t="shared" si="9"/>
        <v>1</v>
      </c>
      <c r="C172" s="8">
        <f t="shared" si="7"/>
        <v>73.75</v>
      </c>
      <c r="D172">
        <v>73</v>
      </c>
      <c r="E172">
        <v>9</v>
      </c>
      <c r="G172" s="21">
        <v>2</v>
      </c>
      <c r="H172" s="4">
        <v>1660490</v>
      </c>
      <c r="I172" s="39">
        <v>44276.350312499999</v>
      </c>
      <c r="J172" s="3" t="s">
        <v>63</v>
      </c>
      <c r="K172" t="s">
        <v>49</v>
      </c>
      <c r="M172">
        <v>202103210038</v>
      </c>
      <c r="N172" s="1">
        <v>44276.350312499999</v>
      </c>
      <c r="O172" s="3" t="s">
        <v>63</v>
      </c>
      <c r="P172">
        <v>1660490</v>
      </c>
      <c r="Q172" s="2">
        <v>17317</v>
      </c>
      <c r="R172" t="s">
        <v>1683</v>
      </c>
      <c r="S172" t="s">
        <v>260</v>
      </c>
      <c r="U172" t="s">
        <v>61</v>
      </c>
      <c r="V172" t="s">
        <v>103</v>
      </c>
      <c r="W172" t="s">
        <v>10</v>
      </c>
      <c r="X172" t="s">
        <v>54</v>
      </c>
      <c r="Z172" t="s">
        <v>55</v>
      </c>
      <c r="AA172" t="s">
        <v>68</v>
      </c>
      <c r="AB172" t="s">
        <v>1684</v>
      </c>
      <c r="AC172" t="s">
        <v>70</v>
      </c>
      <c r="AD172" t="s">
        <v>59</v>
      </c>
    </row>
    <row r="173" spans="1:30">
      <c r="A173">
        <f t="shared" si="8"/>
        <v>74</v>
      </c>
      <c r="B173">
        <f t="shared" si="9"/>
        <v>0</v>
      </c>
      <c r="C173" s="8">
        <f t="shared" si="7"/>
        <v>37.083333333333336</v>
      </c>
      <c r="D173">
        <v>37</v>
      </c>
      <c r="E173">
        <v>1</v>
      </c>
      <c r="G173" s="21">
        <v>2</v>
      </c>
      <c r="H173" s="4">
        <v>1687890</v>
      </c>
      <c r="I173" s="39">
        <v>44006.631249999999</v>
      </c>
      <c r="J173" s="3" t="s">
        <v>90</v>
      </c>
      <c r="K173" t="s">
        <v>49</v>
      </c>
      <c r="M173">
        <v>202006241725</v>
      </c>
      <c r="N173" s="1">
        <v>44006.631249999999</v>
      </c>
      <c r="O173" s="3" t="s">
        <v>90</v>
      </c>
      <c r="P173">
        <v>1687890</v>
      </c>
      <c r="Q173" s="2">
        <v>30453</v>
      </c>
      <c r="R173" t="s">
        <v>1719</v>
      </c>
      <c r="S173" t="s">
        <v>1720</v>
      </c>
      <c r="U173" t="s">
        <v>61</v>
      </c>
      <c r="V173" t="s">
        <v>99</v>
      </c>
      <c r="W173" t="s">
        <v>10</v>
      </c>
      <c r="X173" t="s">
        <v>54</v>
      </c>
      <c r="Z173" t="s">
        <v>88</v>
      </c>
      <c r="AA173" t="s">
        <v>94</v>
      </c>
      <c r="AB173" t="s">
        <v>116</v>
      </c>
      <c r="AC173" t="s">
        <v>70</v>
      </c>
      <c r="AD173" t="s">
        <v>59</v>
      </c>
    </row>
    <row r="174" spans="1:30">
      <c r="A174">
        <f t="shared" si="8"/>
        <v>74</v>
      </c>
      <c r="B174">
        <f t="shared" si="9"/>
        <v>1</v>
      </c>
      <c r="C174" s="8">
        <f t="shared" si="7"/>
        <v>37.416666666666664</v>
      </c>
      <c r="D174">
        <v>37</v>
      </c>
      <c r="E174">
        <v>5</v>
      </c>
      <c r="G174" s="21">
        <v>2</v>
      </c>
      <c r="H174" s="4">
        <v>1687890</v>
      </c>
      <c r="I174" s="39">
        <v>44124.792361111111</v>
      </c>
      <c r="J174" s="3" t="s">
        <v>90</v>
      </c>
      <c r="K174" t="s">
        <v>49</v>
      </c>
      <c r="M174">
        <v>202010202148</v>
      </c>
      <c r="N174" s="1">
        <v>44124.792361111111</v>
      </c>
      <c r="O174" s="3" t="s">
        <v>90</v>
      </c>
      <c r="P174">
        <v>1687890</v>
      </c>
      <c r="Q174" s="2">
        <v>30453</v>
      </c>
      <c r="R174" t="s">
        <v>1719</v>
      </c>
      <c r="S174" t="s">
        <v>1721</v>
      </c>
      <c r="U174" t="s">
        <v>149</v>
      </c>
      <c r="V174" t="s">
        <v>145</v>
      </c>
      <c r="W174" t="s">
        <v>10</v>
      </c>
      <c r="X174" t="s">
        <v>54</v>
      </c>
      <c r="Z174" t="s">
        <v>88</v>
      </c>
      <c r="AA174" t="s">
        <v>94</v>
      </c>
      <c r="AB174" t="s">
        <v>116</v>
      </c>
      <c r="AC174" t="s">
        <v>70</v>
      </c>
      <c r="AD174" t="s">
        <v>59</v>
      </c>
    </row>
    <row r="175" spans="1:30">
      <c r="A175">
        <f t="shared" si="8"/>
        <v>75</v>
      </c>
      <c r="B175">
        <f t="shared" si="9"/>
        <v>0</v>
      </c>
      <c r="C175" s="8">
        <f t="shared" si="7"/>
        <v>79.25</v>
      </c>
      <c r="D175">
        <v>79</v>
      </c>
      <c r="E175">
        <v>3</v>
      </c>
      <c r="G175" s="21">
        <v>2</v>
      </c>
      <c r="H175" s="4">
        <v>1691374</v>
      </c>
      <c r="I175" s="39">
        <v>44090.789363425924</v>
      </c>
      <c r="J175" s="3" t="s">
        <v>63</v>
      </c>
      <c r="K175" t="s">
        <v>49</v>
      </c>
      <c r="M175">
        <v>202009162128</v>
      </c>
      <c r="N175" s="1">
        <v>44090.789363425924</v>
      </c>
      <c r="O175" s="3" t="s">
        <v>63</v>
      </c>
      <c r="P175">
        <v>1691374</v>
      </c>
      <c r="Q175" s="2">
        <v>15128</v>
      </c>
      <c r="R175" t="s">
        <v>1738</v>
      </c>
      <c r="S175" t="s">
        <v>737</v>
      </c>
      <c r="U175" t="s">
        <v>98</v>
      </c>
      <c r="V175" t="s">
        <v>137</v>
      </c>
      <c r="W175" t="s">
        <v>2</v>
      </c>
      <c r="X175" t="s">
        <v>54</v>
      </c>
      <c r="Z175" t="s">
        <v>88</v>
      </c>
      <c r="AA175" t="s">
        <v>68</v>
      </c>
      <c r="AB175" t="s">
        <v>1739</v>
      </c>
      <c r="AC175" t="s">
        <v>70</v>
      </c>
      <c r="AD175" t="s">
        <v>59</v>
      </c>
    </row>
    <row r="176" spans="1:30">
      <c r="A176">
        <f t="shared" si="8"/>
        <v>75</v>
      </c>
      <c r="B176">
        <f t="shared" si="9"/>
        <v>1</v>
      </c>
      <c r="C176" s="8">
        <f t="shared" si="7"/>
        <v>79.583333333333329</v>
      </c>
      <c r="D176">
        <v>79</v>
      </c>
      <c r="E176">
        <v>7</v>
      </c>
      <c r="G176" s="21">
        <v>2</v>
      </c>
      <c r="H176" s="4">
        <v>1691374</v>
      </c>
      <c r="I176" s="39">
        <v>44210.461805555555</v>
      </c>
      <c r="J176" s="3" t="s">
        <v>63</v>
      </c>
      <c r="K176" t="s">
        <v>49</v>
      </c>
      <c r="M176">
        <v>202101141607</v>
      </c>
      <c r="N176" s="1">
        <v>44210.461805555555</v>
      </c>
      <c r="O176" s="3" t="s">
        <v>63</v>
      </c>
      <c r="P176">
        <v>1691374</v>
      </c>
      <c r="Q176" s="2">
        <v>15128</v>
      </c>
      <c r="R176" t="s">
        <v>1738</v>
      </c>
      <c r="S176" t="s">
        <v>1651</v>
      </c>
      <c r="U176" t="s">
        <v>73</v>
      </c>
      <c r="V176" t="s">
        <v>93</v>
      </c>
      <c r="W176" t="s">
        <v>2</v>
      </c>
      <c r="X176" t="s">
        <v>54</v>
      </c>
      <c r="Z176" t="s">
        <v>88</v>
      </c>
      <c r="AA176" t="s">
        <v>68</v>
      </c>
      <c r="AB176" t="s">
        <v>1740</v>
      </c>
      <c r="AC176" t="s">
        <v>70</v>
      </c>
      <c r="AD176" t="s">
        <v>59</v>
      </c>
    </row>
    <row r="177" spans="1:30">
      <c r="A177">
        <f t="shared" si="8"/>
        <v>76</v>
      </c>
      <c r="B177">
        <f t="shared" si="9"/>
        <v>0</v>
      </c>
      <c r="C177" s="8">
        <f t="shared" si="7"/>
        <v>61.5</v>
      </c>
      <c r="D177">
        <v>61</v>
      </c>
      <c r="E177">
        <v>6</v>
      </c>
      <c r="G177" s="21">
        <v>2</v>
      </c>
      <c r="H177" s="4">
        <v>1708054</v>
      </c>
      <c r="I177" s="39">
        <v>44146.828472222223</v>
      </c>
      <c r="J177" s="3" t="s">
        <v>90</v>
      </c>
      <c r="K177" t="s">
        <v>49</v>
      </c>
      <c r="M177">
        <v>202011112397</v>
      </c>
      <c r="N177" s="1">
        <v>44146.828472222223</v>
      </c>
      <c r="O177" s="3" t="s">
        <v>90</v>
      </c>
      <c r="P177">
        <v>1708054</v>
      </c>
      <c r="Q177" s="2">
        <v>21677</v>
      </c>
      <c r="R177" t="s">
        <v>1756</v>
      </c>
      <c r="S177" t="s">
        <v>1439</v>
      </c>
      <c r="U177" t="s">
        <v>170</v>
      </c>
      <c r="V177" t="s">
        <v>281</v>
      </c>
      <c r="W177" t="s">
        <v>2</v>
      </c>
      <c r="X177" t="s">
        <v>54</v>
      </c>
      <c r="Z177" t="s">
        <v>88</v>
      </c>
      <c r="AA177" t="s">
        <v>94</v>
      </c>
      <c r="AB177" t="s">
        <v>116</v>
      </c>
      <c r="AC177" t="s">
        <v>70</v>
      </c>
      <c r="AD177" t="s">
        <v>59</v>
      </c>
    </row>
    <row r="178" spans="1:30">
      <c r="A178">
        <f t="shared" si="8"/>
        <v>76</v>
      </c>
      <c r="B178">
        <f t="shared" si="9"/>
        <v>1</v>
      </c>
      <c r="C178" s="8">
        <f t="shared" si="7"/>
        <v>61.583333333333336</v>
      </c>
      <c r="D178">
        <v>61</v>
      </c>
      <c r="E178">
        <v>7</v>
      </c>
      <c r="G178" s="21">
        <v>2</v>
      </c>
      <c r="H178" s="4">
        <v>1708054</v>
      </c>
      <c r="I178" s="39">
        <v>44178.611585648148</v>
      </c>
      <c r="J178" s="3" t="s">
        <v>63</v>
      </c>
      <c r="K178" t="s">
        <v>49</v>
      </c>
      <c r="M178">
        <v>202012130331</v>
      </c>
      <c r="N178" s="1">
        <v>44178.611585648148</v>
      </c>
      <c r="O178" s="3" t="s">
        <v>63</v>
      </c>
      <c r="P178">
        <v>1708054</v>
      </c>
      <c r="Q178" s="2">
        <v>21677</v>
      </c>
      <c r="R178" t="s">
        <v>1756</v>
      </c>
      <c r="S178" t="s">
        <v>1727</v>
      </c>
      <c r="U178" t="s">
        <v>110</v>
      </c>
      <c r="V178" t="s">
        <v>87</v>
      </c>
      <c r="W178" t="s">
        <v>2</v>
      </c>
      <c r="X178" t="s">
        <v>54</v>
      </c>
      <c r="Z178" t="s">
        <v>88</v>
      </c>
      <c r="AA178" t="s">
        <v>68</v>
      </c>
      <c r="AB178" t="s">
        <v>1757</v>
      </c>
      <c r="AC178" t="s">
        <v>70</v>
      </c>
      <c r="AD178" t="s">
        <v>59</v>
      </c>
    </row>
    <row r="179" spans="1:30">
      <c r="A179">
        <f t="shared" si="8"/>
        <v>77</v>
      </c>
      <c r="B179">
        <f t="shared" si="9"/>
        <v>0</v>
      </c>
      <c r="C179" s="8">
        <f t="shared" si="7"/>
        <v>80.166666666666671</v>
      </c>
      <c r="D179">
        <v>80</v>
      </c>
      <c r="E179">
        <v>2</v>
      </c>
      <c r="G179" s="21">
        <v>2</v>
      </c>
      <c r="H179" s="4">
        <v>1709254</v>
      </c>
      <c r="I179" s="39">
        <v>44070.444780092592</v>
      </c>
      <c r="J179" s="3" t="s">
        <v>76</v>
      </c>
      <c r="K179" t="s">
        <v>49</v>
      </c>
      <c r="M179">
        <v>202008270832</v>
      </c>
      <c r="N179" s="1">
        <v>44070.444780092592</v>
      </c>
      <c r="O179" s="3" t="s">
        <v>76</v>
      </c>
      <c r="P179">
        <v>1709254</v>
      </c>
      <c r="Q179" s="2">
        <v>14762</v>
      </c>
      <c r="R179" t="s">
        <v>1758</v>
      </c>
      <c r="S179" t="s">
        <v>246</v>
      </c>
      <c r="U179" t="s">
        <v>295</v>
      </c>
      <c r="V179" t="s">
        <v>53</v>
      </c>
      <c r="W179" t="s">
        <v>2</v>
      </c>
      <c r="X179" t="s">
        <v>54</v>
      </c>
      <c r="Z179" t="s">
        <v>55</v>
      </c>
      <c r="AA179" t="s">
        <v>78</v>
      </c>
      <c r="AB179" t="s">
        <v>1759</v>
      </c>
      <c r="AC179" t="s">
        <v>58</v>
      </c>
      <c r="AD179" t="s">
        <v>59</v>
      </c>
    </row>
    <row r="180" spans="1:30">
      <c r="A180">
        <f t="shared" si="8"/>
        <v>77</v>
      </c>
      <c r="B180">
        <f t="shared" si="9"/>
        <v>1</v>
      </c>
      <c r="C180" s="8">
        <f t="shared" si="7"/>
        <v>80.333333333333329</v>
      </c>
      <c r="D180">
        <v>80</v>
      </c>
      <c r="E180">
        <v>4</v>
      </c>
      <c r="G180" s="21">
        <v>2</v>
      </c>
      <c r="H180" s="4">
        <v>1709254</v>
      </c>
      <c r="I180" s="39">
        <v>44123.334722222222</v>
      </c>
      <c r="J180" s="3" t="s">
        <v>76</v>
      </c>
      <c r="K180" t="s">
        <v>49</v>
      </c>
      <c r="M180">
        <v>202010190305</v>
      </c>
      <c r="N180" s="1">
        <v>44123.334722222222</v>
      </c>
      <c r="O180" s="3" t="s">
        <v>76</v>
      </c>
      <c r="P180">
        <v>1709254</v>
      </c>
      <c r="Q180" s="2">
        <v>14762</v>
      </c>
      <c r="R180" t="s">
        <v>1758</v>
      </c>
      <c r="S180" t="s">
        <v>589</v>
      </c>
      <c r="U180" t="s">
        <v>61</v>
      </c>
      <c r="V180" t="s">
        <v>661</v>
      </c>
      <c r="W180" t="s">
        <v>2</v>
      </c>
      <c r="X180" t="s">
        <v>54</v>
      </c>
      <c r="Z180" t="s">
        <v>55</v>
      </c>
      <c r="AA180" t="s">
        <v>78</v>
      </c>
      <c r="AB180" t="s">
        <v>1760</v>
      </c>
      <c r="AC180" t="s">
        <v>70</v>
      </c>
      <c r="AD180" t="s">
        <v>59</v>
      </c>
    </row>
    <row r="181" spans="1:30">
      <c r="A181">
        <f t="shared" si="8"/>
        <v>78</v>
      </c>
      <c r="B181">
        <f t="shared" si="9"/>
        <v>0</v>
      </c>
      <c r="C181" s="8">
        <f t="shared" si="7"/>
        <v>60.416666666666664</v>
      </c>
      <c r="D181">
        <v>60</v>
      </c>
      <c r="E181">
        <v>5</v>
      </c>
      <c r="G181" s="21">
        <v>2</v>
      </c>
      <c r="H181" s="4">
        <v>1711693</v>
      </c>
      <c r="I181" s="39">
        <v>44221.600046296298</v>
      </c>
      <c r="J181" s="3" t="s">
        <v>63</v>
      </c>
      <c r="K181" t="s">
        <v>49</v>
      </c>
      <c r="M181">
        <v>202101252037</v>
      </c>
      <c r="N181" s="1">
        <v>44221.600046296298</v>
      </c>
      <c r="O181" s="3" t="s">
        <v>63</v>
      </c>
      <c r="P181">
        <v>1711693</v>
      </c>
      <c r="Q181" s="2">
        <v>22147</v>
      </c>
      <c r="R181" t="s">
        <v>1761</v>
      </c>
      <c r="S181" t="s">
        <v>421</v>
      </c>
      <c r="U181" t="s">
        <v>52</v>
      </c>
      <c r="V181" t="s">
        <v>306</v>
      </c>
      <c r="W181" t="s">
        <v>2</v>
      </c>
      <c r="X181" t="s">
        <v>54</v>
      </c>
      <c r="Z181" t="s">
        <v>55</v>
      </c>
      <c r="AA181" t="s">
        <v>68</v>
      </c>
      <c r="AB181" t="s">
        <v>1762</v>
      </c>
      <c r="AC181" t="s">
        <v>70</v>
      </c>
      <c r="AD181" t="s">
        <v>59</v>
      </c>
    </row>
    <row r="182" spans="1:30">
      <c r="A182">
        <f t="shared" si="8"/>
        <v>78</v>
      </c>
      <c r="B182">
        <f t="shared" si="9"/>
        <v>1</v>
      </c>
      <c r="C182" s="8">
        <f t="shared" si="7"/>
        <v>60.666666666666664</v>
      </c>
      <c r="D182">
        <v>60</v>
      </c>
      <c r="E182">
        <v>8</v>
      </c>
      <c r="G182" s="21">
        <v>2</v>
      </c>
      <c r="H182" s="4">
        <v>1711693</v>
      </c>
      <c r="I182" s="39">
        <v>44314.588194444441</v>
      </c>
      <c r="J182" s="3" t="s">
        <v>134</v>
      </c>
      <c r="K182" t="s">
        <v>49</v>
      </c>
      <c r="M182">
        <v>202104281963</v>
      </c>
      <c r="N182" s="1">
        <v>44314.588194444441</v>
      </c>
      <c r="O182" s="3" t="s">
        <v>134</v>
      </c>
      <c r="P182">
        <v>1711693</v>
      </c>
      <c r="Q182" s="2">
        <v>22147</v>
      </c>
      <c r="R182" t="s">
        <v>1761</v>
      </c>
      <c r="S182" t="s">
        <v>743</v>
      </c>
      <c r="U182" t="s">
        <v>52</v>
      </c>
      <c r="V182" t="s">
        <v>103</v>
      </c>
      <c r="W182" t="s">
        <v>2</v>
      </c>
      <c r="X182" t="s">
        <v>54</v>
      </c>
      <c r="Z182" t="s">
        <v>88</v>
      </c>
      <c r="AA182" t="s">
        <v>94</v>
      </c>
      <c r="AB182" t="s">
        <v>100</v>
      </c>
      <c r="AC182" t="s">
        <v>70</v>
      </c>
      <c r="AD182" t="s">
        <v>59</v>
      </c>
    </row>
    <row r="183" spans="1:30">
      <c r="A183">
        <f t="shared" si="8"/>
        <v>79</v>
      </c>
      <c r="B183">
        <f t="shared" si="9"/>
        <v>0</v>
      </c>
      <c r="C183" s="8">
        <f t="shared" si="7"/>
        <v>53.333333333333336</v>
      </c>
      <c r="D183">
        <v>53</v>
      </c>
      <c r="E183">
        <v>4</v>
      </c>
      <c r="G183" s="21">
        <v>2</v>
      </c>
      <c r="H183" s="4">
        <v>1715625</v>
      </c>
      <c r="I183" s="39">
        <v>43914.943564814814</v>
      </c>
      <c r="J183" s="3" t="s">
        <v>90</v>
      </c>
      <c r="K183" t="s">
        <v>49</v>
      </c>
      <c r="M183">
        <v>202003241427</v>
      </c>
      <c r="N183" s="1">
        <v>43914.943564814814</v>
      </c>
      <c r="O183" s="3" t="s">
        <v>90</v>
      </c>
      <c r="P183">
        <v>1715625</v>
      </c>
      <c r="Q183" s="2">
        <v>24416</v>
      </c>
      <c r="R183" t="s">
        <v>1770</v>
      </c>
      <c r="S183" t="s">
        <v>447</v>
      </c>
      <c r="U183" t="s">
        <v>149</v>
      </c>
      <c r="V183" t="s">
        <v>189</v>
      </c>
      <c r="W183" t="s">
        <v>10</v>
      </c>
      <c r="X183" t="s">
        <v>54</v>
      </c>
      <c r="Z183" t="s">
        <v>55</v>
      </c>
      <c r="AA183" t="s">
        <v>94</v>
      </c>
      <c r="AB183" t="s">
        <v>1771</v>
      </c>
      <c r="AC183" t="s">
        <v>70</v>
      </c>
      <c r="AD183" t="s">
        <v>59</v>
      </c>
    </row>
    <row r="184" spans="1:30">
      <c r="A184">
        <f t="shared" si="8"/>
        <v>80</v>
      </c>
      <c r="B184">
        <f t="shared" si="9"/>
        <v>0</v>
      </c>
      <c r="C184" s="8">
        <f t="shared" si="7"/>
        <v>65.75</v>
      </c>
      <c r="D184">
        <v>65</v>
      </c>
      <c r="E184">
        <v>9</v>
      </c>
      <c r="G184" s="21">
        <v>2</v>
      </c>
      <c r="H184" s="4">
        <v>1727755</v>
      </c>
      <c r="I184" s="39">
        <v>44236.804166666669</v>
      </c>
      <c r="J184" s="3" t="s">
        <v>90</v>
      </c>
      <c r="K184" t="s">
        <v>49</v>
      </c>
      <c r="M184">
        <v>202102092145</v>
      </c>
      <c r="N184" s="1">
        <v>44236.804166666669</v>
      </c>
      <c r="O184" s="3" t="s">
        <v>90</v>
      </c>
      <c r="P184">
        <v>1727755</v>
      </c>
      <c r="Q184" s="2">
        <v>20216</v>
      </c>
      <c r="R184" t="s">
        <v>1790</v>
      </c>
      <c r="S184" t="s">
        <v>353</v>
      </c>
      <c r="U184" t="s">
        <v>149</v>
      </c>
      <c r="V184" t="s">
        <v>133</v>
      </c>
      <c r="W184" t="s">
        <v>10</v>
      </c>
      <c r="X184" t="s">
        <v>54</v>
      </c>
      <c r="Z184" t="s">
        <v>88</v>
      </c>
      <c r="AA184" t="s">
        <v>94</v>
      </c>
      <c r="AB184" t="s">
        <v>116</v>
      </c>
      <c r="AC184" t="s">
        <v>70</v>
      </c>
      <c r="AD184" t="s">
        <v>59</v>
      </c>
    </row>
    <row r="185" spans="1:30">
      <c r="A185">
        <f t="shared" si="8"/>
        <v>80</v>
      </c>
      <c r="B185">
        <f t="shared" si="9"/>
        <v>1</v>
      </c>
      <c r="C185" s="8">
        <f t="shared" si="7"/>
        <v>65.75</v>
      </c>
      <c r="D185">
        <v>65</v>
      </c>
      <c r="E185">
        <v>9</v>
      </c>
      <c r="G185" s="21">
        <v>2</v>
      </c>
      <c r="H185" s="4">
        <v>1727755</v>
      </c>
      <c r="I185" s="39">
        <v>44245.73541666667</v>
      </c>
      <c r="J185" s="3" t="s">
        <v>63</v>
      </c>
      <c r="K185" t="s">
        <v>49</v>
      </c>
      <c r="M185">
        <v>202102181715</v>
      </c>
      <c r="N185" s="1">
        <v>44245.73541666667</v>
      </c>
      <c r="O185" s="3" t="s">
        <v>63</v>
      </c>
      <c r="P185">
        <v>1727755</v>
      </c>
      <c r="Q185" s="2">
        <v>20216</v>
      </c>
      <c r="R185" t="s">
        <v>1790</v>
      </c>
      <c r="S185" t="s">
        <v>353</v>
      </c>
      <c r="U185" t="s">
        <v>110</v>
      </c>
      <c r="V185" t="s">
        <v>306</v>
      </c>
      <c r="W185" t="s">
        <v>10</v>
      </c>
      <c r="X185" t="s">
        <v>54</v>
      </c>
      <c r="Z185" t="s">
        <v>55</v>
      </c>
      <c r="AA185" t="s">
        <v>68</v>
      </c>
      <c r="AB185" t="s">
        <v>1791</v>
      </c>
      <c r="AC185" t="s">
        <v>70</v>
      </c>
      <c r="AD185" t="s">
        <v>59</v>
      </c>
    </row>
    <row r="186" spans="1:30">
      <c r="A186">
        <f t="shared" si="8"/>
        <v>81</v>
      </c>
      <c r="B186">
        <f t="shared" si="9"/>
        <v>0</v>
      </c>
      <c r="C186" s="8">
        <f t="shared" si="7"/>
        <v>80.166666666666671</v>
      </c>
      <c r="D186">
        <v>80</v>
      </c>
      <c r="E186">
        <v>2</v>
      </c>
      <c r="G186" s="21">
        <v>2</v>
      </c>
      <c r="H186" s="4">
        <v>1735050</v>
      </c>
      <c r="I186" s="39">
        <v>43954.484722222223</v>
      </c>
      <c r="J186" s="3" t="s">
        <v>63</v>
      </c>
      <c r="K186" t="s">
        <v>49</v>
      </c>
      <c r="M186">
        <v>202005030185</v>
      </c>
      <c r="N186" s="1">
        <v>43954.484722222223</v>
      </c>
      <c r="O186" s="3" t="s">
        <v>63</v>
      </c>
      <c r="P186">
        <v>1735050</v>
      </c>
      <c r="Q186" s="2">
        <v>14671</v>
      </c>
      <c r="R186" t="s">
        <v>1808</v>
      </c>
      <c r="S186" t="s">
        <v>246</v>
      </c>
      <c r="U186" t="s">
        <v>613</v>
      </c>
      <c r="V186" t="s">
        <v>115</v>
      </c>
      <c r="W186" t="s">
        <v>2</v>
      </c>
      <c r="X186" t="s">
        <v>54</v>
      </c>
      <c r="Z186" t="s">
        <v>88</v>
      </c>
      <c r="AA186" t="s">
        <v>68</v>
      </c>
      <c r="AB186" t="s">
        <v>1809</v>
      </c>
      <c r="AC186" t="s">
        <v>70</v>
      </c>
      <c r="AD186" t="s">
        <v>59</v>
      </c>
    </row>
    <row r="187" spans="1:30">
      <c r="A187">
        <f t="shared" si="8"/>
        <v>81</v>
      </c>
      <c r="B187">
        <f t="shared" si="9"/>
        <v>1</v>
      </c>
      <c r="C187" s="8">
        <f t="shared" si="7"/>
        <v>80.166666666666671</v>
      </c>
      <c r="D187">
        <v>80</v>
      </c>
      <c r="E187">
        <v>2</v>
      </c>
      <c r="G187" s="21">
        <v>2</v>
      </c>
      <c r="H187" s="4">
        <v>1735050</v>
      </c>
      <c r="I187" s="39">
        <v>43962.604861111111</v>
      </c>
      <c r="J187" s="3" t="s">
        <v>63</v>
      </c>
      <c r="K187" t="s">
        <v>49</v>
      </c>
      <c r="M187">
        <v>202005111317</v>
      </c>
      <c r="N187" s="1">
        <v>43962.604861111111</v>
      </c>
      <c r="O187" s="3" t="s">
        <v>63</v>
      </c>
      <c r="P187">
        <v>1735050</v>
      </c>
      <c r="Q187" s="2">
        <v>14671</v>
      </c>
      <c r="R187" t="s">
        <v>1808</v>
      </c>
      <c r="S187" t="s">
        <v>246</v>
      </c>
      <c r="U187" t="s">
        <v>52</v>
      </c>
      <c r="V187" t="s">
        <v>157</v>
      </c>
      <c r="W187" t="s">
        <v>2</v>
      </c>
      <c r="X187" t="s">
        <v>54</v>
      </c>
      <c r="Z187" t="s">
        <v>55</v>
      </c>
      <c r="AA187" t="s">
        <v>68</v>
      </c>
      <c r="AB187" t="s">
        <v>83</v>
      </c>
      <c r="AC187" t="s">
        <v>70</v>
      </c>
      <c r="AD187" t="s">
        <v>59</v>
      </c>
    </row>
    <row r="188" spans="1:30">
      <c r="A188">
        <f t="shared" si="8"/>
        <v>82</v>
      </c>
      <c r="B188">
        <f t="shared" si="9"/>
        <v>0</v>
      </c>
      <c r="C188" s="8">
        <f t="shared" si="7"/>
        <v>71.5</v>
      </c>
      <c r="D188">
        <v>71</v>
      </c>
      <c r="E188">
        <v>6</v>
      </c>
      <c r="G188" s="21">
        <v>2</v>
      </c>
      <c r="H188" s="4">
        <v>1746806</v>
      </c>
      <c r="I188" s="39">
        <v>43965.428611111114</v>
      </c>
      <c r="J188" s="3" t="s">
        <v>90</v>
      </c>
      <c r="K188" t="s">
        <v>49</v>
      </c>
      <c r="M188">
        <v>202005141059</v>
      </c>
      <c r="N188" s="1">
        <v>43965.428611111114</v>
      </c>
      <c r="O188" s="3" t="s">
        <v>90</v>
      </c>
      <c r="P188">
        <v>1746806</v>
      </c>
      <c r="Q188" s="2">
        <v>17827</v>
      </c>
      <c r="R188" t="s">
        <v>1828</v>
      </c>
      <c r="S188" t="s">
        <v>855</v>
      </c>
      <c r="U188" t="s">
        <v>52</v>
      </c>
      <c r="V188" t="s">
        <v>153</v>
      </c>
      <c r="W188" t="s">
        <v>2</v>
      </c>
      <c r="X188" t="s">
        <v>54</v>
      </c>
      <c r="Z188" t="s">
        <v>88</v>
      </c>
      <c r="AA188" t="s">
        <v>94</v>
      </c>
      <c r="AB188" t="s">
        <v>100</v>
      </c>
      <c r="AC188" t="s">
        <v>70</v>
      </c>
      <c r="AD188" t="s">
        <v>59</v>
      </c>
    </row>
    <row r="189" spans="1:30">
      <c r="A189">
        <f t="shared" si="8"/>
        <v>82</v>
      </c>
      <c r="B189">
        <f t="shared" si="9"/>
        <v>1</v>
      </c>
      <c r="C189" s="8">
        <f t="shared" si="7"/>
        <v>71.583333333333329</v>
      </c>
      <c r="D189">
        <v>71</v>
      </c>
      <c r="E189">
        <v>7</v>
      </c>
      <c r="G189" s="21">
        <v>2</v>
      </c>
      <c r="H189" s="4">
        <v>1746806</v>
      </c>
      <c r="I189" s="39">
        <v>43975.435416666667</v>
      </c>
      <c r="J189" s="3" t="s">
        <v>90</v>
      </c>
      <c r="K189" t="s">
        <v>49</v>
      </c>
      <c r="M189">
        <v>202005240233</v>
      </c>
      <c r="N189" s="1">
        <v>43975.435416666667</v>
      </c>
      <c r="O189" s="3" t="s">
        <v>90</v>
      </c>
      <c r="P189">
        <v>1746806</v>
      </c>
      <c r="Q189" s="2">
        <v>17827</v>
      </c>
      <c r="R189" t="s">
        <v>1828</v>
      </c>
      <c r="S189" t="s">
        <v>65</v>
      </c>
      <c r="U189" t="s">
        <v>381</v>
      </c>
      <c r="V189" t="s">
        <v>74</v>
      </c>
      <c r="W189" t="s">
        <v>2</v>
      </c>
      <c r="X189" t="s">
        <v>54</v>
      </c>
      <c r="Z189" t="s">
        <v>88</v>
      </c>
      <c r="AA189" t="s">
        <v>94</v>
      </c>
      <c r="AB189" t="s">
        <v>100</v>
      </c>
      <c r="AC189" t="s">
        <v>70</v>
      </c>
      <c r="AD189" t="s">
        <v>59</v>
      </c>
    </row>
    <row r="190" spans="1:30">
      <c r="A190">
        <f t="shared" si="8"/>
        <v>83</v>
      </c>
      <c r="B190">
        <f t="shared" si="9"/>
        <v>0</v>
      </c>
      <c r="C190" s="8">
        <f t="shared" si="7"/>
        <v>76.75</v>
      </c>
      <c r="D190">
        <v>76</v>
      </c>
      <c r="E190">
        <v>9</v>
      </c>
      <c r="G190" s="21">
        <v>2</v>
      </c>
      <c r="H190" s="4">
        <v>1747038</v>
      </c>
      <c r="I190" s="39">
        <v>44127.645138888889</v>
      </c>
      <c r="J190" s="3" t="s">
        <v>90</v>
      </c>
      <c r="K190" t="s">
        <v>49</v>
      </c>
      <c r="M190">
        <v>202010231898</v>
      </c>
      <c r="N190" s="1">
        <v>44127.645138888889</v>
      </c>
      <c r="O190" s="3" t="s">
        <v>90</v>
      </c>
      <c r="P190">
        <v>1747038</v>
      </c>
      <c r="Q190" s="2">
        <v>16065</v>
      </c>
      <c r="R190" t="s">
        <v>1829</v>
      </c>
      <c r="S190" t="s">
        <v>1830</v>
      </c>
      <c r="U190" t="s">
        <v>52</v>
      </c>
      <c r="V190" t="s">
        <v>306</v>
      </c>
      <c r="W190" t="s">
        <v>2</v>
      </c>
      <c r="X190" t="s">
        <v>54</v>
      </c>
      <c r="Z190" t="s">
        <v>88</v>
      </c>
      <c r="AA190" t="s">
        <v>94</v>
      </c>
      <c r="AB190" t="s">
        <v>116</v>
      </c>
      <c r="AC190" t="s">
        <v>70</v>
      </c>
      <c r="AD190" t="s">
        <v>59</v>
      </c>
    </row>
    <row r="191" spans="1:30">
      <c r="A191">
        <f t="shared" si="8"/>
        <v>83</v>
      </c>
      <c r="B191">
        <f t="shared" si="9"/>
        <v>1</v>
      </c>
      <c r="C191" s="8">
        <f t="shared" si="7"/>
        <v>76.833333333333329</v>
      </c>
      <c r="D191">
        <v>76</v>
      </c>
      <c r="E191">
        <v>10</v>
      </c>
      <c r="G191" s="21">
        <v>2</v>
      </c>
      <c r="H191" s="4">
        <v>1747038</v>
      </c>
      <c r="I191" s="39">
        <v>44144.511805555558</v>
      </c>
      <c r="J191" s="3" t="s">
        <v>90</v>
      </c>
      <c r="K191" t="s">
        <v>49</v>
      </c>
      <c r="M191">
        <v>202011091698</v>
      </c>
      <c r="N191" s="1">
        <v>44144.511805555558</v>
      </c>
      <c r="O191" s="3" t="s">
        <v>90</v>
      </c>
      <c r="P191">
        <v>1747038</v>
      </c>
      <c r="Q191" s="2">
        <v>16065</v>
      </c>
      <c r="R191" t="s">
        <v>1829</v>
      </c>
      <c r="S191" t="s">
        <v>812</v>
      </c>
      <c r="U191" t="s">
        <v>52</v>
      </c>
      <c r="V191" t="s">
        <v>93</v>
      </c>
      <c r="W191" t="s">
        <v>2</v>
      </c>
      <c r="X191" t="s">
        <v>54</v>
      </c>
      <c r="Z191" t="s">
        <v>88</v>
      </c>
      <c r="AA191" t="s">
        <v>94</v>
      </c>
      <c r="AB191" t="s">
        <v>116</v>
      </c>
      <c r="AC191" t="s">
        <v>70</v>
      </c>
      <c r="AD191" t="s">
        <v>59</v>
      </c>
    </row>
    <row r="192" spans="1:30">
      <c r="A192">
        <f t="shared" si="8"/>
        <v>83</v>
      </c>
      <c r="B192">
        <f t="shared" si="9"/>
        <v>2</v>
      </c>
      <c r="C192" s="8">
        <f t="shared" si="7"/>
        <v>77.25</v>
      </c>
      <c r="D192">
        <v>77</v>
      </c>
      <c r="E192">
        <v>3</v>
      </c>
      <c r="G192" s="21">
        <v>2</v>
      </c>
      <c r="H192" s="4">
        <v>1747038</v>
      </c>
      <c r="I192" s="39">
        <v>44309.632638888892</v>
      </c>
      <c r="J192" s="3" t="s">
        <v>63</v>
      </c>
      <c r="K192" t="s">
        <v>49</v>
      </c>
      <c r="M192">
        <v>202104230544</v>
      </c>
      <c r="N192" s="1">
        <v>44309.632638888892</v>
      </c>
      <c r="O192" s="3" t="s">
        <v>63</v>
      </c>
      <c r="P192">
        <v>1747038</v>
      </c>
      <c r="Q192" s="2">
        <v>16065</v>
      </c>
      <c r="R192" t="s">
        <v>1829</v>
      </c>
      <c r="S192" t="s">
        <v>188</v>
      </c>
      <c r="U192" t="s">
        <v>52</v>
      </c>
      <c r="V192" t="s">
        <v>127</v>
      </c>
      <c r="W192" t="s">
        <v>2</v>
      </c>
      <c r="X192" t="s">
        <v>54</v>
      </c>
      <c r="Z192" t="s">
        <v>55</v>
      </c>
      <c r="AA192" t="s">
        <v>68</v>
      </c>
      <c r="AB192" t="s">
        <v>1831</v>
      </c>
      <c r="AC192" t="s">
        <v>129</v>
      </c>
      <c r="AD192" t="s">
        <v>59</v>
      </c>
    </row>
    <row r="193" spans="1:30">
      <c r="A193">
        <f t="shared" si="8"/>
        <v>84</v>
      </c>
      <c r="B193">
        <f t="shared" si="9"/>
        <v>0</v>
      </c>
      <c r="C193" s="8">
        <f t="shared" si="7"/>
        <v>74.583333333333329</v>
      </c>
      <c r="D193">
        <v>74</v>
      </c>
      <c r="E193">
        <v>7</v>
      </c>
      <c r="G193" s="21">
        <v>2</v>
      </c>
      <c r="H193" s="4">
        <v>1759187</v>
      </c>
      <c r="I193" s="39">
        <v>44304.624305555553</v>
      </c>
      <c r="J193" s="3" t="s">
        <v>90</v>
      </c>
      <c r="K193" t="s">
        <v>49</v>
      </c>
      <c r="M193">
        <v>202104180396</v>
      </c>
      <c r="N193" s="1">
        <v>44304.624305555553</v>
      </c>
      <c r="O193" s="3" t="s">
        <v>90</v>
      </c>
      <c r="P193">
        <v>1759187</v>
      </c>
      <c r="Q193" s="2">
        <v>17040</v>
      </c>
      <c r="R193" t="s">
        <v>1851</v>
      </c>
      <c r="S193" t="s">
        <v>1189</v>
      </c>
      <c r="U193" t="s">
        <v>110</v>
      </c>
      <c r="V193" t="s">
        <v>74</v>
      </c>
      <c r="W193" t="s">
        <v>2</v>
      </c>
      <c r="X193" t="s">
        <v>54</v>
      </c>
      <c r="Z193" t="s">
        <v>88</v>
      </c>
      <c r="AA193" t="s">
        <v>94</v>
      </c>
      <c r="AB193" t="s">
        <v>116</v>
      </c>
      <c r="AC193" t="s">
        <v>70</v>
      </c>
      <c r="AD193" t="s">
        <v>59</v>
      </c>
    </row>
    <row r="194" spans="1:30">
      <c r="A194">
        <f t="shared" si="8"/>
        <v>84</v>
      </c>
      <c r="B194">
        <f t="shared" si="9"/>
        <v>1</v>
      </c>
      <c r="C194" s="8">
        <f t="shared" si="7"/>
        <v>74.666666666666671</v>
      </c>
      <c r="D194">
        <v>74</v>
      </c>
      <c r="E194">
        <v>8</v>
      </c>
      <c r="G194" s="21">
        <v>2</v>
      </c>
      <c r="H194" s="4">
        <v>1759187</v>
      </c>
      <c r="I194" s="39">
        <v>44323.962500000001</v>
      </c>
      <c r="J194" s="3" t="s">
        <v>134</v>
      </c>
      <c r="K194" t="s">
        <v>49</v>
      </c>
      <c r="M194">
        <v>202105072441</v>
      </c>
      <c r="N194" s="1">
        <v>44323.962500000001</v>
      </c>
      <c r="O194" s="3" t="s">
        <v>134</v>
      </c>
      <c r="P194">
        <v>1759187</v>
      </c>
      <c r="Q194" s="2">
        <v>17040</v>
      </c>
      <c r="R194" t="s">
        <v>1851</v>
      </c>
      <c r="S194" t="s">
        <v>722</v>
      </c>
      <c r="U194" t="s">
        <v>170</v>
      </c>
      <c r="V194" t="s">
        <v>289</v>
      </c>
      <c r="W194" t="s">
        <v>2</v>
      </c>
      <c r="X194" t="s">
        <v>54</v>
      </c>
      <c r="Z194" t="s">
        <v>88</v>
      </c>
      <c r="AA194" t="s">
        <v>94</v>
      </c>
      <c r="AB194" t="s">
        <v>100</v>
      </c>
      <c r="AC194" t="s">
        <v>70</v>
      </c>
      <c r="AD194" t="s">
        <v>59</v>
      </c>
    </row>
    <row r="195" spans="1:30">
      <c r="A195">
        <f t="shared" si="8"/>
        <v>85</v>
      </c>
      <c r="B195">
        <f t="shared" si="9"/>
        <v>0</v>
      </c>
      <c r="C195" s="8">
        <f t="shared" si="7"/>
        <v>33.083333333333336</v>
      </c>
      <c r="D195">
        <v>33</v>
      </c>
      <c r="E195">
        <v>1</v>
      </c>
      <c r="G195" s="21">
        <v>2</v>
      </c>
      <c r="H195" s="4">
        <v>1766263</v>
      </c>
      <c r="I195" s="39">
        <v>44055.242812500001</v>
      </c>
      <c r="J195" s="3" t="s">
        <v>76</v>
      </c>
      <c r="K195" t="s">
        <v>49</v>
      </c>
      <c r="M195">
        <v>202008121031</v>
      </c>
      <c r="N195" s="1">
        <v>44055.242812500001</v>
      </c>
      <c r="O195" s="3" t="s">
        <v>76</v>
      </c>
      <c r="P195">
        <v>1766263</v>
      </c>
      <c r="Q195" s="2">
        <v>31969</v>
      </c>
      <c r="R195" t="s">
        <v>1856</v>
      </c>
      <c r="S195" t="s">
        <v>1857</v>
      </c>
      <c r="U195" t="s">
        <v>61</v>
      </c>
      <c r="V195" t="s">
        <v>189</v>
      </c>
      <c r="W195" t="s">
        <v>2</v>
      </c>
      <c r="X195" t="s">
        <v>54</v>
      </c>
      <c r="Z195" t="s">
        <v>55</v>
      </c>
      <c r="AA195" t="s">
        <v>78</v>
      </c>
      <c r="AB195" t="s">
        <v>522</v>
      </c>
      <c r="AC195" t="s">
        <v>70</v>
      </c>
      <c r="AD195" t="s">
        <v>59</v>
      </c>
    </row>
    <row r="196" spans="1:30">
      <c r="A196">
        <f t="shared" si="8"/>
        <v>85</v>
      </c>
      <c r="B196">
        <f t="shared" si="9"/>
        <v>1</v>
      </c>
      <c r="C196" s="8">
        <f t="shared" si="7"/>
        <v>33.083333333333336</v>
      </c>
      <c r="D196">
        <v>33</v>
      </c>
      <c r="E196">
        <v>1</v>
      </c>
      <c r="G196" s="21">
        <v>2</v>
      </c>
      <c r="H196" s="4">
        <v>1766263</v>
      </c>
      <c r="I196" s="39">
        <v>44064.502106481479</v>
      </c>
      <c r="J196" s="3" t="s">
        <v>76</v>
      </c>
      <c r="K196" t="s">
        <v>49</v>
      </c>
      <c r="M196">
        <v>202008180450</v>
      </c>
      <c r="N196" s="1">
        <v>44064.502106481479</v>
      </c>
      <c r="O196" s="3" t="s">
        <v>76</v>
      </c>
      <c r="P196">
        <v>1766263</v>
      </c>
      <c r="Q196" s="2">
        <v>31969</v>
      </c>
      <c r="R196" t="s">
        <v>1856</v>
      </c>
      <c r="S196" t="s">
        <v>1857</v>
      </c>
      <c r="U196" t="s">
        <v>86</v>
      </c>
      <c r="V196" t="s">
        <v>451</v>
      </c>
      <c r="W196" t="s">
        <v>2</v>
      </c>
      <c r="X196" t="s">
        <v>54</v>
      </c>
      <c r="Z196" t="s">
        <v>55</v>
      </c>
      <c r="AA196" t="s">
        <v>78</v>
      </c>
      <c r="AB196" t="s">
        <v>1858</v>
      </c>
      <c r="AC196" t="s">
        <v>390</v>
      </c>
      <c r="AD196" t="s">
        <v>59</v>
      </c>
    </row>
    <row r="197" spans="1:30">
      <c r="A197">
        <f t="shared" si="8"/>
        <v>86</v>
      </c>
      <c r="B197">
        <f t="shared" si="9"/>
        <v>0</v>
      </c>
      <c r="C197" s="8">
        <f t="shared" si="7"/>
        <v>75.916666666666671</v>
      </c>
      <c r="D197">
        <v>75</v>
      </c>
      <c r="E197">
        <v>11</v>
      </c>
      <c r="G197" s="21">
        <v>2</v>
      </c>
      <c r="H197" s="4">
        <v>1781123</v>
      </c>
      <c r="I197" s="39">
        <v>44102.38789351852</v>
      </c>
      <c r="J197" s="3" t="s">
        <v>63</v>
      </c>
      <c r="K197" t="s">
        <v>49</v>
      </c>
      <c r="M197">
        <v>202009280565</v>
      </c>
      <c r="N197" s="1">
        <v>44102.38789351852</v>
      </c>
      <c r="O197" s="3" t="s">
        <v>63</v>
      </c>
      <c r="P197">
        <v>1781123</v>
      </c>
      <c r="Q197" s="2">
        <v>16361</v>
      </c>
      <c r="R197" t="s">
        <v>1884</v>
      </c>
      <c r="S197" t="s">
        <v>1885</v>
      </c>
      <c r="U197" t="s">
        <v>61</v>
      </c>
      <c r="V197" t="s">
        <v>661</v>
      </c>
      <c r="W197" t="s">
        <v>10</v>
      </c>
      <c r="X197" t="s">
        <v>54</v>
      </c>
      <c r="Z197" t="s">
        <v>55</v>
      </c>
      <c r="AA197" t="s">
        <v>68</v>
      </c>
      <c r="AB197" t="s">
        <v>1886</v>
      </c>
      <c r="AC197" t="s">
        <v>70</v>
      </c>
      <c r="AD197" t="s">
        <v>59</v>
      </c>
    </row>
    <row r="198" spans="1:30">
      <c r="A198">
        <f t="shared" si="8"/>
        <v>86</v>
      </c>
      <c r="B198">
        <f t="shared" si="9"/>
        <v>1</v>
      </c>
      <c r="C198" s="8">
        <f t="shared" si="7"/>
        <v>76.25</v>
      </c>
      <c r="D198">
        <v>76</v>
      </c>
      <c r="E198">
        <v>3</v>
      </c>
      <c r="G198" s="21">
        <v>2</v>
      </c>
      <c r="H198" s="4">
        <v>1781123</v>
      </c>
      <c r="I198" s="39">
        <v>44239.463194444441</v>
      </c>
      <c r="J198" s="3" t="s">
        <v>90</v>
      </c>
      <c r="K198" t="s">
        <v>49</v>
      </c>
      <c r="M198">
        <v>202102120563</v>
      </c>
      <c r="N198" s="1">
        <v>44239.463194444441</v>
      </c>
      <c r="O198" s="3" t="s">
        <v>90</v>
      </c>
      <c r="P198">
        <v>1781123</v>
      </c>
      <c r="Q198" s="2">
        <v>16361</v>
      </c>
      <c r="R198" t="s">
        <v>1884</v>
      </c>
      <c r="S198" t="s">
        <v>682</v>
      </c>
      <c r="U198" t="s">
        <v>52</v>
      </c>
      <c r="V198" t="s">
        <v>103</v>
      </c>
      <c r="W198" t="s">
        <v>10</v>
      </c>
      <c r="X198" t="s">
        <v>54</v>
      </c>
      <c r="Z198" t="s">
        <v>55</v>
      </c>
      <c r="AA198" t="s">
        <v>94</v>
      </c>
      <c r="AB198" t="s">
        <v>100</v>
      </c>
      <c r="AC198" t="s">
        <v>70</v>
      </c>
      <c r="AD198" t="s">
        <v>59</v>
      </c>
    </row>
    <row r="199" spans="1:30">
      <c r="A199">
        <f t="shared" si="8"/>
        <v>87</v>
      </c>
      <c r="B199">
        <f t="shared" si="9"/>
        <v>0</v>
      </c>
      <c r="C199" s="8">
        <f t="shared" si="7"/>
        <v>25.333333333333332</v>
      </c>
      <c r="D199">
        <v>25</v>
      </c>
      <c r="E199">
        <v>4</v>
      </c>
      <c r="G199" s="21">
        <v>2</v>
      </c>
      <c r="H199" s="4">
        <v>1784997</v>
      </c>
      <c r="I199" s="39">
        <v>44326.787499999999</v>
      </c>
      <c r="J199" s="3" t="s">
        <v>134</v>
      </c>
      <c r="K199" t="s">
        <v>49</v>
      </c>
      <c r="M199">
        <v>202105102544</v>
      </c>
      <c r="N199" s="1">
        <v>44326.787499999999</v>
      </c>
      <c r="O199" s="3" t="s">
        <v>134</v>
      </c>
      <c r="P199">
        <v>1784997</v>
      </c>
      <c r="Q199" s="2">
        <v>35069</v>
      </c>
      <c r="R199" t="s">
        <v>1893</v>
      </c>
      <c r="S199" t="s">
        <v>1894</v>
      </c>
      <c r="U199" t="s">
        <v>149</v>
      </c>
      <c r="V199" t="s">
        <v>133</v>
      </c>
      <c r="W199" t="s">
        <v>10</v>
      </c>
      <c r="X199" t="s">
        <v>54</v>
      </c>
      <c r="Z199" t="s">
        <v>88</v>
      </c>
      <c r="AA199" t="s">
        <v>94</v>
      </c>
      <c r="AB199" t="s">
        <v>100</v>
      </c>
      <c r="AC199" t="s">
        <v>70</v>
      </c>
      <c r="AD199" t="s">
        <v>59</v>
      </c>
    </row>
    <row r="200" spans="1:30">
      <c r="A200">
        <f t="shared" si="8"/>
        <v>87</v>
      </c>
      <c r="B200">
        <f t="shared" si="9"/>
        <v>1</v>
      </c>
      <c r="C200" s="8">
        <f t="shared" si="7"/>
        <v>25.333333333333332</v>
      </c>
      <c r="D200">
        <v>25</v>
      </c>
      <c r="E200">
        <v>4</v>
      </c>
      <c r="G200" s="21">
        <v>2</v>
      </c>
      <c r="H200" s="4">
        <v>1784997</v>
      </c>
      <c r="I200" s="39">
        <v>44327.468969907408</v>
      </c>
      <c r="J200" s="3" t="s">
        <v>134</v>
      </c>
      <c r="K200" t="s">
        <v>49</v>
      </c>
      <c r="M200">
        <v>202105111225</v>
      </c>
      <c r="N200" s="1">
        <v>44327.468969907408</v>
      </c>
      <c r="O200" s="3" t="s">
        <v>134</v>
      </c>
      <c r="P200">
        <v>1784997</v>
      </c>
      <c r="Q200" s="2">
        <v>35069</v>
      </c>
      <c r="R200" t="s">
        <v>1893</v>
      </c>
      <c r="S200" t="s">
        <v>1894</v>
      </c>
      <c r="U200" t="s">
        <v>52</v>
      </c>
      <c r="V200" t="s">
        <v>157</v>
      </c>
      <c r="W200" t="s">
        <v>10</v>
      </c>
      <c r="X200" t="s">
        <v>54</v>
      </c>
      <c r="Z200" t="s">
        <v>88</v>
      </c>
      <c r="AA200" t="s">
        <v>94</v>
      </c>
      <c r="AB200" t="s">
        <v>116</v>
      </c>
      <c r="AC200" t="s">
        <v>70</v>
      </c>
      <c r="AD200" t="s">
        <v>59</v>
      </c>
    </row>
    <row r="201" spans="1:30">
      <c r="A201">
        <f t="shared" si="8"/>
        <v>88</v>
      </c>
      <c r="B201">
        <f t="shared" si="9"/>
        <v>0</v>
      </c>
      <c r="C201" s="8">
        <f t="shared" si="7"/>
        <v>28.75</v>
      </c>
      <c r="D201">
        <v>28</v>
      </c>
      <c r="E201">
        <v>9</v>
      </c>
      <c r="G201" s="21">
        <v>2</v>
      </c>
      <c r="H201" s="4">
        <v>1800162</v>
      </c>
      <c r="I201" s="39">
        <v>44141.586284722223</v>
      </c>
      <c r="J201" s="3" t="s">
        <v>63</v>
      </c>
      <c r="K201" t="s">
        <v>49</v>
      </c>
      <c r="M201">
        <v>202011061793</v>
      </c>
      <c r="N201" s="1">
        <v>44141.586284722223</v>
      </c>
      <c r="O201" s="3" t="s">
        <v>63</v>
      </c>
      <c r="P201">
        <v>1800162</v>
      </c>
      <c r="Q201" s="2">
        <v>33637</v>
      </c>
      <c r="R201" t="s">
        <v>1920</v>
      </c>
      <c r="S201" t="s">
        <v>1921</v>
      </c>
      <c r="U201" t="s">
        <v>52</v>
      </c>
      <c r="V201" t="s">
        <v>193</v>
      </c>
      <c r="W201" t="s">
        <v>2</v>
      </c>
      <c r="X201" t="s">
        <v>54</v>
      </c>
      <c r="Z201" t="s">
        <v>88</v>
      </c>
      <c r="AA201" t="s">
        <v>68</v>
      </c>
      <c r="AB201" t="s">
        <v>1492</v>
      </c>
      <c r="AC201" t="s">
        <v>70</v>
      </c>
      <c r="AD201" t="s">
        <v>59</v>
      </c>
    </row>
    <row r="202" spans="1:30">
      <c r="A202">
        <f t="shared" si="8"/>
        <v>88</v>
      </c>
      <c r="B202">
        <f t="shared" si="9"/>
        <v>1</v>
      </c>
      <c r="C202" s="8">
        <f t="shared" ref="C202:C265" si="10">D202+E202/12</f>
        <v>28.75</v>
      </c>
      <c r="D202">
        <v>28</v>
      </c>
      <c r="E202">
        <v>9</v>
      </c>
      <c r="G202" s="21">
        <v>2</v>
      </c>
      <c r="H202" s="4">
        <v>1800162</v>
      </c>
      <c r="I202" s="39">
        <v>44154.344988425924</v>
      </c>
      <c r="J202" s="3" t="s">
        <v>63</v>
      </c>
      <c r="K202" t="s">
        <v>49</v>
      </c>
      <c r="M202">
        <v>202011191343</v>
      </c>
      <c r="N202" s="1">
        <v>44154.344988425924</v>
      </c>
      <c r="O202" s="3" t="s">
        <v>63</v>
      </c>
      <c r="P202">
        <v>1800162</v>
      </c>
      <c r="Q202" s="2">
        <v>33637</v>
      </c>
      <c r="R202" t="s">
        <v>1920</v>
      </c>
      <c r="S202" t="s">
        <v>1921</v>
      </c>
      <c r="U202" t="s">
        <v>52</v>
      </c>
      <c r="V202" t="s">
        <v>153</v>
      </c>
      <c r="W202" t="s">
        <v>2</v>
      </c>
      <c r="X202" t="s">
        <v>54</v>
      </c>
      <c r="Z202" t="s">
        <v>55</v>
      </c>
      <c r="AA202" t="s">
        <v>68</v>
      </c>
      <c r="AB202" t="s">
        <v>259</v>
      </c>
      <c r="AC202" t="s">
        <v>70</v>
      </c>
      <c r="AD202" t="s">
        <v>59</v>
      </c>
    </row>
    <row r="203" spans="1:30">
      <c r="A203">
        <f t="shared" si="8"/>
        <v>89</v>
      </c>
      <c r="B203">
        <f t="shared" si="9"/>
        <v>0</v>
      </c>
      <c r="C203" s="8">
        <f t="shared" si="10"/>
        <v>66</v>
      </c>
      <c r="D203">
        <v>66</v>
      </c>
      <c r="E203">
        <v>0</v>
      </c>
      <c r="G203" s="21">
        <v>2</v>
      </c>
      <c r="H203" s="4">
        <v>1801336</v>
      </c>
      <c r="I203" s="39">
        <v>44126.461111111108</v>
      </c>
      <c r="J203" s="3" t="s">
        <v>90</v>
      </c>
      <c r="K203" t="s">
        <v>49</v>
      </c>
      <c r="M203">
        <v>202010221586</v>
      </c>
      <c r="N203" s="1">
        <v>44126.461111111108</v>
      </c>
      <c r="O203" s="3" t="s">
        <v>90</v>
      </c>
      <c r="P203">
        <v>1801336</v>
      </c>
      <c r="Q203" s="2">
        <v>20007</v>
      </c>
      <c r="R203" t="s">
        <v>1923</v>
      </c>
      <c r="S203" t="s">
        <v>1924</v>
      </c>
      <c r="U203" t="s">
        <v>140</v>
      </c>
      <c r="V203" t="s">
        <v>93</v>
      </c>
      <c r="W203" t="s">
        <v>2</v>
      </c>
      <c r="X203" t="s">
        <v>54</v>
      </c>
      <c r="Z203" t="s">
        <v>88</v>
      </c>
      <c r="AA203" t="s">
        <v>94</v>
      </c>
      <c r="AB203" t="s">
        <v>116</v>
      </c>
      <c r="AC203" t="s">
        <v>70</v>
      </c>
      <c r="AD203" t="s">
        <v>59</v>
      </c>
    </row>
    <row r="204" spans="1:30">
      <c r="A204">
        <f t="shared" ref="A204:A267" si="11">IF(B204=0,A203+1,A203)</f>
        <v>89</v>
      </c>
      <c r="B204">
        <f t="shared" si="9"/>
        <v>1</v>
      </c>
      <c r="C204" s="8">
        <f t="shared" si="10"/>
        <v>66.166666666666671</v>
      </c>
      <c r="D204">
        <v>66</v>
      </c>
      <c r="E204">
        <v>2</v>
      </c>
      <c r="G204" s="21">
        <v>2</v>
      </c>
      <c r="H204" s="4">
        <v>1801336</v>
      </c>
      <c r="I204" s="39">
        <v>44204.600092592591</v>
      </c>
      <c r="J204" s="3" t="s">
        <v>63</v>
      </c>
      <c r="K204" t="s">
        <v>49</v>
      </c>
      <c r="M204">
        <v>202012030541</v>
      </c>
      <c r="N204" s="1">
        <v>44204.600092592591</v>
      </c>
      <c r="O204" s="3" t="s">
        <v>63</v>
      </c>
      <c r="P204">
        <v>1801336</v>
      </c>
      <c r="Q204" s="2">
        <v>20007</v>
      </c>
      <c r="R204" t="s">
        <v>1923</v>
      </c>
      <c r="S204" t="s">
        <v>335</v>
      </c>
      <c r="U204" t="s">
        <v>61</v>
      </c>
      <c r="V204" t="s">
        <v>127</v>
      </c>
      <c r="W204" t="s">
        <v>2</v>
      </c>
      <c r="X204" t="s">
        <v>54</v>
      </c>
      <c r="Z204" t="s">
        <v>55</v>
      </c>
      <c r="AA204" t="s">
        <v>68</v>
      </c>
      <c r="AB204" t="s">
        <v>1925</v>
      </c>
      <c r="AC204" t="s">
        <v>129</v>
      </c>
      <c r="AD204" t="s">
        <v>59</v>
      </c>
    </row>
    <row r="205" spans="1:30">
      <c r="A205">
        <f t="shared" si="11"/>
        <v>90</v>
      </c>
      <c r="B205">
        <f t="shared" si="9"/>
        <v>0</v>
      </c>
      <c r="C205" s="8">
        <f t="shared" si="10"/>
        <v>84.333333333333329</v>
      </c>
      <c r="D205">
        <v>84</v>
      </c>
      <c r="E205">
        <v>4</v>
      </c>
      <c r="G205" s="21">
        <v>2</v>
      </c>
      <c r="H205" s="4">
        <v>1808948</v>
      </c>
      <c r="I205" s="39">
        <v>44161.089687500003</v>
      </c>
      <c r="J205" s="3" t="s">
        <v>90</v>
      </c>
      <c r="K205" t="s">
        <v>49</v>
      </c>
      <c r="M205">
        <v>202011252092</v>
      </c>
      <c r="N205" s="1">
        <v>44161.089687500003</v>
      </c>
      <c r="O205" s="3" t="s">
        <v>90</v>
      </c>
      <c r="P205">
        <v>1808948</v>
      </c>
      <c r="Q205" s="2">
        <v>13344</v>
      </c>
      <c r="R205" t="s">
        <v>1932</v>
      </c>
      <c r="S205" t="s">
        <v>1793</v>
      </c>
      <c r="U205" t="s">
        <v>149</v>
      </c>
      <c r="V205" t="s">
        <v>261</v>
      </c>
      <c r="W205" t="s">
        <v>10</v>
      </c>
      <c r="X205" t="s">
        <v>54</v>
      </c>
      <c r="Z205" t="s">
        <v>88</v>
      </c>
      <c r="AA205" t="s">
        <v>94</v>
      </c>
      <c r="AB205" t="s">
        <v>100</v>
      </c>
      <c r="AC205" t="s">
        <v>70</v>
      </c>
      <c r="AD205" t="s">
        <v>59</v>
      </c>
    </row>
    <row r="206" spans="1:30">
      <c r="A206">
        <f t="shared" si="11"/>
        <v>90</v>
      </c>
      <c r="B206">
        <f t="shared" si="9"/>
        <v>1</v>
      </c>
      <c r="C206" s="8">
        <f t="shared" si="10"/>
        <v>84.333333333333329</v>
      </c>
      <c r="D206">
        <v>84</v>
      </c>
      <c r="E206">
        <v>4</v>
      </c>
      <c r="G206" s="21">
        <v>2</v>
      </c>
      <c r="H206" s="4">
        <v>1808948</v>
      </c>
      <c r="I206" s="39">
        <v>44170.181944444441</v>
      </c>
      <c r="J206" s="3" t="s">
        <v>90</v>
      </c>
      <c r="K206" t="s">
        <v>49</v>
      </c>
      <c r="M206">
        <v>202012050213</v>
      </c>
      <c r="N206" s="1">
        <v>44170.181944444441</v>
      </c>
      <c r="O206" s="3" t="s">
        <v>90</v>
      </c>
      <c r="P206">
        <v>1808948</v>
      </c>
      <c r="Q206" s="2">
        <v>13344</v>
      </c>
      <c r="R206" t="s">
        <v>1932</v>
      </c>
      <c r="S206" t="s">
        <v>1793</v>
      </c>
      <c r="U206" t="s">
        <v>170</v>
      </c>
      <c r="V206" t="s">
        <v>364</v>
      </c>
      <c r="W206" t="s">
        <v>10</v>
      </c>
      <c r="X206" t="s">
        <v>54</v>
      </c>
      <c r="Z206" t="s">
        <v>88</v>
      </c>
      <c r="AA206" t="s">
        <v>94</v>
      </c>
      <c r="AB206" t="s">
        <v>116</v>
      </c>
      <c r="AC206" t="s">
        <v>70</v>
      </c>
      <c r="AD206" t="s">
        <v>59</v>
      </c>
    </row>
    <row r="207" spans="1:30">
      <c r="A207">
        <f t="shared" si="11"/>
        <v>90</v>
      </c>
      <c r="B207">
        <f t="shared" ref="B207:B270" si="12">IF(H207&lt;&gt;H206,0,IF(H207&lt;&gt;H205,1,IF(H207&lt;&gt;H204,2,IF(H207&lt;&gt;H203,3,IF(H207&lt;&gt;H202,4,IF(H207&lt;&gt;H201,5,IF(H207&lt;&gt;H200,6,"7+")))))))</f>
        <v>2</v>
      </c>
      <c r="C207" s="8">
        <f t="shared" si="10"/>
        <v>84.5</v>
      </c>
      <c r="D207">
        <v>84</v>
      </c>
      <c r="E207">
        <v>6</v>
      </c>
      <c r="G207" s="21">
        <v>2</v>
      </c>
      <c r="H207" s="4">
        <v>1808948</v>
      </c>
      <c r="I207" s="39">
        <v>44218.662499999999</v>
      </c>
      <c r="J207" s="3" t="s">
        <v>90</v>
      </c>
      <c r="K207" t="s">
        <v>49</v>
      </c>
      <c r="M207">
        <v>202101222077</v>
      </c>
      <c r="N207" s="1">
        <v>44218.662499999999</v>
      </c>
      <c r="O207" s="3" t="s">
        <v>90</v>
      </c>
      <c r="P207">
        <v>1808948</v>
      </c>
      <c r="Q207" s="2">
        <v>13344</v>
      </c>
      <c r="R207" t="s">
        <v>1932</v>
      </c>
      <c r="S207" t="s">
        <v>1933</v>
      </c>
      <c r="U207" t="s">
        <v>61</v>
      </c>
      <c r="V207" t="s">
        <v>193</v>
      </c>
      <c r="W207" t="s">
        <v>10</v>
      </c>
      <c r="X207" t="s">
        <v>54</v>
      </c>
      <c r="Z207" t="s">
        <v>88</v>
      </c>
      <c r="AA207" t="s">
        <v>94</v>
      </c>
      <c r="AB207" t="s">
        <v>1934</v>
      </c>
      <c r="AC207" t="s">
        <v>70</v>
      </c>
      <c r="AD207" t="s">
        <v>59</v>
      </c>
    </row>
    <row r="208" spans="1:30">
      <c r="A208">
        <f t="shared" si="11"/>
        <v>91</v>
      </c>
      <c r="B208">
        <f t="shared" si="12"/>
        <v>0</v>
      </c>
      <c r="C208" s="8">
        <f t="shared" si="10"/>
        <v>75</v>
      </c>
      <c r="D208">
        <v>75</v>
      </c>
      <c r="E208">
        <v>0</v>
      </c>
      <c r="G208" s="21">
        <v>2</v>
      </c>
      <c r="H208" s="4">
        <v>1809497</v>
      </c>
      <c r="I208" s="39">
        <v>43986.373611111114</v>
      </c>
      <c r="J208" s="3" t="s">
        <v>76</v>
      </c>
      <c r="K208" t="s">
        <v>49</v>
      </c>
      <c r="M208">
        <v>202006040303</v>
      </c>
      <c r="N208" s="1">
        <v>43986.373611111114</v>
      </c>
      <c r="O208" s="3" t="s">
        <v>76</v>
      </c>
      <c r="P208">
        <v>1809497</v>
      </c>
      <c r="Q208" s="2">
        <v>16587</v>
      </c>
      <c r="R208" t="s">
        <v>1935</v>
      </c>
      <c r="S208" t="s">
        <v>540</v>
      </c>
      <c r="U208" t="s">
        <v>140</v>
      </c>
      <c r="V208" t="s">
        <v>261</v>
      </c>
      <c r="W208" t="s">
        <v>2</v>
      </c>
      <c r="X208" t="s">
        <v>54</v>
      </c>
      <c r="Z208" t="s">
        <v>55</v>
      </c>
      <c r="AA208" t="s">
        <v>78</v>
      </c>
      <c r="AB208" t="s">
        <v>1936</v>
      </c>
      <c r="AC208" t="s">
        <v>70</v>
      </c>
      <c r="AD208" t="s">
        <v>59</v>
      </c>
    </row>
    <row r="209" spans="1:30">
      <c r="A209">
        <f t="shared" si="11"/>
        <v>91</v>
      </c>
      <c r="B209">
        <f t="shared" si="12"/>
        <v>1</v>
      </c>
      <c r="C209" s="8">
        <f t="shared" si="10"/>
        <v>75.25</v>
      </c>
      <c r="D209">
        <v>75</v>
      </c>
      <c r="E209">
        <v>3</v>
      </c>
      <c r="G209" s="21">
        <v>2</v>
      </c>
      <c r="H209" s="4">
        <v>1809497</v>
      </c>
      <c r="I209" s="39">
        <v>44088.488194444442</v>
      </c>
      <c r="J209" s="3" t="s">
        <v>76</v>
      </c>
      <c r="K209" t="s">
        <v>49</v>
      </c>
      <c r="M209">
        <v>202009140414</v>
      </c>
      <c r="N209" s="1">
        <v>44088.488194444442</v>
      </c>
      <c r="O209" s="3" t="s">
        <v>76</v>
      </c>
      <c r="P209">
        <v>1809497</v>
      </c>
      <c r="Q209" s="2">
        <v>16587</v>
      </c>
      <c r="R209" t="s">
        <v>1935</v>
      </c>
      <c r="S209" t="s">
        <v>466</v>
      </c>
      <c r="U209" t="s">
        <v>61</v>
      </c>
      <c r="V209" t="s">
        <v>661</v>
      </c>
      <c r="W209" t="s">
        <v>2</v>
      </c>
      <c r="X209" t="s">
        <v>54</v>
      </c>
      <c r="Z209" t="s">
        <v>55</v>
      </c>
      <c r="AA209" t="s">
        <v>78</v>
      </c>
      <c r="AB209" t="s">
        <v>1937</v>
      </c>
      <c r="AC209" t="s">
        <v>70</v>
      </c>
      <c r="AD209" t="s">
        <v>59</v>
      </c>
    </row>
    <row r="210" spans="1:30">
      <c r="A210">
        <f t="shared" si="11"/>
        <v>92</v>
      </c>
      <c r="B210">
        <f t="shared" si="12"/>
        <v>0</v>
      </c>
      <c r="C210" s="8">
        <f t="shared" si="10"/>
        <v>64.416666666666671</v>
      </c>
      <c r="D210">
        <v>64</v>
      </c>
      <c r="E210">
        <v>5</v>
      </c>
      <c r="G210" s="21">
        <v>2</v>
      </c>
      <c r="H210" s="4">
        <v>1832832</v>
      </c>
      <c r="I210" s="39">
        <v>44175.777777777781</v>
      </c>
      <c r="J210" s="3" t="s">
        <v>63</v>
      </c>
      <c r="K210" t="s">
        <v>49</v>
      </c>
      <c r="M210">
        <v>202012102209</v>
      </c>
      <c r="N210" s="1">
        <v>44175.777777777781</v>
      </c>
      <c r="O210" s="3" t="s">
        <v>63</v>
      </c>
      <c r="P210">
        <v>1832832</v>
      </c>
      <c r="Q210" s="2">
        <v>20624</v>
      </c>
      <c r="R210" t="s">
        <v>1977</v>
      </c>
      <c r="S210" t="s">
        <v>1708</v>
      </c>
      <c r="U210" t="s">
        <v>98</v>
      </c>
      <c r="V210" t="s">
        <v>145</v>
      </c>
      <c r="W210" t="s">
        <v>2</v>
      </c>
      <c r="X210" t="s">
        <v>54</v>
      </c>
      <c r="Z210" t="s">
        <v>88</v>
      </c>
      <c r="AA210" t="s">
        <v>68</v>
      </c>
      <c r="AB210" t="s">
        <v>1492</v>
      </c>
      <c r="AC210" t="s">
        <v>70</v>
      </c>
      <c r="AD210" t="s">
        <v>59</v>
      </c>
    </row>
    <row r="211" spans="1:30">
      <c r="A211">
        <f t="shared" si="11"/>
        <v>92</v>
      </c>
      <c r="B211">
        <f t="shared" si="12"/>
        <v>1</v>
      </c>
      <c r="C211" s="8">
        <f t="shared" si="10"/>
        <v>64.416666666666671</v>
      </c>
      <c r="D211">
        <v>64</v>
      </c>
      <c r="E211">
        <v>5</v>
      </c>
      <c r="G211" s="21">
        <v>2</v>
      </c>
      <c r="H211" s="4">
        <v>1832832</v>
      </c>
      <c r="I211" s="39">
        <v>44182.444432870368</v>
      </c>
      <c r="J211" s="3" t="s">
        <v>63</v>
      </c>
      <c r="K211" t="s">
        <v>49</v>
      </c>
      <c r="M211">
        <v>202012171521</v>
      </c>
      <c r="N211" s="1">
        <v>44182.444432870368</v>
      </c>
      <c r="O211" s="3" t="s">
        <v>63</v>
      </c>
      <c r="P211">
        <v>1832832</v>
      </c>
      <c r="Q211" s="2">
        <v>20624</v>
      </c>
      <c r="R211" t="s">
        <v>1977</v>
      </c>
      <c r="S211" t="s">
        <v>1708</v>
      </c>
      <c r="U211" t="s">
        <v>140</v>
      </c>
      <c r="V211" t="s">
        <v>103</v>
      </c>
      <c r="W211" t="s">
        <v>2</v>
      </c>
      <c r="X211" t="s">
        <v>54</v>
      </c>
      <c r="Z211" t="s">
        <v>55</v>
      </c>
      <c r="AA211" t="s">
        <v>68</v>
      </c>
      <c r="AB211" t="s">
        <v>1978</v>
      </c>
      <c r="AC211" t="s">
        <v>70</v>
      </c>
      <c r="AD211" t="s">
        <v>59</v>
      </c>
    </row>
    <row r="212" spans="1:30">
      <c r="A212">
        <f t="shared" si="11"/>
        <v>92</v>
      </c>
      <c r="B212">
        <f t="shared" si="12"/>
        <v>2</v>
      </c>
      <c r="C212" s="8">
        <f t="shared" si="10"/>
        <v>64.5</v>
      </c>
      <c r="D212">
        <v>64</v>
      </c>
      <c r="E212">
        <v>6</v>
      </c>
      <c r="G212" s="21">
        <v>2</v>
      </c>
      <c r="H212" s="4">
        <v>1832832</v>
      </c>
      <c r="I212" s="39">
        <v>44186.438275462962</v>
      </c>
      <c r="J212" s="3" t="s">
        <v>63</v>
      </c>
      <c r="K212" t="s">
        <v>49</v>
      </c>
      <c r="M212">
        <v>202012211527</v>
      </c>
      <c r="N212" s="1">
        <v>44186.438275462962</v>
      </c>
      <c r="O212" s="3" t="s">
        <v>63</v>
      </c>
      <c r="P212">
        <v>1832832</v>
      </c>
      <c r="Q212" s="2">
        <v>20624</v>
      </c>
      <c r="R212" t="s">
        <v>1977</v>
      </c>
      <c r="S212" t="s">
        <v>953</v>
      </c>
      <c r="U212" t="s">
        <v>140</v>
      </c>
      <c r="V212" t="s">
        <v>193</v>
      </c>
      <c r="W212" t="s">
        <v>2</v>
      </c>
      <c r="X212" t="s">
        <v>54</v>
      </c>
      <c r="Z212" t="s">
        <v>88</v>
      </c>
      <c r="AA212" t="s">
        <v>68</v>
      </c>
      <c r="AB212" t="s">
        <v>1979</v>
      </c>
      <c r="AC212" t="s">
        <v>70</v>
      </c>
      <c r="AD212" t="s">
        <v>59</v>
      </c>
    </row>
    <row r="213" spans="1:30">
      <c r="A213">
        <f t="shared" si="11"/>
        <v>93</v>
      </c>
      <c r="B213">
        <f t="shared" si="12"/>
        <v>0</v>
      </c>
      <c r="C213" s="8">
        <f t="shared" si="10"/>
        <v>51.5</v>
      </c>
      <c r="D213">
        <v>51</v>
      </c>
      <c r="E213">
        <v>6</v>
      </c>
      <c r="G213" s="21">
        <v>2</v>
      </c>
      <c r="H213" s="4">
        <v>1840369</v>
      </c>
      <c r="I213" s="39">
        <v>44156.726388888892</v>
      </c>
      <c r="J213" s="3" t="s">
        <v>90</v>
      </c>
      <c r="K213" t="s">
        <v>49</v>
      </c>
      <c r="M213">
        <v>202011210473</v>
      </c>
      <c r="N213" s="1">
        <v>44156.726388888892</v>
      </c>
      <c r="O213" s="3" t="s">
        <v>90</v>
      </c>
      <c r="P213">
        <v>1840369</v>
      </c>
      <c r="Q213" s="2">
        <v>25336</v>
      </c>
      <c r="R213" t="s">
        <v>1994</v>
      </c>
      <c r="S213" t="s">
        <v>1995</v>
      </c>
      <c r="U213" t="s">
        <v>110</v>
      </c>
      <c r="V213" t="s">
        <v>74</v>
      </c>
      <c r="W213" t="s">
        <v>2</v>
      </c>
      <c r="X213" t="s">
        <v>54</v>
      </c>
      <c r="Z213" t="s">
        <v>88</v>
      </c>
      <c r="AA213" t="s">
        <v>94</v>
      </c>
      <c r="AB213" t="s">
        <v>859</v>
      </c>
      <c r="AC213" t="s">
        <v>70</v>
      </c>
      <c r="AD213" t="s">
        <v>59</v>
      </c>
    </row>
    <row r="214" spans="1:30">
      <c r="A214">
        <f t="shared" si="11"/>
        <v>93</v>
      </c>
      <c r="B214">
        <f t="shared" si="12"/>
        <v>1</v>
      </c>
      <c r="C214" s="8">
        <f t="shared" si="10"/>
        <v>51.583333333333336</v>
      </c>
      <c r="D214">
        <v>51</v>
      </c>
      <c r="E214">
        <v>7</v>
      </c>
      <c r="G214" s="21">
        <v>2</v>
      </c>
      <c r="H214" s="4">
        <v>1840369</v>
      </c>
      <c r="I214" s="39">
        <v>44191.859224537038</v>
      </c>
      <c r="J214" s="3" t="s">
        <v>90</v>
      </c>
      <c r="K214" t="s">
        <v>49</v>
      </c>
      <c r="M214">
        <v>202012260526</v>
      </c>
      <c r="N214" s="1">
        <v>44191.859224537038</v>
      </c>
      <c r="O214" s="3" t="s">
        <v>90</v>
      </c>
      <c r="P214">
        <v>1840369</v>
      </c>
      <c r="Q214" s="2">
        <v>25336</v>
      </c>
      <c r="R214" t="s">
        <v>1994</v>
      </c>
      <c r="S214" t="s">
        <v>1286</v>
      </c>
      <c r="U214" t="s">
        <v>132</v>
      </c>
      <c r="V214" t="s">
        <v>1996</v>
      </c>
      <c r="W214" t="s">
        <v>2</v>
      </c>
      <c r="X214" t="s">
        <v>54</v>
      </c>
      <c r="Z214" t="s">
        <v>88</v>
      </c>
      <c r="AA214" t="s">
        <v>94</v>
      </c>
      <c r="AB214" t="s">
        <v>116</v>
      </c>
      <c r="AC214" t="s">
        <v>474</v>
      </c>
      <c r="AD214" t="s">
        <v>59</v>
      </c>
    </row>
    <row r="215" spans="1:30">
      <c r="A215">
        <f t="shared" si="11"/>
        <v>94</v>
      </c>
      <c r="B215">
        <f t="shared" si="12"/>
        <v>0</v>
      </c>
      <c r="C215" s="8">
        <f t="shared" si="10"/>
        <v>65.083333333333329</v>
      </c>
      <c r="D215">
        <v>65</v>
      </c>
      <c r="E215">
        <v>1</v>
      </c>
      <c r="G215" s="21">
        <v>2</v>
      </c>
      <c r="H215" s="4">
        <v>1843612</v>
      </c>
      <c r="I215" s="39">
        <v>43964.548738425925</v>
      </c>
      <c r="J215" s="3" t="s">
        <v>63</v>
      </c>
      <c r="K215" t="s">
        <v>49</v>
      </c>
      <c r="M215">
        <v>202005130904</v>
      </c>
      <c r="N215" s="1">
        <v>43964.548738425925</v>
      </c>
      <c r="O215" s="3" t="s">
        <v>63</v>
      </c>
      <c r="P215">
        <v>1843612</v>
      </c>
      <c r="Q215" s="2">
        <v>20168</v>
      </c>
      <c r="R215" t="s">
        <v>2004</v>
      </c>
      <c r="S215" t="s">
        <v>102</v>
      </c>
      <c r="U215" t="s">
        <v>73</v>
      </c>
      <c r="V215" t="s">
        <v>123</v>
      </c>
      <c r="W215" t="s">
        <v>2</v>
      </c>
      <c r="X215" t="s">
        <v>54</v>
      </c>
      <c r="Z215" t="s">
        <v>55</v>
      </c>
      <c r="AA215" t="s">
        <v>68</v>
      </c>
      <c r="AB215" t="s">
        <v>468</v>
      </c>
      <c r="AC215" t="s">
        <v>70</v>
      </c>
      <c r="AD215" t="s">
        <v>59</v>
      </c>
    </row>
    <row r="216" spans="1:30">
      <c r="A216">
        <f t="shared" si="11"/>
        <v>94</v>
      </c>
      <c r="B216">
        <f t="shared" si="12"/>
        <v>1</v>
      </c>
      <c r="C216" s="8">
        <f t="shared" si="10"/>
        <v>65.583333333333329</v>
      </c>
      <c r="D216">
        <v>65</v>
      </c>
      <c r="E216">
        <v>7</v>
      </c>
      <c r="G216" s="21">
        <v>2</v>
      </c>
      <c r="H216" s="4">
        <v>1843612</v>
      </c>
      <c r="I216" s="39">
        <v>44146.479166666664</v>
      </c>
      <c r="J216" s="3" t="s">
        <v>63</v>
      </c>
      <c r="K216" t="s">
        <v>49</v>
      </c>
      <c r="M216">
        <v>202011110640</v>
      </c>
      <c r="N216" s="1">
        <v>44146.479166666664</v>
      </c>
      <c r="O216" s="3" t="s">
        <v>63</v>
      </c>
      <c r="P216">
        <v>1843612</v>
      </c>
      <c r="Q216" s="2">
        <v>20168</v>
      </c>
      <c r="R216" t="s">
        <v>2004</v>
      </c>
      <c r="S216" t="s">
        <v>352</v>
      </c>
      <c r="U216" t="s">
        <v>52</v>
      </c>
      <c r="V216" t="s">
        <v>228</v>
      </c>
      <c r="W216" t="s">
        <v>2</v>
      </c>
      <c r="X216" t="s">
        <v>54</v>
      </c>
      <c r="Z216" t="s">
        <v>55</v>
      </c>
      <c r="AA216" t="s">
        <v>68</v>
      </c>
      <c r="AB216" t="s">
        <v>2005</v>
      </c>
      <c r="AC216" t="s">
        <v>129</v>
      </c>
      <c r="AD216" t="s">
        <v>59</v>
      </c>
    </row>
    <row r="217" spans="1:30">
      <c r="A217">
        <f t="shared" si="11"/>
        <v>95</v>
      </c>
      <c r="B217">
        <f t="shared" si="12"/>
        <v>0</v>
      </c>
      <c r="C217" s="8">
        <f t="shared" si="10"/>
        <v>67.083333333333329</v>
      </c>
      <c r="D217">
        <v>67</v>
      </c>
      <c r="E217">
        <v>1</v>
      </c>
      <c r="G217" s="21">
        <v>2</v>
      </c>
      <c r="H217" s="4">
        <v>1846425</v>
      </c>
      <c r="I217" s="39">
        <v>44012.560416666667</v>
      </c>
      <c r="J217" s="3" t="s">
        <v>90</v>
      </c>
      <c r="K217" t="s">
        <v>49</v>
      </c>
      <c r="M217">
        <v>202006301588</v>
      </c>
      <c r="N217" s="1">
        <v>44012.560416666667</v>
      </c>
      <c r="O217" s="3" t="s">
        <v>90</v>
      </c>
      <c r="P217">
        <v>1846425</v>
      </c>
      <c r="Q217" s="2">
        <v>19481</v>
      </c>
      <c r="R217" t="s">
        <v>2010</v>
      </c>
      <c r="S217" t="s">
        <v>457</v>
      </c>
      <c r="U217" t="s">
        <v>52</v>
      </c>
      <c r="V217" t="s">
        <v>183</v>
      </c>
      <c r="W217" t="s">
        <v>10</v>
      </c>
      <c r="X217" t="s">
        <v>54</v>
      </c>
      <c r="Z217" t="s">
        <v>88</v>
      </c>
      <c r="AA217" t="s">
        <v>94</v>
      </c>
      <c r="AB217" t="s">
        <v>116</v>
      </c>
      <c r="AC217" t="s">
        <v>129</v>
      </c>
      <c r="AD217" t="s">
        <v>59</v>
      </c>
    </row>
    <row r="218" spans="1:30">
      <c r="A218">
        <f t="shared" si="11"/>
        <v>95</v>
      </c>
      <c r="B218">
        <f t="shared" si="12"/>
        <v>1</v>
      </c>
      <c r="C218" s="8">
        <f t="shared" si="10"/>
        <v>67.166666666666671</v>
      </c>
      <c r="D218">
        <v>67</v>
      </c>
      <c r="E218">
        <v>2</v>
      </c>
      <c r="G218" s="21">
        <v>2</v>
      </c>
      <c r="H218" s="4">
        <v>1846425</v>
      </c>
      <c r="I218" s="39">
        <v>44019.870138888888</v>
      </c>
      <c r="J218" s="3" t="s">
        <v>90</v>
      </c>
      <c r="K218" t="s">
        <v>49</v>
      </c>
      <c r="M218">
        <v>202007072137</v>
      </c>
      <c r="N218" s="1">
        <v>44019.870138888888</v>
      </c>
      <c r="O218" s="3" t="s">
        <v>90</v>
      </c>
      <c r="P218">
        <v>1846425</v>
      </c>
      <c r="Q218" s="2">
        <v>19481</v>
      </c>
      <c r="R218" t="s">
        <v>2010</v>
      </c>
      <c r="S218" t="s">
        <v>1775</v>
      </c>
      <c r="U218" t="s">
        <v>149</v>
      </c>
      <c r="V218" t="s">
        <v>202</v>
      </c>
      <c r="W218" t="s">
        <v>10</v>
      </c>
      <c r="X218" t="s">
        <v>54</v>
      </c>
      <c r="Z218" t="s">
        <v>88</v>
      </c>
      <c r="AA218" t="s">
        <v>94</v>
      </c>
      <c r="AB218" t="s">
        <v>116</v>
      </c>
      <c r="AC218" t="s">
        <v>70</v>
      </c>
      <c r="AD218" t="s">
        <v>59</v>
      </c>
    </row>
    <row r="219" spans="1:30">
      <c r="A219">
        <f t="shared" si="11"/>
        <v>96</v>
      </c>
      <c r="B219">
        <f t="shared" si="12"/>
        <v>0</v>
      </c>
      <c r="C219" s="8">
        <f t="shared" si="10"/>
        <v>31.25</v>
      </c>
      <c r="D219">
        <v>31</v>
      </c>
      <c r="E219">
        <v>3</v>
      </c>
      <c r="G219" s="21">
        <v>2</v>
      </c>
      <c r="H219" s="4">
        <v>1855335</v>
      </c>
      <c r="I219" s="39">
        <v>44138.902453703704</v>
      </c>
      <c r="J219" s="3" t="s">
        <v>63</v>
      </c>
      <c r="K219" t="s">
        <v>49</v>
      </c>
      <c r="M219">
        <v>202011032369</v>
      </c>
      <c r="N219" s="1">
        <v>44138.902453703704</v>
      </c>
      <c r="O219" s="3" t="s">
        <v>63</v>
      </c>
      <c r="P219">
        <v>1855335</v>
      </c>
      <c r="Q219" s="2">
        <v>32718</v>
      </c>
      <c r="R219" t="s">
        <v>2032</v>
      </c>
      <c r="S219" t="s">
        <v>1915</v>
      </c>
      <c r="U219" t="s">
        <v>98</v>
      </c>
      <c r="V219" t="s">
        <v>111</v>
      </c>
      <c r="W219" t="s">
        <v>2</v>
      </c>
      <c r="X219" t="s">
        <v>54</v>
      </c>
      <c r="Z219" t="s">
        <v>88</v>
      </c>
      <c r="AA219" t="s">
        <v>68</v>
      </c>
      <c r="AB219" t="s">
        <v>2033</v>
      </c>
      <c r="AC219" t="s">
        <v>70</v>
      </c>
      <c r="AD219" t="s">
        <v>59</v>
      </c>
    </row>
    <row r="220" spans="1:30">
      <c r="A220">
        <f t="shared" si="11"/>
        <v>96</v>
      </c>
      <c r="B220">
        <f t="shared" si="12"/>
        <v>1</v>
      </c>
      <c r="C220" s="8">
        <f t="shared" si="10"/>
        <v>31.333333333333332</v>
      </c>
      <c r="D220">
        <v>31</v>
      </c>
      <c r="E220">
        <v>4</v>
      </c>
      <c r="G220" s="21">
        <v>2</v>
      </c>
      <c r="H220" s="4">
        <v>1855335</v>
      </c>
      <c r="I220" s="39">
        <v>44169.587500000001</v>
      </c>
      <c r="J220" s="3" t="s">
        <v>63</v>
      </c>
      <c r="K220" t="s">
        <v>49</v>
      </c>
      <c r="M220">
        <v>202012041729</v>
      </c>
      <c r="N220" s="1">
        <v>44169.587500000001</v>
      </c>
      <c r="O220" s="3" t="s">
        <v>63</v>
      </c>
      <c r="P220">
        <v>1855335</v>
      </c>
      <c r="Q220" s="2">
        <v>32718</v>
      </c>
      <c r="R220" t="s">
        <v>2032</v>
      </c>
      <c r="S220" t="s">
        <v>1854</v>
      </c>
      <c r="U220" t="s">
        <v>52</v>
      </c>
      <c r="V220" t="s">
        <v>228</v>
      </c>
      <c r="W220" t="s">
        <v>2</v>
      </c>
      <c r="X220" t="s">
        <v>54</v>
      </c>
      <c r="Z220" t="s">
        <v>88</v>
      </c>
      <c r="AA220" t="s">
        <v>68</v>
      </c>
      <c r="AB220" t="s">
        <v>1554</v>
      </c>
      <c r="AC220" t="s">
        <v>129</v>
      </c>
      <c r="AD220" t="s">
        <v>59</v>
      </c>
    </row>
    <row r="221" spans="1:30">
      <c r="A221">
        <f t="shared" si="11"/>
        <v>96</v>
      </c>
      <c r="B221">
        <f t="shared" si="12"/>
        <v>2</v>
      </c>
      <c r="C221" s="8">
        <f t="shared" si="10"/>
        <v>31.333333333333332</v>
      </c>
      <c r="D221">
        <v>31</v>
      </c>
      <c r="E221">
        <v>4</v>
      </c>
      <c r="G221" s="21">
        <v>2</v>
      </c>
      <c r="H221" s="4">
        <v>1855335</v>
      </c>
      <c r="I221" s="39">
        <v>44175.630555555559</v>
      </c>
      <c r="J221" s="3" t="s">
        <v>63</v>
      </c>
      <c r="K221" t="s">
        <v>49</v>
      </c>
      <c r="M221">
        <v>202012102009</v>
      </c>
      <c r="N221" s="1">
        <v>44175.630555555559</v>
      </c>
      <c r="O221" s="3" t="s">
        <v>63</v>
      </c>
      <c r="P221">
        <v>1855335</v>
      </c>
      <c r="Q221" s="2">
        <v>32718</v>
      </c>
      <c r="R221" t="s">
        <v>2032</v>
      </c>
      <c r="S221" t="s">
        <v>1854</v>
      </c>
      <c r="U221" t="s">
        <v>61</v>
      </c>
      <c r="V221" t="s">
        <v>153</v>
      </c>
      <c r="W221" t="s">
        <v>2</v>
      </c>
      <c r="X221" t="s">
        <v>54</v>
      </c>
      <c r="Z221" t="s">
        <v>55</v>
      </c>
      <c r="AA221" t="s">
        <v>68</v>
      </c>
      <c r="AB221" t="s">
        <v>2034</v>
      </c>
      <c r="AC221" t="s">
        <v>70</v>
      </c>
      <c r="AD221" t="s">
        <v>59</v>
      </c>
    </row>
    <row r="222" spans="1:30">
      <c r="A222">
        <f t="shared" si="11"/>
        <v>96</v>
      </c>
      <c r="B222">
        <f t="shared" si="12"/>
        <v>3</v>
      </c>
      <c r="C222" s="8">
        <f t="shared" si="10"/>
        <v>31.333333333333332</v>
      </c>
      <c r="D222">
        <v>31</v>
      </c>
      <c r="E222">
        <v>4</v>
      </c>
      <c r="G222" s="21">
        <v>2</v>
      </c>
      <c r="H222" s="4">
        <v>1855335</v>
      </c>
      <c r="I222" s="39">
        <v>44193.520833333336</v>
      </c>
      <c r="J222" s="3" t="s">
        <v>63</v>
      </c>
      <c r="K222" t="s">
        <v>49</v>
      </c>
      <c r="M222">
        <v>202012280650</v>
      </c>
      <c r="N222" s="1">
        <v>44193.520833333336</v>
      </c>
      <c r="O222" s="3" t="s">
        <v>63</v>
      </c>
      <c r="P222">
        <v>1855335</v>
      </c>
      <c r="Q222" s="2">
        <v>32718</v>
      </c>
      <c r="R222" t="s">
        <v>2032</v>
      </c>
      <c r="S222" t="s">
        <v>1854</v>
      </c>
      <c r="U222" t="s">
        <v>140</v>
      </c>
      <c r="V222" t="s">
        <v>74</v>
      </c>
      <c r="W222" t="s">
        <v>2</v>
      </c>
      <c r="X222" t="s">
        <v>54</v>
      </c>
      <c r="Z222" t="s">
        <v>55</v>
      </c>
      <c r="AA222" t="s">
        <v>68</v>
      </c>
      <c r="AB222" t="s">
        <v>801</v>
      </c>
      <c r="AC222" t="s">
        <v>70</v>
      </c>
      <c r="AD222" t="s">
        <v>59</v>
      </c>
    </row>
    <row r="223" spans="1:30">
      <c r="A223">
        <f t="shared" si="11"/>
        <v>96</v>
      </c>
      <c r="B223">
        <f t="shared" si="12"/>
        <v>4</v>
      </c>
      <c r="C223" s="8">
        <f t="shared" si="10"/>
        <v>31.583333333333332</v>
      </c>
      <c r="D223">
        <v>31</v>
      </c>
      <c r="E223">
        <v>7</v>
      </c>
      <c r="G223" s="21">
        <v>2</v>
      </c>
      <c r="H223" s="4">
        <v>1855335</v>
      </c>
      <c r="I223" s="39">
        <v>44277.532638888886</v>
      </c>
      <c r="J223" s="3" t="s">
        <v>63</v>
      </c>
      <c r="K223" t="s">
        <v>49</v>
      </c>
      <c r="M223">
        <v>202103220294</v>
      </c>
      <c r="N223" s="1">
        <v>44277.532638888886</v>
      </c>
      <c r="O223" s="3" t="s">
        <v>63</v>
      </c>
      <c r="P223">
        <v>1855335</v>
      </c>
      <c r="Q223" s="2">
        <v>32718</v>
      </c>
      <c r="R223" t="s">
        <v>2032</v>
      </c>
      <c r="S223" t="s">
        <v>2035</v>
      </c>
      <c r="U223" t="s">
        <v>52</v>
      </c>
      <c r="V223" t="s">
        <v>53</v>
      </c>
      <c r="W223" t="s">
        <v>2</v>
      </c>
      <c r="X223" t="s">
        <v>54</v>
      </c>
      <c r="Z223" t="s">
        <v>55</v>
      </c>
      <c r="AA223" t="s">
        <v>68</v>
      </c>
      <c r="AB223" t="s">
        <v>522</v>
      </c>
      <c r="AC223" t="s">
        <v>58</v>
      </c>
      <c r="AD223" t="s">
        <v>59</v>
      </c>
    </row>
    <row r="224" spans="1:30">
      <c r="A224">
        <f t="shared" si="11"/>
        <v>97</v>
      </c>
      <c r="B224">
        <f t="shared" si="12"/>
        <v>0</v>
      </c>
      <c r="C224" s="8">
        <f t="shared" si="10"/>
        <v>49.666666666666664</v>
      </c>
      <c r="D224">
        <v>49</v>
      </c>
      <c r="E224">
        <v>8</v>
      </c>
      <c r="G224" s="21">
        <v>2</v>
      </c>
      <c r="H224" s="4">
        <v>1856563</v>
      </c>
      <c r="I224" s="39">
        <v>43968.181504629632</v>
      </c>
      <c r="J224" s="3" t="s">
        <v>63</v>
      </c>
      <c r="K224" t="s">
        <v>49</v>
      </c>
      <c r="M224">
        <v>202005170040</v>
      </c>
      <c r="N224" s="1">
        <v>43968.181504629632</v>
      </c>
      <c r="O224" s="3" t="s">
        <v>63</v>
      </c>
      <c r="P224">
        <v>1856563</v>
      </c>
      <c r="Q224" s="2">
        <v>25819</v>
      </c>
      <c r="R224" t="s">
        <v>2040</v>
      </c>
      <c r="S224" t="s">
        <v>1529</v>
      </c>
      <c r="U224" t="s">
        <v>110</v>
      </c>
      <c r="V224" t="s">
        <v>578</v>
      </c>
      <c r="W224" t="s">
        <v>10</v>
      </c>
      <c r="X224" t="s">
        <v>54</v>
      </c>
      <c r="Z224" t="s">
        <v>88</v>
      </c>
      <c r="AA224" t="s">
        <v>68</v>
      </c>
      <c r="AB224" t="s">
        <v>2041</v>
      </c>
      <c r="AC224" t="s">
        <v>70</v>
      </c>
      <c r="AD224" t="s">
        <v>59</v>
      </c>
    </row>
    <row r="225" spans="1:30">
      <c r="A225">
        <f t="shared" si="11"/>
        <v>97</v>
      </c>
      <c r="B225">
        <f t="shared" si="12"/>
        <v>1</v>
      </c>
      <c r="C225" s="8">
        <f t="shared" si="10"/>
        <v>49.666666666666664</v>
      </c>
      <c r="D225">
        <v>49</v>
      </c>
      <c r="E225">
        <v>8</v>
      </c>
      <c r="G225" s="21">
        <v>2</v>
      </c>
      <c r="H225" s="4">
        <v>1856563</v>
      </c>
      <c r="I225" s="39">
        <v>43979.813194444447</v>
      </c>
      <c r="J225" s="3" t="s">
        <v>63</v>
      </c>
      <c r="K225" t="s">
        <v>49</v>
      </c>
      <c r="M225">
        <v>202005281500</v>
      </c>
      <c r="N225" s="1">
        <v>43979.813194444447</v>
      </c>
      <c r="O225" s="3" t="s">
        <v>63</v>
      </c>
      <c r="P225">
        <v>1856563</v>
      </c>
      <c r="Q225" s="2">
        <v>25819</v>
      </c>
      <c r="R225" t="s">
        <v>2040</v>
      </c>
      <c r="S225" t="s">
        <v>1529</v>
      </c>
      <c r="U225" t="s">
        <v>140</v>
      </c>
      <c r="V225" t="s">
        <v>306</v>
      </c>
      <c r="W225" t="s">
        <v>10</v>
      </c>
      <c r="X225" t="s">
        <v>54</v>
      </c>
      <c r="Z225" t="s">
        <v>55</v>
      </c>
      <c r="AA225" t="s">
        <v>68</v>
      </c>
      <c r="AB225" t="s">
        <v>1680</v>
      </c>
      <c r="AC225" t="s">
        <v>70</v>
      </c>
      <c r="AD225" t="s">
        <v>59</v>
      </c>
    </row>
    <row r="226" spans="1:30">
      <c r="A226">
        <f t="shared" si="11"/>
        <v>97</v>
      </c>
      <c r="B226">
        <f t="shared" si="12"/>
        <v>2</v>
      </c>
      <c r="C226" s="8">
        <f t="shared" si="10"/>
        <v>49.666666666666664</v>
      </c>
      <c r="D226">
        <v>49</v>
      </c>
      <c r="E226">
        <v>8</v>
      </c>
      <c r="G226" s="21">
        <v>2</v>
      </c>
      <c r="H226" s="4">
        <v>1856563</v>
      </c>
      <c r="I226" s="39">
        <v>43984.507349537038</v>
      </c>
      <c r="J226" s="3" t="s">
        <v>63</v>
      </c>
      <c r="K226" t="s">
        <v>49</v>
      </c>
      <c r="M226">
        <v>202006021086</v>
      </c>
      <c r="N226" s="1">
        <v>43984.507349537038</v>
      </c>
      <c r="O226" s="3" t="s">
        <v>63</v>
      </c>
      <c r="P226">
        <v>1856563</v>
      </c>
      <c r="Q226" s="2">
        <v>25819</v>
      </c>
      <c r="R226" t="s">
        <v>2040</v>
      </c>
      <c r="S226" t="s">
        <v>1529</v>
      </c>
      <c r="U226" t="s">
        <v>52</v>
      </c>
      <c r="V226" t="s">
        <v>153</v>
      </c>
      <c r="W226" t="s">
        <v>10</v>
      </c>
      <c r="X226" t="s">
        <v>54</v>
      </c>
      <c r="Z226" t="s">
        <v>88</v>
      </c>
      <c r="AA226" t="s">
        <v>68</v>
      </c>
      <c r="AB226" t="s">
        <v>2042</v>
      </c>
      <c r="AC226" t="s">
        <v>70</v>
      </c>
      <c r="AD226" t="s">
        <v>59</v>
      </c>
    </row>
    <row r="227" spans="1:30">
      <c r="A227">
        <f t="shared" si="11"/>
        <v>97</v>
      </c>
      <c r="B227">
        <f t="shared" si="12"/>
        <v>3</v>
      </c>
      <c r="C227" s="8">
        <f t="shared" si="10"/>
        <v>49.666666666666664</v>
      </c>
      <c r="D227">
        <v>49</v>
      </c>
      <c r="E227">
        <v>8</v>
      </c>
      <c r="G227" s="21">
        <v>2</v>
      </c>
      <c r="H227" s="4">
        <v>1856563</v>
      </c>
      <c r="I227" s="39">
        <v>43987.456250000003</v>
      </c>
      <c r="J227" s="3" t="s">
        <v>90</v>
      </c>
      <c r="K227" t="s">
        <v>49</v>
      </c>
      <c r="M227">
        <v>202006051195</v>
      </c>
      <c r="N227" s="1">
        <v>43987.456250000003</v>
      </c>
      <c r="O227" s="3" t="s">
        <v>90</v>
      </c>
      <c r="P227">
        <v>1856563</v>
      </c>
      <c r="Q227" s="2">
        <v>25819</v>
      </c>
      <c r="R227" t="s">
        <v>2040</v>
      </c>
      <c r="S227" t="s">
        <v>1529</v>
      </c>
      <c r="U227" t="s">
        <v>52</v>
      </c>
      <c r="V227" t="s">
        <v>153</v>
      </c>
      <c r="W227" t="s">
        <v>10</v>
      </c>
      <c r="X227" t="s">
        <v>54</v>
      </c>
      <c r="Z227" t="s">
        <v>55</v>
      </c>
      <c r="AA227" t="s">
        <v>94</v>
      </c>
      <c r="AB227" t="s">
        <v>2043</v>
      </c>
      <c r="AC227" t="s">
        <v>70</v>
      </c>
      <c r="AD227" t="s">
        <v>59</v>
      </c>
    </row>
    <row r="228" spans="1:30">
      <c r="A228">
        <f t="shared" si="11"/>
        <v>98</v>
      </c>
      <c r="B228">
        <f t="shared" si="12"/>
        <v>0</v>
      </c>
      <c r="C228" s="8">
        <f t="shared" si="10"/>
        <v>27.833333333333332</v>
      </c>
      <c r="D228">
        <v>27</v>
      </c>
      <c r="E228">
        <v>10</v>
      </c>
      <c r="G228" s="21">
        <v>2</v>
      </c>
      <c r="H228" s="4">
        <v>1867383</v>
      </c>
      <c r="I228" s="39">
        <v>44222.514120370368</v>
      </c>
      <c r="J228" s="3" t="s">
        <v>63</v>
      </c>
      <c r="K228" t="s">
        <v>49</v>
      </c>
      <c r="M228">
        <v>202101261598</v>
      </c>
      <c r="N228" s="1">
        <v>44222.514120370368</v>
      </c>
      <c r="O228" s="3" t="s">
        <v>63</v>
      </c>
      <c r="P228">
        <v>1867383</v>
      </c>
      <c r="Q228" s="2">
        <v>34032</v>
      </c>
      <c r="R228" t="s">
        <v>2064</v>
      </c>
      <c r="S228" t="s">
        <v>2065</v>
      </c>
      <c r="U228" t="s">
        <v>61</v>
      </c>
      <c r="V228" t="s">
        <v>228</v>
      </c>
      <c r="W228" t="s">
        <v>10</v>
      </c>
      <c r="X228" t="s">
        <v>54</v>
      </c>
      <c r="Z228" t="s">
        <v>88</v>
      </c>
      <c r="AA228" t="s">
        <v>68</v>
      </c>
      <c r="AB228" t="s">
        <v>2066</v>
      </c>
      <c r="AC228" t="s">
        <v>129</v>
      </c>
      <c r="AD228" t="s">
        <v>59</v>
      </c>
    </row>
    <row r="229" spans="1:30">
      <c r="A229">
        <f t="shared" si="11"/>
        <v>98</v>
      </c>
      <c r="B229">
        <f t="shared" si="12"/>
        <v>1</v>
      </c>
      <c r="C229" s="8">
        <f t="shared" si="10"/>
        <v>27.833333333333332</v>
      </c>
      <c r="D229">
        <v>27</v>
      </c>
      <c r="E229">
        <v>10</v>
      </c>
      <c r="G229" s="21">
        <v>2</v>
      </c>
      <c r="H229" s="4">
        <v>1867383</v>
      </c>
      <c r="I229" s="39">
        <v>44226.636817129627</v>
      </c>
      <c r="J229" s="3" t="s">
        <v>63</v>
      </c>
      <c r="K229" t="s">
        <v>49</v>
      </c>
      <c r="M229">
        <v>202101300453</v>
      </c>
      <c r="N229" s="1">
        <v>44226.636817129627</v>
      </c>
      <c r="O229" s="3" t="s">
        <v>63</v>
      </c>
      <c r="P229">
        <v>1867383</v>
      </c>
      <c r="Q229" s="2">
        <v>34032</v>
      </c>
      <c r="R229" t="s">
        <v>2064</v>
      </c>
      <c r="S229" t="s">
        <v>2065</v>
      </c>
      <c r="U229" t="s">
        <v>295</v>
      </c>
      <c r="V229" t="s">
        <v>74</v>
      </c>
      <c r="W229" t="s">
        <v>10</v>
      </c>
      <c r="X229" t="s">
        <v>54</v>
      </c>
      <c r="Z229" t="s">
        <v>55</v>
      </c>
      <c r="AA229" t="s">
        <v>68</v>
      </c>
      <c r="AB229" t="s">
        <v>2067</v>
      </c>
      <c r="AC229" t="s">
        <v>70</v>
      </c>
      <c r="AD229" t="s">
        <v>59</v>
      </c>
    </row>
    <row r="230" spans="1:30">
      <c r="A230">
        <f t="shared" si="11"/>
        <v>99</v>
      </c>
      <c r="B230">
        <f t="shared" si="12"/>
        <v>0</v>
      </c>
      <c r="C230" s="8">
        <f t="shared" si="10"/>
        <v>24.583333333333332</v>
      </c>
      <c r="D230">
        <v>24</v>
      </c>
      <c r="E230">
        <v>7</v>
      </c>
      <c r="G230" s="21">
        <v>2</v>
      </c>
      <c r="H230" s="4">
        <v>1871709</v>
      </c>
      <c r="I230" s="39">
        <v>44101.510289351849</v>
      </c>
      <c r="J230" s="3" t="s">
        <v>63</v>
      </c>
      <c r="K230" t="s">
        <v>49</v>
      </c>
      <c r="M230">
        <v>202009281083</v>
      </c>
      <c r="N230" s="1">
        <v>44101.510289351849</v>
      </c>
      <c r="O230" s="3" t="s">
        <v>63</v>
      </c>
      <c r="P230">
        <v>1871709</v>
      </c>
      <c r="Q230" s="2">
        <v>35092</v>
      </c>
      <c r="R230" t="s">
        <v>2084</v>
      </c>
      <c r="S230" t="s">
        <v>1173</v>
      </c>
      <c r="U230" t="s">
        <v>110</v>
      </c>
      <c r="V230" t="s">
        <v>93</v>
      </c>
      <c r="W230" t="s">
        <v>2</v>
      </c>
      <c r="X230" t="s">
        <v>54</v>
      </c>
      <c r="Z230" t="s">
        <v>88</v>
      </c>
      <c r="AA230" t="s">
        <v>68</v>
      </c>
      <c r="AB230" t="s">
        <v>2085</v>
      </c>
      <c r="AC230" t="s">
        <v>70</v>
      </c>
      <c r="AD230" t="s">
        <v>59</v>
      </c>
    </row>
    <row r="231" spans="1:30">
      <c r="A231">
        <f t="shared" si="11"/>
        <v>99</v>
      </c>
      <c r="B231">
        <f t="shared" si="12"/>
        <v>1</v>
      </c>
      <c r="C231" s="8">
        <f t="shared" si="10"/>
        <v>24.666666666666668</v>
      </c>
      <c r="D231">
        <v>24</v>
      </c>
      <c r="E231">
        <v>8</v>
      </c>
      <c r="G231" s="21">
        <v>2</v>
      </c>
      <c r="H231" s="4">
        <v>1871709</v>
      </c>
      <c r="I231" s="39">
        <v>44109.486111111109</v>
      </c>
      <c r="J231" s="3" t="s">
        <v>63</v>
      </c>
      <c r="K231" t="s">
        <v>49</v>
      </c>
      <c r="M231">
        <v>202010051722</v>
      </c>
      <c r="N231" s="1">
        <v>44109.486111111109</v>
      </c>
      <c r="O231" s="3" t="s">
        <v>63</v>
      </c>
      <c r="P231">
        <v>1871709</v>
      </c>
      <c r="Q231" s="2">
        <v>35092</v>
      </c>
      <c r="R231" t="s">
        <v>2084</v>
      </c>
      <c r="S231" t="s">
        <v>2086</v>
      </c>
      <c r="U231" t="s">
        <v>52</v>
      </c>
      <c r="V231" t="s">
        <v>145</v>
      </c>
      <c r="W231" t="s">
        <v>2</v>
      </c>
      <c r="X231" t="s">
        <v>54</v>
      </c>
      <c r="Z231" t="s">
        <v>55</v>
      </c>
      <c r="AA231" t="s">
        <v>68</v>
      </c>
      <c r="AB231" t="s">
        <v>2087</v>
      </c>
      <c r="AC231" t="s">
        <v>70</v>
      </c>
      <c r="AD231" t="s">
        <v>59</v>
      </c>
    </row>
    <row r="232" spans="1:30">
      <c r="A232">
        <f t="shared" si="11"/>
        <v>100</v>
      </c>
      <c r="B232">
        <f t="shared" si="12"/>
        <v>0</v>
      </c>
      <c r="C232" s="8">
        <f t="shared" si="10"/>
        <v>56.5</v>
      </c>
      <c r="D232">
        <v>56</v>
      </c>
      <c r="E232">
        <v>6</v>
      </c>
      <c r="G232" s="21">
        <v>2</v>
      </c>
      <c r="H232" s="4">
        <v>1874742</v>
      </c>
      <c r="I232" s="39">
        <v>43974.02553240741</v>
      </c>
      <c r="J232" s="3" t="s">
        <v>90</v>
      </c>
      <c r="K232" t="s">
        <v>49</v>
      </c>
      <c r="M232">
        <v>202005221775</v>
      </c>
      <c r="N232" s="1">
        <v>43974.02553240741</v>
      </c>
      <c r="O232" s="3" t="s">
        <v>90</v>
      </c>
      <c r="P232">
        <v>1874742</v>
      </c>
      <c r="Q232" s="2">
        <v>23326</v>
      </c>
      <c r="R232" t="s">
        <v>2107</v>
      </c>
      <c r="S232" t="s">
        <v>442</v>
      </c>
      <c r="U232" t="s">
        <v>132</v>
      </c>
      <c r="V232" t="s">
        <v>364</v>
      </c>
      <c r="W232" t="s">
        <v>2</v>
      </c>
      <c r="X232" t="s">
        <v>54</v>
      </c>
      <c r="Z232" t="s">
        <v>88</v>
      </c>
      <c r="AA232" t="s">
        <v>94</v>
      </c>
      <c r="AB232" t="s">
        <v>2108</v>
      </c>
      <c r="AC232" t="s">
        <v>70</v>
      </c>
      <c r="AD232" t="s">
        <v>59</v>
      </c>
    </row>
    <row r="233" spans="1:30">
      <c r="A233">
        <f t="shared" si="11"/>
        <v>100</v>
      </c>
      <c r="B233">
        <f t="shared" si="12"/>
        <v>1</v>
      </c>
      <c r="C233" s="8">
        <f t="shared" si="10"/>
        <v>56.5</v>
      </c>
      <c r="D233">
        <v>56</v>
      </c>
      <c r="E233">
        <v>6</v>
      </c>
      <c r="G233" s="21">
        <v>2</v>
      </c>
      <c r="H233" s="4">
        <v>1874742</v>
      </c>
      <c r="I233" s="39">
        <v>43981.489050925928</v>
      </c>
      <c r="J233" s="3" t="s">
        <v>63</v>
      </c>
      <c r="K233" t="s">
        <v>49</v>
      </c>
      <c r="M233">
        <v>202005300266</v>
      </c>
      <c r="N233" s="1">
        <v>43981.489050925928</v>
      </c>
      <c r="O233" s="3" t="s">
        <v>63</v>
      </c>
      <c r="P233">
        <v>1874742</v>
      </c>
      <c r="Q233" s="2">
        <v>23326</v>
      </c>
      <c r="R233" t="s">
        <v>2107</v>
      </c>
      <c r="S233" t="s">
        <v>442</v>
      </c>
      <c r="U233" t="s">
        <v>295</v>
      </c>
      <c r="V233" t="s">
        <v>115</v>
      </c>
      <c r="W233" t="s">
        <v>2</v>
      </c>
      <c r="X233" t="s">
        <v>54</v>
      </c>
      <c r="Z233" t="s">
        <v>55</v>
      </c>
      <c r="AA233" t="s">
        <v>68</v>
      </c>
      <c r="AB233" t="s">
        <v>917</v>
      </c>
      <c r="AC233" t="s">
        <v>70</v>
      </c>
      <c r="AD233" t="s">
        <v>59</v>
      </c>
    </row>
    <row r="234" spans="1:30">
      <c r="A234">
        <f t="shared" si="11"/>
        <v>100</v>
      </c>
      <c r="B234">
        <f t="shared" si="12"/>
        <v>2</v>
      </c>
      <c r="C234" s="8">
        <f t="shared" si="10"/>
        <v>56.5</v>
      </c>
      <c r="D234">
        <v>56</v>
      </c>
      <c r="E234">
        <v>6</v>
      </c>
      <c r="G234" s="21">
        <v>2</v>
      </c>
      <c r="H234" s="4">
        <v>1874742</v>
      </c>
      <c r="I234" s="41">
        <v>43982.57708333333</v>
      </c>
      <c r="J234" s="3" t="s">
        <v>90</v>
      </c>
      <c r="K234" t="s">
        <v>49</v>
      </c>
      <c r="M234">
        <v>202005310238</v>
      </c>
      <c r="N234" s="1">
        <v>43982.57708333333</v>
      </c>
      <c r="O234" s="3" t="s">
        <v>90</v>
      </c>
      <c r="P234">
        <v>1874742</v>
      </c>
      <c r="Q234" s="2">
        <v>23326</v>
      </c>
      <c r="R234" t="s">
        <v>2107</v>
      </c>
      <c r="S234" t="s">
        <v>442</v>
      </c>
      <c r="U234" t="s">
        <v>110</v>
      </c>
      <c r="V234" t="s">
        <v>157</v>
      </c>
      <c r="W234" t="s">
        <v>2</v>
      </c>
      <c r="X234" t="s">
        <v>54</v>
      </c>
      <c r="Z234" t="s">
        <v>88</v>
      </c>
      <c r="AA234" t="s">
        <v>94</v>
      </c>
      <c r="AB234" t="s">
        <v>1527</v>
      </c>
      <c r="AC234" t="s">
        <v>70</v>
      </c>
      <c r="AD234" t="s">
        <v>59</v>
      </c>
    </row>
    <row r="235" spans="1:30">
      <c r="A235">
        <f t="shared" si="11"/>
        <v>101</v>
      </c>
      <c r="B235">
        <f t="shared" si="12"/>
        <v>0</v>
      </c>
      <c r="C235" s="8">
        <f t="shared" si="10"/>
        <v>53.833333333333336</v>
      </c>
      <c r="D235">
        <v>53</v>
      </c>
      <c r="E235">
        <v>10</v>
      </c>
      <c r="G235" s="21">
        <v>2</v>
      </c>
      <c r="H235" s="4">
        <v>1879971</v>
      </c>
      <c r="I235" s="39">
        <v>44124.670474537037</v>
      </c>
      <c r="J235" s="3" t="s">
        <v>63</v>
      </c>
      <c r="K235" t="s">
        <v>49</v>
      </c>
      <c r="M235">
        <v>202010201833</v>
      </c>
      <c r="N235" s="1">
        <v>44124.670474537037</v>
      </c>
      <c r="O235" s="3" t="s">
        <v>63</v>
      </c>
      <c r="P235">
        <v>1879971</v>
      </c>
      <c r="Q235" s="2">
        <v>24438</v>
      </c>
      <c r="R235" t="s">
        <v>2133</v>
      </c>
      <c r="S235" t="s">
        <v>2134</v>
      </c>
      <c r="U235" t="s">
        <v>140</v>
      </c>
      <c r="V235" t="s">
        <v>193</v>
      </c>
      <c r="W235" t="s">
        <v>10</v>
      </c>
      <c r="X235" t="s">
        <v>54</v>
      </c>
      <c r="Z235" t="s">
        <v>55</v>
      </c>
      <c r="AA235" t="s">
        <v>68</v>
      </c>
      <c r="AB235" t="s">
        <v>2135</v>
      </c>
      <c r="AC235" t="s">
        <v>70</v>
      </c>
      <c r="AD235" t="s">
        <v>59</v>
      </c>
    </row>
    <row r="236" spans="1:30">
      <c r="A236">
        <f t="shared" si="11"/>
        <v>101</v>
      </c>
      <c r="B236">
        <f t="shared" si="12"/>
        <v>1</v>
      </c>
      <c r="C236" s="8">
        <f t="shared" si="10"/>
        <v>54</v>
      </c>
      <c r="D236">
        <v>54</v>
      </c>
      <c r="E236">
        <v>0</v>
      </c>
      <c r="G236" s="21">
        <v>2</v>
      </c>
      <c r="H236" s="4">
        <v>1879971</v>
      </c>
      <c r="I236" s="39">
        <v>44166.650138888886</v>
      </c>
      <c r="J236" s="3" t="s">
        <v>63</v>
      </c>
      <c r="K236" t="s">
        <v>49</v>
      </c>
      <c r="M236">
        <v>202012012199</v>
      </c>
      <c r="N236" s="1">
        <v>44166.650138888886</v>
      </c>
      <c r="O236" s="3" t="s">
        <v>63</v>
      </c>
      <c r="P236">
        <v>1879971</v>
      </c>
      <c r="Q236" s="2">
        <v>24438</v>
      </c>
      <c r="R236" t="s">
        <v>2133</v>
      </c>
      <c r="S236" t="s">
        <v>1983</v>
      </c>
      <c r="U236" t="s">
        <v>52</v>
      </c>
      <c r="V236" t="s">
        <v>127</v>
      </c>
      <c r="W236" t="s">
        <v>10</v>
      </c>
      <c r="X236" t="s">
        <v>54</v>
      </c>
      <c r="Z236" t="s">
        <v>88</v>
      </c>
      <c r="AA236" t="s">
        <v>68</v>
      </c>
      <c r="AB236" t="s">
        <v>2136</v>
      </c>
      <c r="AC236" t="s">
        <v>129</v>
      </c>
      <c r="AD236" t="s">
        <v>59</v>
      </c>
    </row>
    <row r="237" spans="1:30">
      <c r="A237">
        <f t="shared" si="11"/>
        <v>102</v>
      </c>
      <c r="B237">
        <f t="shared" si="12"/>
        <v>0</v>
      </c>
      <c r="C237" s="8">
        <f t="shared" si="10"/>
        <v>58.75</v>
      </c>
      <c r="D237">
        <v>58</v>
      </c>
      <c r="E237">
        <v>9</v>
      </c>
      <c r="G237" s="21">
        <v>2</v>
      </c>
      <c r="H237" s="4">
        <v>1880882</v>
      </c>
      <c r="I237" s="39">
        <v>44043.502372685187</v>
      </c>
      <c r="J237" s="3" t="s">
        <v>63</v>
      </c>
      <c r="K237" t="s">
        <v>49</v>
      </c>
      <c r="M237">
        <v>202007311579</v>
      </c>
      <c r="N237" s="1">
        <v>44043.502372685187</v>
      </c>
      <c r="O237" s="3" t="s">
        <v>63</v>
      </c>
      <c r="P237">
        <v>1880882</v>
      </c>
      <c r="Q237" s="2">
        <v>22584</v>
      </c>
      <c r="R237" t="s">
        <v>2137</v>
      </c>
      <c r="S237" t="s">
        <v>444</v>
      </c>
      <c r="U237" t="s">
        <v>52</v>
      </c>
      <c r="V237" t="s">
        <v>228</v>
      </c>
      <c r="W237" t="s">
        <v>10</v>
      </c>
      <c r="X237" t="s">
        <v>54</v>
      </c>
      <c r="Z237" t="s">
        <v>55</v>
      </c>
      <c r="AA237" t="s">
        <v>68</v>
      </c>
      <c r="AB237" t="s">
        <v>2138</v>
      </c>
      <c r="AC237" t="s">
        <v>129</v>
      </c>
      <c r="AD237" t="s">
        <v>59</v>
      </c>
    </row>
    <row r="238" spans="1:30">
      <c r="A238">
        <f t="shared" si="11"/>
        <v>102</v>
      </c>
      <c r="B238">
        <f t="shared" si="12"/>
        <v>1</v>
      </c>
      <c r="C238" s="8">
        <f t="shared" si="10"/>
        <v>59</v>
      </c>
      <c r="D238">
        <v>59</v>
      </c>
      <c r="E238">
        <v>0</v>
      </c>
      <c r="G238" s="21">
        <v>2</v>
      </c>
      <c r="H238" s="4">
        <v>1880882</v>
      </c>
      <c r="I238" s="39">
        <v>44138.542916666665</v>
      </c>
      <c r="J238" s="3" t="s">
        <v>63</v>
      </c>
      <c r="K238" t="s">
        <v>49</v>
      </c>
      <c r="M238">
        <v>202011030145</v>
      </c>
      <c r="N238" s="1">
        <v>44138.542916666665</v>
      </c>
      <c r="O238" s="3" t="s">
        <v>63</v>
      </c>
      <c r="P238">
        <v>1880882</v>
      </c>
      <c r="Q238" s="2">
        <v>22584</v>
      </c>
      <c r="R238" t="s">
        <v>2137</v>
      </c>
      <c r="S238" t="s">
        <v>526</v>
      </c>
      <c r="U238" t="s">
        <v>52</v>
      </c>
      <c r="V238" t="s">
        <v>123</v>
      </c>
      <c r="W238" t="s">
        <v>10</v>
      </c>
      <c r="X238" t="s">
        <v>54</v>
      </c>
      <c r="Z238" t="s">
        <v>55</v>
      </c>
      <c r="AA238" t="s">
        <v>68</v>
      </c>
      <c r="AB238" t="s">
        <v>2139</v>
      </c>
      <c r="AC238" t="s">
        <v>70</v>
      </c>
      <c r="AD238" t="s">
        <v>59</v>
      </c>
    </row>
    <row r="239" spans="1:30">
      <c r="A239">
        <f t="shared" si="11"/>
        <v>103</v>
      </c>
      <c r="B239">
        <f t="shared" si="12"/>
        <v>0</v>
      </c>
      <c r="C239" s="8">
        <f t="shared" si="10"/>
        <v>66.666666666666671</v>
      </c>
      <c r="D239">
        <v>66</v>
      </c>
      <c r="E239">
        <v>8</v>
      </c>
      <c r="G239" s="21">
        <v>2</v>
      </c>
      <c r="H239" s="4">
        <v>1886099</v>
      </c>
      <c r="I239" s="39">
        <v>44077.781817129631</v>
      </c>
      <c r="J239" s="3" t="s">
        <v>63</v>
      </c>
      <c r="K239" t="s">
        <v>49</v>
      </c>
      <c r="M239">
        <v>202009031782</v>
      </c>
      <c r="N239" s="1">
        <v>44077.781817129631</v>
      </c>
      <c r="O239" s="3" t="s">
        <v>63</v>
      </c>
      <c r="P239">
        <v>1886099</v>
      </c>
      <c r="Q239" s="2">
        <v>19703</v>
      </c>
      <c r="R239" t="s">
        <v>2164</v>
      </c>
      <c r="S239" t="s">
        <v>1823</v>
      </c>
      <c r="U239" t="s">
        <v>140</v>
      </c>
      <c r="V239" t="s">
        <v>137</v>
      </c>
      <c r="W239" t="s">
        <v>10</v>
      </c>
      <c r="X239" t="s">
        <v>54</v>
      </c>
      <c r="Z239" t="s">
        <v>55</v>
      </c>
      <c r="AA239" t="s">
        <v>68</v>
      </c>
      <c r="AB239" t="s">
        <v>2165</v>
      </c>
      <c r="AC239" t="s">
        <v>70</v>
      </c>
      <c r="AD239" t="s">
        <v>59</v>
      </c>
    </row>
    <row r="240" spans="1:30">
      <c r="A240">
        <f t="shared" si="11"/>
        <v>103</v>
      </c>
      <c r="B240">
        <f t="shared" si="12"/>
        <v>1</v>
      </c>
      <c r="C240" s="8">
        <f t="shared" si="10"/>
        <v>66.75</v>
      </c>
      <c r="D240">
        <v>66</v>
      </c>
      <c r="E240">
        <v>9</v>
      </c>
      <c r="G240" s="21">
        <v>2</v>
      </c>
      <c r="H240" s="4">
        <v>1886099</v>
      </c>
      <c r="I240" s="39">
        <v>44089.688819444447</v>
      </c>
      <c r="J240" s="3" t="s">
        <v>63</v>
      </c>
      <c r="K240" t="s">
        <v>49</v>
      </c>
      <c r="M240">
        <v>202009151426</v>
      </c>
      <c r="N240" s="1">
        <v>44089.688819444447</v>
      </c>
      <c r="O240" s="3" t="s">
        <v>63</v>
      </c>
      <c r="P240">
        <v>1886099</v>
      </c>
      <c r="Q240" s="2">
        <v>19703</v>
      </c>
      <c r="R240" t="s">
        <v>2164</v>
      </c>
      <c r="S240" t="s">
        <v>551</v>
      </c>
      <c r="U240" t="s">
        <v>61</v>
      </c>
      <c r="V240" t="s">
        <v>137</v>
      </c>
      <c r="W240" t="s">
        <v>10</v>
      </c>
      <c r="X240" t="s">
        <v>54</v>
      </c>
      <c r="Z240" t="s">
        <v>55</v>
      </c>
      <c r="AA240" t="s">
        <v>68</v>
      </c>
      <c r="AB240" t="s">
        <v>2166</v>
      </c>
      <c r="AC240" t="s">
        <v>70</v>
      </c>
      <c r="AD240" t="s">
        <v>59</v>
      </c>
    </row>
    <row r="241" spans="1:30">
      <c r="A241">
        <f t="shared" si="11"/>
        <v>104</v>
      </c>
      <c r="B241">
        <f t="shared" si="12"/>
        <v>0</v>
      </c>
      <c r="C241" s="8">
        <f t="shared" si="10"/>
        <v>52.75</v>
      </c>
      <c r="D241">
        <v>52</v>
      </c>
      <c r="E241">
        <v>9</v>
      </c>
      <c r="G241" s="21">
        <v>2</v>
      </c>
      <c r="H241" s="4">
        <v>1891412</v>
      </c>
      <c r="I241" s="39">
        <v>44141.490277777775</v>
      </c>
      <c r="J241" s="3" t="s">
        <v>63</v>
      </c>
      <c r="K241" t="s">
        <v>49</v>
      </c>
      <c r="M241">
        <v>202011061521</v>
      </c>
      <c r="N241" s="1">
        <v>44141.490277777775</v>
      </c>
      <c r="O241" s="3" t="s">
        <v>63</v>
      </c>
      <c r="P241">
        <v>1891412</v>
      </c>
      <c r="Q241" s="2">
        <v>24867</v>
      </c>
      <c r="R241" t="s">
        <v>2201</v>
      </c>
      <c r="S241" t="s">
        <v>712</v>
      </c>
      <c r="U241" t="s">
        <v>61</v>
      </c>
      <c r="V241" t="s">
        <v>228</v>
      </c>
      <c r="W241" t="s">
        <v>10</v>
      </c>
      <c r="X241" t="s">
        <v>54</v>
      </c>
      <c r="Z241" t="s">
        <v>55</v>
      </c>
      <c r="AA241" t="s">
        <v>68</v>
      </c>
      <c r="AB241" t="s">
        <v>2202</v>
      </c>
      <c r="AC241" t="s">
        <v>129</v>
      </c>
      <c r="AD241" t="s">
        <v>59</v>
      </c>
    </row>
    <row r="242" spans="1:30">
      <c r="A242">
        <f t="shared" si="11"/>
        <v>104</v>
      </c>
      <c r="B242">
        <f t="shared" si="12"/>
        <v>1</v>
      </c>
      <c r="C242" s="8">
        <f t="shared" si="10"/>
        <v>52.75</v>
      </c>
      <c r="D242">
        <v>52</v>
      </c>
      <c r="E242">
        <v>9</v>
      </c>
      <c r="G242" s="21">
        <v>2</v>
      </c>
      <c r="H242" s="4">
        <v>1891412</v>
      </c>
      <c r="I242" s="39">
        <v>44157.449305555558</v>
      </c>
      <c r="J242" s="3" t="s">
        <v>63</v>
      </c>
      <c r="K242" t="s">
        <v>49</v>
      </c>
      <c r="M242">
        <v>202011220232</v>
      </c>
      <c r="N242" s="1">
        <v>44157.449305555558</v>
      </c>
      <c r="O242" s="3" t="s">
        <v>63</v>
      </c>
      <c r="P242">
        <v>1891412</v>
      </c>
      <c r="Q242" s="2">
        <v>24867</v>
      </c>
      <c r="R242" t="s">
        <v>2201</v>
      </c>
      <c r="S242" t="s">
        <v>712</v>
      </c>
      <c r="U242" t="s">
        <v>107</v>
      </c>
      <c r="V242" t="s">
        <v>74</v>
      </c>
      <c r="W242" t="s">
        <v>10</v>
      </c>
      <c r="X242" t="s">
        <v>54</v>
      </c>
      <c r="Z242" t="s">
        <v>88</v>
      </c>
      <c r="AA242" t="s">
        <v>68</v>
      </c>
      <c r="AB242" t="s">
        <v>2203</v>
      </c>
      <c r="AC242" t="s">
        <v>70</v>
      </c>
      <c r="AD242" t="s">
        <v>59</v>
      </c>
    </row>
    <row r="243" spans="1:30">
      <c r="A243">
        <f t="shared" si="11"/>
        <v>104</v>
      </c>
      <c r="B243">
        <f t="shared" si="12"/>
        <v>2</v>
      </c>
      <c r="C243" s="8">
        <f t="shared" si="10"/>
        <v>52.833333333333336</v>
      </c>
      <c r="D243">
        <v>52</v>
      </c>
      <c r="E243">
        <v>10</v>
      </c>
      <c r="G243" s="21">
        <v>2</v>
      </c>
      <c r="H243" s="4">
        <v>1891412</v>
      </c>
      <c r="I243" s="39">
        <v>44172.408043981479</v>
      </c>
      <c r="J243" s="3" t="s">
        <v>63</v>
      </c>
      <c r="K243" t="s">
        <v>49</v>
      </c>
      <c r="M243">
        <v>202012070798</v>
      </c>
      <c r="N243" s="1">
        <v>44172.408043981479</v>
      </c>
      <c r="O243" s="3" t="s">
        <v>63</v>
      </c>
      <c r="P243">
        <v>1891412</v>
      </c>
      <c r="Q243" s="2">
        <v>24867</v>
      </c>
      <c r="R243" t="s">
        <v>2201</v>
      </c>
      <c r="S243" t="s">
        <v>2204</v>
      </c>
      <c r="U243" t="s">
        <v>52</v>
      </c>
      <c r="V243" t="s">
        <v>324</v>
      </c>
      <c r="W243" t="s">
        <v>10</v>
      </c>
      <c r="X243" t="s">
        <v>54</v>
      </c>
      <c r="Z243" t="s">
        <v>55</v>
      </c>
      <c r="AA243" t="s">
        <v>68</v>
      </c>
      <c r="AB243" t="s">
        <v>2205</v>
      </c>
      <c r="AC243" t="s">
        <v>180</v>
      </c>
      <c r="AD243" t="s">
        <v>59</v>
      </c>
    </row>
    <row r="244" spans="1:30">
      <c r="A244">
        <f t="shared" si="11"/>
        <v>104</v>
      </c>
      <c r="B244">
        <f t="shared" si="12"/>
        <v>3</v>
      </c>
      <c r="C244" s="8">
        <f t="shared" si="10"/>
        <v>53</v>
      </c>
      <c r="D244">
        <v>53</v>
      </c>
      <c r="E244">
        <v>0</v>
      </c>
      <c r="G244" s="21">
        <v>2</v>
      </c>
      <c r="H244" s="4">
        <v>1891412</v>
      </c>
      <c r="I244" s="39">
        <v>44245.009594907409</v>
      </c>
      <c r="J244" s="3" t="s">
        <v>63</v>
      </c>
      <c r="K244" t="s">
        <v>49</v>
      </c>
      <c r="M244">
        <v>202102172212</v>
      </c>
      <c r="N244" s="1">
        <v>44245.009594907409</v>
      </c>
      <c r="O244" s="3" t="s">
        <v>63</v>
      </c>
      <c r="P244">
        <v>1891412</v>
      </c>
      <c r="Q244" s="2">
        <v>24867</v>
      </c>
      <c r="R244" t="s">
        <v>2201</v>
      </c>
      <c r="S244" t="s">
        <v>92</v>
      </c>
      <c r="U244" t="s">
        <v>110</v>
      </c>
      <c r="V244" t="s">
        <v>111</v>
      </c>
      <c r="W244" t="s">
        <v>10</v>
      </c>
      <c r="X244" t="s">
        <v>54</v>
      </c>
      <c r="Z244" t="s">
        <v>88</v>
      </c>
      <c r="AA244" t="s">
        <v>68</v>
      </c>
      <c r="AB244" t="s">
        <v>2206</v>
      </c>
      <c r="AC244" t="s">
        <v>70</v>
      </c>
      <c r="AD244" t="s">
        <v>59</v>
      </c>
    </row>
    <row r="245" spans="1:30">
      <c r="A245">
        <f t="shared" si="11"/>
        <v>105</v>
      </c>
      <c r="B245">
        <f t="shared" si="12"/>
        <v>0</v>
      </c>
      <c r="C245" s="8">
        <f t="shared" si="10"/>
        <v>46.416666666666664</v>
      </c>
      <c r="D245">
        <v>46</v>
      </c>
      <c r="E245">
        <v>5</v>
      </c>
      <c r="G245" s="21">
        <v>2</v>
      </c>
      <c r="H245" s="4">
        <v>1894573</v>
      </c>
      <c r="I245" s="39">
        <v>44031.518240740741</v>
      </c>
      <c r="J245" s="3" t="s">
        <v>76</v>
      </c>
      <c r="K245" t="s">
        <v>49</v>
      </c>
      <c r="M245">
        <v>202007190271</v>
      </c>
      <c r="N245" s="1">
        <v>44031.518240740741</v>
      </c>
      <c r="O245" s="3" t="s">
        <v>76</v>
      </c>
      <c r="P245">
        <v>1894573</v>
      </c>
      <c r="Q245" s="2">
        <v>27074</v>
      </c>
      <c r="R245" t="s">
        <v>2210</v>
      </c>
      <c r="S245" t="s">
        <v>647</v>
      </c>
      <c r="U245" t="s">
        <v>149</v>
      </c>
      <c r="V245" t="s">
        <v>87</v>
      </c>
      <c r="W245" t="s">
        <v>10</v>
      </c>
      <c r="X245" t="s">
        <v>54</v>
      </c>
      <c r="Z245" t="s">
        <v>55</v>
      </c>
      <c r="AA245" t="s">
        <v>78</v>
      </c>
      <c r="AB245" t="s">
        <v>2211</v>
      </c>
      <c r="AC245" t="s">
        <v>70</v>
      </c>
      <c r="AD245" t="s">
        <v>59</v>
      </c>
    </row>
    <row r="246" spans="1:30">
      <c r="A246">
        <f t="shared" si="11"/>
        <v>105</v>
      </c>
      <c r="B246">
        <f t="shared" si="12"/>
        <v>1</v>
      </c>
      <c r="C246" s="8">
        <f t="shared" si="10"/>
        <v>46.416666666666664</v>
      </c>
      <c r="D246">
        <v>46</v>
      </c>
      <c r="E246">
        <v>5</v>
      </c>
      <c r="G246" s="21">
        <v>2</v>
      </c>
      <c r="H246" s="4">
        <v>1894573</v>
      </c>
      <c r="I246" s="39">
        <v>44032.872997685183</v>
      </c>
      <c r="J246" s="3" t="s">
        <v>90</v>
      </c>
      <c r="K246" t="s">
        <v>49</v>
      </c>
      <c r="M246">
        <v>202007202134</v>
      </c>
      <c r="N246" s="1">
        <v>44032.872997685183</v>
      </c>
      <c r="O246" s="3" t="s">
        <v>90</v>
      </c>
      <c r="P246">
        <v>1894573</v>
      </c>
      <c r="Q246" s="2">
        <v>27074</v>
      </c>
      <c r="R246" t="s">
        <v>2210</v>
      </c>
      <c r="S246" t="s">
        <v>647</v>
      </c>
      <c r="U246" t="s">
        <v>98</v>
      </c>
      <c r="V246" t="s">
        <v>189</v>
      </c>
      <c r="W246" t="s">
        <v>10</v>
      </c>
      <c r="X246" t="s">
        <v>54</v>
      </c>
      <c r="Z246" t="s">
        <v>55</v>
      </c>
      <c r="AA246" t="s">
        <v>94</v>
      </c>
      <c r="AB246" t="s">
        <v>1007</v>
      </c>
      <c r="AC246" t="s">
        <v>70</v>
      </c>
      <c r="AD246" t="s">
        <v>59</v>
      </c>
    </row>
    <row r="247" spans="1:30">
      <c r="A247">
        <f t="shared" si="11"/>
        <v>106</v>
      </c>
      <c r="B247">
        <f t="shared" si="12"/>
        <v>0</v>
      </c>
      <c r="C247" s="8">
        <f t="shared" si="10"/>
        <v>54</v>
      </c>
      <c r="D247">
        <v>54</v>
      </c>
      <c r="E247">
        <v>0</v>
      </c>
      <c r="G247" s="21">
        <v>2</v>
      </c>
      <c r="H247" s="4">
        <v>1897910</v>
      </c>
      <c r="I247" s="39">
        <v>44122.988854166666</v>
      </c>
      <c r="J247" s="3" t="s">
        <v>90</v>
      </c>
      <c r="K247" t="s">
        <v>49</v>
      </c>
      <c r="M247">
        <v>202010180487</v>
      </c>
      <c r="N247" s="1">
        <v>44122.988854166666</v>
      </c>
      <c r="O247" s="3" t="s">
        <v>90</v>
      </c>
      <c r="P247">
        <v>1897910</v>
      </c>
      <c r="Q247" s="2">
        <v>24372</v>
      </c>
      <c r="R247" t="s">
        <v>2224</v>
      </c>
      <c r="S247" t="s">
        <v>1983</v>
      </c>
      <c r="U247" t="s">
        <v>110</v>
      </c>
      <c r="V247" t="s">
        <v>1693</v>
      </c>
      <c r="W247" t="s">
        <v>10</v>
      </c>
      <c r="X247" t="s">
        <v>54</v>
      </c>
      <c r="Z247" t="s">
        <v>88</v>
      </c>
      <c r="AA247" t="s">
        <v>94</v>
      </c>
      <c r="AB247" t="s">
        <v>100</v>
      </c>
      <c r="AC247" t="s">
        <v>474</v>
      </c>
      <c r="AD247" t="s">
        <v>59</v>
      </c>
    </row>
    <row r="248" spans="1:30">
      <c r="A248">
        <f t="shared" si="11"/>
        <v>106</v>
      </c>
      <c r="B248">
        <f t="shared" si="12"/>
        <v>1</v>
      </c>
      <c r="C248" s="8">
        <f t="shared" si="10"/>
        <v>54.083333333333336</v>
      </c>
      <c r="D248">
        <v>54</v>
      </c>
      <c r="E248">
        <v>1</v>
      </c>
      <c r="G248" s="21">
        <v>2</v>
      </c>
      <c r="H248" s="4">
        <v>1897910</v>
      </c>
      <c r="I248" s="39">
        <v>44139.737766203703</v>
      </c>
      <c r="J248" s="3" t="s">
        <v>90</v>
      </c>
      <c r="K248" t="s">
        <v>49</v>
      </c>
      <c r="M248">
        <v>202011042099</v>
      </c>
      <c r="N248" s="1">
        <v>44139.737766203703</v>
      </c>
      <c r="O248" s="3" t="s">
        <v>90</v>
      </c>
      <c r="P248">
        <v>1897910</v>
      </c>
      <c r="Q248" s="2">
        <v>24372</v>
      </c>
      <c r="R248" t="s">
        <v>2224</v>
      </c>
      <c r="S248" t="s">
        <v>1311</v>
      </c>
      <c r="U248" t="s">
        <v>149</v>
      </c>
      <c r="V248" t="s">
        <v>2225</v>
      </c>
      <c r="W248" t="s">
        <v>10</v>
      </c>
      <c r="X248" t="s">
        <v>54</v>
      </c>
      <c r="Z248" t="s">
        <v>88</v>
      </c>
      <c r="AA248" t="s">
        <v>94</v>
      </c>
      <c r="AB248" t="s">
        <v>116</v>
      </c>
      <c r="AC248" t="s">
        <v>474</v>
      </c>
      <c r="AD248" t="s">
        <v>59</v>
      </c>
    </row>
    <row r="249" spans="1:30">
      <c r="A249">
        <f t="shared" si="11"/>
        <v>107</v>
      </c>
      <c r="B249">
        <f t="shared" si="12"/>
        <v>0</v>
      </c>
      <c r="C249" s="8">
        <f t="shared" si="10"/>
        <v>68.25</v>
      </c>
      <c r="D249">
        <v>68</v>
      </c>
      <c r="E249">
        <v>3</v>
      </c>
      <c r="G249" s="21">
        <v>2</v>
      </c>
      <c r="H249" s="4">
        <v>1902449</v>
      </c>
      <c r="I249" s="39">
        <v>44155.679745370369</v>
      </c>
      <c r="J249" s="3" t="s">
        <v>90</v>
      </c>
      <c r="K249" t="s">
        <v>49</v>
      </c>
      <c r="M249">
        <v>202011202017</v>
      </c>
      <c r="N249" s="1">
        <v>44155.679745370369</v>
      </c>
      <c r="O249" s="3" t="s">
        <v>90</v>
      </c>
      <c r="P249">
        <v>1902449</v>
      </c>
      <c r="Q249" s="2">
        <v>19205</v>
      </c>
      <c r="R249" t="s">
        <v>2242</v>
      </c>
      <c r="S249" t="s">
        <v>843</v>
      </c>
      <c r="U249" t="s">
        <v>1474</v>
      </c>
      <c r="V249" t="s">
        <v>2220</v>
      </c>
      <c r="W249" t="s">
        <v>10</v>
      </c>
      <c r="X249" t="s">
        <v>54</v>
      </c>
      <c r="Z249" t="s">
        <v>88</v>
      </c>
      <c r="AA249" t="s">
        <v>94</v>
      </c>
      <c r="AB249" t="s">
        <v>100</v>
      </c>
      <c r="AC249" t="s">
        <v>474</v>
      </c>
      <c r="AD249" t="s">
        <v>59</v>
      </c>
    </row>
    <row r="250" spans="1:30">
      <c r="A250">
        <f t="shared" si="11"/>
        <v>107</v>
      </c>
      <c r="B250">
        <f t="shared" si="12"/>
        <v>1</v>
      </c>
      <c r="C250" s="8">
        <f t="shared" si="10"/>
        <v>68.25</v>
      </c>
      <c r="D250">
        <v>68</v>
      </c>
      <c r="E250">
        <v>3</v>
      </c>
      <c r="G250" s="21">
        <v>2</v>
      </c>
      <c r="H250" s="4">
        <v>1902449</v>
      </c>
      <c r="I250" s="39">
        <v>44157.379351851851</v>
      </c>
      <c r="J250" s="3" t="s">
        <v>90</v>
      </c>
      <c r="K250" t="s">
        <v>49</v>
      </c>
      <c r="M250">
        <v>202011220199</v>
      </c>
      <c r="N250" s="1">
        <v>44157.379351851851</v>
      </c>
      <c r="O250" s="3" t="s">
        <v>90</v>
      </c>
      <c r="P250">
        <v>1902449</v>
      </c>
      <c r="Q250" s="2">
        <v>19205</v>
      </c>
      <c r="R250" t="s">
        <v>2242</v>
      </c>
      <c r="S250" t="s">
        <v>843</v>
      </c>
      <c r="U250" t="s">
        <v>2243</v>
      </c>
      <c r="V250" t="s">
        <v>473</v>
      </c>
      <c r="W250" t="s">
        <v>10</v>
      </c>
      <c r="X250" t="s">
        <v>54</v>
      </c>
      <c r="Z250" t="s">
        <v>88</v>
      </c>
      <c r="AA250" t="s">
        <v>94</v>
      </c>
      <c r="AB250" t="s">
        <v>2244</v>
      </c>
      <c r="AC250" t="s">
        <v>474</v>
      </c>
      <c r="AD250" t="s">
        <v>59</v>
      </c>
    </row>
    <row r="251" spans="1:30">
      <c r="A251">
        <f t="shared" si="11"/>
        <v>108</v>
      </c>
      <c r="B251">
        <f t="shared" si="12"/>
        <v>0</v>
      </c>
      <c r="C251" s="8">
        <f t="shared" si="10"/>
        <v>64.666666666666671</v>
      </c>
      <c r="D251">
        <v>64</v>
      </c>
      <c r="E251">
        <v>8</v>
      </c>
      <c r="G251" s="21">
        <v>2</v>
      </c>
      <c r="H251" s="4">
        <v>1907756</v>
      </c>
      <c r="I251" s="39">
        <v>44167.408576388887</v>
      </c>
      <c r="J251" s="3" t="s">
        <v>553</v>
      </c>
      <c r="K251" t="s">
        <v>49</v>
      </c>
      <c r="M251">
        <v>202012020798</v>
      </c>
      <c r="N251" s="1">
        <v>44167.408576388887</v>
      </c>
      <c r="O251" s="3" t="s">
        <v>553</v>
      </c>
      <c r="P251">
        <v>1907756</v>
      </c>
      <c r="Q251" s="2">
        <v>20517</v>
      </c>
      <c r="R251" t="s">
        <v>2260</v>
      </c>
      <c r="S251" t="s">
        <v>1075</v>
      </c>
      <c r="U251" t="s">
        <v>1474</v>
      </c>
      <c r="V251" t="s">
        <v>2225</v>
      </c>
      <c r="W251" t="s">
        <v>2</v>
      </c>
      <c r="X251" t="s">
        <v>54</v>
      </c>
      <c r="Z251" t="s">
        <v>55</v>
      </c>
      <c r="AA251" t="s">
        <v>556</v>
      </c>
      <c r="AB251" t="s">
        <v>2261</v>
      </c>
      <c r="AC251" t="s">
        <v>474</v>
      </c>
      <c r="AD251" t="s">
        <v>59</v>
      </c>
    </row>
    <row r="252" spans="1:30">
      <c r="A252">
        <f t="shared" si="11"/>
        <v>108</v>
      </c>
      <c r="B252">
        <f t="shared" si="12"/>
        <v>1</v>
      </c>
      <c r="C252" s="8">
        <f t="shared" si="10"/>
        <v>65</v>
      </c>
      <c r="D252">
        <v>65</v>
      </c>
      <c r="E252">
        <v>0</v>
      </c>
      <c r="G252" s="21">
        <v>2</v>
      </c>
      <c r="H252" s="4">
        <v>1907756</v>
      </c>
      <c r="I252" s="39">
        <v>44270.416388888887</v>
      </c>
      <c r="J252" s="3" t="s">
        <v>63</v>
      </c>
      <c r="K252" t="s">
        <v>49</v>
      </c>
      <c r="M252">
        <v>202103150643</v>
      </c>
      <c r="N252" s="1">
        <v>44270.416388888887</v>
      </c>
      <c r="O252" s="3" t="s">
        <v>63</v>
      </c>
      <c r="P252">
        <v>1907756</v>
      </c>
      <c r="Q252" s="2">
        <v>20517</v>
      </c>
      <c r="R252" t="s">
        <v>2260</v>
      </c>
      <c r="S252" t="s">
        <v>51</v>
      </c>
      <c r="U252" t="s">
        <v>1474</v>
      </c>
      <c r="V252" t="s">
        <v>473</v>
      </c>
      <c r="W252" t="s">
        <v>2</v>
      </c>
      <c r="X252" t="s">
        <v>54</v>
      </c>
      <c r="Z252" t="s">
        <v>55</v>
      </c>
      <c r="AA252" t="s">
        <v>68</v>
      </c>
      <c r="AB252" t="s">
        <v>2262</v>
      </c>
      <c r="AC252" t="s">
        <v>474</v>
      </c>
      <c r="AD252" t="s">
        <v>59</v>
      </c>
    </row>
    <row r="253" spans="1:30">
      <c r="A253">
        <f t="shared" si="11"/>
        <v>109</v>
      </c>
      <c r="B253">
        <f t="shared" si="12"/>
        <v>0</v>
      </c>
      <c r="C253" s="8">
        <f t="shared" si="10"/>
        <v>73.166666666666671</v>
      </c>
      <c r="D253">
        <v>73</v>
      </c>
      <c r="E253">
        <v>2</v>
      </c>
      <c r="G253" s="21">
        <v>2</v>
      </c>
      <c r="H253" s="4">
        <v>1927218</v>
      </c>
      <c r="I253" s="39">
        <v>44155.430555555555</v>
      </c>
      <c r="J253" s="3" t="s">
        <v>90</v>
      </c>
      <c r="K253" t="s">
        <v>49</v>
      </c>
      <c r="M253">
        <v>202011201517</v>
      </c>
      <c r="N253" s="1">
        <v>44155.430555555555</v>
      </c>
      <c r="O253" s="3" t="s">
        <v>90</v>
      </c>
      <c r="P253">
        <v>1927218</v>
      </c>
      <c r="Q253" s="2">
        <v>17405</v>
      </c>
      <c r="R253" t="s">
        <v>2290</v>
      </c>
      <c r="S253" t="s">
        <v>730</v>
      </c>
      <c r="U253" t="s">
        <v>1474</v>
      </c>
      <c r="V253" t="s">
        <v>2230</v>
      </c>
      <c r="W253" t="s">
        <v>2</v>
      </c>
      <c r="X253" t="s">
        <v>54</v>
      </c>
      <c r="Z253" t="s">
        <v>88</v>
      </c>
      <c r="AA253" t="s">
        <v>94</v>
      </c>
      <c r="AB253" t="s">
        <v>2291</v>
      </c>
      <c r="AC253" t="s">
        <v>474</v>
      </c>
      <c r="AD253" t="s">
        <v>59</v>
      </c>
    </row>
    <row r="254" spans="1:30">
      <c r="A254">
        <f t="shared" si="11"/>
        <v>109</v>
      </c>
      <c r="B254">
        <f t="shared" si="12"/>
        <v>1</v>
      </c>
      <c r="C254" s="8">
        <f t="shared" si="10"/>
        <v>73.25</v>
      </c>
      <c r="D254">
        <v>73</v>
      </c>
      <c r="E254">
        <v>3</v>
      </c>
      <c r="G254" s="21">
        <v>2</v>
      </c>
      <c r="H254" s="4">
        <v>1927218</v>
      </c>
      <c r="I254" s="39">
        <v>44163.540081018517</v>
      </c>
      <c r="J254" s="3" t="s">
        <v>90</v>
      </c>
      <c r="K254" t="s">
        <v>49</v>
      </c>
      <c r="M254">
        <v>202011280330</v>
      </c>
      <c r="N254" s="1">
        <v>44163.540081018517</v>
      </c>
      <c r="O254" s="3" t="s">
        <v>90</v>
      </c>
      <c r="P254">
        <v>1927218</v>
      </c>
      <c r="Q254" s="2">
        <v>17405</v>
      </c>
      <c r="R254" t="s">
        <v>2290</v>
      </c>
      <c r="S254" t="s">
        <v>2292</v>
      </c>
      <c r="U254" t="s">
        <v>98</v>
      </c>
      <c r="V254" t="s">
        <v>1473</v>
      </c>
      <c r="W254" t="s">
        <v>2</v>
      </c>
      <c r="X254" t="s">
        <v>54</v>
      </c>
      <c r="Z254" t="s">
        <v>88</v>
      </c>
      <c r="AA254" t="s">
        <v>94</v>
      </c>
      <c r="AB254" t="s">
        <v>100</v>
      </c>
      <c r="AC254" t="s">
        <v>474</v>
      </c>
      <c r="AD254" t="s">
        <v>59</v>
      </c>
    </row>
    <row r="255" spans="1:30">
      <c r="A255">
        <f t="shared" si="11"/>
        <v>110</v>
      </c>
      <c r="B255">
        <f t="shared" si="12"/>
        <v>0</v>
      </c>
      <c r="C255" s="8">
        <f t="shared" si="10"/>
        <v>62.416666666666664</v>
      </c>
      <c r="D255">
        <v>62</v>
      </c>
      <c r="E255">
        <v>5</v>
      </c>
      <c r="G255" s="21">
        <v>2</v>
      </c>
      <c r="H255" s="4">
        <v>1933052</v>
      </c>
      <c r="I255" s="39">
        <v>44168.459722222222</v>
      </c>
      <c r="J255" s="3" t="s">
        <v>63</v>
      </c>
      <c r="K255" t="s">
        <v>49</v>
      </c>
      <c r="M255">
        <v>202012031682</v>
      </c>
      <c r="N255" s="1">
        <v>44168.459722222222</v>
      </c>
      <c r="O255" s="3" t="s">
        <v>63</v>
      </c>
      <c r="P255">
        <v>1933052</v>
      </c>
      <c r="Q255" s="2">
        <v>21369</v>
      </c>
      <c r="R255" t="s">
        <v>2301</v>
      </c>
      <c r="S255" t="s">
        <v>2302</v>
      </c>
      <c r="U255" t="s">
        <v>1474</v>
      </c>
      <c r="V255" t="s">
        <v>1764</v>
      </c>
      <c r="W255" t="s">
        <v>2</v>
      </c>
      <c r="X255" t="s">
        <v>54</v>
      </c>
      <c r="Z255" t="s">
        <v>88</v>
      </c>
      <c r="AA255" t="s">
        <v>68</v>
      </c>
      <c r="AB255" t="s">
        <v>907</v>
      </c>
      <c r="AC255" t="s">
        <v>474</v>
      </c>
      <c r="AD255" t="s">
        <v>59</v>
      </c>
    </row>
    <row r="256" spans="1:30">
      <c r="A256">
        <f t="shared" si="11"/>
        <v>110</v>
      </c>
      <c r="B256">
        <f t="shared" si="12"/>
        <v>1</v>
      </c>
      <c r="C256" s="8">
        <f t="shared" si="10"/>
        <v>62.416666666666664</v>
      </c>
      <c r="D256">
        <v>62</v>
      </c>
      <c r="E256">
        <v>5</v>
      </c>
      <c r="G256" s="21">
        <v>2</v>
      </c>
      <c r="H256" s="4">
        <v>1933052</v>
      </c>
      <c r="I256" s="39">
        <v>44181.485243055555</v>
      </c>
      <c r="J256" s="3" t="s">
        <v>90</v>
      </c>
      <c r="K256" t="s">
        <v>49</v>
      </c>
      <c r="M256">
        <v>202012161567</v>
      </c>
      <c r="N256" s="1">
        <v>44181.485243055555</v>
      </c>
      <c r="O256" s="3" t="s">
        <v>90</v>
      </c>
      <c r="P256">
        <v>1933052</v>
      </c>
      <c r="Q256" s="2">
        <v>21369</v>
      </c>
      <c r="R256" t="s">
        <v>2301</v>
      </c>
      <c r="S256" t="s">
        <v>2302</v>
      </c>
      <c r="U256" t="s">
        <v>1474</v>
      </c>
      <c r="V256" t="s">
        <v>1996</v>
      </c>
      <c r="W256" t="s">
        <v>2</v>
      </c>
      <c r="X256" t="s">
        <v>54</v>
      </c>
      <c r="Z256" t="s">
        <v>55</v>
      </c>
      <c r="AA256" t="s">
        <v>94</v>
      </c>
      <c r="AB256" t="s">
        <v>100</v>
      </c>
      <c r="AC256" t="s">
        <v>474</v>
      </c>
      <c r="AD256" t="s">
        <v>59</v>
      </c>
    </row>
    <row r="257" spans="1:30">
      <c r="A257">
        <f t="shared" si="11"/>
        <v>111</v>
      </c>
      <c r="B257">
        <f t="shared" si="12"/>
        <v>0</v>
      </c>
      <c r="C257" s="8">
        <f t="shared" si="10"/>
        <v>75.5</v>
      </c>
      <c r="D257">
        <v>75</v>
      </c>
      <c r="E257">
        <v>6</v>
      </c>
      <c r="G257" s="21">
        <v>2</v>
      </c>
      <c r="H257" s="4">
        <v>1940979</v>
      </c>
      <c r="I257" s="39">
        <v>44192.646261574075</v>
      </c>
      <c r="J257" s="3" t="s">
        <v>90</v>
      </c>
      <c r="K257" t="s">
        <v>49</v>
      </c>
      <c r="M257">
        <v>202012270351</v>
      </c>
      <c r="N257" s="1">
        <v>44192.646261574075</v>
      </c>
      <c r="O257" s="3" t="s">
        <v>90</v>
      </c>
      <c r="P257">
        <v>1940979</v>
      </c>
      <c r="Q257" s="2">
        <v>16586</v>
      </c>
      <c r="R257" t="s">
        <v>2308</v>
      </c>
      <c r="S257" t="s">
        <v>691</v>
      </c>
      <c r="U257" t="s">
        <v>98</v>
      </c>
      <c r="V257" t="s">
        <v>473</v>
      </c>
      <c r="W257" t="s">
        <v>10</v>
      </c>
      <c r="X257" t="s">
        <v>54</v>
      </c>
      <c r="Z257" t="s">
        <v>55</v>
      </c>
      <c r="AA257" t="s">
        <v>94</v>
      </c>
      <c r="AB257" t="s">
        <v>100</v>
      </c>
      <c r="AC257" t="s">
        <v>474</v>
      </c>
      <c r="AD257" t="s">
        <v>59</v>
      </c>
    </row>
    <row r="258" spans="1:30">
      <c r="A258">
        <f t="shared" si="11"/>
        <v>111</v>
      </c>
      <c r="B258">
        <f t="shared" si="12"/>
        <v>1</v>
      </c>
      <c r="C258" s="8">
        <f t="shared" si="10"/>
        <v>75.583333333333329</v>
      </c>
      <c r="D258">
        <v>75</v>
      </c>
      <c r="E258">
        <v>7</v>
      </c>
      <c r="G258" s="21">
        <v>2</v>
      </c>
      <c r="H258" s="4">
        <v>1940979</v>
      </c>
      <c r="I258" s="39">
        <v>44194.503472222219</v>
      </c>
      <c r="J258" s="3" t="s">
        <v>90</v>
      </c>
      <c r="K258" t="s">
        <v>49</v>
      </c>
      <c r="M258">
        <v>202012291655</v>
      </c>
      <c r="N258" s="1">
        <v>44194.503472222219</v>
      </c>
      <c r="O258" s="3" t="s">
        <v>90</v>
      </c>
      <c r="P258">
        <v>1940979</v>
      </c>
      <c r="Q258" s="2">
        <v>16586</v>
      </c>
      <c r="R258" t="s">
        <v>2308</v>
      </c>
      <c r="S258" t="s">
        <v>156</v>
      </c>
      <c r="U258" t="s">
        <v>2243</v>
      </c>
      <c r="V258" t="s">
        <v>2247</v>
      </c>
      <c r="W258" t="s">
        <v>10</v>
      </c>
      <c r="X258" t="s">
        <v>54</v>
      </c>
      <c r="Z258" t="s">
        <v>88</v>
      </c>
      <c r="AA258" t="s">
        <v>94</v>
      </c>
      <c r="AB258" t="s">
        <v>100</v>
      </c>
      <c r="AC258" t="s">
        <v>474</v>
      </c>
      <c r="AD258" t="s">
        <v>59</v>
      </c>
    </row>
    <row r="259" spans="1:30">
      <c r="A259" s="28">
        <f t="shared" si="11"/>
        <v>112</v>
      </c>
      <c r="B259" s="28">
        <f t="shared" si="12"/>
        <v>0</v>
      </c>
      <c r="C259" s="29">
        <f t="shared" si="10"/>
        <v>57</v>
      </c>
      <c r="D259" s="28">
        <v>57</v>
      </c>
      <c r="E259" s="28">
        <v>0</v>
      </c>
      <c r="F259" s="28"/>
      <c r="G259" s="25">
        <v>2</v>
      </c>
      <c r="H259" s="26">
        <v>1951558</v>
      </c>
      <c r="I259" s="43">
        <v>44160.497916666667</v>
      </c>
      <c r="J259" s="31" t="s">
        <v>90</v>
      </c>
      <c r="K259" s="28" t="s">
        <v>49</v>
      </c>
      <c r="L259" s="28"/>
      <c r="M259" s="28">
        <v>202011251614</v>
      </c>
      <c r="N259" s="30">
        <v>44160.497916666667</v>
      </c>
      <c r="O259" s="31" t="s">
        <v>90</v>
      </c>
      <c r="P259" s="28">
        <v>1951558</v>
      </c>
      <c r="Q259" s="32">
        <v>23336</v>
      </c>
      <c r="R259" s="28" t="s">
        <v>2323</v>
      </c>
      <c r="S259" s="28" t="s">
        <v>160</v>
      </c>
      <c r="T259" s="28"/>
      <c r="U259" s="28" t="s">
        <v>1474</v>
      </c>
      <c r="V259" s="28" t="s">
        <v>1996</v>
      </c>
      <c r="W259" s="28" t="s">
        <v>10</v>
      </c>
      <c r="X259" s="28" t="s">
        <v>54</v>
      </c>
      <c r="Y259" s="28"/>
      <c r="Z259" s="28" t="s">
        <v>55</v>
      </c>
      <c r="AA259" s="28" t="s">
        <v>94</v>
      </c>
      <c r="AB259" s="28" t="s">
        <v>173</v>
      </c>
      <c r="AC259" s="28" t="s">
        <v>474</v>
      </c>
      <c r="AD259" s="28" t="s">
        <v>59</v>
      </c>
    </row>
    <row r="260" spans="1:30">
      <c r="A260" s="28">
        <f t="shared" si="11"/>
        <v>112</v>
      </c>
      <c r="B260" s="28">
        <f t="shared" si="12"/>
        <v>1</v>
      </c>
      <c r="C260" s="29">
        <f t="shared" si="10"/>
        <v>57.25</v>
      </c>
      <c r="D260" s="28">
        <v>57</v>
      </c>
      <c r="E260" s="28">
        <v>3</v>
      </c>
      <c r="F260" s="28"/>
      <c r="G260" s="25">
        <v>2</v>
      </c>
      <c r="H260" s="26">
        <v>1951558</v>
      </c>
      <c r="I260" s="43">
        <v>44252.470833333333</v>
      </c>
      <c r="J260" s="31" t="s">
        <v>63</v>
      </c>
      <c r="K260" s="28" t="s">
        <v>49</v>
      </c>
      <c r="L260" s="28"/>
      <c r="M260" s="28">
        <v>202102250772</v>
      </c>
      <c r="N260" s="30">
        <v>44252.470833333333</v>
      </c>
      <c r="O260" s="31" t="s">
        <v>63</v>
      </c>
      <c r="P260" s="28">
        <v>1951558</v>
      </c>
      <c r="Q260" s="32">
        <v>23336</v>
      </c>
      <c r="R260" s="28" t="s">
        <v>2323</v>
      </c>
      <c r="S260" s="28" t="s">
        <v>144</v>
      </c>
      <c r="T260" s="28"/>
      <c r="U260" s="28" t="s">
        <v>1474</v>
      </c>
      <c r="V260" s="28" t="s">
        <v>2230</v>
      </c>
      <c r="W260" s="28" t="s">
        <v>10</v>
      </c>
      <c r="X260" s="28" t="s">
        <v>54</v>
      </c>
      <c r="Y260" s="28"/>
      <c r="Z260" s="28" t="s">
        <v>55</v>
      </c>
      <c r="AA260" s="28" t="s">
        <v>68</v>
      </c>
      <c r="AB260" s="28" t="s">
        <v>2324</v>
      </c>
      <c r="AC260" s="28" t="s">
        <v>474</v>
      </c>
      <c r="AD260" s="28" t="s">
        <v>59</v>
      </c>
    </row>
    <row r="261" spans="1:30">
      <c r="A261">
        <f t="shared" si="11"/>
        <v>113</v>
      </c>
      <c r="B261">
        <f t="shared" si="12"/>
        <v>0</v>
      </c>
      <c r="C261" s="8">
        <f t="shared" si="10"/>
        <v>58.083333333333336</v>
      </c>
      <c r="D261">
        <v>58</v>
      </c>
      <c r="E261">
        <v>1</v>
      </c>
      <c r="G261" s="21">
        <v>2</v>
      </c>
      <c r="H261" s="4">
        <v>2120051</v>
      </c>
      <c r="I261" s="39">
        <v>44166.390277777777</v>
      </c>
      <c r="J261" s="3" t="s">
        <v>90</v>
      </c>
      <c r="K261" t="s">
        <v>49</v>
      </c>
      <c r="M261">
        <v>202012011484</v>
      </c>
      <c r="N261" s="1">
        <v>44166.390277777777</v>
      </c>
      <c r="O261" s="3" t="s">
        <v>90</v>
      </c>
      <c r="P261">
        <v>2120051</v>
      </c>
      <c r="Q261" s="2">
        <v>22944</v>
      </c>
      <c r="R261" t="s">
        <v>2341</v>
      </c>
      <c r="S261" t="s">
        <v>1202</v>
      </c>
      <c r="U261" t="s">
        <v>52</v>
      </c>
      <c r="V261" t="s">
        <v>103</v>
      </c>
      <c r="W261" t="s">
        <v>2</v>
      </c>
      <c r="X261" t="s">
        <v>54</v>
      </c>
      <c r="Z261" t="s">
        <v>88</v>
      </c>
      <c r="AA261" t="s">
        <v>94</v>
      </c>
      <c r="AB261" t="s">
        <v>116</v>
      </c>
      <c r="AC261" t="s">
        <v>70</v>
      </c>
      <c r="AD261" t="s">
        <v>59</v>
      </c>
    </row>
    <row r="262" spans="1:30">
      <c r="A262">
        <f t="shared" si="11"/>
        <v>113</v>
      </c>
      <c r="B262">
        <f t="shared" si="12"/>
        <v>1</v>
      </c>
      <c r="C262" s="8">
        <f t="shared" si="10"/>
        <v>58.083333333333336</v>
      </c>
      <c r="D262">
        <v>58</v>
      </c>
      <c r="E262">
        <v>1</v>
      </c>
      <c r="G262" s="21">
        <v>2</v>
      </c>
      <c r="H262" s="4">
        <v>2120051</v>
      </c>
      <c r="I262" s="39">
        <v>44176.555439814816</v>
      </c>
      <c r="J262" s="3" t="s">
        <v>63</v>
      </c>
      <c r="K262" t="s">
        <v>49</v>
      </c>
      <c r="M262">
        <v>202012101897</v>
      </c>
      <c r="N262" s="1">
        <v>44176.555439814816</v>
      </c>
      <c r="O262" s="3" t="s">
        <v>63</v>
      </c>
      <c r="P262">
        <v>2120051</v>
      </c>
      <c r="Q262" s="2">
        <v>22944</v>
      </c>
      <c r="R262" t="s">
        <v>2341</v>
      </c>
      <c r="S262" t="s">
        <v>1202</v>
      </c>
      <c r="U262" t="s">
        <v>52</v>
      </c>
      <c r="V262" t="s">
        <v>137</v>
      </c>
      <c r="W262" t="s">
        <v>2</v>
      </c>
      <c r="X262" t="s">
        <v>54</v>
      </c>
      <c r="Z262" t="s">
        <v>55</v>
      </c>
      <c r="AA262" t="s">
        <v>68</v>
      </c>
      <c r="AB262" t="s">
        <v>2342</v>
      </c>
      <c r="AC262" t="s">
        <v>70</v>
      </c>
      <c r="AD262" t="s">
        <v>59</v>
      </c>
    </row>
    <row r="263" spans="1:30">
      <c r="A263">
        <f t="shared" si="11"/>
        <v>114</v>
      </c>
      <c r="B263">
        <f t="shared" si="12"/>
        <v>0</v>
      </c>
      <c r="C263" s="8">
        <f t="shared" si="10"/>
        <v>63.666666666666664</v>
      </c>
      <c r="D263">
        <v>63</v>
      </c>
      <c r="E263">
        <v>8</v>
      </c>
      <c r="G263" s="21">
        <v>2</v>
      </c>
      <c r="H263" s="4">
        <v>2125840</v>
      </c>
      <c r="I263" s="39">
        <v>44157.703402777777</v>
      </c>
      <c r="J263" s="3" t="s">
        <v>90</v>
      </c>
      <c r="K263" t="s">
        <v>49</v>
      </c>
      <c r="M263">
        <v>202011220434</v>
      </c>
      <c r="N263" s="1">
        <v>44157.703402777777</v>
      </c>
      <c r="O263" s="3" t="s">
        <v>90</v>
      </c>
      <c r="P263">
        <v>2125840</v>
      </c>
      <c r="Q263" s="2">
        <v>20895</v>
      </c>
      <c r="R263" t="s">
        <v>2343</v>
      </c>
      <c r="S263" t="s">
        <v>1513</v>
      </c>
      <c r="U263" t="s">
        <v>149</v>
      </c>
      <c r="V263" t="s">
        <v>87</v>
      </c>
      <c r="W263" t="s">
        <v>10</v>
      </c>
      <c r="X263" t="s">
        <v>54</v>
      </c>
      <c r="Z263" t="s">
        <v>88</v>
      </c>
      <c r="AA263" t="s">
        <v>94</v>
      </c>
      <c r="AB263" t="s">
        <v>116</v>
      </c>
      <c r="AC263" t="s">
        <v>70</v>
      </c>
      <c r="AD263" t="s">
        <v>59</v>
      </c>
    </row>
    <row r="264" spans="1:30">
      <c r="A264">
        <f t="shared" si="11"/>
        <v>114</v>
      </c>
      <c r="B264">
        <f t="shared" si="12"/>
        <v>1</v>
      </c>
      <c r="C264" s="8">
        <f t="shared" si="10"/>
        <v>63.666666666666664</v>
      </c>
      <c r="D264">
        <v>63</v>
      </c>
      <c r="E264">
        <v>8</v>
      </c>
      <c r="G264" s="21">
        <v>2</v>
      </c>
      <c r="H264" s="4">
        <v>2125840</v>
      </c>
      <c r="I264" s="39">
        <v>44167.506944444445</v>
      </c>
      <c r="J264" s="3" t="s">
        <v>63</v>
      </c>
      <c r="K264" t="s">
        <v>49</v>
      </c>
      <c r="M264">
        <v>202012021635</v>
      </c>
      <c r="N264" s="1">
        <v>44167.506944444445</v>
      </c>
      <c r="O264" s="3" t="s">
        <v>63</v>
      </c>
      <c r="P264">
        <v>2125840</v>
      </c>
      <c r="Q264" s="2">
        <v>20895</v>
      </c>
      <c r="R264" t="s">
        <v>2343</v>
      </c>
      <c r="S264" t="s">
        <v>1513</v>
      </c>
      <c r="U264" t="s">
        <v>61</v>
      </c>
      <c r="V264" t="s">
        <v>306</v>
      </c>
      <c r="W264" t="s">
        <v>10</v>
      </c>
      <c r="X264" t="s">
        <v>54</v>
      </c>
      <c r="Z264" t="s">
        <v>55</v>
      </c>
      <c r="AA264" t="s">
        <v>68</v>
      </c>
      <c r="AB264" t="s">
        <v>161</v>
      </c>
      <c r="AC264" t="s">
        <v>70</v>
      </c>
      <c r="AD264" t="s">
        <v>59</v>
      </c>
    </row>
    <row r="265" spans="1:30">
      <c r="A265">
        <f t="shared" si="11"/>
        <v>115</v>
      </c>
      <c r="B265">
        <f t="shared" si="12"/>
        <v>0</v>
      </c>
      <c r="C265" s="8">
        <f t="shared" si="10"/>
        <v>71.75</v>
      </c>
      <c r="D265">
        <v>71</v>
      </c>
      <c r="E265">
        <v>9</v>
      </c>
      <c r="G265" s="21">
        <v>2</v>
      </c>
      <c r="H265" s="4">
        <v>2136291</v>
      </c>
      <c r="I265" s="39">
        <v>44032.945833333331</v>
      </c>
      <c r="J265" s="3" t="s">
        <v>90</v>
      </c>
      <c r="K265" t="s">
        <v>49</v>
      </c>
      <c r="M265">
        <v>202007202218</v>
      </c>
      <c r="N265" s="1">
        <v>44032.945833333331</v>
      </c>
      <c r="O265" s="3" t="s">
        <v>90</v>
      </c>
      <c r="P265">
        <v>2136291</v>
      </c>
      <c r="Q265" s="2">
        <v>17821</v>
      </c>
      <c r="R265" t="s">
        <v>2352</v>
      </c>
      <c r="S265" t="s">
        <v>2353</v>
      </c>
      <c r="U265" t="s">
        <v>98</v>
      </c>
      <c r="V265" t="s">
        <v>281</v>
      </c>
      <c r="W265" t="s">
        <v>10</v>
      </c>
      <c r="X265" t="s">
        <v>54</v>
      </c>
      <c r="Z265" t="s">
        <v>88</v>
      </c>
      <c r="AA265" t="s">
        <v>94</v>
      </c>
      <c r="AB265" t="s">
        <v>116</v>
      </c>
      <c r="AC265" t="s">
        <v>70</v>
      </c>
      <c r="AD265" t="s">
        <v>59</v>
      </c>
    </row>
    <row r="266" spans="1:30">
      <c r="A266">
        <f t="shared" si="11"/>
        <v>115</v>
      </c>
      <c r="B266">
        <f t="shared" si="12"/>
        <v>1</v>
      </c>
      <c r="C266" s="8">
        <f t="shared" ref="C266:C329" si="13">D266+E266/12</f>
        <v>71.75</v>
      </c>
      <c r="D266">
        <v>71</v>
      </c>
      <c r="E266">
        <v>9</v>
      </c>
      <c r="G266" s="21">
        <v>2</v>
      </c>
      <c r="H266" s="4">
        <v>2136291</v>
      </c>
      <c r="I266" s="39">
        <v>44057.515243055554</v>
      </c>
      <c r="J266" s="3" t="s">
        <v>63</v>
      </c>
      <c r="K266" t="s">
        <v>49</v>
      </c>
      <c r="M266">
        <v>202008141532</v>
      </c>
      <c r="N266" s="1">
        <v>44057.515243055554</v>
      </c>
      <c r="O266" s="3" t="s">
        <v>63</v>
      </c>
      <c r="P266">
        <v>2136291</v>
      </c>
      <c r="Q266" s="2">
        <v>17821</v>
      </c>
      <c r="R266" t="s">
        <v>2352</v>
      </c>
      <c r="S266" t="s">
        <v>2353</v>
      </c>
      <c r="U266" t="s">
        <v>61</v>
      </c>
      <c r="V266" t="s">
        <v>228</v>
      </c>
      <c r="W266" t="s">
        <v>10</v>
      </c>
      <c r="X266" t="s">
        <v>54</v>
      </c>
      <c r="Z266" t="s">
        <v>55</v>
      </c>
      <c r="AA266" t="s">
        <v>68</v>
      </c>
      <c r="AB266" t="s">
        <v>2354</v>
      </c>
      <c r="AC266" t="s">
        <v>129</v>
      </c>
      <c r="AD266" t="s">
        <v>59</v>
      </c>
    </row>
    <row r="267" spans="1:30">
      <c r="A267">
        <f t="shared" si="11"/>
        <v>116</v>
      </c>
      <c r="B267">
        <f t="shared" si="12"/>
        <v>0</v>
      </c>
      <c r="C267" s="8">
        <f t="shared" si="13"/>
        <v>59.5</v>
      </c>
      <c r="D267">
        <v>59</v>
      </c>
      <c r="E267">
        <v>6</v>
      </c>
      <c r="G267" s="21">
        <v>2</v>
      </c>
      <c r="H267" s="4">
        <v>2138127</v>
      </c>
      <c r="I267" s="39">
        <v>44187.664375</v>
      </c>
      <c r="J267" s="3" t="s">
        <v>63</v>
      </c>
      <c r="K267" t="s">
        <v>49</v>
      </c>
      <c r="M267">
        <v>202012221860</v>
      </c>
      <c r="N267" s="1">
        <v>44187.664375</v>
      </c>
      <c r="O267" s="3" t="s">
        <v>63</v>
      </c>
      <c r="P267">
        <v>2138127</v>
      </c>
      <c r="Q267" s="2">
        <v>22449</v>
      </c>
      <c r="R267" t="s">
        <v>2358</v>
      </c>
      <c r="S267" t="s">
        <v>732</v>
      </c>
      <c r="U267" t="s">
        <v>140</v>
      </c>
      <c r="V267" t="s">
        <v>240</v>
      </c>
      <c r="W267" t="s">
        <v>10</v>
      </c>
      <c r="X267" t="s">
        <v>54</v>
      </c>
      <c r="Z267" t="s">
        <v>55</v>
      </c>
      <c r="AA267" t="s">
        <v>68</v>
      </c>
      <c r="AB267" t="s">
        <v>2359</v>
      </c>
      <c r="AC267" t="s">
        <v>70</v>
      </c>
      <c r="AD267" t="s">
        <v>59</v>
      </c>
    </row>
    <row r="268" spans="1:30">
      <c r="A268">
        <f t="shared" ref="A268:A331" si="14">IF(B268=0,A267+1,A267)</f>
        <v>116</v>
      </c>
      <c r="B268">
        <f t="shared" si="12"/>
        <v>1</v>
      </c>
      <c r="C268" s="8">
        <f t="shared" si="13"/>
        <v>59.5</v>
      </c>
      <c r="D268">
        <v>59</v>
      </c>
      <c r="E268">
        <v>6</v>
      </c>
      <c r="G268" s="21">
        <v>2</v>
      </c>
      <c r="H268" s="4">
        <v>2138127</v>
      </c>
      <c r="I268" s="39">
        <v>44200.713194444441</v>
      </c>
      <c r="J268" s="3" t="s">
        <v>63</v>
      </c>
      <c r="K268" t="s">
        <v>49</v>
      </c>
      <c r="M268">
        <v>202101041904</v>
      </c>
      <c r="N268" s="1">
        <v>44200.713194444441</v>
      </c>
      <c r="O268" s="3" t="s">
        <v>63</v>
      </c>
      <c r="P268">
        <v>2138127</v>
      </c>
      <c r="Q268" s="2">
        <v>22449</v>
      </c>
      <c r="R268" t="s">
        <v>2358</v>
      </c>
      <c r="S268" t="s">
        <v>732</v>
      </c>
      <c r="U268" t="s">
        <v>132</v>
      </c>
      <c r="V268" t="s">
        <v>157</v>
      </c>
      <c r="W268" t="s">
        <v>10</v>
      </c>
      <c r="X268" t="s">
        <v>54</v>
      </c>
      <c r="Z268" t="s">
        <v>55</v>
      </c>
      <c r="AA268" t="s">
        <v>68</v>
      </c>
      <c r="AB268" t="s">
        <v>2360</v>
      </c>
      <c r="AC268" t="s">
        <v>70</v>
      </c>
      <c r="AD268" t="s">
        <v>59</v>
      </c>
    </row>
    <row r="269" spans="1:30">
      <c r="A269">
        <f t="shared" si="14"/>
        <v>116</v>
      </c>
      <c r="B269">
        <f t="shared" si="12"/>
        <v>2</v>
      </c>
      <c r="C269" s="8">
        <f t="shared" si="13"/>
        <v>59.5</v>
      </c>
      <c r="D269">
        <v>59</v>
      </c>
      <c r="E269">
        <v>6</v>
      </c>
      <c r="G269" s="21">
        <v>2</v>
      </c>
      <c r="H269" s="4">
        <v>2138127</v>
      </c>
      <c r="I269" s="39">
        <v>44207.517361111109</v>
      </c>
      <c r="J269" s="3" t="s">
        <v>90</v>
      </c>
      <c r="K269" t="s">
        <v>49</v>
      </c>
      <c r="M269">
        <v>202101111646</v>
      </c>
      <c r="N269" s="1">
        <v>44207.517361111109</v>
      </c>
      <c r="O269" s="3" t="s">
        <v>90</v>
      </c>
      <c r="P269">
        <v>2138127</v>
      </c>
      <c r="Q269" s="2">
        <v>22449</v>
      </c>
      <c r="R269" t="s">
        <v>2358</v>
      </c>
      <c r="S269" t="s">
        <v>732</v>
      </c>
      <c r="U269" t="s">
        <v>140</v>
      </c>
      <c r="V269" t="s">
        <v>306</v>
      </c>
      <c r="W269" t="s">
        <v>10</v>
      </c>
      <c r="X269" t="s">
        <v>54</v>
      </c>
      <c r="Z269" t="s">
        <v>88</v>
      </c>
      <c r="AA269" t="s">
        <v>94</v>
      </c>
      <c r="AB269" t="s">
        <v>100</v>
      </c>
      <c r="AC269" t="s">
        <v>70</v>
      </c>
      <c r="AD269" t="s">
        <v>59</v>
      </c>
    </row>
    <row r="270" spans="1:30">
      <c r="A270">
        <f t="shared" si="14"/>
        <v>117</v>
      </c>
      <c r="B270">
        <f t="shared" si="12"/>
        <v>0</v>
      </c>
      <c r="C270" s="8">
        <f t="shared" si="13"/>
        <v>65.916666666666671</v>
      </c>
      <c r="D270">
        <v>65</v>
      </c>
      <c r="E270">
        <v>11</v>
      </c>
      <c r="G270" s="21">
        <v>2</v>
      </c>
      <c r="H270" s="4">
        <v>2156861</v>
      </c>
      <c r="I270" s="39">
        <v>44195.661805555559</v>
      </c>
      <c r="J270" s="3" t="s">
        <v>63</v>
      </c>
      <c r="K270" t="s">
        <v>49</v>
      </c>
      <c r="M270">
        <v>202012300748</v>
      </c>
      <c r="N270" s="1">
        <v>44195.661805555559</v>
      </c>
      <c r="O270" s="3" t="s">
        <v>63</v>
      </c>
      <c r="P270">
        <v>2156861</v>
      </c>
      <c r="Q270" s="2">
        <v>20094</v>
      </c>
      <c r="R270" t="s">
        <v>2384</v>
      </c>
      <c r="S270" t="s">
        <v>399</v>
      </c>
      <c r="U270" t="s">
        <v>107</v>
      </c>
      <c r="V270" t="s">
        <v>324</v>
      </c>
      <c r="W270" t="s">
        <v>10</v>
      </c>
      <c r="X270" t="s">
        <v>54</v>
      </c>
      <c r="Z270" t="s">
        <v>55</v>
      </c>
      <c r="AA270" t="s">
        <v>68</v>
      </c>
      <c r="AB270" t="s">
        <v>1831</v>
      </c>
      <c r="AC270" t="s">
        <v>180</v>
      </c>
      <c r="AD270" t="s">
        <v>59</v>
      </c>
    </row>
    <row r="271" spans="1:30">
      <c r="A271">
        <f t="shared" si="14"/>
        <v>117</v>
      </c>
      <c r="B271">
        <f t="shared" ref="B271:B334" si="15">IF(H271&lt;&gt;H270,0,IF(H271&lt;&gt;H269,1,IF(H271&lt;&gt;H268,2,IF(H271&lt;&gt;H267,3,IF(H271&lt;&gt;H266,4,IF(H271&lt;&gt;H265,5,IF(H271&lt;&gt;H264,6,"7+")))))))</f>
        <v>1</v>
      </c>
      <c r="C271" s="8">
        <f t="shared" si="13"/>
        <v>66.083333333333329</v>
      </c>
      <c r="D271">
        <v>66</v>
      </c>
      <c r="E271">
        <v>1</v>
      </c>
      <c r="G271" s="21">
        <v>2</v>
      </c>
      <c r="H271" s="4">
        <v>2156861</v>
      </c>
      <c r="I271" s="39">
        <v>44244.554652777777</v>
      </c>
      <c r="J271" s="3" t="s">
        <v>63</v>
      </c>
      <c r="K271" t="s">
        <v>49</v>
      </c>
      <c r="M271">
        <v>202102171464</v>
      </c>
      <c r="N271" s="1">
        <v>44244.554652777777</v>
      </c>
      <c r="O271" s="3" t="s">
        <v>63</v>
      </c>
      <c r="P271">
        <v>2156861</v>
      </c>
      <c r="Q271" s="2">
        <v>20094</v>
      </c>
      <c r="R271" t="s">
        <v>2384</v>
      </c>
      <c r="S271" t="s">
        <v>199</v>
      </c>
      <c r="U271" t="s">
        <v>52</v>
      </c>
      <c r="V271" t="s">
        <v>157</v>
      </c>
      <c r="W271" t="s">
        <v>10</v>
      </c>
      <c r="X271" t="s">
        <v>54</v>
      </c>
      <c r="Z271" t="s">
        <v>88</v>
      </c>
      <c r="AA271" t="s">
        <v>68</v>
      </c>
      <c r="AB271" t="s">
        <v>2385</v>
      </c>
      <c r="AC271" t="s">
        <v>70</v>
      </c>
      <c r="AD271" t="s">
        <v>59</v>
      </c>
    </row>
    <row r="272" spans="1:30">
      <c r="A272">
        <f t="shared" si="14"/>
        <v>118</v>
      </c>
      <c r="B272">
        <f t="shared" si="15"/>
        <v>0</v>
      </c>
      <c r="C272" s="8">
        <f t="shared" si="13"/>
        <v>78</v>
      </c>
      <c r="D272">
        <v>78</v>
      </c>
      <c r="E272">
        <v>0</v>
      </c>
      <c r="G272" s="21">
        <v>2</v>
      </c>
      <c r="H272" s="4">
        <v>2158638</v>
      </c>
      <c r="I272" s="39">
        <v>44045.793055555558</v>
      </c>
      <c r="J272" s="3" t="s">
        <v>63</v>
      </c>
      <c r="K272" t="s">
        <v>49</v>
      </c>
      <c r="M272">
        <v>202008020343</v>
      </c>
      <c r="N272" s="1">
        <v>44045.793055555558</v>
      </c>
      <c r="O272" s="3" t="s">
        <v>63</v>
      </c>
      <c r="P272">
        <v>2158638</v>
      </c>
      <c r="Q272" s="2">
        <v>15545</v>
      </c>
      <c r="R272" t="s">
        <v>2389</v>
      </c>
      <c r="S272" t="s">
        <v>2267</v>
      </c>
      <c r="U272" t="s">
        <v>98</v>
      </c>
      <c r="V272" t="s">
        <v>74</v>
      </c>
      <c r="W272" t="s">
        <v>2</v>
      </c>
      <c r="X272" t="s">
        <v>54</v>
      </c>
      <c r="Z272" t="s">
        <v>55</v>
      </c>
      <c r="AA272" t="s">
        <v>68</v>
      </c>
      <c r="AB272" t="s">
        <v>2390</v>
      </c>
      <c r="AC272" t="s">
        <v>70</v>
      </c>
      <c r="AD272" t="s">
        <v>59</v>
      </c>
    </row>
    <row r="273" spans="1:30">
      <c r="A273">
        <f t="shared" si="14"/>
        <v>118</v>
      </c>
      <c r="B273">
        <f t="shared" si="15"/>
        <v>1</v>
      </c>
      <c r="C273" s="8">
        <f t="shared" si="13"/>
        <v>78.083333333333329</v>
      </c>
      <c r="D273">
        <v>78</v>
      </c>
      <c r="E273">
        <v>1</v>
      </c>
      <c r="G273" s="21">
        <v>2</v>
      </c>
      <c r="H273" s="4">
        <v>2158638</v>
      </c>
      <c r="I273" s="39">
        <v>44094.999305555553</v>
      </c>
      <c r="J273" s="3" t="s">
        <v>76</v>
      </c>
      <c r="K273" t="s">
        <v>49</v>
      </c>
      <c r="M273">
        <v>202009200524</v>
      </c>
      <c r="N273" s="1">
        <v>44094.999305555553</v>
      </c>
      <c r="O273" s="3" t="s">
        <v>76</v>
      </c>
      <c r="P273">
        <v>2158638</v>
      </c>
      <c r="Q273" s="2">
        <v>15545</v>
      </c>
      <c r="R273" t="s">
        <v>2389</v>
      </c>
      <c r="S273" t="s">
        <v>777</v>
      </c>
      <c r="U273" t="s">
        <v>149</v>
      </c>
      <c r="V273" t="s">
        <v>289</v>
      </c>
      <c r="W273" t="s">
        <v>2</v>
      </c>
      <c r="X273" t="s">
        <v>54</v>
      </c>
      <c r="Z273" t="s">
        <v>88</v>
      </c>
      <c r="AA273" t="s">
        <v>78</v>
      </c>
      <c r="AB273" t="s">
        <v>278</v>
      </c>
      <c r="AC273" t="s">
        <v>70</v>
      </c>
      <c r="AD273" t="s">
        <v>59</v>
      </c>
    </row>
    <row r="274" spans="1:30">
      <c r="A274">
        <f t="shared" si="14"/>
        <v>119</v>
      </c>
      <c r="B274">
        <f t="shared" si="15"/>
        <v>0</v>
      </c>
      <c r="C274" s="8">
        <f t="shared" si="13"/>
        <v>69.916666666666671</v>
      </c>
      <c r="D274">
        <v>69</v>
      </c>
      <c r="E274">
        <v>11</v>
      </c>
      <c r="G274" s="21">
        <v>2</v>
      </c>
      <c r="H274" s="4">
        <v>2159135</v>
      </c>
      <c r="I274" s="39">
        <v>44160.538032407407</v>
      </c>
      <c r="J274" s="3" t="s">
        <v>553</v>
      </c>
      <c r="K274" t="s">
        <v>49</v>
      </c>
      <c r="M274">
        <v>202011242209</v>
      </c>
      <c r="N274" s="1">
        <v>44160.538032407407</v>
      </c>
      <c r="O274" s="3" t="s">
        <v>553</v>
      </c>
      <c r="P274">
        <v>2159135</v>
      </c>
      <c r="Q274" s="2">
        <v>18617</v>
      </c>
      <c r="R274" t="s">
        <v>2393</v>
      </c>
      <c r="S274" t="s">
        <v>1252</v>
      </c>
      <c r="U274" t="s">
        <v>73</v>
      </c>
      <c r="V274" t="s">
        <v>115</v>
      </c>
      <c r="W274" t="s">
        <v>10</v>
      </c>
      <c r="X274" t="s">
        <v>54</v>
      </c>
      <c r="Z274" t="s">
        <v>55</v>
      </c>
      <c r="AA274" t="s">
        <v>556</v>
      </c>
      <c r="AB274" t="s">
        <v>2394</v>
      </c>
      <c r="AC274" t="s">
        <v>70</v>
      </c>
      <c r="AD274" t="s">
        <v>59</v>
      </c>
    </row>
    <row r="275" spans="1:30">
      <c r="A275">
        <f t="shared" si="14"/>
        <v>119</v>
      </c>
      <c r="B275">
        <f t="shared" si="15"/>
        <v>1</v>
      </c>
      <c r="C275" s="8">
        <f t="shared" si="13"/>
        <v>69.916666666666671</v>
      </c>
      <c r="D275">
        <v>69</v>
      </c>
      <c r="E275">
        <v>11</v>
      </c>
      <c r="G275" s="21">
        <v>2</v>
      </c>
      <c r="H275" s="4">
        <v>2159135</v>
      </c>
      <c r="I275" s="39">
        <v>44171.791909722226</v>
      </c>
      <c r="J275" s="3" t="s">
        <v>63</v>
      </c>
      <c r="K275" t="s">
        <v>49</v>
      </c>
      <c r="M275">
        <v>202012060368</v>
      </c>
      <c r="N275" s="1">
        <v>44171.791909722226</v>
      </c>
      <c r="O275" s="3" t="s">
        <v>63</v>
      </c>
      <c r="P275">
        <v>2159135</v>
      </c>
      <c r="Q275" s="2">
        <v>18617</v>
      </c>
      <c r="R275" t="s">
        <v>2393</v>
      </c>
      <c r="S275" t="s">
        <v>1252</v>
      </c>
      <c r="U275" t="s">
        <v>73</v>
      </c>
      <c r="V275" t="s">
        <v>87</v>
      </c>
      <c r="W275" t="s">
        <v>10</v>
      </c>
      <c r="X275" t="s">
        <v>54</v>
      </c>
      <c r="Z275" t="s">
        <v>55</v>
      </c>
      <c r="AA275" t="s">
        <v>68</v>
      </c>
      <c r="AB275" t="s">
        <v>2395</v>
      </c>
      <c r="AC275" t="s">
        <v>70</v>
      </c>
      <c r="AD275" t="s">
        <v>59</v>
      </c>
    </row>
    <row r="276" spans="1:30">
      <c r="A276">
        <f t="shared" si="14"/>
        <v>120</v>
      </c>
      <c r="B276">
        <f t="shared" si="15"/>
        <v>0</v>
      </c>
      <c r="C276" s="8">
        <f t="shared" si="13"/>
        <v>64.416666666666671</v>
      </c>
      <c r="D276">
        <v>64</v>
      </c>
      <c r="E276">
        <v>5</v>
      </c>
      <c r="G276" s="21">
        <v>2</v>
      </c>
      <c r="H276" s="4">
        <v>2171709</v>
      </c>
      <c r="I276" s="39">
        <v>44081.811168981483</v>
      </c>
      <c r="J276" s="3" t="s">
        <v>63</v>
      </c>
      <c r="K276" t="s">
        <v>49</v>
      </c>
      <c r="M276">
        <v>202009070511</v>
      </c>
      <c r="N276" s="1">
        <v>44081.811168981483</v>
      </c>
      <c r="O276" s="3" t="s">
        <v>63</v>
      </c>
      <c r="P276">
        <v>2171709</v>
      </c>
      <c r="Q276" s="2">
        <v>20538</v>
      </c>
      <c r="R276" t="s">
        <v>2412</v>
      </c>
      <c r="S276" t="s">
        <v>1708</v>
      </c>
      <c r="U276" t="s">
        <v>170</v>
      </c>
      <c r="V276" t="s">
        <v>133</v>
      </c>
      <c r="W276" t="s">
        <v>10</v>
      </c>
      <c r="X276" t="s">
        <v>54</v>
      </c>
      <c r="Z276" t="s">
        <v>88</v>
      </c>
      <c r="AA276" t="s">
        <v>68</v>
      </c>
      <c r="AB276" t="s">
        <v>2413</v>
      </c>
      <c r="AC276" t="s">
        <v>70</v>
      </c>
      <c r="AD276" t="s">
        <v>59</v>
      </c>
    </row>
    <row r="277" spans="1:30">
      <c r="A277">
        <f t="shared" si="14"/>
        <v>120</v>
      </c>
      <c r="B277">
        <f t="shared" si="15"/>
        <v>1</v>
      </c>
      <c r="C277" s="8">
        <f t="shared" si="13"/>
        <v>64.666666666666671</v>
      </c>
      <c r="D277">
        <v>64</v>
      </c>
      <c r="E277">
        <v>8</v>
      </c>
      <c r="G277" s="21">
        <v>2</v>
      </c>
      <c r="H277" s="4">
        <v>2171709</v>
      </c>
      <c r="I277" s="39">
        <v>44188.097048611111</v>
      </c>
      <c r="J277" s="3" t="s">
        <v>63</v>
      </c>
      <c r="K277" t="s">
        <v>49</v>
      </c>
      <c r="M277">
        <v>202012222352</v>
      </c>
      <c r="N277" s="1">
        <v>44188.097048611111</v>
      </c>
      <c r="O277" s="3" t="s">
        <v>63</v>
      </c>
      <c r="P277">
        <v>2171709</v>
      </c>
      <c r="Q277" s="2">
        <v>20538</v>
      </c>
      <c r="R277" t="s">
        <v>2412</v>
      </c>
      <c r="S277" t="s">
        <v>1075</v>
      </c>
      <c r="U277" t="s">
        <v>170</v>
      </c>
      <c r="V277" t="s">
        <v>133</v>
      </c>
      <c r="W277" t="s">
        <v>10</v>
      </c>
      <c r="X277" t="s">
        <v>54</v>
      </c>
      <c r="Z277" t="s">
        <v>88</v>
      </c>
      <c r="AA277" t="s">
        <v>68</v>
      </c>
      <c r="AB277" t="s">
        <v>2414</v>
      </c>
      <c r="AC277" t="s">
        <v>70</v>
      </c>
      <c r="AD277" t="s">
        <v>59</v>
      </c>
    </row>
    <row r="278" spans="1:30">
      <c r="A278">
        <f t="shared" si="14"/>
        <v>121</v>
      </c>
      <c r="B278">
        <f t="shared" si="15"/>
        <v>0</v>
      </c>
      <c r="C278" s="8">
        <f t="shared" si="13"/>
        <v>58.75</v>
      </c>
      <c r="D278">
        <v>58</v>
      </c>
      <c r="E278">
        <v>9</v>
      </c>
      <c r="G278" s="21">
        <v>2</v>
      </c>
      <c r="H278" s="4">
        <v>2173868</v>
      </c>
      <c r="I278" s="39">
        <v>44187.490972222222</v>
      </c>
      <c r="J278" s="3" t="s">
        <v>63</v>
      </c>
      <c r="K278" t="s">
        <v>49</v>
      </c>
      <c r="M278">
        <v>202012221647</v>
      </c>
      <c r="N278" s="1">
        <v>44187.490972222222</v>
      </c>
      <c r="O278" s="3" t="s">
        <v>63</v>
      </c>
      <c r="P278">
        <v>2173868</v>
      </c>
      <c r="Q278" s="2">
        <v>22724</v>
      </c>
      <c r="R278" t="s">
        <v>2419</v>
      </c>
      <c r="S278" t="s">
        <v>444</v>
      </c>
      <c r="U278" t="s">
        <v>61</v>
      </c>
      <c r="V278" t="s">
        <v>193</v>
      </c>
      <c r="W278" t="s">
        <v>10</v>
      </c>
      <c r="X278" t="s">
        <v>54</v>
      </c>
      <c r="Z278" t="s">
        <v>55</v>
      </c>
      <c r="AA278" t="s">
        <v>68</v>
      </c>
      <c r="AB278" t="s">
        <v>2420</v>
      </c>
      <c r="AC278" t="s">
        <v>70</v>
      </c>
      <c r="AD278" t="s">
        <v>59</v>
      </c>
    </row>
    <row r="279" spans="1:30">
      <c r="A279">
        <f t="shared" si="14"/>
        <v>121</v>
      </c>
      <c r="B279">
        <f t="shared" si="15"/>
        <v>1</v>
      </c>
      <c r="C279" s="8">
        <f t="shared" si="13"/>
        <v>58.833333333333336</v>
      </c>
      <c r="D279">
        <v>58</v>
      </c>
      <c r="E279">
        <v>10</v>
      </c>
      <c r="G279" s="21">
        <v>2</v>
      </c>
      <c r="H279" s="4">
        <v>2173868</v>
      </c>
      <c r="I279" s="39">
        <v>44220.734027777777</v>
      </c>
      <c r="J279" s="3" t="s">
        <v>63</v>
      </c>
      <c r="K279" t="s">
        <v>49</v>
      </c>
      <c r="M279">
        <v>202101240419</v>
      </c>
      <c r="N279" s="1">
        <v>44220.734027777777</v>
      </c>
      <c r="O279" s="3" t="s">
        <v>63</v>
      </c>
      <c r="P279">
        <v>2173868</v>
      </c>
      <c r="Q279" s="2">
        <v>22724</v>
      </c>
      <c r="R279" t="s">
        <v>2419</v>
      </c>
      <c r="S279" t="s">
        <v>910</v>
      </c>
      <c r="U279" t="s">
        <v>140</v>
      </c>
      <c r="V279" t="s">
        <v>133</v>
      </c>
      <c r="W279" t="s">
        <v>10</v>
      </c>
      <c r="X279" t="s">
        <v>54</v>
      </c>
      <c r="Z279" t="s">
        <v>55</v>
      </c>
      <c r="AA279" t="s">
        <v>68</v>
      </c>
      <c r="AB279" t="s">
        <v>2421</v>
      </c>
      <c r="AC279" t="s">
        <v>2422</v>
      </c>
      <c r="AD279" t="s">
        <v>59</v>
      </c>
    </row>
    <row r="280" spans="1:30">
      <c r="A280">
        <f t="shared" si="14"/>
        <v>121</v>
      </c>
      <c r="B280">
        <f t="shared" si="15"/>
        <v>2</v>
      </c>
      <c r="C280" s="8">
        <f t="shared" si="13"/>
        <v>59.083333333333336</v>
      </c>
      <c r="D280">
        <v>59</v>
      </c>
      <c r="E280">
        <v>1</v>
      </c>
      <c r="G280" s="21">
        <v>2</v>
      </c>
      <c r="H280" s="4">
        <v>2173868</v>
      </c>
      <c r="I280" s="39">
        <v>44320.554861111108</v>
      </c>
      <c r="J280" s="3" t="s">
        <v>63</v>
      </c>
      <c r="K280" t="s">
        <v>49</v>
      </c>
      <c r="M280">
        <v>202106020249</v>
      </c>
      <c r="N280" s="1">
        <v>44320.554861111108</v>
      </c>
      <c r="O280" s="3" t="s">
        <v>63</v>
      </c>
      <c r="P280">
        <v>2173868</v>
      </c>
      <c r="Q280" s="2">
        <v>22724</v>
      </c>
      <c r="R280" t="s">
        <v>2419</v>
      </c>
      <c r="S280" t="s">
        <v>769</v>
      </c>
      <c r="U280" t="s">
        <v>140</v>
      </c>
      <c r="V280" t="s">
        <v>228</v>
      </c>
      <c r="W280" t="s">
        <v>10</v>
      </c>
      <c r="X280" t="s">
        <v>54</v>
      </c>
      <c r="Z280" t="s">
        <v>55</v>
      </c>
      <c r="AA280" t="s">
        <v>68</v>
      </c>
      <c r="AB280" t="s">
        <v>2423</v>
      </c>
      <c r="AC280" t="s">
        <v>129</v>
      </c>
      <c r="AD280" t="s">
        <v>59</v>
      </c>
    </row>
    <row r="281" spans="1:30">
      <c r="A281">
        <f t="shared" si="14"/>
        <v>122</v>
      </c>
      <c r="B281">
        <f t="shared" si="15"/>
        <v>0</v>
      </c>
      <c r="C281" s="8">
        <f t="shared" si="13"/>
        <v>58.416666666666664</v>
      </c>
      <c r="D281">
        <v>58</v>
      </c>
      <c r="E281">
        <v>5</v>
      </c>
      <c r="G281" s="21">
        <v>2</v>
      </c>
      <c r="H281" s="4">
        <v>2175729</v>
      </c>
      <c r="I281" s="39">
        <v>44148.490277777775</v>
      </c>
      <c r="J281" s="3" t="s">
        <v>63</v>
      </c>
      <c r="K281" t="s">
        <v>49</v>
      </c>
      <c r="M281">
        <v>202011100796</v>
      </c>
      <c r="N281" s="1">
        <v>44148.490277777775</v>
      </c>
      <c r="O281" s="3" t="s">
        <v>63</v>
      </c>
      <c r="P281">
        <v>2175729</v>
      </c>
      <c r="Q281" s="2">
        <v>22795</v>
      </c>
      <c r="R281" t="s">
        <v>2431</v>
      </c>
      <c r="S281" t="s">
        <v>1981</v>
      </c>
      <c r="U281" t="s">
        <v>52</v>
      </c>
      <c r="V281" t="s">
        <v>324</v>
      </c>
      <c r="W281" t="s">
        <v>10</v>
      </c>
      <c r="X281" t="s">
        <v>54</v>
      </c>
      <c r="Z281" t="s">
        <v>55</v>
      </c>
      <c r="AA281" t="s">
        <v>68</v>
      </c>
      <c r="AB281" t="s">
        <v>2432</v>
      </c>
      <c r="AC281" t="s">
        <v>180</v>
      </c>
      <c r="AD281" t="s">
        <v>59</v>
      </c>
    </row>
    <row r="282" spans="1:30">
      <c r="A282">
        <f t="shared" si="14"/>
        <v>122</v>
      </c>
      <c r="B282">
        <f t="shared" si="15"/>
        <v>1</v>
      </c>
      <c r="C282" s="8">
        <f t="shared" si="13"/>
        <v>58.666666666666664</v>
      </c>
      <c r="D282">
        <v>58</v>
      </c>
      <c r="E282">
        <v>8</v>
      </c>
      <c r="G282" s="21">
        <v>2</v>
      </c>
      <c r="H282" s="4">
        <v>2175729</v>
      </c>
      <c r="I282" s="39">
        <v>44226.832094907404</v>
      </c>
      <c r="J282" s="3" t="s">
        <v>63</v>
      </c>
      <c r="K282" t="s">
        <v>49</v>
      </c>
      <c r="M282">
        <v>202101300532</v>
      </c>
      <c r="N282" s="1">
        <v>44226.832094907404</v>
      </c>
      <c r="O282" s="3" t="s">
        <v>63</v>
      </c>
      <c r="P282">
        <v>2175729</v>
      </c>
      <c r="Q282" s="2">
        <v>22795</v>
      </c>
      <c r="R282" t="s">
        <v>2431</v>
      </c>
      <c r="S282" t="s">
        <v>603</v>
      </c>
      <c r="U282" t="s">
        <v>149</v>
      </c>
      <c r="V282" t="s">
        <v>364</v>
      </c>
      <c r="W282" t="s">
        <v>10</v>
      </c>
      <c r="X282" t="s">
        <v>54</v>
      </c>
      <c r="Z282" t="s">
        <v>88</v>
      </c>
      <c r="AA282" t="s">
        <v>68</v>
      </c>
      <c r="AB282" t="s">
        <v>2433</v>
      </c>
      <c r="AC282" t="s">
        <v>70</v>
      </c>
      <c r="AD282" t="s">
        <v>59</v>
      </c>
    </row>
    <row r="283" spans="1:30">
      <c r="A283">
        <f t="shared" si="14"/>
        <v>123</v>
      </c>
      <c r="B283">
        <f t="shared" si="15"/>
        <v>0</v>
      </c>
      <c r="C283" s="8">
        <f t="shared" si="13"/>
        <v>34.333333333333336</v>
      </c>
      <c r="D283">
        <v>34</v>
      </c>
      <c r="E283">
        <v>4</v>
      </c>
      <c r="G283" s="21">
        <v>2</v>
      </c>
      <c r="H283" s="4">
        <v>2180747</v>
      </c>
      <c r="I283" s="39">
        <v>44130.63958333333</v>
      </c>
      <c r="J283" s="3" t="s">
        <v>90</v>
      </c>
      <c r="K283" t="s">
        <v>49</v>
      </c>
      <c r="M283">
        <v>202010262004</v>
      </c>
      <c r="N283" s="1">
        <v>44130.63958333333</v>
      </c>
      <c r="O283" s="3" t="s">
        <v>90</v>
      </c>
      <c r="P283">
        <v>2180747</v>
      </c>
      <c r="Q283" s="2">
        <v>31574</v>
      </c>
      <c r="R283" t="s">
        <v>2458</v>
      </c>
      <c r="S283" t="s">
        <v>1785</v>
      </c>
      <c r="U283" t="s">
        <v>52</v>
      </c>
      <c r="V283" t="s">
        <v>93</v>
      </c>
      <c r="W283" t="s">
        <v>2</v>
      </c>
      <c r="X283" t="s">
        <v>54</v>
      </c>
      <c r="Z283" t="s">
        <v>88</v>
      </c>
      <c r="AA283" t="s">
        <v>94</v>
      </c>
      <c r="AB283" t="s">
        <v>116</v>
      </c>
      <c r="AC283" t="s">
        <v>70</v>
      </c>
      <c r="AD283" t="s">
        <v>59</v>
      </c>
    </row>
    <row r="284" spans="1:30">
      <c r="A284">
        <f t="shared" si="14"/>
        <v>123</v>
      </c>
      <c r="B284">
        <f t="shared" si="15"/>
        <v>1</v>
      </c>
      <c r="C284" s="8">
        <f t="shared" si="13"/>
        <v>34.666666666666664</v>
      </c>
      <c r="D284">
        <v>34</v>
      </c>
      <c r="E284">
        <v>8</v>
      </c>
      <c r="G284" s="21">
        <v>2</v>
      </c>
      <c r="H284" s="4">
        <v>2180747</v>
      </c>
      <c r="I284" s="39">
        <v>44264.434560185182</v>
      </c>
      <c r="J284" s="3" t="s">
        <v>63</v>
      </c>
      <c r="K284" t="s">
        <v>49</v>
      </c>
      <c r="M284">
        <v>202103090294</v>
      </c>
      <c r="N284" s="1">
        <v>44264.434560185182</v>
      </c>
      <c r="O284" s="3" t="s">
        <v>63</v>
      </c>
      <c r="P284">
        <v>2180747</v>
      </c>
      <c r="Q284" s="2">
        <v>31574</v>
      </c>
      <c r="R284" t="s">
        <v>2458</v>
      </c>
      <c r="S284" t="s">
        <v>2459</v>
      </c>
      <c r="U284" t="s">
        <v>277</v>
      </c>
      <c r="V284" t="s">
        <v>388</v>
      </c>
      <c r="W284" t="s">
        <v>2</v>
      </c>
      <c r="X284" t="s">
        <v>54</v>
      </c>
      <c r="Z284" t="s">
        <v>55</v>
      </c>
      <c r="AA284" t="s">
        <v>68</v>
      </c>
      <c r="AB284" t="s">
        <v>2460</v>
      </c>
      <c r="AC284" t="s">
        <v>390</v>
      </c>
      <c r="AD284" t="s">
        <v>59</v>
      </c>
    </row>
    <row r="285" spans="1:30">
      <c r="A285">
        <f t="shared" si="14"/>
        <v>124</v>
      </c>
      <c r="B285">
        <f t="shared" si="15"/>
        <v>0</v>
      </c>
      <c r="C285" s="8">
        <f t="shared" si="13"/>
        <v>51.166666666666664</v>
      </c>
      <c r="D285">
        <v>51</v>
      </c>
      <c r="E285">
        <v>2</v>
      </c>
      <c r="G285" s="21">
        <v>2</v>
      </c>
      <c r="H285" s="4">
        <v>2184366</v>
      </c>
      <c r="I285" s="39">
        <v>44117.537974537037</v>
      </c>
      <c r="J285" s="3" t="s">
        <v>63</v>
      </c>
      <c r="K285" t="s">
        <v>49</v>
      </c>
      <c r="M285">
        <v>202010131649</v>
      </c>
      <c r="N285" s="1">
        <v>44117.537974537037</v>
      </c>
      <c r="O285" s="3" t="s">
        <v>63</v>
      </c>
      <c r="P285">
        <v>2184366</v>
      </c>
      <c r="Q285" s="2">
        <v>25413</v>
      </c>
      <c r="R285" t="s">
        <v>2478</v>
      </c>
      <c r="S285" t="s">
        <v>617</v>
      </c>
      <c r="U285" t="s">
        <v>535</v>
      </c>
      <c r="V285" t="s">
        <v>507</v>
      </c>
      <c r="W285" t="s">
        <v>2</v>
      </c>
      <c r="X285" t="s">
        <v>54</v>
      </c>
      <c r="Z285" t="s">
        <v>88</v>
      </c>
      <c r="AA285" t="s">
        <v>68</v>
      </c>
      <c r="AB285" t="s">
        <v>2479</v>
      </c>
      <c r="AC285" t="s">
        <v>70</v>
      </c>
      <c r="AD285" t="s">
        <v>59</v>
      </c>
    </row>
    <row r="286" spans="1:30">
      <c r="A286">
        <f t="shared" si="14"/>
        <v>124</v>
      </c>
      <c r="B286">
        <f t="shared" si="15"/>
        <v>1</v>
      </c>
      <c r="C286" s="8">
        <f t="shared" si="13"/>
        <v>51.25</v>
      </c>
      <c r="D286">
        <v>51</v>
      </c>
      <c r="E286">
        <v>3</v>
      </c>
      <c r="G286" s="21">
        <v>2</v>
      </c>
      <c r="H286" s="4">
        <v>2184366</v>
      </c>
      <c r="I286" s="39">
        <v>44145.611111111109</v>
      </c>
      <c r="J286" s="3" t="s">
        <v>63</v>
      </c>
      <c r="K286" t="s">
        <v>49</v>
      </c>
      <c r="M286">
        <v>202011101573</v>
      </c>
      <c r="N286" s="1">
        <v>44145.611111111109</v>
      </c>
      <c r="O286" s="3" t="s">
        <v>63</v>
      </c>
      <c r="P286">
        <v>2184366</v>
      </c>
      <c r="Q286" s="2">
        <v>25413</v>
      </c>
      <c r="R286" t="s">
        <v>2478</v>
      </c>
      <c r="S286" t="s">
        <v>2480</v>
      </c>
      <c r="U286" t="s">
        <v>73</v>
      </c>
      <c r="V286" t="s">
        <v>82</v>
      </c>
      <c r="W286" t="s">
        <v>2</v>
      </c>
      <c r="X286" t="s">
        <v>54</v>
      </c>
      <c r="Z286" t="s">
        <v>55</v>
      </c>
      <c r="AA286" t="s">
        <v>68</v>
      </c>
      <c r="AB286" t="s">
        <v>2481</v>
      </c>
      <c r="AC286" t="s">
        <v>70</v>
      </c>
      <c r="AD286" t="s">
        <v>59</v>
      </c>
    </row>
    <row r="287" spans="1:30">
      <c r="A287">
        <f t="shared" si="14"/>
        <v>125</v>
      </c>
      <c r="B287">
        <f t="shared" si="15"/>
        <v>0</v>
      </c>
      <c r="C287" s="8">
        <f t="shared" si="13"/>
        <v>37.25</v>
      </c>
      <c r="D287">
        <v>37</v>
      </c>
      <c r="E287">
        <v>3</v>
      </c>
      <c r="G287" s="21">
        <v>2</v>
      </c>
      <c r="H287" s="4">
        <v>2185642</v>
      </c>
      <c r="I287" s="39">
        <v>44119.753784722219</v>
      </c>
      <c r="J287" s="3" t="s">
        <v>90</v>
      </c>
      <c r="K287" t="s">
        <v>49</v>
      </c>
      <c r="M287">
        <v>202010152231</v>
      </c>
      <c r="N287" s="1">
        <v>44119.753784722219</v>
      </c>
      <c r="O287" s="3" t="s">
        <v>90</v>
      </c>
      <c r="P287">
        <v>2185642</v>
      </c>
      <c r="Q287" s="2">
        <v>30483</v>
      </c>
      <c r="R287" t="s">
        <v>2484</v>
      </c>
      <c r="S287" t="s">
        <v>2485</v>
      </c>
      <c r="U287" t="s">
        <v>110</v>
      </c>
      <c r="V287" t="s">
        <v>258</v>
      </c>
      <c r="W287" t="s">
        <v>10</v>
      </c>
      <c r="X287" t="s">
        <v>54</v>
      </c>
      <c r="Z287" t="s">
        <v>88</v>
      </c>
      <c r="AA287" t="s">
        <v>94</v>
      </c>
      <c r="AB287" t="s">
        <v>100</v>
      </c>
      <c r="AC287" t="s">
        <v>70</v>
      </c>
      <c r="AD287" t="s">
        <v>59</v>
      </c>
    </row>
    <row r="288" spans="1:30">
      <c r="A288">
        <f t="shared" si="14"/>
        <v>125</v>
      </c>
      <c r="B288">
        <f t="shared" si="15"/>
        <v>1</v>
      </c>
      <c r="C288" s="8">
        <f t="shared" si="13"/>
        <v>37.333333333333336</v>
      </c>
      <c r="D288">
        <v>37</v>
      </c>
      <c r="E288">
        <v>4</v>
      </c>
      <c r="G288" s="21">
        <v>2</v>
      </c>
      <c r="H288" s="4">
        <v>2185642</v>
      </c>
      <c r="I288" s="39">
        <v>44137.033900462964</v>
      </c>
      <c r="J288" s="3" t="s">
        <v>90</v>
      </c>
      <c r="K288" t="s">
        <v>49</v>
      </c>
      <c r="M288">
        <v>202011010518</v>
      </c>
      <c r="N288" s="1">
        <v>44137.033900462964</v>
      </c>
      <c r="O288" s="3" t="s">
        <v>90</v>
      </c>
      <c r="P288">
        <v>2185642</v>
      </c>
      <c r="Q288" s="2">
        <v>30483</v>
      </c>
      <c r="R288" t="s">
        <v>2484</v>
      </c>
      <c r="S288" t="s">
        <v>1482</v>
      </c>
      <c r="U288" t="s">
        <v>149</v>
      </c>
      <c r="V288" t="s">
        <v>289</v>
      </c>
      <c r="W288" t="s">
        <v>10</v>
      </c>
      <c r="X288" t="s">
        <v>54</v>
      </c>
      <c r="Z288" t="s">
        <v>88</v>
      </c>
      <c r="AA288" t="s">
        <v>94</v>
      </c>
      <c r="AB288" t="s">
        <v>2486</v>
      </c>
      <c r="AC288" t="s">
        <v>70</v>
      </c>
      <c r="AD288" t="s">
        <v>59</v>
      </c>
    </row>
    <row r="289" spans="1:30">
      <c r="A289">
        <f t="shared" si="14"/>
        <v>126</v>
      </c>
      <c r="B289">
        <f t="shared" si="15"/>
        <v>0</v>
      </c>
      <c r="C289" s="8">
        <f t="shared" si="13"/>
        <v>60.75</v>
      </c>
      <c r="D289">
        <v>60</v>
      </c>
      <c r="E289">
        <v>9</v>
      </c>
      <c r="G289" s="21">
        <v>2</v>
      </c>
      <c r="H289" s="4">
        <v>2195246</v>
      </c>
      <c r="I289" s="39">
        <v>44147.816666666666</v>
      </c>
      <c r="J289" s="3" t="s">
        <v>90</v>
      </c>
      <c r="K289" t="s">
        <v>49</v>
      </c>
      <c r="M289">
        <v>202011122367</v>
      </c>
      <c r="N289" s="1">
        <v>44147.816666666666</v>
      </c>
      <c r="O289" s="3" t="s">
        <v>90</v>
      </c>
      <c r="P289">
        <v>2195246</v>
      </c>
      <c r="Q289" s="2">
        <v>21947</v>
      </c>
      <c r="R289" t="s">
        <v>2522</v>
      </c>
      <c r="S289" t="s">
        <v>344</v>
      </c>
      <c r="U289" t="s">
        <v>98</v>
      </c>
      <c r="V289" t="s">
        <v>289</v>
      </c>
      <c r="W289" t="s">
        <v>10</v>
      </c>
      <c r="X289" t="s">
        <v>54</v>
      </c>
      <c r="Z289" t="s">
        <v>88</v>
      </c>
      <c r="AA289" t="s">
        <v>94</v>
      </c>
      <c r="AB289" t="s">
        <v>100</v>
      </c>
      <c r="AC289" t="s">
        <v>70</v>
      </c>
      <c r="AD289" t="s">
        <v>59</v>
      </c>
    </row>
    <row r="290" spans="1:30">
      <c r="A290">
        <f t="shared" si="14"/>
        <v>126</v>
      </c>
      <c r="B290">
        <f t="shared" si="15"/>
        <v>1</v>
      </c>
      <c r="C290" s="8">
        <f t="shared" si="13"/>
        <v>60.75</v>
      </c>
      <c r="D290">
        <v>60</v>
      </c>
      <c r="E290">
        <v>9</v>
      </c>
      <c r="G290" s="21">
        <v>2</v>
      </c>
      <c r="H290" s="4">
        <v>2195246</v>
      </c>
      <c r="I290" s="39">
        <v>44159.996261574073</v>
      </c>
      <c r="J290" s="3" t="s">
        <v>90</v>
      </c>
      <c r="K290" t="s">
        <v>49</v>
      </c>
      <c r="M290">
        <v>202011242225</v>
      </c>
      <c r="N290" s="1">
        <v>44159.996261574073</v>
      </c>
      <c r="O290" s="3" t="s">
        <v>90</v>
      </c>
      <c r="P290">
        <v>2195246</v>
      </c>
      <c r="Q290" s="2">
        <v>21947</v>
      </c>
      <c r="R290" t="s">
        <v>2522</v>
      </c>
      <c r="S290" t="s">
        <v>344</v>
      </c>
      <c r="U290" t="s">
        <v>149</v>
      </c>
      <c r="V290" t="s">
        <v>281</v>
      </c>
      <c r="W290" t="s">
        <v>10</v>
      </c>
      <c r="X290" t="s">
        <v>54</v>
      </c>
      <c r="Z290" t="s">
        <v>55</v>
      </c>
      <c r="AA290" t="s">
        <v>94</v>
      </c>
      <c r="AB290" t="s">
        <v>2523</v>
      </c>
      <c r="AC290" t="s">
        <v>70</v>
      </c>
      <c r="AD290" t="s">
        <v>59</v>
      </c>
    </row>
    <row r="291" spans="1:30">
      <c r="A291">
        <f t="shared" si="14"/>
        <v>127</v>
      </c>
      <c r="B291">
        <f t="shared" si="15"/>
        <v>0</v>
      </c>
      <c r="C291" s="8">
        <f t="shared" si="13"/>
        <v>66.416666666666671</v>
      </c>
      <c r="D291">
        <v>66</v>
      </c>
      <c r="E291">
        <v>5</v>
      </c>
      <c r="G291" s="21">
        <v>2</v>
      </c>
      <c r="H291" s="4">
        <v>2195924</v>
      </c>
      <c r="I291" s="39">
        <v>44170.77847222222</v>
      </c>
      <c r="J291" s="3" t="s">
        <v>63</v>
      </c>
      <c r="K291" t="s">
        <v>49</v>
      </c>
      <c r="M291">
        <v>202012050548</v>
      </c>
      <c r="N291" s="1">
        <v>44170.77847222222</v>
      </c>
      <c r="O291" s="3" t="s">
        <v>63</v>
      </c>
      <c r="P291">
        <v>2195924</v>
      </c>
      <c r="Q291" s="2">
        <v>19899</v>
      </c>
      <c r="R291" t="s">
        <v>2529</v>
      </c>
      <c r="S291" t="s">
        <v>1249</v>
      </c>
      <c r="U291" t="s">
        <v>277</v>
      </c>
      <c r="V291" t="s">
        <v>87</v>
      </c>
      <c r="W291" t="s">
        <v>2</v>
      </c>
      <c r="X291" t="s">
        <v>54</v>
      </c>
      <c r="Z291" t="s">
        <v>55</v>
      </c>
      <c r="AA291" t="s">
        <v>68</v>
      </c>
      <c r="AB291" t="s">
        <v>2530</v>
      </c>
      <c r="AC291" t="s">
        <v>70</v>
      </c>
      <c r="AD291" t="s">
        <v>59</v>
      </c>
    </row>
    <row r="292" spans="1:30">
      <c r="A292">
        <f t="shared" si="14"/>
        <v>127</v>
      </c>
      <c r="B292">
        <f t="shared" si="15"/>
        <v>1</v>
      </c>
      <c r="C292" s="8">
        <f t="shared" si="13"/>
        <v>66.416666666666671</v>
      </c>
      <c r="D292">
        <v>66</v>
      </c>
      <c r="E292">
        <v>5</v>
      </c>
      <c r="G292" s="21">
        <v>2</v>
      </c>
      <c r="H292" s="4">
        <v>2195924</v>
      </c>
      <c r="I292" s="39">
        <v>44174.548611111109</v>
      </c>
      <c r="J292" s="3" t="s">
        <v>90</v>
      </c>
      <c r="K292" t="s">
        <v>49</v>
      </c>
      <c r="M292">
        <v>202012091580</v>
      </c>
      <c r="N292" s="1">
        <v>44174.548611111109</v>
      </c>
      <c r="O292" s="3" t="s">
        <v>90</v>
      </c>
      <c r="P292">
        <v>2195924</v>
      </c>
      <c r="Q292" s="2">
        <v>19899</v>
      </c>
      <c r="R292" t="s">
        <v>2529</v>
      </c>
      <c r="S292" t="s">
        <v>1249</v>
      </c>
      <c r="U292" t="s">
        <v>52</v>
      </c>
      <c r="V292" t="s">
        <v>240</v>
      </c>
      <c r="W292" t="s">
        <v>2</v>
      </c>
      <c r="X292" t="s">
        <v>54</v>
      </c>
      <c r="Z292" t="s">
        <v>55</v>
      </c>
      <c r="AA292" t="s">
        <v>94</v>
      </c>
      <c r="AB292" t="s">
        <v>2531</v>
      </c>
      <c r="AC292" t="s">
        <v>70</v>
      </c>
      <c r="AD292" t="s">
        <v>59</v>
      </c>
    </row>
    <row r="293" spans="1:30">
      <c r="A293">
        <f t="shared" si="14"/>
        <v>128</v>
      </c>
      <c r="B293">
        <f t="shared" si="15"/>
        <v>0</v>
      </c>
      <c r="C293" s="8">
        <f t="shared" si="13"/>
        <v>42.75</v>
      </c>
      <c r="D293">
        <v>42</v>
      </c>
      <c r="E293">
        <v>9</v>
      </c>
      <c r="G293" s="21">
        <v>2</v>
      </c>
      <c r="H293" s="4">
        <v>2197567</v>
      </c>
      <c r="I293" s="39">
        <v>44155.645138888889</v>
      </c>
      <c r="J293" s="3" t="s">
        <v>90</v>
      </c>
      <c r="K293" t="s">
        <v>49</v>
      </c>
      <c r="M293">
        <v>202011201813</v>
      </c>
      <c r="N293" s="1">
        <v>44155.645138888889</v>
      </c>
      <c r="O293" s="3" t="s">
        <v>90</v>
      </c>
      <c r="P293">
        <v>2197567</v>
      </c>
      <c r="Q293" s="2">
        <v>28537</v>
      </c>
      <c r="R293" t="s">
        <v>2535</v>
      </c>
      <c r="S293" t="s">
        <v>993</v>
      </c>
      <c r="U293" t="s">
        <v>52</v>
      </c>
      <c r="V293" t="s">
        <v>157</v>
      </c>
      <c r="W293" t="s">
        <v>2</v>
      </c>
      <c r="X293" t="s">
        <v>54</v>
      </c>
      <c r="Z293" t="s">
        <v>55</v>
      </c>
      <c r="AA293" t="s">
        <v>94</v>
      </c>
      <c r="AB293" t="s">
        <v>2536</v>
      </c>
      <c r="AC293" t="s">
        <v>70</v>
      </c>
      <c r="AD293" t="s">
        <v>59</v>
      </c>
    </row>
    <row r="294" spans="1:30">
      <c r="A294">
        <f t="shared" si="14"/>
        <v>128</v>
      </c>
      <c r="B294">
        <f t="shared" si="15"/>
        <v>1</v>
      </c>
      <c r="C294" s="8">
        <f t="shared" si="13"/>
        <v>42.75</v>
      </c>
      <c r="D294">
        <v>42</v>
      </c>
      <c r="E294">
        <v>9</v>
      </c>
      <c r="G294" s="21">
        <v>2</v>
      </c>
      <c r="H294" s="4">
        <v>2197567</v>
      </c>
      <c r="I294" s="39">
        <v>44157.736076388886</v>
      </c>
      <c r="J294" s="3" t="s">
        <v>90</v>
      </c>
      <c r="K294" t="s">
        <v>49</v>
      </c>
      <c r="M294">
        <v>202011220273</v>
      </c>
      <c r="N294" s="1">
        <v>44157.736076388886</v>
      </c>
      <c r="O294" s="3" t="s">
        <v>90</v>
      </c>
      <c r="P294">
        <v>2197567</v>
      </c>
      <c r="Q294" s="2">
        <v>28537</v>
      </c>
      <c r="R294" t="s">
        <v>2535</v>
      </c>
      <c r="S294" t="s">
        <v>993</v>
      </c>
      <c r="U294" t="s">
        <v>149</v>
      </c>
      <c r="V294" t="s">
        <v>87</v>
      </c>
      <c r="W294" t="s">
        <v>2</v>
      </c>
      <c r="X294" t="s">
        <v>54</v>
      </c>
      <c r="Z294" t="s">
        <v>88</v>
      </c>
      <c r="AA294" t="s">
        <v>94</v>
      </c>
      <c r="AB294" t="s">
        <v>100</v>
      </c>
      <c r="AC294" t="s">
        <v>70</v>
      </c>
      <c r="AD294" t="s">
        <v>59</v>
      </c>
    </row>
    <row r="295" spans="1:30">
      <c r="A295">
        <f t="shared" si="14"/>
        <v>129</v>
      </c>
      <c r="B295">
        <f t="shared" si="15"/>
        <v>0</v>
      </c>
      <c r="C295" s="8">
        <f t="shared" si="13"/>
        <v>75.75</v>
      </c>
      <c r="D295">
        <v>75</v>
      </c>
      <c r="E295">
        <v>9</v>
      </c>
      <c r="G295" s="21">
        <v>2</v>
      </c>
      <c r="H295" s="4">
        <v>2198596</v>
      </c>
      <c r="I295" s="39">
        <v>44158.452777777777</v>
      </c>
      <c r="J295" s="3" t="s">
        <v>90</v>
      </c>
      <c r="K295" t="s">
        <v>49</v>
      </c>
      <c r="M295">
        <v>202011231537</v>
      </c>
      <c r="N295" s="1">
        <v>44158.452777777777</v>
      </c>
      <c r="O295" s="3" t="s">
        <v>90</v>
      </c>
      <c r="P295">
        <v>2198596</v>
      </c>
      <c r="Q295" s="2">
        <v>16486</v>
      </c>
      <c r="R295" t="s">
        <v>2542</v>
      </c>
      <c r="S295" t="s">
        <v>746</v>
      </c>
      <c r="U295" t="s">
        <v>61</v>
      </c>
      <c r="V295" t="s">
        <v>153</v>
      </c>
      <c r="W295" t="s">
        <v>2</v>
      </c>
      <c r="X295" t="s">
        <v>54</v>
      </c>
      <c r="Z295" t="s">
        <v>88</v>
      </c>
      <c r="AA295" t="s">
        <v>94</v>
      </c>
      <c r="AB295" t="s">
        <v>2543</v>
      </c>
      <c r="AC295" t="s">
        <v>70</v>
      </c>
      <c r="AD295" t="s">
        <v>59</v>
      </c>
    </row>
    <row r="296" spans="1:30">
      <c r="A296">
        <f t="shared" si="14"/>
        <v>129</v>
      </c>
      <c r="B296">
        <f t="shared" si="15"/>
        <v>1</v>
      </c>
      <c r="C296" s="8">
        <f t="shared" si="13"/>
        <v>75.75</v>
      </c>
      <c r="D296">
        <v>75</v>
      </c>
      <c r="E296">
        <v>9</v>
      </c>
      <c r="G296" s="21">
        <v>2</v>
      </c>
      <c r="H296" s="4">
        <v>2198596</v>
      </c>
      <c r="I296" s="39">
        <v>44175.824212962965</v>
      </c>
      <c r="J296" s="3" t="s">
        <v>90</v>
      </c>
      <c r="K296" t="s">
        <v>49</v>
      </c>
      <c r="M296">
        <v>202012102296</v>
      </c>
      <c r="N296" s="1">
        <v>44175.824212962965</v>
      </c>
      <c r="O296" s="3" t="s">
        <v>90</v>
      </c>
      <c r="P296">
        <v>2198596</v>
      </c>
      <c r="Q296" s="2">
        <v>16486</v>
      </c>
      <c r="R296" t="s">
        <v>2542</v>
      </c>
      <c r="S296" t="s">
        <v>746</v>
      </c>
      <c r="U296" t="s">
        <v>98</v>
      </c>
      <c r="V296" t="s">
        <v>145</v>
      </c>
      <c r="W296" t="s">
        <v>2</v>
      </c>
      <c r="X296" t="s">
        <v>54</v>
      </c>
      <c r="Z296" t="s">
        <v>88</v>
      </c>
      <c r="AA296" t="s">
        <v>94</v>
      </c>
      <c r="AB296" t="s">
        <v>2544</v>
      </c>
      <c r="AC296" t="s">
        <v>70</v>
      </c>
      <c r="AD296" t="s">
        <v>59</v>
      </c>
    </row>
    <row r="297" spans="1:30">
      <c r="A297">
        <f t="shared" si="14"/>
        <v>129</v>
      </c>
      <c r="B297">
        <f t="shared" si="15"/>
        <v>2</v>
      </c>
      <c r="C297" s="8">
        <f t="shared" si="13"/>
        <v>75.833333333333329</v>
      </c>
      <c r="D297">
        <v>75</v>
      </c>
      <c r="E297">
        <v>10</v>
      </c>
      <c r="G297" s="21">
        <v>2</v>
      </c>
      <c r="H297" s="4">
        <v>2198596</v>
      </c>
      <c r="I297" s="39">
        <v>44185.496203703704</v>
      </c>
      <c r="J297" s="3" t="s">
        <v>90</v>
      </c>
      <c r="K297" t="s">
        <v>49</v>
      </c>
      <c r="M297">
        <v>202012200230</v>
      </c>
      <c r="N297" s="1">
        <v>44185.496203703704</v>
      </c>
      <c r="O297" s="3" t="s">
        <v>90</v>
      </c>
      <c r="P297">
        <v>2198596</v>
      </c>
      <c r="Q297" s="2">
        <v>16486</v>
      </c>
      <c r="R297" t="s">
        <v>2542</v>
      </c>
      <c r="S297" t="s">
        <v>1216</v>
      </c>
      <c r="U297" t="s">
        <v>149</v>
      </c>
      <c r="V297" t="s">
        <v>115</v>
      </c>
      <c r="W297" t="s">
        <v>2</v>
      </c>
      <c r="X297" t="s">
        <v>54</v>
      </c>
      <c r="Z297" t="s">
        <v>88</v>
      </c>
      <c r="AA297" t="s">
        <v>94</v>
      </c>
      <c r="AB297" t="s">
        <v>2545</v>
      </c>
      <c r="AC297" t="s">
        <v>70</v>
      </c>
      <c r="AD297" t="s">
        <v>59</v>
      </c>
    </row>
    <row r="298" spans="1:30">
      <c r="A298">
        <f t="shared" si="14"/>
        <v>130</v>
      </c>
      <c r="B298">
        <f t="shared" si="15"/>
        <v>0</v>
      </c>
      <c r="C298" s="8">
        <f t="shared" si="13"/>
        <v>74.083333333333329</v>
      </c>
      <c r="D298">
        <v>74</v>
      </c>
      <c r="E298">
        <v>1</v>
      </c>
      <c r="G298" s="21">
        <v>2</v>
      </c>
      <c r="H298" s="4">
        <v>2198627</v>
      </c>
      <c r="I298" s="39">
        <v>44161.62777777778</v>
      </c>
      <c r="J298" s="3" t="s">
        <v>90</v>
      </c>
      <c r="K298" t="s">
        <v>49</v>
      </c>
      <c r="M298">
        <v>202011260188</v>
      </c>
      <c r="N298" s="1">
        <v>44161.62777777778</v>
      </c>
      <c r="O298" s="3" t="s">
        <v>90</v>
      </c>
      <c r="P298">
        <v>2198627</v>
      </c>
      <c r="Q298" s="2">
        <v>17073</v>
      </c>
      <c r="R298" t="s">
        <v>2547</v>
      </c>
      <c r="S298" t="s">
        <v>122</v>
      </c>
      <c r="U298" t="s">
        <v>110</v>
      </c>
      <c r="V298" t="s">
        <v>82</v>
      </c>
      <c r="W298" t="s">
        <v>10</v>
      </c>
      <c r="X298" t="s">
        <v>54</v>
      </c>
      <c r="Z298" t="s">
        <v>88</v>
      </c>
      <c r="AA298" t="s">
        <v>94</v>
      </c>
      <c r="AB298" t="s">
        <v>116</v>
      </c>
      <c r="AC298" t="s">
        <v>70</v>
      </c>
      <c r="AD298" t="s">
        <v>59</v>
      </c>
    </row>
    <row r="299" spans="1:30">
      <c r="A299">
        <f t="shared" si="14"/>
        <v>130</v>
      </c>
      <c r="B299">
        <f t="shared" si="15"/>
        <v>1</v>
      </c>
      <c r="C299" s="8">
        <f t="shared" si="13"/>
        <v>74.166666666666671</v>
      </c>
      <c r="D299">
        <v>74</v>
      </c>
      <c r="E299">
        <v>2</v>
      </c>
      <c r="G299" s="21">
        <v>2</v>
      </c>
      <c r="H299" s="4">
        <v>2198627</v>
      </c>
      <c r="I299" s="39">
        <v>44179.508622685185</v>
      </c>
      <c r="J299" s="3" t="s">
        <v>63</v>
      </c>
      <c r="K299" t="s">
        <v>49</v>
      </c>
      <c r="M299">
        <v>202012141719</v>
      </c>
      <c r="N299" s="1">
        <v>44179.508622685185</v>
      </c>
      <c r="O299" s="3" t="s">
        <v>63</v>
      </c>
      <c r="P299">
        <v>2198627</v>
      </c>
      <c r="Q299" s="2">
        <v>17073</v>
      </c>
      <c r="R299" t="s">
        <v>2547</v>
      </c>
      <c r="S299" t="s">
        <v>201</v>
      </c>
      <c r="U299" t="s">
        <v>140</v>
      </c>
      <c r="V299" t="s">
        <v>306</v>
      </c>
      <c r="W299" t="s">
        <v>10</v>
      </c>
      <c r="X299" t="s">
        <v>54</v>
      </c>
      <c r="Z299" t="s">
        <v>55</v>
      </c>
      <c r="AA299" t="s">
        <v>68</v>
      </c>
      <c r="AB299" t="s">
        <v>259</v>
      </c>
      <c r="AC299" t="s">
        <v>70</v>
      </c>
      <c r="AD299" t="s">
        <v>59</v>
      </c>
    </row>
    <row r="300" spans="1:30">
      <c r="A300">
        <f t="shared" si="14"/>
        <v>131</v>
      </c>
      <c r="B300">
        <f t="shared" si="15"/>
        <v>0</v>
      </c>
      <c r="C300" s="8">
        <f t="shared" si="13"/>
        <v>69.166666666666671</v>
      </c>
      <c r="D300">
        <v>69</v>
      </c>
      <c r="E300">
        <v>2</v>
      </c>
      <c r="G300" s="21">
        <v>2</v>
      </c>
      <c r="H300" s="4">
        <v>2198692</v>
      </c>
      <c r="I300" s="39">
        <v>44175.402777777781</v>
      </c>
      <c r="J300" s="3" t="s">
        <v>63</v>
      </c>
      <c r="K300" t="s">
        <v>49</v>
      </c>
      <c r="M300">
        <v>202012101456</v>
      </c>
      <c r="N300" s="1">
        <v>44175.402777777781</v>
      </c>
      <c r="O300" s="3" t="s">
        <v>63</v>
      </c>
      <c r="P300">
        <v>2198692</v>
      </c>
      <c r="Q300" s="2">
        <v>18893</v>
      </c>
      <c r="R300" t="s">
        <v>2548</v>
      </c>
      <c r="S300" t="s">
        <v>1292</v>
      </c>
      <c r="U300" t="s">
        <v>61</v>
      </c>
      <c r="V300" t="s">
        <v>240</v>
      </c>
      <c r="W300" t="s">
        <v>2</v>
      </c>
      <c r="X300" t="s">
        <v>54</v>
      </c>
      <c r="Z300" t="s">
        <v>55</v>
      </c>
      <c r="AA300" t="s">
        <v>68</v>
      </c>
      <c r="AB300" t="s">
        <v>1287</v>
      </c>
      <c r="AC300" t="s">
        <v>70</v>
      </c>
      <c r="AD300" t="s">
        <v>59</v>
      </c>
    </row>
    <row r="301" spans="1:30">
      <c r="A301">
        <f t="shared" si="14"/>
        <v>131</v>
      </c>
      <c r="B301">
        <f t="shared" si="15"/>
        <v>1</v>
      </c>
      <c r="C301" s="8">
        <f t="shared" si="13"/>
        <v>69.166666666666671</v>
      </c>
      <c r="D301">
        <v>69</v>
      </c>
      <c r="E301">
        <v>2</v>
      </c>
      <c r="G301" s="21">
        <v>2</v>
      </c>
      <c r="H301" s="4">
        <v>2198692</v>
      </c>
      <c r="I301" s="39">
        <v>44186.529166666667</v>
      </c>
      <c r="J301" s="3" t="s">
        <v>63</v>
      </c>
      <c r="K301" t="s">
        <v>49</v>
      </c>
      <c r="M301">
        <v>202012211788</v>
      </c>
      <c r="N301" s="1">
        <v>44186.529166666667</v>
      </c>
      <c r="O301" s="3" t="s">
        <v>63</v>
      </c>
      <c r="P301">
        <v>2198692</v>
      </c>
      <c r="Q301" s="2">
        <v>18893</v>
      </c>
      <c r="R301" t="s">
        <v>2548</v>
      </c>
      <c r="S301" t="s">
        <v>1292</v>
      </c>
      <c r="U301" t="s">
        <v>61</v>
      </c>
      <c r="V301" t="s">
        <v>93</v>
      </c>
      <c r="W301" t="s">
        <v>2</v>
      </c>
      <c r="X301" t="s">
        <v>54</v>
      </c>
      <c r="Z301" t="s">
        <v>88</v>
      </c>
      <c r="AA301" t="s">
        <v>68</v>
      </c>
      <c r="AB301" t="s">
        <v>2549</v>
      </c>
      <c r="AC301" t="s">
        <v>70</v>
      </c>
      <c r="AD301" t="s">
        <v>59</v>
      </c>
    </row>
    <row r="302" spans="1:30">
      <c r="A302">
        <f t="shared" si="14"/>
        <v>132</v>
      </c>
      <c r="B302">
        <f t="shared" si="15"/>
        <v>0</v>
      </c>
      <c r="C302" s="8">
        <f t="shared" si="13"/>
        <v>80.583333333333329</v>
      </c>
      <c r="D302">
        <v>80</v>
      </c>
      <c r="E302">
        <v>7</v>
      </c>
      <c r="G302" s="21">
        <v>2</v>
      </c>
      <c r="H302" s="4">
        <v>2200534</v>
      </c>
      <c r="I302" s="39">
        <v>44171.323611111111</v>
      </c>
      <c r="J302" s="3" t="s">
        <v>63</v>
      </c>
      <c r="K302" t="s">
        <v>49</v>
      </c>
      <c r="M302">
        <v>202012060153</v>
      </c>
      <c r="N302" s="1">
        <v>44171.323611111111</v>
      </c>
      <c r="O302" s="3" t="s">
        <v>63</v>
      </c>
      <c r="P302">
        <v>2200534</v>
      </c>
      <c r="Q302" s="2">
        <v>14713</v>
      </c>
      <c r="R302" t="s">
        <v>2566</v>
      </c>
      <c r="S302" t="s">
        <v>2567</v>
      </c>
      <c r="U302" t="s">
        <v>277</v>
      </c>
      <c r="V302" t="s">
        <v>87</v>
      </c>
      <c r="W302" t="s">
        <v>10</v>
      </c>
      <c r="X302" t="s">
        <v>54</v>
      </c>
      <c r="Z302" t="s">
        <v>55</v>
      </c>
      <c r="AA302" t="s">
        <v>68</v>
      </c>
      <c r="AB302" t="s">
        <v>2568</v>
      </c>
      <c r="AC302" t="s">
        <v>70</v>
      </c>
      <c r="AD302" t="s">
        <v>59</v>
      </c>
    </row>
    <row r="303" spans="1:30">
      <c r="A303">
        <f t="shared" si="14"/>
        <v>132</v>
      </c>
      <c r="B303">
        <f t="shared" si="15"/>
        <v>1</v>
      </c>
      <c r="C303" s="8">
        <f t="shared" si="13"/>
        <v>80.666666666666671</v>
      </c>
      <c r="D303">
        <v>80</v>
      </c>
      <c r="E303">
        <v>8</v>
      </c>
      <c r="G303" s="21">
        <v>2</v>
      </c>
      <c r="H303" s="4">
        <v>2200534</v>
      </c>
      <c r="I303" s="39">
        <v>44184.869444444441</v>
      </c>
      <c r="J303" s="3" t="s">
        <v>90</v>
      </c>
      <c r="K303" t="s">
        <v>49</v>
      </c>
      <c r="M303">
        <v>202012190576</v>
      </c>
      <c r="N303" s="1">
        <v>44184.869444444441</v>
      </c>
      <c r="O303" s="3" t="s">
        <v>90</v>
      </c>
      <c r="P303">
        <v>2200534</v>
      </c>
      <c r="Q303" s="2">
        <v>14713</v>
      </c>
      <c r="R303" t="s">
        <v>2566</v>
      </c>
      <c r="S303" t="s">
        <v>2569</v>
      </c>
      <c r="U303" t="s">
        <v>170</v>
      </c>
      <c r="V303" t="s">
        <v>364</v>
      </c>
      <c r="W303" t="s">
        <v>10</v>
      </c>
      <c r="X303" t="s">
        <v>54</v>
      </c>
      <c r="Z303" t="s">
        <v>88</v>
      </c>
      <c r="AA303" t="s">
        <v>94</v>
      </c>
      <c r="AB303" t="s">
        <v>100</v>
      </c>
      <c r="AC303" t="s">
        <v>70</v>
      </c>
      <c r="AD303" t="s">
        <v>59</v>
      </c>
    </row>
    <row r="304" spans="1:30">
      <c r="A304">
        <f t="shared" si="14"/>
        <v>133</v>
      </c>
      <c r="B304">
        <f t="shared" si="15"/>
        <v>0</v>
      </c>
      <c r="C304" s="8">
        <f t="shared" si="13"/>
        <v>69.333333333333329</v>
      </c>
      <c r="D304">
        <v>69</v>
      </c>
      <c r="E304">
        <v>4</v>
      </c>
      <c r="G304" s="21">
        <v>2</v>
      </c>
      <c r="H304" s="4">
        <v>2201083</v>
      </c>
      <c r="I304" s="39">
        <v>44209.686805555553</v>
      </c>
      <c r="J304" s="3" t="s">
        <v>63</v>
      </c>
      <c r="K304" t="s">
        <v>49</v>
      </c>
      <c r="M304">
        <v>202101121430</v>
      </c>
      <c r="N304" s="1">
        <v>44209.686805555553</v>
      </c>
      <c r="O304" s="3" t="s">
        <v>63</v>
      </c>
      <c r="P304">
        <v>2201083</v>
      </c>
      <c r="Q304" s="2">
        <v>18883</v>
      </c>
      <c r="R304" t="s">
        <v>2578</v>
      </c>
      <c r="S304" t="s">
        <v>1516</v>
      </c>
      <c r="U304" t="s">
        <v>61</v>
      </c>
      <c r="V304" t="s">
        <v>324</v>
      </c>
      <c r="W304" t="s">
        <v>10</v>
      </c>
      <c r="X304" t="s">
        <v>54</v>
      </c>
      <c r="Z304" t="s">
        <v>88</v>
      </c>
      <c r="AA304" t="s">
        <v>68</v>
      </c>
      <c r="AB304" t="s">
        <v>2579</v>
      </c>
      <c r="AC304" t="s">
        <v>180</v>
      </c>
      <c r="AD304" t="s">
        <v>59</v>
      </c>
    </row>
    <row r="305" spans="1:30">
      <c r="A305">
        <f t="shared" si="14"/>
        <v>133</v>
      </c>
      <c r="B305">
        <f t="shared" si="15"/>
        <v>1</v>
      </c>
      <c r="C305" s="8">
        <f t="shared" si="13"/>
        <v>69.333333333333329</v>
      </c>
      <c r="D305">
        <v>69</v>
      </c>
      <c r="E305">
        <v>4</v>
      </c>
      <c r="G305" s="21">
        <v>2</v>
      </c>
      <c r="H305" s="4">
        <v>2201083</v>
      </c>
      <c r="I305" s="39">
        <v>44230.616666666669</v>
      </c>
      <c r="J305" s="3" t="s">
        <v>63</v>
      </c>
      <c r="K305" t="s">
        <v>49</v>
      </c>
      <c r="M305">
        <v>202102030734</v>
      </c>
      <c r="N305" s="1">
        <v>44230.616666666669</v>
      </c>
      <c r="O305" s="3" t="s">
        <v>63</v>
      </c>
      <c r="P305">
        <v>2201083</v>
      </c>
      <c r="Q305" s="2">
        <v>18883</v>
      </c>
      <c r="R305" t="s">
        <v>2578</v>
      </c>
      <c r="S305" t="s">
        <v>1516</v>
      </c>
      <c r="U305" t="s">
        <v>52</v>
      </c>
      <c r="V305" t="s">
        <v>324</v>
      </c>
      <c r="W305" t="s">
        <v>10</v>
      </c>
      <c r="X305" t="s">
        <v>54</v>
      </c>
      <c r="Z305" t="s">
        <v>55</v>
      </c>
      <c r="AA305" t="s">
        <v>68</v>
      </c>
      <c r="AB305" t="s">
        <v>2580</v>
      </c>
      <c r="AC305" t="s">
        <v>180</v>
      </c>
      <c r="AD305" t="s">
        <v>59</v>
      </c>
    </row>
    <row r="306" spans="1:30">
      <c r="A306">
        <f t="shared" si="14"/>
        <v>134</v>
      </c>
      <c r="B306">
        <f t="shared" si="15"/>
        <v>0</v>
      </c>
      <c r="C306" s="8">
        <f t="shared" si="13"/>
        <v>72.416666666666671</v>
      </c>
      <c r="D306">
        <v>72</v>
      </c>
      <c r="E306">
        <v>5</v>
      </c>
      <c r="G306" s="21">
        <v>2</v>
      </c>
      <c r="H306" s="4">
        <v>2201608</v>
      </c>
      <c r="I306" s="39">
        <v>44168.944108796299</v>
      </c>
      <c r="J306" s="3" t="s">
        <v>63</v>
      </c>
      <c r="K306" t="s">
        <v>49</v>
      </c>
      <c r="M306">
        <v>202012032297</v>
      </c>
      <c r="N306" s="1">
        <v>44168.944108796299</v>
      </c>
      <c r="O306" s="3" t="s">
        <v>63</v>
      </c>
      <c r="P306">
        <v>2201608</v>
      </c>
      <c r="Q306" s="2">
        <v>17710</v>
      </c>
      <c r="R306" t="s">
        <v>2584</v>
      </c>
      <c r="S306" t="s">
        <v>2585</v>
      </c>
      <c r="U306" t="s">
        <v>170</v>
      </c>
      <c r="V306" t="s">
        <v>133</v>
      </c>
      <c r="W306" t="s">
        <v>10</v>
      </c>
      <c r="X306" t="s">
        <v>54</v>
      </c>
      <c r="Z306" t="s">
        <v>88</v>
      </c>
      <c r="AA306" t="s">
        <v>68</v>
      </c>
      <c r="AB306" t="s">
        <v>259</v>
      </c>
      <c r="AC306" t="s">
        <v>70</v>
      </c>
      <c r="AD306" t="s">
        <v>59</v>
      </c>
    </row>
    <row r="307" spans="1:30">
      <c r="A307">
        <f t="shared" si="14"/>
        <v>134</v>
      </c>
      <c r="B307">
        <f t="shared" si="15"/>
        <v>1</v>
      </c>
      <c r="C307" s="8">
        <f t="shared" si="13"/>
        <v>72.416666666666671</v>
      </c>
      <c r="D307">
        <v>72</v>
      </c>
      <c r="E307">
        <v>5</v>
      </c>
      <c r="G307" s="21">
        <v>2</v>
      </c>
      <c r="H307" s="4">
        <v>2201608</v>
      </c>
      <c r="I307" s="39">
        <v>44174.861481481479</v>
      </c>
      <c r="J307" s="3" t="s">
        <v>90</v>
      </c>
      <c r="K307" t="s">
        <v>49</v>
      </c>
      <c r="M307">
        <v>202012092103</v>
      </c>
      <c r="N307" s="1">
        <v>44174.861481481479</v>
      </c>
      <c r="O307" s="3" t="s">
        <v>90</v>
      </c>
      <c r="P307">
        <v>2201608</v>
      </c>
      <c r="Q307" s="2">
        <v>17710</v>
      </c>
      <c r="R307" t="s">
        <v>2584</v>
      </c>
      <c r="S307" t="s">
        <v>2585</v>
      </c>
      <c r="U307" t="s">
        <v>170</v>
      </c>
      <c r="V307" t="s">
        <v>111</v>
      </c>
      <c r="W307" t="s">
        <v>10</v>
      </c>
      <c r="X307" t="s">
        <v>54</v>
      </c>
      <c r="Z307" t="s">
        <v>88</v>
      </c>
      <c r="AA307" t="s">
        <v>94</v>
      </c>
      <c r="AB307" t="s">
        <v>116</v>
      </c>
      <c r="AC307" t="s">
        <v>70</v>
      </c>
      <c r="AD307" t="s">
        <v>59</v>
      </c>
    </row>
    <row r="308" spans="1:30">
      <c r="A308">
        <f t="shared" si="14"/>
        <v>135</v>
      </c>
      <c r="B308">
        <f t="shared" si="15"/>
        <v>0</v>
      </c>
      <c r="C308" s="8">
        <f t="shared" si="13"/>
        <v>48.166666666666664</v>
      </c>
      <c r="D308">
        <v>48</v>
      </c>
      <c r="E308">
        <v>2</v>
      </c>
      <c r="G308" s="21">
        <v>2</v>
      </c>
      <c r="H308" s="4">
        <v>2202794</v>
      </c>
      <c r="I308" s="39">
        <v>44172.122685185182</v>
      </c>
      <c r="J308" s="3" t="s">
        <v>90</v>
      </c>
      <c r="K308" t="s">
        <v>49</v>
      </c>
      <c r="M308">
        <v>202012071190</v>
      </c>
      <c r="N308" s="1">
        <v>44172.122685185182</v>
      </c>
      <c r="O308" s="3" t="s">
        <v>90</v>
      </c>
      <c r="P308">
        <v>2202794</v>
      </c>
      <c r="Q308" s="2">
        <v>26575</v>
      </c>
      <c r="R308" t="s">
        <v>2593</v>
      </c>
      <c r="S308" t="s">
        <v>1034</v>
      </c>
      <c r="U308" t="s">
        <v>170</v>
      </c>
      <c r="V308" t="s">
        <v>178</v>
      </c>
      <c r="W308" t="s">
        <v>2</v>
      </c>
      <c r="X308" t="s">
        <v>54</v>
      </c>
      <c r="Z308" t="s">
        <v>88</v>
      </c>
      <c r="AA308" t="s">
        <v>94</v>
      </c>
      <c r="AB308" t="s">
        <v>100</v>
      </c>
      <c r="AC308" t="s">
        <v>70</v>
      </c>
      <c r="AD308" t="s">
        <v>59</v>
      </c>
    </row>
    <row r="309" spans="1:30">
      <c r="A309">
        <f t="shared" si="14"/>
        <v>135</v>
      </c>
      <c r="B309">
        <f t="shared" si="15"/>
        <v>1</v>
      </c>
      <c r="C309" s="8">
        <f t="shared" si="13"/>
        <v>48.166666666666664</v>
      </c>
      <c r="D309">
        <v>48</v>
      </c>
      <c r="E309">
        <v>2</v>
      </c>
      <c r="G309" s="21">
        <v>2</v>
      </c>
      <c r="H309" s="4">
        <v>2202794</v>
      </c>
      <c r="I309" s="39">
        <v>44179.54115740741</v>
      </c>
      <c r="J309" s="3" t="s">
        <v>63</v>
      </c>
      <c r="K309" t="s">
        <v>49</v>
      </c>
      <c r="M309">
        <v>202012141917</v>
      </c>
      <c r="N309" s="1">
        <v>44179.54115740741</v>
      </c>
      <c r="O309" s="3" t="s">
        <v>63</v>
      </c>
      <c r="P309">
        <v>2202794</v>
      </c>
      <c r="Q309" s="2">
        <v>26575</v>
      </c>
      <c r="R309" t="s">
        <v>2593</v>
      </c>
      <c r="S309" t="s">
        <v>1034</v>
      </c>
      <c r="U309" t="s">
        <v>140</v>
      </c>
      <c r="V309" t="s">
        <v>153</v>
      </c>
      <c r="W309" t="s">
        <v>2</v>
      </c>
      <c r="X309" t="s">
        <v>54</v>
      </c>
      <c r="Z309" t="s">
        <v>55</v>
      </c>
      <c r="AA309" t="s">
        <v>68</v>
      </c>
      <c r="AB309" t="s">
        <v>2594</v>
      </c>
      <c r="AC309" t="s">
        <v>70</v>
      </c>
      <c r="AD309" t="s">
        <v>59</v>
      </c>
    </row>
    <row r="310" spans="1:30">
      <c r="A310">
        <f t="shared" si="14"/>
        <v>136</v>
      </c>
      <c r="B310">
        <f t="shared" si="15"/>
        <v>0</v>
      </c>
      <c r="C310" s="8">
        <f t="shared" si="13"/>
        <v>86.416666666666671</v>
      </c>
      <c r="D310">
        <v>86</v>
      </c>
      <c r="E310">
        <v>5</v>
      </c>
      <c r="G310" s="21">
        <v>2</v>
      </c>
      <c r="H310" s="4">
        <v>2204314</v>
      </c>
      <c r="I310" s="39">
        <v>44175.008333333331</v>
      </c>
      <c r="J310" s="3" t="s">
        <v>90</v>
      </c>
      <c r="K310" t="s">
        <v>49</v>
      </c>
      <c r="M310">
        <v>202012092523</v>
      </c>
      <c r="N310" s="1">
        <v>44175.008333333331</v>
      </c>
      <c r="O310" s="3" t="s">
        <v>90</v>
      </c>
      <c r="P310">
        <v>2204314</v>
      </c>
      <c r="Q310" s="2">
        <v>12603</v>
      </c>
      <c r="R310" t="s">
        <v>2601</v>
      </c>
      <c r="S310" t="s">
        <v>2602</v>
      </c>
      <c r="U310" t="s">
        <v>149</v>
      </c>
      <c r="V310" t="s">
        <v>281</v>
      </c>
      <c r="W310" t="s">
        <v>2</v>
      </c>
      <c r="X310" t="s">
        <v>54</v>
      </c>
      <c r="Z310" t="s">
        <v>88</v>
      </c>
      <c r="AA310" t="s">
        <v>94</v>
      </c>
      <c r="AB310" t="s">
        <v>116</v>
      </c>
      <c r="AC310" t="s">
        <v>70</v>
      </c>
      <c r="AD310" t="s">
        <v>59</v>
      </c>
    </row>
    <row r="311" spans="1:30">
      <c r="A311">
        <f t="shared" si="14"/>
        <v>136</v>
      </c>
      <c r="B311">
        <f t="shared" si="15"/>
        <v>1</v>
      </c>
      <c r="C311" s="8">
        <f t="shared" si="13"/>
        <v>86.416666666666671</v>
      </c>
      <c r="D311">
        <v>86</v>
      </c>
      <c r="E311">
        <v>5</v>
      </c>
      <c r="G311" s="21">
        <v>2</v>
      </c>
      <c r="H311" s="4">
        <v>2204314</v>
      </c>
      <c r="I311" s="39">
        <v>44192.421944444446</v>
      </c>
      <c r="J311" s="3" t="s">
        <v>90</v>
      </c>
      <c r="K311" t="s">
        <v>49</v>
      </c>
      <c r="M311">
        <v>202012270211</v>
      </c>
      <c r="N311" s="1">
        <v>44192.421944444446</v>
      </c>
      <c r="O311" s="3" t="s">
        <v>90</v>
      </c>
      <c r="P311">
        <v>2204314</v>
      </c>
      <c r="Q311" s="2">
        <v>12603</v>
      </c>
      <c r="R311" t="s">
        <v>2601</v>
      </c>
      <c r="S311" t="s">
        <v>2602</v>
      </c>
      <c r="U311" t="s">
        <v>381</v>
      </c>
      <c r="V311" t="s">
        <v>67</v>
      </c>
      <c r="W311" t="s">
        <v>2</v>
      </c>
      <c r="X311" t="s">
        <v>54</v>
      </c>
      <c r="Z311" t="s">
        <v>88</v>
      </c>
      <c r="AA311" t="s">
        <v>94</v>
      </c>
      <c r="AB311" t="s">
        <v>2603</v>
      </c>
      <c r="AC311" t="s">
        <v>70</v>
      </c>
      <c r="AD311" t="s">
        <v>59</v>
      </c>
    </row>
    <row r="312" spans="1:30">
      <c r="A312">
        <f t="shared" si="14"/>
        <v>137</v>
      </c>
      <c r="B312">
        <f t="shared" si="15"/>
        <v>0</v>
      </c>
      <c r="C312" s="8">
        <f t="shared" si="13"/>
        <v>54.916666666666664</v>
      </c>
      <c r="D312">
        <v>54</v>
      </c>
      <c r="E312">
        <v>11</v>
      </c>
      <c r="G312" s="21">
        <v>2</v>
      </c>
      <c r="H312" s="4">
        <v>2204857</v>
      </c>
      <c r="I312" s="39">
        <v>44201.716666666667</v>
      </c>
      <c r="J312" s="3" t="s">
        <v>63</v>
      </c>
      <c r="K312" t="s">
        <v>49</v>
      </c>
      <c r="M312">
        <v>202101050932</v>
      </c>
      <c r="N312" s="1">
        <v>44201.716666666667</v>
      </c>
      <c r="O312" s="3" t="s">
        <v>63</v>
      </c>
      <c r="P312">
        <v>2204857</v>
      </c>
      <c r="Q312" s="2">
        <v>24117</v>
      </c>
      <c r="R312" t="s">
        <v>2609</v>
      </c>
      <c r="S312" t="s">
        <v>2610</v>
      </c>
      <c r="U312" t="s">
        <v>52</v>
      </c>
      <c r="V312" t="s">
        <v>261</v>
      </c>
      <c r="W312" t="s">
        <v>2</v>
      </c>
      <c r="X312" t="s">
        <v>54</v>
      </c>
      <c r="Z312" t="s">
        <v>55</v>
      </c>
      <c r="AA312" t="s">
        <v>68</v>
      </c>
      <c r="AB312" t="s">
        <v>2611</v>
      </c>
      <c r="AC312" t="s">
        <v>70</v>
      </c>
      <c r="AD312" t="s">
        <v>59</v>
      </c>
    </row>
    <row r="313" spans="1:30">
      <c r="A313">
        <f t="shared" si="14"/>
        <v>137</v>
      </c>
      <c r="B313">
        <f t="shared" si="15"/>
        <v>1</v>
      </c>
      <c r="C313" s="8">
        <f t="shared" si="13"/>
        <v>55.166666666666664</v>
      </c>
      <c r="D313">
        <v>55</v>
      </c>
      <c r="E313">
        <v>2</v>
      </c>
      <c r="G313" s="21">
        <v>2</v>
      </c>
      <c r="H313" s="4">
        <v>2204857</v>
      </c>
      <c r="I313" s="39">
        <v>44294.328877314816</v>
      </c>
      <c r="J313" s="3" t="s">
        <v>63</v>
      </c>
      <c r="K313" t="s">
        <v>49</v>
      </c>
      <c r="M313">
        <v>202104080325</v>
      </c>
      <c r="N313" s="1">
        <v>44294.328877314816</v>
      </c>
      <c r="O313" s="3" t="s">
        <v>63</v>
      </c>
      <c r="P313">
        <v>2204857</v>
      </c>
      <c r="Q313" s="2">
        <v>24117</v>
      </c>
      <c r="R313" t="s">
        <v>2609</v>
      </c>
      <c r="S313" t="s">
        <v>2612</v>
      </c>
      <c r="U313" t="s">
        <v>140</v>
      </c>
      <c r="V313" t="s">
        <v>261</v>
      </c>
      <c r="W313" t="s">
        <v>2</v>
      </c>
      <c r="X313" t="s">
        <v>54</v>
      </c>
      <c r="Z313" t="s">
        <v>55</v>
      </c>
      <c r="AA313" t="s">
        <v>68</v>
      </c>
      <c r="AB313" t="s">
        <v>1107</v>
      </c>
      <c r="AC313" t="s">
        <v>70</v>
      </c>
      <c r="AD313" t="s">
        <v>59</v>
      </c>
    </row>
    <row r="314" spans="1:30">
      <c r="A314">
        <f t="shared" si="14"/>
        <v>138</v>
      </c>
      <c r="B314">
        <f t="shared" si="15"/>
        <v>0</v>
      </c>
      <c r="C314" s="8">
        <f t="shared" si="13"/>
        <v>67.916666666666671</v>
      </c>
      <c r="D314">
        <v>67</v>
      </c>
      <c r="E314">
        <v>11</v>
      </c>
      <c r="G314" s="21">
        <v>2</v>
      </c>
      <c r="H314" s="4">
        <v>2209131</v>
      </c>
      <c r="I314" s="39">
        <v>44192.91679398148</v>
      </c>
      <c r="J314" s="3" t="s">
        <v>90</v>
      </c>
      <c r="K314" t="s">
        <v>49</v>
      </c>
      <c r="M314">
        <v>202012270449</v>
      </c>
      <c r="N314" s="1">
        <v>44192.91679398148</v>
      </c>
      <c r="O314" s="3" t="s">
        <v>90</v>
      </c>
      <c r="P314">
        <v>2209131</v>
      </c>
      <c r="Q314" s="2">
        <v>19370</v>
      </c>
      <c r="R314" t="s">
        <v>2626</v>
      </c>
      <c r="S314" t="s">
        <v>225</v>
      </c>
      <c r="U314" t="s">
        <v>132</v>
      </c>
      <c r="V314" t="s">
        <v>578</v>
      </c>
      <c r="W314" t="s">
        <v>10</v>
      </c>
      <c r="X314" t="s">
        <v>54</v>
      </c>
      <c r="Z314" t="s">
        <v>88</v>
      </c>
      <c r="AA314" t="s">
        <v>94</v>
      </c>
      <c r="AB314" t="s">
        <v>116</v>
      </c>
      <c r="AC314" t="s">
        <v>70</v>
      </c>
      <c r="AD314" t="s">
        <v>59</v>
      </c>
    </row>
    <row r="315" spans="1:30">
      <c r="A315">
        <f t="shared" si="14"/>
        <v>138</v>
      </c>
      <c r="B315">
        <f t="shared" si="15"/>
        <v>1</v>
      </c>
      <c r="C315" s="8">
        <f t="shared" si="13"/>
        <v>68</v>
      </c>
      <c r="D315">
        <v>68</v>
      </c>
      <c r="E315">
        <v>0</v>
      </c>
      <c r="G315" s="21">
        <v>2</v>
      </c>
      <c r="H315" s="4">
        <v>2209131</v>
      </c>
      <c r="I315" s="39">
        <v>44212.577777777777</v>
      </c>
      <c r="J315" s="3" t="s">
        <v>90</v>
      </c>
      <c r="K315" t="s">
        <v>49</v>
      </c>
      <c r="M315">
        <v>202101160391</v>
      </c>
      <c r="N315" s="1">
        <v>44212.577777777777</v>
      </c>
      <c r="O315" s="3" t="s">
        <v>90</v>
      </c>
      <c r="P315">
        <v>2209131</v>
      </c>
      <c r="Q315" s="2">
        <v>19370</v>
      </c>
      <c r="R315" t="s">
        <v>2626</v>
      </c>
      <c r="S315" t="s">
        <v>840</v>
      </c>
      <c r="U315" t="s">
        <v>288</v>
      </c>
      <c r="V315" t="s">
        <v>74</v>
      </c>
      <c r="W315" t="s">
        <v>10</v>
      </c>
      <c r="X315" t="s">
        <v>54</v>
      </c>
      <c r="Z315" t="s">
        <v>88</v>
      </c>
      <c r="AA315" t="s">
        <v>94</v>
      </c>
      <c r="AB315" t="s">
        <v>116</v>
      </c>
      <c r="AC315" t="s">
        <v>70</v>
      </c>
      <c r="AD315" t="s">
        <v>59</v>
      </c>
    </row>
    <row r="316" spans="1:30">
      <c r="A316">
        <f t="shared" si="14"/>
        <v>138</v>
      </c>
      <c r="B316">
        <f t="shared" si="15"/>
        <v>2</v>
      </c>
      <c r="C316" s="8">
        <f t="shared" si="13"/>
        <v>68</v>
      </c>
      <c r="D316">
        <v>68</v>
      </c>
      <c r="E316">
        <v>0</v>
      </c>
      <c r="G316" s="21">
        <v>2</v>
      </c>
      <c r="H316" s="4">
        <v>2209131</v>
      </c>
      <c r="I316" s="39">
        <v>44223.763738425929</v>
      </c>
      <c r="J316" s="3" t="s">
        <v>63</v>
      </c>
      <c r="K316" t="s">
        <v>49</v>
      </c>
      <c r="M316">
        <v>202101272056</v>
      </c>
      <c r="N316" s="1">
        <v>44223.763738425929</v>
      </c>
      <c r="O316" s="3" t="s">
        <v>63</v>
      </c>
      <c r="P316">
        <v>2209131</v>
      </c>
      <c r="Q316" s="2">
        <v>19370</v>
      </c>
      <c r="R316" t="s">
        <v>2626</v>
      </c>
      <c r="S316" t="s">
        <v>840</v>
      </c>
      <c r="U316" t="s">
        <v>61</v>
      </c>
      <c r="V316" t="s">
        <v>367</v>
      </c>
      <c r="W316" t="s">
        <v>10</v>
      </c>
      <c r="X316" t="s">
        <v>54</v>
      </c>
      <c r="Z316" t="s">
        <v>55</v>
      </c>
      <c r="AA316" t="s">
        <v>68</v>
      </c>
      <c r="AB316" t="s">
        <v>2627</v>
      </c>
      <c r="AC316" t="s">
        <v>70</v>
      </c>
      <c r="AD316" t="s">
        <v>59</v>
      </c>
    </row>
    <row r="317" spans="1:30">
      <c r="A317">
        <f t="shared" si="14"/>
        <v>139</v>
      </c>
      <c r="B317">
        <f t="shared" si="15"/>
        <v>0</v>
      </c>
      <c r="C317" s="8">
        <f t="shared" si="13"/>
        <v>60.416666666666664</v>
      </c>
      <c r="D317">
        <v>60</v>
      </c>
      <c r="E317">
        <v>5</v>
      </c>
      <c r="G317" s="21">
        <v>2</v>
      </c>
      <c r="H317" s="4">
        <v>2209265</v>
      </c>
      <c r="I317" s="39">
        <v>44188.502835648149</v>
      </c>
      <c r="J317" s="3" t="s">
        <v>90</v>
      </c>
      <c r="K317" t="s">
        <v>49</v>
      </c>
      <c r="M317">
        <v>202012231616</v>
      </c>
      <c r="N317" s="1">
        <v>44188.502835648149</v>
      </c>
      <c r="O317" s="3" t="s">
        <v>90</v>
      </c>
      <c r="P317">
        <v>2209265</v>
      </c>
      <c r="Q317" s="2">
        <v>22118</v>
      </c>
      <c r="R317" t="s">
        <v>2628</v>
      </c>
      <c r="S317" t="s">
        <v>421</v>
      </c>
      <c r="U317" t="s">
        <v>61</v>
      </c>
      <c r="V317" t="s">
        <v>240</v>
      </c>
      <c r="W317" t="s">
        <v>2</v>
      </c>
      <c r="X317" t="s">
        <v>54</v>
      </c>
      <c r="Z317" t="s">
        <v>55</v>
      </c>
      <c r="AA317" t="s">
        <v>94</v>
      </c>
      <c r="AB317" t="s">
        <v>2629</v>
      </c>
      <c r="AC317" t="s">
        <v>70</v>
      </c>
      <c r="AD317" t="s">
        <v>59</v>
      </c>
    </row>
    <row r="318" spans="1:30">
      <c r="A318">
        <f t="shared" si="14"/>
        <v>139</v>
      </c>
      <c r="B318">
        <f t="shared" si="15"/>
        <v>1</v>
      </c>
      <c r="C318" s="8">
        <f t="shared" si="13"/>
        <v>60.416666666666664</v>
      </c>
      <c r="D318">
        <v>60</v>
      </c>
      <c r="E318">
        <v>5</v>
      </c>
      <c r="G318" s="21">
        <v>2</v>
      </c>
      <c r="H318" s="4">
        <v>2209265</v>
      </c>
      <c r="I318" s="39">
        <v>44197.72</v>
      </c>
      <c r="J318" s="3" t="s">
        <v>90</v>
      </c>
      <c r="K318" t="s">
        <v>49</v>
      </c>
      <c r="M318">
        <v>202101010247</v>
      </c>
      <c r="N318" s="1">
        <v>44197.72</v>
      </c>
      <c r="O318" s="3" t="s">
        <v>90</v>
      </c>
      <c r="P318">
        <v>2209265</v>
      </c>
      <c r="Q318" s="2">
        <v>22118</v>
      </c>
      <c r="R318" t="s">
        <v>2628</v>
      </c>
      <c r="S318" t="s">
        <v>421</v>
      </c>
      <c r="U318" t="s">
        <v>170</v>
      </c>
      <c r="V318" t="s">
        <v>145</v>
      </c>
      <c r="W318" t="s">
        <v>2</v>
      </c>
      <c r="X318" t="s">
        <v>54</v>
      </c>
      <c r="Z318" t="s">
        <v>88</v>
      </c>
      <c r="AA318" t="s">
        <v>94</v>
      </c>
      <c r="AB318" t="s">
        <v>468</v>
      </c>
      <c r="AC318" t="s">
        <v>70</v>
      </c>
      <c r="AD318" t="s">
        <v>59</v>
      </c>
    </row>
    <row r="319" spans="1:30">
      <c r="A319">
        <f t="shared" si="14"/>
        <v>140</v>
      </c>
      <c r="B319">
        <f t="shared" si="15"/>
        <v>0</v>
      </c>
      <c r="C319" s="8">
        <f t="shared" si="13"/>
        <v>62.25</v>
      </c>
      <c r="D319">
        <v>62</v>
      </c>
      <c r="E319">
        <v>3</v>
      </c>
      <c r="G319" s="21">
        <v>2</v>
      </c>
      <c r="H319" s="4">
        <v>2209597</v>
      </c>
      <c r="I319" s="39">
        <v>44189.097615740742</v>
      </c>
      <c r="J319" s="3" t="s">
        <v>63</v>
      </c>
      <c r="K319" t="s">
        <v>49</v>
      </c>
      <c r="M319">
        <v>202012240726</v>
      </c>
      <c r="N319" s="1">
        <v>44189.097615740742</v>
      </c>
      <c r="O319" s="3" t="s">
        <v>63</v>
      </c>
      <c r="P319">
        <v>2209597</v>
      </c>
      <c r="Q319" s="2">
        <v>21449</v>
      </c>
      <c r="R319" t="s">
        <v>2631</v>
      </c>
      <c r="S319" t="s">
        <v>394</v>
      </c>
      <c r="U319" t="s">
        <v>149</v>
      </c>
      <c r="V319" t="s">
        <v>202</v>
      </c>
      <c r="W319" t="s">
        <v>10</v>
      </c>
      <c r="X319" t="s">
        <v>54</v>
      </c>
      <c r="Z319" t="s">
        <v>88</v>
      </c>
      <c r="AA319" t="s">
        <v>68</v>
      </c>
      <c r="AB319" t="s">
        <v>2632</v>
      </c>
      <c r="AC319" t="s">
        <v>70</v>
      </c>
      <c r="AD319" t="s">
        <v>59</v>
      </c>
    </row>
    <row r="320" spans="1:30">
      <c r="A320">
        <f t="shared" si="14"/>
        <v>140</v>
      </c>
      <c r="B320">
        <f t="shared" si="15"/>
        <v>1</v>
      </c>
      <c r="C320" s="8">
        <f t="shared" si="13"/>
        <v>62.25</v>
      </c>
      <c r="D320">
        <v>62</v>
      </c>
      <c r="E320">
        <v>3</v>
      </c>
      <c r="G320" s="21">
        <v>2</v>
      </c>
      <c r="H320" s="4">
        <v>2209597</v>
      </c>
      <c r="I320" s="39">
        <v>44201.512662037036</v>
      </c>
      <c r="J320" s="3" t="s">
        <v>63</v>
      </c>
      <c r="K320" t="s">
        <v>49</v>
      </c>
      <c r="M320">
        <v>202101051677</v>
      </c>
      <c r="N320" s="1">
        <v>44201.512662037036</v>
      </c>
      <c r="O320" s="3" t="s">
        <v>63</v>
      </c>
      <c r="P320">
        <v>2209597</v>
      </c>
      <c r="Q320" s="2">
        <v>21449</v>
      </c>
      <c r="R320" t="s">
        <v>2631</v>
      </c>
      <c r="S320" t="s">
        <v>394</v>
      </c>
      <c r="U320" t="s">
        <v>52</v>
      </c>
      <c r="V320" t="s">
        <v>157</v>
      </c>
      <c r="W320" t="s">
        <v>10</v>
      </c>
      <c r="X320" t="s">
        <v>54</v>
      </c>
      <c r="Z320" t="s">
        <v>55</v>
      </c>
      <c r="AA320" t="s">
        <v>68</v>
      </c>
      <c r="AB320" t="s">
        <v>522</v>
      </c>
      <c r="AC320" t="s">
        <v>70</v>
      </c>
      <c r="AD320" t="s">
        <v>59</v>
      </c>
    </row>
    <row r="321" spans="1:30">
      <c r="A321">
        <f t="shared" si="14"/>
        <v>141</v>
      </c>
      <c r="B321">
        <f t="shared" si="15"/>
        <v>0</v>
      </c>
      <c r="C321" s="8">
        <f t="shared" si="13"/>
        <v>73.333333333333329</v>
      </c>
      <c r="D321">
        <v>73</v>
      </c>
      <c r="E321">
        <v>4</v>
      </c>
      <c r="G321" s="21">
        <v>2</v>
      </c>
      <c r="H321" s="4">
        <v>2209625</v>
      </c>
      <c r="I321" s="39">
        <v>44198.563888888886</v>
      </c>
      <c r="J321" s="3" t="s">
        <v>90</v>
      </c>
      <c r="K321" t="s">
        <v>49</v>
      </c>
      <c r="M321">
        <v>202101020296</v>
      </c>
      <c r="N321" s="1">
        <v>44198.563888888886</v>
      </c>
      <c r="O321" s="3" t="s">
        <v>90</v>
      </c>
      <c r="P321">
        <v>2209625</v>
      </c>
      <c r="Q321" s="2">
        <v>17388</v>
      </c>
      <c r="R321" t="s">
        <v>2633</v>
      </c>
      <c r="S321" t="s">
        <v>948</v>
      </c>
      <c r="U321" t="s">
        <v>170</v>
      </c>
      <c r="V321" t="s">
        <v>316</v>
      </c>
      <c r="W321" t="s">
        <v>10</v>
      </c>
      <c r="X321" t="s">
        <v>54</v>
      </c>
      <c r="Z321" t="s">
        <v>88</v>
      </c>
      <c r="AA321" t="s">
        <v>94</v>
      </c>
      <c r="AB321" t="s">
        <v>116</v>
      </c>
      <c r="AC321" t="s">
        <v>70</v>
      </c>
      <c r="AD321" t="s">
        <v>59</v>
      </c>
    </row>
    <row r="322" spans="1:30">
      <c r="A322">
        <f t="shared" si="14"/>
        <v>141</v>
      </c>
      <c r="B322">
        <f t="shared" si="15"/>
        <v>1</v>
      </c>
      <c r="C322" s="8">
        <f t="shared" si="13"/>
        <v>73.416666666666671</v>
      </c>
      <c r="D322">
        <v>73</v>
      </c>
      <c r="E322">
        <v>5</v>
      </c>
      <c r="G322" s="21">
        <v>2</v>
      </c>
      <c r="H322" s="4">
        <v>2209625</v>
      </c>
      <c r="I322" s="39">
        <v>44216.53565972222</v>
      </c>
      <c r="J322" s="3" t="s">
        <v>63</v>
      </c>
      <c r="K322" t="s">
        <v>49</v>
      </c>
      <c r="M322">
        <v>202101201680</v>
      </c>
      <c r="N322" s="1">
        <v>44216.53565972222</v>
      </c>
      <c r="O322" s="3" t="s">
        <v>63</v>
      </c>
      <c r="P322">
        <v>2209625</v>
      </c>
      <c r="Q322" s="2">
        <v>17388</v>
      </c>
      <c r="R322" t="s">
        <v>2633</v>
      </c>
      <c r="S322" t="s">
        <v>1472</v>
      </c>
      <c r="U322" t="s">
        <v>52</v>
      </c>
      <c r="V322" t="s">
        <v>145</v>
      </c>
      <c r="W322" t="s">
        <v>10</v>
      </c>
      <c r="X322" t="s">
        <v>54</v>
      </c>
      <c r="Z322" t="s">
        <v>55</v>
      </c>
      <c r="AA322" t="s">
        <v>68</v>
      </c>
      <c r="AB322" t="s">
        <v>2634</v>
      </c>
      <c r="AC322" t="s">
        <v>70</v>
      </c>
      <c r="AD322" t="s">
        <v>59</v>
      </c>
    </row>
    <row r="323" spans="1:30">
      <c r="A323">
        <f t="shared" si="14"/>
        <v>142</v>
      </c>
      <c r="B323">
        <f t="shared" si="15"/>
        <v>0</v>
      </c>
      <c r="C323" s="8">
        <f t="shared" si="13"/>
        <v>60.583333333333336</v>
      </c>
      <c r="D323">
        <v>60</v>
      </c>
      <c r="E323">
        <v>7</v>
      </c>
      <c r="G323" s="21">
        <v>2</v>
      </c>
      <c r="H323" s="4">
        <v>2226464</v>
      </c>
      <c r="I323" s="39">
        <v>44204.818749999999</v>
      </c>
      <c r="J323" s="3" t="s">
        <v>90</v>
      </c>
      <c r="K323" t="s">
        <v>49</v>
      </c>
      <c r="M323">
        <v>202101082060</v>
      </c>
      <c r="N323" s="1">
        <v>44204.818749999999</v>
      </c>
      <c r="O323" s="3" t="s">
        <v>90</v>
      </c>
      <c r="P323">
        <v>2226464</v>
      </c>
      <c r="Q323" s="2">
        <v>22051</v>
      </c>
      <c r="R323" t="s">
        <v>2658</v>
      </c>
      <c r="S323" t="s">
        <v>2116</v>
      </c>
      <c r="U323" t="s">
        <v>170</v>
      </c>
      <c r="V323" t="s">
        <v>306</v>
      </c>
      <c r="W323" t="s">
        <v>2</v>
      </c>
      <c r="X323" t="s">
        <v>54</v>
      </c>
      <c r="Z323" t="s">
        <v>88</v>
      </c>
      <c r="AA323" t="s">
        <v>94</v>
      </c>
      <c r="AB323" t="s">
        <v>2659</v>
      </c>
      <c r="AC323" t="s">
        <v>70</v>
      </c>
      <c r="AD323" t="s">
        <v>59</v>
      </c>
    </row>
    <row r="324" spans="1:30">
      <c r="A324">
        <f t="shared" si="14"/>
        <v>142</v>
      </c>
      <c r="B324">
        <f t="shared" si="15"/>
        <v>1</v>
      </c>
      <c r="C324" s="8">
        <f t="shared" si="13"/>
        <v>60.666666666666664</v>
      </c>
      <c r="D324">
        <v>60</v>
      </c>
      <c r="E324">
        <v>8</v>
      </c>
      <c r="G324" s="21">
        <v>2</v>
      </c>
      <c r="H324" s="4">
        <v>2226464</v>
      </c>
      <c r="I324" s="39">
        <v>44221.935231481482</v>
      </c>
      <c r="J324" s="3" t="s">
        <v>63</v>
      </c>
      <c r="K324" t="s">
        <v>49</v>
      </c>
      <c r="M324">
        <v>202101252197</v>
      </c>
      <c r="N324" s="1">
        <v>44221.935231481482</v>
      </c>
      <c r="O324" s="3" t="s">
        <v>63</v>
      </c>
      <c r="P324">
        <v>2226464</v>
      </c>
      <c r="Q324" s="2">
        <v>22051</v>
      </c>
      <c r="R324" t="s">
        <v>2658</v>
      </c>
      <c r="S324" t="s">
        <v>743</v>
      </c>
      <c r="U324" t="s">
        <v>52</v>
      </c>
      <c r="V324" t="s">
        <v>244</v>
      </c>
      <c r="W324" t="s">
        <v>2</v>
      </c>
      <c r="X324" t="s">
        <v>54</v>
      </c>
      <c r="Z324" t="s">
        <v>55</v>
      </c>
      <c r="AA324" t="s">
        <v>68</v>
      </c>
      <c r="AB324" t="s">
        <v>2660</v>
      </c>
      <c r="AC324" t="s">
        <v>70</v>
      </c>
      <c r="AD324" t="s">
        <v>59</v>
      </c>
    </row>
    <row r="325" spans="1:30">
      <c r="A325">
        <f t="shared" si="14"/>
        <v>142</v>
      </c>
      <c r="B325">
        <f t="shared" si="15"/>
        <v>2</v>
      </c>
      <c r="C325" s="8">
        <f t="shared" si="13"/>
        <v>60.75</v>
      </c>
      <c r="D325">
        <v>60</v>
      </c>
      <c r="E325">
        <v>9</v>
      </c>
      <c r="G325" s="21">
        <v>2</v>
      </c>
      <c r="H325" s="4">
        <v>2226464</v>
      </c>
      <c r="I325" s="39">
        <v>44252.442870370367</v>
      </c>
      <c r="J325" s="3" t="s">
        <v>63</v>
      </c>
      <c r="K325" t="s">
        <v>49</v>
      </c>
      <c r="M325">
        <v>202102250424</v>
      </c>
      <c r="N325" s="1">
        <v>44252.442870370367</v>
      </c>
      <c r="O325" s="3" t="s">
        <v>63</v>
      </c>
      <c r="P325">
        <v>2226464</v>
      </c>
      <c r="Q325" s="2">
        <v>22051</v>
      </c>
      <c r="R325" t="s">
        <v>2658</v>
      </c>
      <c r="S325" t="s">
        <v>344</v>
      </c>
      <c r="U325" t="s">
        <v>52</v>
      </c>
      <c r="V325" t="s">
        <v>178</v>
      </c>
      <c r="W325" t="s">
        <v>2</v>
      </c>
      <c r="X325" t="s">
        <v>54</v>
      </c>
      <c r="Z325" t="s">
        <v>55</v>
      </c>
      <c r="AA325" t="s">
        <v>68</v>
      </c>
      <c r="AB325" t="s">
        <v>2661</v>
      </c>
      <c r="AC325" t="s">
        <v>180</v>
      </c>
      <c r="AD325" t="s">
        <v>59</v>
      </c>
    </row>
    <row r="326" spans="1:30">
      <c r="A326">
        <f t="shared" si="14"/>
        <v>142</v>
      </c>
      <c r="B326">
        <f t="shared" si="15"/>
        <v>3</v>
      </c>
      <c r="C326" s="8">
        <f t="shared" si="13"/>
        <v>60.916666666666664</v>
      </c>
      <c r="D326">
        <v>60</v>
      </c>
      <c r="E326">
        <v>11</v>
      </c>
      <c r="G326" s="21">
        <v>2</v>
      </c>
      <c r="H326" s="4">
        <v>2226464</v>
      </c>
      <c r="I326" s="39">
        <v>44326.630555555559</v>
      </c>
      <c r="J326" s="3" t="s">
        <v>63</v>
      </c>
      <c r="K326" t="s">
        <v>49</v>
      </c>
      <c r="M326">
        <v>202105100256</v>
      </c>
      <c r="N326" s="1">
        <v>44326.630555555559</v>
      </c>
      <c r="O326" s="3" t="s">
        <v>63</v>
      </c>
      <c r="P326">
        <v>2226464</v>
      </c>
      <c r="Q326" s="2">
        <v>22051</v>
      </c>
      <c r="R326" t="s">
        <v>2658</v>
      </c>
      <c r="S326" t="s">
        <v>1655</v>
      </c>
      <c r="U326" t="s">
        <v>140</v>
      </c>
      <c r="V326" t="s">
        <v>661</v>
      </c>
      <c r="W326" t="s">
        <v>2</v>
      </c>
      <c r="X326" t="s">
        <v>54</v>
      </c>
      <c r="Z326" t="s">
        <v>55</v>
      </c>
      <c r="AA326" t="s">
        <v>68</v>
      </c>
      <c r="AB326" t="s">
        <v>2662</v>
      </c>
      <c r="AC326" t="s">
        <v>70</v>
      </c>
      <c r="AD326" t="s">
        <v>59</v>
      </c>
    </row>
    <row r="327" spans="1:30">
      <c r="A327">
        <f t="shared" si="14"/>
        <v>143</v>
      </c>
      <c r="B327">
        <f t="shared" si="15"/>
        <v>0</v>
      </c>
      <c r="C327" s="8">
        <f t="shared" si="13"/>
        <v>71.166666666666671</v>
      </c>
      <c r="D327">
        <v>71</v>
      </c>
      <c r="E327">
        <v>2</v>
      </c>
      <c r="G327" s="21">
        <v>2</v>
      </c>
      <c r="H327" s="4">
        <v>2228387</v>
      </c>
      <c r="I327" s="39">
        <v>44266.621192129627</v>
      </c>
      <c r="J327" s="3" t="s">
        <v>63</v>
      </c>
      <c r="K327" t="s">
        <v>49</v>
      </c>
      <c r="M327">
        <v>202103112076</v>
      </c>
      <c r="N327" s="1">
        <v>44266.621192129627</v>
      </c>
      <c r="O327" s="3" t="s">
        <v>63</v>
      </c>
      <c r="P327">
        <v>2228387</v>
      </c>
      <c r="Q327" s="2">
        <v>18251</v>
      </c>
      <c r="R327" t="s">
        <v>2667</v>
      </c>
      <c r="S327" t="s">
        <v>1413</v>
      </c>
      <c r="U327" t="s">
        <v>73</v>
      </c>
      <c r="V327" t="s">
        <v>193</v>
      </c>
      <c r="W327" t="s">
        <v>2</v>
      </c>
      <c r="X327" t="s">
        <v>54</v>
      </c>
      <c r="Z327" t="s">
        <v>55</v>
      </c>
      <c r="AA327" t="s">
        <v>68</v>
      </c>
      <c r="AB327" t="s">
        <v>2668</v>
      </c>
      <c r="AC327" t="s">
        <v>70</v>
      </c>
      <c r="AD327" t="s">
        <v>59</v>
      </c>
    </row>
    <row r="328" spans="1:30">
      <c r="A328">
        <f t="shared" si="14"/>
        <v>143</v>
      </c>
      <c r="B328">
        <f t="shared" si="15"/>
        <v>1</v>
      </c>
      <c r="C328" s="8">
        <f t="shared" si="13"/>
        <v>71.166666666666671</v>
      </c>
      <c r="D328">
        <v>71</v>
      </c>
      <c r="E328">
        <v>2</v>
      </c>
      <c r="G328" s="21">
        <v>2</v>
      </c>
      <c r="H328" s="4">
        <v>2228387</v>
      </c>
      <c r="I328" s="39">
        <v>44273.552314814813</v>
      </c>
      <c r="J328" s="3" t="s">
        <v>63</v>
      </c>
      <c r="K328" t="s">
        <v>49</v>
      </c>
      <c r="M328">
        <v>202103181620</v>
      </c>
      <c r="N328" s="1">
        <v>44273.552314814813</v>
      </c>
      <c r="O328" s="3" t="s">
        <v>63</v>
      </c>
      <c r="P328">
        <v>2228387</v>
      </c>
      <c r="Q328" s="2">
        <v>18251</v>
      </c>
      <c r="R328" t="s">
        <v>2667</v>
      </c>
      <c r="S328" t="s">
        <v>1413</v>
      </c>
      <c r="U328" t="s">
        <v>52</v>
      </c>
      <c r="V328" t="s">
        <v>240</v>
      </c>
      <c r="W328" t="s">
        <v>2</v>
      </c>
      <c r="X328" t="s">
        <v>54</v>
      </c>
      <c r="Z328" t="s">
        <v>55</v>
      </c>
      <c r="AA328" t="s">
        <v>68</v>
      </c>
      <c r="AB328" t="s">
        <v>2669</v>
      </c>
      <c r="AC328" t="s">
        <v>70</v>
      </c>
      <c r="AD328" t="s">
        <v>59</v>
      </c>
    </row>
    <row r="329" spans="1:30">
      <c r="A329">
        <f t="shared" si="14"/>
        <v>143</v>
      </c>
      <c r="B329">
        <f t="shared" si="15"/>
        <v>2</v>
      </c>
      <c r="C329" s="8">
        <f t="shared" si="13"/>
        <v>71.25</v>
      </c>
      <c r="D329">
        <v>71</v>
      </c>
      <c r="E329">
        <v>3</v>
      </c>
      <c r="G329" s="21">
        <v>2</v>
      </c>
      <c r="H329" s="4">
        <v>2228387</v>
      </c>
      <c r="I329" s="39">
        <v>44285.647893518515</v>
      </c>
      <c r="J329" s="3" t="s">
        <v>63</v>
      </c>
      <c r="K329" t="s">
        <v>49</v>
      </c>
      <c r="M329">
        <v>202103301874</v>
      </c>
      <c r="N329" s="1">
        <v>44285.647893518515</v>
      </c>
      <c r="O329" s="3" t="s">
        <v>63</v>
      </c>
      <c r="P329">
        <v>2228387</v>
      </c>
      <c r="Q329" s="2">
        <v>18251</v>
      </c>
      <c r="R329" t="s">
        <v>2667</v>
      </c>
      <c r="S329" t="s">
        <v>2670</v>
      </c>
      <c r="U329" t="s">
        <v>61</v>
      </c>
      <c r="V329" t="s">
        <v>137</v>
      </c>
      <c r="W329" t="s">
        <v>2</v>
      </c>
      <c r="X329" t="s">
        <v>54</v>
      </c>
      <c r="Z329" t="s">
        <v>88</v>
      </c>
      <c r="AA329" t="s">
        <v>68</v>
      </c>
      <c r="AB329" t="s">
        <v>2671</v>
      </c>
      <c r="AC329" t="s">
        <v>70</v>
      </c>
      <c r="AD329" t="s">
        <v>59</v>
      </c>
    </row>
    <row r="330" spans="1:30">
      <c r="A330">
        <f t="shared" si="14"/>
        <v>144</v>
      </c>
      <c r="B330">
        <f t="shared" si="15"/>
        <v>0</v>
      </c>
      <c r="C330" s="8">
        <f t="shared" ref="C330:C393" si="16">D330+E330/12</f>
        <v>54.166666666666664</v>
      </c>
      <c r="D330">
        <v>54</v>
      </c>
      <c r="E330">
        <v>2</v>
      </c>
      <c r="G330" s="21">
        <v>2</v>
      </c>
      <c r="H330" s="4">
        <v>2235391</v>
      </c>
      <c r="I330" s="39">
        <v>44227.934421296297</v>
      </c>
      <c r="J330" s="3" t="s">
        <v>90</v>
      </c>
      <c r="K330" t="s">
        <v>49</v>
      </c>
      <c r="M330">
        <v>202101310470</v>
      </c>
      <c r="N330" s="1">
        <v>44227.934421296297</v>
      </c>
      <c r="O330" s="3" t="s">
        <v>90</v>
      </c>
      <c r="P330">
        <v>2235391</v>
      </c>
      <c r="Q330" s="2">
        <v>24426</v>
      </c>
      <c r="R330" t="s">
        <v>2691</v>
      </c>
      <c r="S330" t="s">
        <v>728</v>
      </c>
      <c r="U330" t="s">
        <v>149</v>
      </c>
      <c r="V330" t="s">
        <v>364</v>
      </c>
      <c r="W330" t="s">
        <v>2</v>
      </c>
      <c r="X330" t="s">
        <v>54</v>
      </c>
      <c r="Z330" t="s">
        <v>88</v>
      </c>
      <c r="AA330" t="s">
        <v>94</v>
      </c>
      <c r="AB330" t="s">
        <v>1443</v>
      </c>
      <c r="AC330" t="s">
        <v>70</v>
      </c>
      <c r="AD330" t="s">
        <v>59</v>
      </c>
    </row>
    <row r="331" spans="1:30">
      <c r="A331">
        <f t="shared" si="14"/>
        <v>144</v>
      </c>
      <c r="B331">
        <f t="shared" si="15"/>
        <v>1</v>
      </c>
      <c r="C331" s="8">
        <f t="shared" si="16"/>
        <v>54.166666666666664</v>
      </c>
      <c r="D331">
        <v>54</v>
      </c>
      <c r="E331">
        <v>2</v>
      </c>
      <c r="G331" s="21">
        <v>2</v>
      </c>
      <c r="H331" s="4">
        <v>2235391</v>
      </c>
      <c r="I331" s="39">
        <v>44233.530555555553</v>
      </c>
      <c r="J331" s="3" t="s">
        <v>90</v>
      </c>
      <c r="K331" t="s">
        <v>49</v>
      </c>
      <c r="M331">
        <v>202102060356</v>
      </c>
      <c r="N331" s="1">
        <v>44233.530555555553</v>
      </c>
      <c r="O331" s="3" t="s">
        <v>90</v>
      </c>
      <c r="P331">
        <v>2235391</v>
      </c>
      <c r="Q331" s="2">
        <v>24426</v>
      </c>
      <c r="R331" t="s">
        <v>2691</v>
      </c>
      <c r="S331" t="s">
        <v>728</v>
      </c>
      <c r="U331" t="s">
        <v>132</v>
      </c>
      <c r="V331" t="s">
        <v>417</v>
      </c>
      <c r="W331" t="s">
        <v>2</v>
      </c>
      <c r="X331" t="s">
        <v>54</v>
      </c>
      <c r="Z331" t="s">
        <v>88</v>
      </c>
      <c r="AA331" t="s">
        <v>94</v>
      </c>
      <c r="AB331" t="s">
        <v>2692</v>
      </c>
      <c r="AC331" t="s">
        <v>70</v>
      </c>
      <c r="AD331" t="s">
        <v>59</v>
      </c>
    </row>
    <row r="332" spans="1:30">
      <c r="A332">
        <f t="shared" ref="A332:A395" si="17">IF(B332=0,A331+1,A331)</f>
        <v>145</v>
      </c>
      <c r="B332">
        <f t="shared" si="15"/>
        <v>0</v>
      </c>
      <c r="C332" s="8">
        <f t="shared" si="16"/>
        <v>58.666666666666664</v>
      </c>
      <c r="D332">
        <v>58</v>
      </c>
      <c r="E332">
        <v>8</v>
      </c>
      <c r="G332" s="21">
        <v>2</v>
      </c>
      <c r="H332" s="4">
        <v>2236151</v>
      </c>
      <c r="I332" s="39">
        <v>44227.5625</v>
      </c>
      <c r="J332" s="3" t="s">
        <v>90</v>
      </c>
      <c r="K332" t="s">
        <v>49</v>
      </c>
      <c r="M332">
        <v>202101310297</v>
      </c>
      <c r="N332" s="1">
        <v>44227.5625</v>
      </c>
      <c r="O332" s="3" t="s">
        <v>90</v>
      </c>
      <c r="P332">
        <v>2236151</v>
      </c>
      <c r="Q332" s="2">
        <v>22797</v>
      </c>
      <c r="R332" t="s">
        <v>2693</v>
      </c>
      <c r="S332" t="s">
        <v>603</v>
      </c>
      <c r="U332" t="s">
        <v>149</v>
      </c>
      <c r="V332" t="s">
        <v>74</v>
      </c>
      <c r="W332" t="s">
        <v>10</v>
      </c>
      <c r="X332" t="s">
        <v>54</v>
      </c>
      <c r="Z332" t="s">
        <v>88</v>
      </c>
      <c r="AA332" t="s">
        <v>94</v>
      </c>
      <c r="AB332" t="s">
        <v>100</v>
      </c>
      <c r="AC332" t="s">
        <v>70</v>
      </c>
      <c r="AD332" t="s">
        <v>59</v>
      </c>
    </row>
    <row r="333" spans="1:30">
      <c r="A333">
        <f t="shared" si="17"/>
        <v>145</v>
      </c>
      <c r="B333">
        <f t="shared" si="15"/>
        <v>1</v>
      </c>
      <c r="C333" s="8">
        <f t="shared" si="16"/>
        <v>58.666666666666664</v>
      </c>
      <c r="D333">
        <v>58</v>
      </c>
      <c r="E333">
        <v>8</v>
      </c>
      <c r="G333" s="21">
        <v>2</v>
      </c>
      <c r="H333" s="4">
        <v>2236151</v>
      </c>
      <c r="I333" s="39">
        <v>44237.814583333333</v>
      </c>
      <c r="J333" s="3" t="s">
        <v>90</v>
      </c>
      <c r="K333" t="s">
        <v>49</v>
      </c>
      <c r="M333">
        <v>202102102050</v>
      </c>
      <c r="N333" s="1">
        <v>44237.814583333333</v>
      </c>
      <c r="O333" s="3" t="s">
        <v>90</v>
      </c>
      <c r="P333">
        <v>2236151</v>
      </c>
      <c r="Q333" s="2">
        <v>22797</v>
      </c>
      <c r="R333" t="s">
        <v>2693</v>
      </c>
      <c r="S333" t="s">
        <v>603</v>
      </c>
      <c r="U333" t="s">
        <v>132</v>
      </c>
      <c r="V333" t="s">
        <v>74</v>
      </c>
      <c r="W333" t="s">
        <v>10</v>
      </c>
      <c r="X333" t="s">
        <v>54</v>
      </c>
      <c r="Z333" t="s">
        <v>88</v>
      </c>
      <c r="AA333" t="s">
        <v>94</v>
      </c>
      <c r="AB333" t="s">
        <v>2694</v>
      </c>
      <c r="AC333" t="s">
        <v>70</v>
      </c>
      <c r="AD333" t="s">
        <v>59</v>
      </c>
    </row>
    <row r="334" spans="1:30">
      <c r="A334">
        <f t="shared" si="17"/>
        <v>146</v>
      </c>
      <c r="B334">
        <f t="shared" si="15"/>
        <v>0</v>
      </c>
      <c r="C334" s="8">
        <f t="shared" si="16"/>
        <v>39.25</v>
      </c>
      <c r="D334">
        <v>39</v>
      </c>
      <c r="E334">
        <v>3</v>
      </c>
      <c r="G334" s="21">
        <v>2</v>
      </c>
      <c r="H334" s="4">
        <v>2241334</v>
      </c>
      <c r="I334" s="39">
        <v>44309.826388888891</v>
      </c>
      <c r="J334" s="3" t="s">
        <v>134</v>
      </c>
      <c r="K334" t="s">
        <v>49</v>
      </c>
      <c r="M334">
        <v>202104232083</v>
      </c>
      <c r="N334" s="1">
        <v>44309.826388888891</v>
      </c>
      <c r="O334" s="3" t="s">
        <v>134</v>
      </c>
      <c r="P334">
        <v>2241334</v>
      </c>
      <c r="Q334" s="2">
        <v>29973</v>
      </c>
      <c r="R334" t="s">
        <v>2716</v>
      </c>
      <c r="S334" t="s">
        <v>2717</v>
      </c>
      <c r="U334" t="s">
        <v>288</v>
      </c>
      <c r="V334" t="s">
        <v>171</v>
      </c>
      <c r="W334" t="s">
        <v>2</v>
      </c>
      <c r="X334" t="s">
        <v>54</v>
      </c>
      <c r="Z334" t="s">
        <v>88</v>
      </c>
      <c r="AA334" t="s">
        <v>94</v>
      </c>
      <c r="AB334" t="s">
        <v>116</v>
      </c>
      <c r="AC334" t="s">
        <v>70</v>
      </c>
      <c r="AD334" t="s">
        <v>59</v>
      </c>
    </row>
    <row r="335" spans="1:30">
      <c r="A335">
        <f t="shared" si="17"/>
        <v>146</v>
      </c>
      <c r="B335">
        <f t="shared" ref="B335:B398" si="18">IF(H335&lt;&gt;H334,0,IF(H335&lt;&gt;H333,1,IF(H335&lt;&gt;H332,2,IF(H335&lt;&gt;H331,3,IF(H335&lt;&gt;H330,4,IF(H335&lt;&gt;H329,5,IF(H335&lt;&gt;H328,6,"7+")))))))</f>
        <v>1</v>
      </c>
      <c r="C335" s="8">
        <f t="shared" si="16"/>
        <v>39.25</v>
      </c>
      <c r="D335">
        <v>39</v>
      </c>
      <c r="E335">
        <v>3</v>
      </c>
      <c r="G335" s="21">
        <v>2</v>
      </c>
      <c r="H335" s="4">
        <v>2241334</v>
      </c>
      <c r="I335" s="39">
        <v>44317.727777777778</v>
      </c>
      <c r="J335" s="3" t="s">
        <v>134</v>
      </c>
      <c r="K335" t="s">
        <v>49</v>
      </c>
      <c r="M335">
        <v>202105010459</v>
      </c>
      <c r="N335" s="1">
        <v>44317.727777777778</v>
      </c>
      <c r="O335" s="3" t="s">
        <v>134</v>
      </c>
      <c r="P335">
        <v>2241334</v>
      </c>
      <c r="Q335" s="2">
        <v>29973</v>
      </c>
      <c r="R335" t="s">
        <v>2716</v>
      </c>
      <c r="S335" t="s">
        <v>2717</v>
      </c>
      <c r="U335" t="s">
        <v>288</v>
      </c>
      <c r="V335" t="s">
        <v>74</v>
      </c>
      <c r="W335" t="s">
        <v>2</v>
      </c>
      <c r="X335" t="s">
        <v>54</v>
      </c>
      <c r="Z335" t="s">
        <v>88</v>
      </c>
      <c r="AA335" t="s">
        <v>94</v>
      </c>
      <c r="AB335" t="s">
        <v>116</v>
      </c>
      <c r="AC335" t="s">
        <v>70</v>
      </c>
      <c r="AD335" t="s">
        <v>59</v>
      </c>
    </row>
    <row r="336" spans="1:30">
      <c r="A336">
        <f t="shared" si="17"/>
        <v>147</v>
      </c>
      <c r="B336">
        <f t="shared" si="18"/>
        <v>0</v>
      </c>
      <c r="C336" s="8">
        <f t="shared" si="16"/>
        <v>50.083333333333336</v>
      </c>
      <c r="D336">
        <v>50</v>
      </c>
      <c r="E336">
        <v>1</v>
      </c>
      <c r="G336" s="21">
        <v>2</v>
      </c>
      <c r="H336" s="4">
        <v>2253199</v>
      </c>
      <c r="I336" s="39">
        <v>44270.48541666667</v>
      </c>
      <c r="J336" s="3" t="s">
        <v>90</v>
      </c>
      <c r="K336" t="s">
        <v>49</v>
      </c>
      <c r="M336">
        <v>202103151449</v>
      </c>
      <c r="N336" s="1">
        <v>44270.48541666667</v>
      </c>
      <c r="O336" s="3" t="s">
        <v>90</v>
      </c>
      <c r="P336">
        <v>2253199</v>
      </c>
      <c r="Q336" s="2">
        <v>25960</v>
      </c>
      <c r="R336" t="s">
        <v>2731</v>
      </c>
      <c r="S336" t="s">
        <v>1873</v>
      </c>
      <c r="U336" t="s">
        <v>52</v>
      </c>
      <c r="V336" t="s">
        <v>157</v>
      </c>
      <c r="W336" t="s">
        <v>2</v>
      </c>
      <c r="X336" t="s">
        <v>54</v>
      </c>
      <c r="Z336" t="s">
        <v>88</v>
      </c>
      <c r="AA336" t="s">
        <v>94</v>
      </c>
      <c r="AB336" t="s">
        <v>1492</v>
      </c>
      <c r="AC336" t="s">
        <v>70</v>
      </c>
      <c r="AD336" t="s">
        <v>59</v>
      </c>
    </row>
    <row r="337" spans="1:30">
      <c r="A337">
        <f t="shared" si="17"/>
        <v>147</v>
      </c>
      <c r="B337">
        <f t="shared" si="18"/>
        <v>1</v>
      </c>
      <c r="C337" s="8">
        <f t="shared" si="16"/>
        <v>50.166666666666664</v>
      </c>
      <c r="D337">
        <v>50</v>
      </c>
      <c r="E337">
        <v>2</v>
      </c>
      <c r="G337" s="21">
        <v>2</v>
      </c>
      <c r="H337" s="4">
        <v>2253199</v>
      </c>
      <c r="I337" s="39">
        <v>44293.640277777777</v>
      </c>
      <c r="J337" s="3" t="s">
        <v>90</v>
      </c>
      <c r="K337" t="s">
        <v>49</v>
      </c>
      <c r="M337">
        <v>202104071922</v>
      </c>
      <c r="N337" s="1">
        <v>44293.640277777777</v>
      </c>
      <c r="O337" s="3" t="s">
        <v>90</v>
      </c>
      <c r="P337">
        <v>2253199</v>
      </c>
      <c r="Q337" s="2">
        <v>25960</v>
      </c>
      <c r="R337" t="s">
        <v>2731</v>
      </c>
      <c r="S337" t="s">
        <v>822</v>
      </c>
      <c r="U337" t="s">
        <v>61</v>
      </c>
      <c r="V337" t="s">
        <v>2471</v>
      </c>
      <c r="W337" t="s">
        <v>2</v>
      </c>
      <c r="X337" t="s">
        <v>54</v>
      </c>
      <c r="Z337" t="s">
        <v>88</v>
      </c>
      <c r="AA337" t="s">
        <v>94</v>
      </c>
      <c r="AB337" t="s">
        <v>116</v>
      </c>
      <c r="AC337" t="s">
        <v>70</v>
      </c>
      <c r="AD337" t="s">
        <v>59</v>
      </c>
    </row>
    <row r="338" spans="1:30">
      <c r="A338">
        <f t="shared" si="17"/>
        <v>148</v>
      </c>
      <c r="B338">
        <f t="shared" si="18"/>
        <v>0</v>
      </c>
      <c r="C338" s="8">
        <f t="shared" si="16"/>
        <v>73.583333333333329</v>
      </c>
      <c r="D338">
        <v>73</v>
      </c>
      <c r="E338">
        <v>7</v>
      </c>
      <c r="G338" s="21">
        <v>2</v>
      </c>
      <c r="H338" s="4">
        <v>4707321</v>
      </c>
      <c r="I338" s="39">
        <v>44052.652777777781</v>
      </c>
      <c r="J338" s="3" t="s">
        <v>90</v>
      </c>
      <c r="K338" t="s">
        <v>49</v>
      </c>
      <c r="M338">
        <v>202008090280</v>
      </c>
      <c r="N338" s="1">
        <v>44052.652777777781</v>
      </c>
      <c r="O338" s="3" t="s">
        <v>90</v>
      </c>
      <c r="P338">
        <v>4707321</v>
      </c>
      <c r="Q338" s="2">
        <v>17158</v>
      </c>
      <c r="R338" t="s">
        <v>2757</v>
      </c>
      <c r="S338" t="s">
        <v>257</v>
      </c>
      <c r="U338" t="s">
        <v>149</v>
      </c>
      <c r="V338" t="s">
        <v>157</v>
      </c>
      <c r="W338" t="s">
        <v>10</v>
      </c>
      <c r="X338" t="s">
        <v>54</v>
      </c>
      <c r="Z338" t="s">
        <v>88</v>
      </c>
      <c r="AA338" t="s">
        <v>94</v>
      </c>
      <c r="AB338" t="s">
        <v>100</v>
      </c>
      <c r="AC338" t="s">
        <v>70</v>
      </c>
      <c r="AD338" t="s">
        <v>59</v>
      </c>
    </row>
    <row r="339" spans="1:30">
      <c r="A339">
        <f t="shared" si="17"/>
        <v>148</v>
      </c>
      <c r="B339">
        <f t="shared" si="18"/>
        <v>1</v>
      </c>
      <c r="C339" s="8">
        <f t="shared" si="16"/>
        <v>73.666666666666671</v>
      </c>
      <c r="D339">
        <v>73</v>
      </c>
      <c r="E339">
        <v>8</v>
      </c>
      <c r="G339" s="21">
        <v>2</v>
      </c>
      <c r="H339" s="4">
        <v>4707321</v>
      </c>
      <c r="I339" s="39">
        <v>44095.029861111114</v>
      </c>
      <c r="J339" s="3" t="s">
        <v>90</v>
      </c>
      <c r="K339" t="s">
        <v>49</v>
      </c>
      <c r="M339">
        <v>202009211092</v>
      </c>
      <c r="N339" s="1">
        <v>44095.029861111114</v>
      </c>
      <c r="O339" s="3" t="s">
        <v>90</v>
      </c>
      <c r="P339">
        <v>4707321</v>
      </c>
      <c r="Q339" s="2">
        <v>17158</v>
      </c>
      <c r="R339" t="s">
        <v>2757</v>
      </c>
      <c r="S339" t="s">
        <v>1276</v>
      </c>
      <c r="U339" t="s">
        <v>149</v>
      </c>
      <c r="V339" t="s">
        <v>289</v>
      </c>
      <c r="W339" t="s">
        <v>10</v>
      </c>
      <c r="X339" t="s">
        <v>54</v>
      </c>
      <c r="Z339" t="s">
        <v>88</v>
      </c>
      <c r="AA339" t="s">
        <v>94</v>
      </c>
      <c r="AB339" t="s">
        <v>116</v>
      </c>
      <c r="AC339" t="s">
        <v>70</v>
      </c>
      <c r="AD339" t="s">
        <v>59</v>
      </c>
    </row>
    <row r="340" spans="1:30">
      <c r="A340">
        <f t="shared" si="17"/>
        <v>149</v>
      </c>
      <c r="B340">
        <f t="shared" si="18"/>
        <v>0</v>
      </c>
      <c r="C340" s="8">
        <f t="shared" si="16"/>
        <v>78.083333333333329</v>
      </c>
      <c r="D340">
        <v>78</v>
      </c>
      <c r="E340">
        <v>1</v>
      </c>
      <c r="G340" s="21">
        <v>2</v>
      </c>
      <c r="H340" s="4">
        <v>4815373</v>
      </c>
      <c r="I340" s="39">
        <v>44040.641493055555</v>
      </c>
      <c r="J340" s="3" t="s">
        <v>90</v>
      </c>
      <c r="K340" t="s">
        <v>49</v>
      </c>
      <c r="M340">
        <v>202007281819</v>
      </c>
      <c r="N340" s="1">
        <v>44040.641493055555</v>
      </c>
      <c r="O340" s="3" t="s">
        <v>90</v>
      </c>
      <c r="P340">
        <v>4815373</v>
      </c>
      <c r="Q340" s="2">
        <v>15492</v>
      </c>
      <c r="R340" t="s">
        <v>2758</v>
      </c>
      <c r="S340" t="s">
        <v>777</v>
      </c>
      <c r="U340" t="s">
        <v>140</v>
      </c>
      <c r="V340" t="s">
        <v>153</v>
      </c>
      <c r="W340" t="s">
        <v>2</v>
      </c>
      <c r="X340" t="s">
        <v>54</v>
      </c>
      <c r="Z340" t="s">
        <v>88</v>
      </c>
      <c r="AA340" t="s">
        <v>94</v>
      </c>
      <c r="AB340" t="s">
        <v>100</v>
      </c>
      <c r="AC340" t="s">
        <v>70</v>
      </c>
      <c r="AD340" t="s">
        <v>59</v>
      </c>
    </row>
    <row r="341" spans="1:30">
      <c r="A341">
        <f t="shared" si="17"/>
        <v>149</v>
      </c>
      <c r="B341">
        <f t="shared" si="18"/>
        <v>1</v>
      </c>
      <c r="C341" s="8">
        <f t="shared" si="16"/>
        <v>78.166666666666671</v>
      </c>
      <c r="D341">
        <v>78</v>
      </c>
      <c r="E341">
        <v>2</v>
      </c>
      <c r="G341" s="21">
        <v>2</v>
      </c>
      <c r="H341" s="4">
        <v>4815373</v>
      </c>
      <c r="I341" s="39">
        <v>44054.865972222222</v>
      </c>
      <c r="J341" s="3" t="s">
        <v>63</v>
      </c>
      <c r="K341" t="s">
        <v>49</v>
      </c>
      <c r="M341">
        <v>202008111458</v>
      </c>
      <c r="N341" s="1">
        <v>44054.865972222222</v>
      </c>
      <c r="O341" s="3" t="s">
        <v>63</v>
      </c>
      <c r="P341">
        <v>4815373</v>
      </c>
      <c r="Q341" s="2">
        <v>15492</v>
      </c>
      <c r="R341" t="s">
        <v>2758</v>
      </c>
      <c r="S341" t="s">
        <v>2317</v>
      </c>
      <c r="U341" t="s">
        <v>61</v>
      </c>
      <c r="V341" t="s">
        <v>99</v>
      </c>
      <c r="W341" t="s">
        <v>2</v>
      </c>
      <c r="X341" t="s">
        <v>54</v>
      </c>
      <c r="Z341" t="s">
        <v>55</v>
      </c>
      <c r="AA341" t="s">
        <v>68</v>
      </c>
      <c r="AB341" t="s">
        <v>2759</v>
      </c>
      <c r="AC341" t="s">
        <v>70</v>
      </c>
      <c r="AD341" t="s">
        <v>59</v>
      </c>
    </row>
    <row r="342" spans="1:30">
      <c r="A342">
        <f t="shared" si="17"/>
        <v>150</v>
      </c>
      <c r="B342">
        <f t="shared" si="18"/>
        <v>0</v>
      </c>
      <c r="C342" s="8">
        <f t="shared" si="16"/>
        <v>71.666666666666671</v>
      </c>
      <c r="D342">
        <v>71</v>
      </c>
      <c r="E342">
        <v>8</v>
      </c>
      <c r="G342" s="21">
        <v>2</v>
      </c>
      <c r="H342" s="4">
        <v>6118137</v>
      </c>
      <c r="I342" s="39">
        <v>44059.557928240742</v>
      </c>
      <c r="J342" s="3" t="s">
        <v>90</v>
      </c>
      <c r="K342" t="s">
        <v>49</v>
      </c>
      <c r="M342">
        <v>202008160304</v>
      </c>
      <c r="N342" s="1">
        <v>44059.557928240742</v>
      </c>
      <c r="O342" s="3" t="s">
        <v>90</v>
      </c>
      <c r="P342">
        <v>6118137</v>
      </c>
      <c r="Q342" s="2">
        <v>17879</v>
      </c>
      <c r="R342" t="s">
        <v>2813</v>
      </c>
      <c r="S342" t="s">
        <v>763</v>
      </c>
      <c r="U342" t="s">
        <v>110</v>
      </c>
      <c r="V342" t="s">
        <v>316</v>
      </c>
      <c r="W342" t="s">
        <v>2</v>
      </c>
      <c r="X342" t="s">
        <v>54</v>
      </c>
      <c r="Z342" t="s">
        <v>88</v>
      </c>
      <c r="AA342" t="s">
        <v>94</v>
      </c>
      <c r="AB342" t="s">
        <v>116</v>
      </c>
      <c r="AC342" t="s">
        <v>70</v>
      </c>
      <c r="AD342" t="s">
        <v>59</v>
      </c>
    </row>
    <row r="343" spans="1:30">
      <c r="A343">
        <f t="shared" si="17"/>
        <v>150</v>
      </c>
      <c r="B343">
        <f t="shared" si="18"/>
        <v>1</v>
      </c>
      <c r="C343" s="8">
        <f t="shared" si="16"/>
        <v>71.666666666666671</v>
      </c>
      <c r="D343">
        <v>71</v>
      </c>
      <c r="E343">
        <v>8</v>
      </c>
      <c r="G343" s="21">
        <v>2</v>
      </c>
      <c r="H343" s="4">
        <v>6118137</v>
      </c>
      <c r="I343" s="39">
        <v>44076.500694444447</v>
      </c>
      <c r="J343" s="3" t="s">
        <v>90</v>
      </c>
      <c r="K343" t="s">
        <v>49</v>
      </c>
      <c r="M343">
        <v>202009021544</v>
      </c>
      <c r="N343" s="1">
        <v>44076.500694444447</v>
      </c>
      <c r="O343" s="3" t="s">
        <v>90</v>
      </c>
      <c r="P343">
        <v>6118137</v>
      </c>
      <c r="Q343" s="2">
        <v>17879</v>
      </c>
      <c r="R343" t="s">
        <v>2813</v>
      </c>
      <c r="S343" t="s">
        <v>763</v>
      </c>
      <c r="U343" t="s">
        <v>52</v>
      </c>
      <c r="V343" t="s">
        <v>157</v>
      </c>
      <c r="W343" t="s">
        <v>2</v>
      </c>
      <c r="X343" t="s">
        <v>54</v>
      </c>
      <c r="Z343" t="s">
        <v>88</v>
      </c>
      <c r="AA343" t="s">
        <v>94</v>
      </c>
      <c r="AB343" t="s">
        <v>2814</v>
      </c>
      <c r="AC343" t="s">
        <v>70</v>
      </c>
      <c r="AD343" t="s">
        <v>59</v>
      </c>
    </row>
    <row r="344" spans="1:30">
      <c r="A344">
        <f t="shared" si="17"/>
        <v>150</v>
      </c>
      <c r="B344">
        <f t="shared" si="18"/>
        <v>2</v>
      </c>
      <c r="C344" s="8">
        <f t="shared" si="16"/>
        <v>71.833333333333329</v>
      </c>
      <c r="D344">
        <v>71</v>
      </c>
      <c r="E344">
        <v>10</v>
      </c>
      <c r="G344" s="21">
        <v>2</v>
      </c>
      <c r="H344" s="4">
        <v>6118137</v>
      </c>
      <c r="I344" s="39">
        <v>44144.58865740741</v>
      </c>
      <c r="J344" s="3" t="s">
        <v>63</v>
      </c>
      <c r="K344" t="s">
        <v>49</v>
      </c>
      <c r="M344">
        <v>202011090284</v>
      </c>
      <c r="N344" s="1">
        <v>44144.58865740741</v>
      </c>
      <c r="O344" s="3" t="s">
        <v>63</v>
      </c>
      <c r="P344">
        <v>6118137</v>
      </c>
      <c r="Q344" s="2">
        <v>17879</v>
      </c>
      <c r="R344" t="s">
        <v>2813</v>
      </c>
      <c r="S344" t="s">
        <v>1613</v>
      </c>
      <c r="U344" t="s">
        <v>61</v>
      </c>
      <c r="V344" t="s">
        <v>661</v>
      </c>
      <c r="W344" t="s">
        <v>2</v>
      </c>
      <c r="X344" t="s">
        <v>54</v>
      </c>
      <c r="Z344" t="s">
        <v>55</v>
      </c>
      <c r="AA344" t="s">
        <v>68</v>
      </c>
      <c r="AB344" t="s">
        <v>2815</v>
      </c>
      <c r="AC344" t="s">
        <v>70</v>
      </c>
      <c r="AD344" t="s">
        <v>59</v>
      </c>
    </row>
    <row r="345" spans="1:30">
      <c r="A345">
        <f t="shared" si="17"/>
        <v>151</v>
      </c>
      <c r="B345">
        <f t="shared" si="18"/>
        <v>0</v>
      </c>
      <c r="C345" s="8">
        <f t="shared" si="16"/>
        <v>59.75</v>
      </c>
      <c r="D345">
        <v>59</v>
      </c>
      <c r="E345">
        <v>9</v>
      </c>
      <c r="G345" s="21">
        <v>2</v>
      </c>
      <c r="H345" s="4">
        <v>6207507</v>
      </c>
      <c r="I345" s="39">
        <v>44217.686805555553</v>
      </c>
      <c r="J345" s="3" t="s">
        <v>63</v>
      </c>
      <c r="K345" t="s">
        <v>49</v>
      </c>
      <c r="M345">
        <v>202101211744</v>
      </c>
      <c r="N345" s="1">
        <v>44217.686805555553</v>
      </c>
      <c r="O345" s="3" t="s">
        <v>63</v>
      </c>
      <c r="P345">
        <v>6207507</v>
      </c>
      <c r="Q345" s="2">
        <v>22376</v>
      </c>
      <c r="R345" t="s">
        <v>2819</v>
      </c>
      <c r="S345" t="s">
        <v>850</v>
      </c>
      <c r="U345" t="s">
        <v>52</v>
      </c>
      <c r="V345" t="s">
        <v>228</v>
      </c>
      <c r="W345" t="s">
        <v>2</v>
      </c>
      <c r="X345" t="s">
        <v>54</v>
      </c>
      <c r="Z345" t="s">
        <v>88</v>
      </c>
      <c r="AA345" t="s">
        <v>68</v>
      </c>
      <c r="AB345" t="s">
        <v>2820</v>
      </c>
      <c r="AC345" t="s">
        <v>129</v>
      </c>
      <c r="AD345" t="s">
        <v>59</v>
      </c>
    </row>
    <row r="346" spans="1:30">
      <c r="A346">
        <f t="shared" si="17"/>
        <v>151</v>
      </c>
      <c r="B346">
        <f t="shared" si="18"/>
        <v>1</v>
      </c>
      <c r="C346" s="8">
        <f t="shared" si="16"/>
        <v>59.75</v>
      </c>
      <c r="D346">
        <v>59</v>
      </c>
      <c r="E346">
        <v>9</v>
      </c>
      <c r="G346" s="21">
        <v>2</v>
      </c>
      <c r="H346" s="4">
        <v>6207507</v>
      </c>
      <c r="I346" s="39">
        <v>44230.42083333333</v>
      </c>
      <c r="J346" s="3" t="s">
        <v>76</v>
      </c>
      <c r="K346" t="s">
        <v>49</v>
      </c>
      <c r="M346">
        <v>202101250399</v>
      </c>
      <c r="N346" s="1">
        <v>44230.42083333333</v>
      </c>
      <c r="O346" s="3" t="s">
        <v>76</v>
      </c>
      <c r="P346">
        <v>6207507</v>
      </c>
      <c r="Q346" s="2">
        <v>22376</v>
      </c>
      <c r="R346" t="s">
        <v>2819</v>
      </c>
      <c r="S346" t="s">
        <v>850</v>
      </c>
      <c r="U346" t="s">
        <v>613</v>
      </c>
      <c r="V346" t="s">
        <v>178</v>
      </c>
      <c r="W346" t="s">
        <v>2</v>
      </c>
      <c r="X346" t="s">
        <v>54</v>
      </c>
      <c r="Z346" t="s">
        <v>55</v>
      </c>
      <c r="AA346" t="s">
        <v>78</v>
      </c>
      <c r="AB346" t="s">
        <v>2821</v>
      </c>
      <c r="AC346" t="s">
        <v>180</v>
      </c>
      <c r="AD346" t="s">
        <v>59</v>
      </c>
    </row>
    <row r="347" spans="1:30">
      <c r="A347">
        <f t="shared" si="17"/>
        <v>151</v>
      </c>
      <c r="B347">
        <f t="shared" si="18"/>
        <v>2</v>
      </c>
      <c r="C347" s="8">
        <f t="shared" si="16"/>
        <v>60</v>
      </c>
      <c r="D347">
        <v>60</v>
      </c>
      <c r="E347">
        <v>0</v>
      </c>
      <c r="G347" s="21">
        <v>2</v>
      </c>
      <c r="H347" s="4">
        <v>6207507</v>
      </c>
      <c r="I347" s="39">
        <v>44292.98400462963</v>
      </c>
      <c r="J347" s="3" t="s">
        <v>63</v>
      </c>
      <c r="K347" t="s">
        <v>49</v>
      </c>
      <c r="M347">
        <v>202104062470</v>
      </c>
      <c r="N347" s="1">
        <v>44292.98400462963</v>
      </c>
      <c r="O347" s="3" t="s">
        <v>63</v>
      </c>
      <c r="P347">
        <v>6207507</v>
      </c>
      <c r="Q347" s="2">
        <v>22376</v>
      </c>
      <c r="R347" t="s">
        <v>2819</v>
      </c>
      <c r="S347" t="s">
        <v>2168</v>
      </c>
      <c r="U347" t="s">
        <v>110</v>
      </c>
      <c r="V347" t="s">
        <v>189</v>
      </c>
      <c r="W347" t="s">
        <v>2</v>
      </c>
      <c r="X347" t="s">
        <v>54</v>
      </c>
      <c r="Z347" t="s">
        <v>88</v>
      </c>
      <c r="AA347" t="s">
        <v>68</v>
      </c>
      <c r="AB347" t="s">
        <v>2822</v>
      </c>
      <c r="AC347" t="s">
        <v>70</v>
      </c>
      <c r="AD347" t="s">
        <v>59</v>
      </c>
    </row>
    <row r="348" spans="1:30">
      <c r="A348">
        <f t="shared" si="17"/>
        <v>152</v>
      </c>
      <c r="B348">
        <f t="shared" si="18"/>
        <v>0</v>
      </c>
      <c r="C348" s="8">
        <f t="shared" si="16"/>
        <v>73.083333333333329</v>
      </c>
      <c r="D348">
        <v>73</v>
      </c>
      <c r="E348">
        <v>1</v>
      </c>
      <c r="G348" s="21">
        <v>2</v>
      </c>
      <c r="H348" s="4">
        <v>6711364</v>
      </c>
      <c r="I348" s="39">
        <v>44242.572916666664</v>
      </c>
      <c r="J348" s="3" t="s">
        <v>63</v>
      </c>
      <c r="K348" t="s">
        <v>49</v>
      </c>
      <c r="M348">
        <v>202102151801</v>
      </c>
      <c r="N348" s="1">
        <v>44242.572916666664</v>
      </c>
      <c r="O348" s="3" t="s">
        <v>63</v>
      </c>
      <c r="P348">
        <v>6711364</v>
      </c>
      <c r="Q348" s="2">
        <v>17535</v>
      </c>
      <c r="R348" t="s">
        <v>2875</v>
      </c>
      <c r="S348" t="s">
        <v>2876</v>
      </c>
      <c r="U348" t="s">
        <v>52</v>
      </c>
      <c r="V348" t="s">
        <v>127</v>
      </c>
      <c r="W348" t="s">
        <v>2</v>
      </c>
      <c r="X348" t="s">
        <v>54</v>
      </c>
      <c r="Z348" t="s">
        <v>88</v>
      </c>
      <c r="AA348" t="s">
        <v>68</v>
      </c>
      <c r="AB348" t="s">
        <v>2877</v>
      </c>
      <c r="AC348" t="s">
        <v>129</v>
      </c>
      <c r="AD348" t="s">
        <v>59</v>
      </c>
    </row>
    <row r="349" spans="1:30">
      <c r="A349">
        <f t="shared" si="17"/>
        <v>152</v>
      </c>
      <c r="B349">
        <f t="shared" si="18"/>
        <v>1</v>
      </c>
      <c r="C349" s="8">
        <f t="shared" si="16"/>
        <v>73.083333333333329</v>
      </c>
      <c r="D349">
        <v>73</v>
      </c>
      <c r="E349">
        <v>1</v>
      </c>
      <c r="G349" s="21">
        <v>2</v>
      </c>
      <c r="H349" s="4">
        <v>6711364</v>
      </c>
      <c r="I349" s="39">
        <v>44249.427025462966</v>
      </c>
      <c r="J349" s="3" t="s">
        <v>63</v>
      </c>
      <c r="K349" t="s">
        <v>49</v>
      </c>
      <c r="M349">
        <v>202102221336</v>
      </c>
      <c r="N349" s="1">
        <v>44249.427025462966</v>
      </c>
      <c r="O349" s="3" t="s">
        <v>63</v>
      </c>
      <c r="P349">
        <v>6711364</v>
      </c>
      <c r="Q349" s="2">
        <v>17535</v>
      </c>
      <c r="R349" t="s">
        <v>2875</v>
      </c>
      <c r="S349" t="s">
        <v>2876</v>
      </c>
      <c r="U349" t="s">
        <v>52</v>
      </c>
      <c r="V349" t="s">
        <v>614</v>
      </c>
      <c r="W349" t="s">
        <v>2</v>
      </c>
      <c r="X349" t="s">
        <v>54</v>
      </c>
      <c r="Z349" t="s">
        <v>55</v>
      </c>
      <c r="AA349" t="s">
        <v>68</v>
      </c>
      <c r="AB349" t="s">
        <v>2878</v>
      </c>
      <c r="AC349" t="s">
        <v>129</v>
      </c>
      <c r="AD349" t="s">
        <v>59</v>
      </c>
    </row>
    <row r="350" spans="1:30">
      <c r="A350">
        <f t="shared" si="17"/>
        <v>153</v>
      </c>
      <c r="B350">
        <f t="shared" si="18"/>
        <v>0</v>
      </c>
      <c r="C350" s="8">
        <f t="shared" si="16"/>
        <v>53.833333333333336</v>
      </c>
      <c r="D350">
        <v>53</v>
      </c>
      <c r="E350">
        <v>10</v>
      </c>
      <c r="G350" s="21">
        <v>2</v>
      </c>
      <c r="H350" s="4">
        <v>6719636</v>
      </c>
      <c r="I350" s="39">
        <v>44153.474027777775</v>
      </c>
      <c r="J350" s="3" t="s">
        <v>90</v>
      </c>
      <c r="K350" t="s">
        <v>49</v>
      </c>
      <c r="M350">
        <v>202011181599</v>
      </c>
      <c r="N350" s="1">
        <v>44153.474027777775</v>
      </c>
      <c r="O350" s="3" t="s">
        <v>90</v>
      </c>
      <c r="P350">
        <v>6719636</v>
      </c>
      <c r="Q350" s="2">
        <v>24475</v>
      </c>
      <c r="R350" t="s">
        <v>2882</v>
      </c>
      <c r="S350" t="s">
        <v>2134</v>
      </c>
      <c r="U350" t="s">
        <v>52</v>
      </c>
      <c r="V350" t="s">
        <v>171</v>
      </c>
      <c r="W350" t="s">
        <v>2</v>
      </c>
      <c r="X350" t="s">
        <v>54</v>
      </c>
      <c r="Z350" t="s">
        <v>88</v>
      </c>
      <c r="AA350" t="s">
        <v>94</v>
      </c>
      <c r="AB350" t="s">
        <v>100</v>
      </c>
      <c r="AC350" t="s">
        <v>70</v>
      </c>
      <c r="AD350" t="s">
        <v>59</v>
      </c>
    </row>
    <row r="351" spans="1:30">
      <c r="A351">
        <f t="shared" si="17"/>
        <v>153</v>
      </c>
      <c r="B351">
        <f t="shared" si="18"/>
        <v>1</v>
      </c>
      <c r="C351" s="8">
        <f t="shared" si="16"/>
        <v>54</v>
      </c>
      <c r="D351">
        <v>54</v>
      </c>
      <c r="E351">
        <v>0</v>
      </c>
      <c r="G351" s="21">
        <v>2</v>
      </c>
      <c r="H351" s="4">
        <v>6719636</v>
      </c>
      <c r="I351" s="39">
        <v>44221.612500000003</v>
      </c>
      <c r="J351" s="3" t="s">
        <v>63</v>
      </c>
      <c r="K351" t="s">
        <v>49</v>
      </c>
      <c r="M351">
        <v>202101250343</v>
      </c>
      <c r="N351" s="1">
        <v>44221.612500000003</v>
      </c>
      <c r="O351" s="3" t="s">
        <v>63</v>
      </c>
      <c r="P351">
        <v>6719636</v>
      </c>
      <c r="Q351" s="2">
        <v>24475</v>
      </c>
      <c r="R351" t="s">
        <v>2882</v>
      </c>
      <c r="S351" t="s">
        <v>1983</v>
      </c>
      <c r="U351" t="s">
        <v>61</v>
      </c>
      <c r="V351" t="s">
        <v>74</v>
      </c>
      <c r="W351" t="s">
        <v>2</v>
      </c>
      <c r="X351" t="s">
        <v>54</v>
      </c>
      <c r="Z351" t="s">
        <v>55</v>
      </c>
      <c r="AA351" t="s">
        <v>68</v>
      </c>
      <c r="AB351" t="s">
        <v>2883</v>
      </c>
      <c r="AC351" t="s">
        <v>70</v>
      </c>
      <c r="AD351" t="s">
        <v>59</v>
      </c>
    </row>
    <row r="352" spans="1:30">
      <c r="A352">
        <f t="shared" si="17"/>
        <v>154</v>
      </c>
      <c r="B352">
        <f t="shared" si="18"/>
        <v>0</v>
      </c>
      <c r="C352" s="8">
        <f t="shared" si="16"/>
        <v>57.666666666666664</v>
      </c>
      <c r="D352">
        <v>57</v>
      </c>
      <c r="E352">
        <v>8</v>
      </c>
      <c r="G352" s="21">
        <v>2</v>
      </c>
      <c r="H352" s="4">
        <v>6806387</v>
      </c>
      <c r="I352" s="39">
        <v>44177.928518518522</v>
      </c>
      <c r="J352" s="3" t="s">
        <v>90</v>
      </c>
      <c r="K352" t="s">
        <v>49</v>
      </c>
      <c r="M352">
        <v>202012120617</v>
      </c>
      <c r="N352" s="1">
        <v>44177.928518518522</v>
      </c>
      <c r="O352" s="3" t="s">
        <v>90</v>
      </c>
      <c r="P352">
        <v>6806387</v>
      </c>
      <c r="Q352" s="2">
        <v>23096</v>
      </c>
      <c r="R352" t="s">
        <v>2889</v>
      </c>
      <c r="S352" t="s">
        <v>205</v>
      </c>
      <c r="U352" t="s">
        <v>110</v>
      </c>
      <c r="V352" t="s">
        <v>578</v>
      </c>
      <c r="W352" t="s">
        <v>2</v>
      </c>
      <c r="X352" t="s">
        <v>54</v>
      </c>
      <c r="Z352" t="s">
        <v>88</v>
      </c>
      <c r="AA352" t="s">
        <v>94</v>
      </c>
      <c r="AB352" t="s">
        <v>116</v>
      </c>
      <c r="AC352" t="s">
        <v>70</v>
      </c>
      <c r="AD352" t="s">
        <v>59</v>
      </c>
    </row>
    <row r="353" spans="1:30">
      <c r="A353">
        <f t="shared" si="17"/>
        <v>154</v>
      </c>
      <c r="B353">
        <f t="shared" si="18"/>
        <v>1</v>
      </c>
      <c r="C353" s="8">
        <f t="shared" si="16"/>
        <v>57.666666666666664</v>
      </c>
      <c r="D353">
        <v>57</v>
      </c>
      <c r="E353">
        <v>8</v>
      </c>
      <c r="G353" s="21">
        <v>2</v>
      </c>
      <c r="H353" s="4">
        <v>6806387</v>
      </c>
      <c r="I353" s="39">
        <v>44186.561192129629</v>
      </c>
      <c r="J353" s="3" t="s">
        <v>63</v>
      </c>
      <c r="K353" t="s">
        <v>49</v>
      </c>
      <c r="M353">
        <v>202012211687</v>
      </c>
      <c r="N353" s="1">
        <v>44186.561192129629</v>
      </c>
      <c r="O353" s="3" t="s">
        <v>63</v>
      </c>
      <c r="P353">
        <v>6806387</v>
      </c>
      <c r="Q353" s="2">
        <v>23096</v>
      </c>
      <c r="R353" t="s">
        <v>2889</v>
      </c>
      <c r="S353" t="s">
        <v>205</v>
      </c>
      <c r="U353" t="s">
        <v>140</v>
      </c>
      <c r="V353" t="s">
        <v>145</v>
      </c>
      <c r="W353" t="s">
        <v>2</v>
      </c>
      <c r="X353" t="s">
        <v>54</v>
      </c>
      <c r="Z353" t="s">
        <v>88</v>
      </c>
      <c r="AA353" t="s">
        <v>68</v>
      </c>
      <c r="AB353" t="s">
        <v>2890</v>
      </c>
      <c r="AC353" t="s">
        <v>70</v>
      </c>
      <c r="AD353" t="s">
        <v>59</v>
      </c>
    </row>
    <row r="354" spans="1:30">
      <c r="A354">
        <f t="shared" si="17"/>
        <v>155</v>
      </c>
      <c r="B354">
        <f t="shared" si="18"/>
        <v>0</v>
      </c>
      <c r="C354" s="8">
        <f t="shared" si="16"/>
        <v>50.833333333333336</v>
      </c>
      <c r="D354">
        <v>50</v>
      </c>
      <c r="E354">
        <v>10</v>
      </c>
      <c r="G354" s="21">
        <v>2</v>
      </c>
      <c r="H354" s="4">
        <v>6906948</v>
      </c>
      <c r="I354" s="39">
        <v>43957.564571759256</v>
      </c>
      <c r="J354" s="3" t="s">
        <v>63</v>
      </c>
      <c r="K354" t="s">
        <v>49</v>
      </c>
      <c r="M354">
        <v>202005061088</v>
      </c>
      <c r="N354" s="1">
        <v>43957.564571759256</v>
      </c>
      <c r="O354" s="3" t="s">
        <v>63</v>
      </c>
      <c r="P354">
        <v>6906948</v>
      </c>
      <c r="Q354" s="2">
        <v>25370</v>
      </c>
      <c r="R354" t="s">
        <v>2903</v>
      </c>
      <c r="S354" t="s">
        <v>748</v>
      </c>
      <c r="U354" t="s">
        <v>140</v>
      </c>
      <c r="V354" t="s">
        <v>240</v>
      </c>
      <c r="W354" t="s">
        <v>2</v>
      </c>
      <c r="X354" t="s">
        <v>54</v>
      </c>
      <c r="Z354" t="s">
        <v>55</v>
      </c>
      <c r="AA354" t="s">
        <v>68</v>
      </c>
      <c r="AB354" t="s">
        <v>2904</v>
      </c>
      <c r="AC354" t="s">
        <v>70</v>
      </c>
      <c r="AD354" t="s">
        <v>59</v>
      </c>
    </row>
    <row r="355" spans="1:30">
      <c r="A355">
        <f t="shared" si="17"/>
        <v>155</v>
      </c>
      <c r="B355">
        <f t="shared" si="18"/>
        <v>1</v>
      </c>
      <c r="C355" s="8">
        <f t="shared" si="16"/>
        <v>51.166666666666664</v>
      </c>
      <c r="D355">
        <v>51</v>
      </c>
      <c r="E355">
        <v>2</v>
      </c>
      <c r="G355" s="21">
        <v>2</v>
      </c>
      <c r="H355" s="4">
        <v>6906948</v>
      </c>
      <c r="I355" s="39">
        <v>44083.359722222223</v>
      </c>
      <c r="J355" s="3" t="s">
        <v>63</v>
      </c>
      <c r="K355" t="s">
        <v>49</v>
      </c>
      <c r="M355">
        <v>202009091274</v>
      </c>
      <c r="N355" s="1">
        <v>44083.359722222223</v>
      </c>
      <c r="O355" s="3" t="s">
        <v>63</v>
      </c>
      <c r="P355">
        <v>6906948</v>
      </c>
      <c r="Q355" s="2">
        <v>25370</v>
      </c>
      <c r="R355" t="s">
        <v>2903</v>
      </c>
      <c r="S355" t="s">
        <v>617</v>
      </c>
      <c r="U355" t="s">
        <v>61</v>
      </c>
      <c r="V355" t="s">
        <v>153</v>
      </c>
      <c r="W355" t="s">
        <v>2</v>
      </c>
      <c r="X355" t="s">
        <v>54</v>
      </c>
      <c r="Z355" t="s">
        <v>55</v>
      </c>
      <c r="AA355" t="s">
        <v>68</v>
      </c>
      <c r="AB355" t="s">
        <v>2905</v>
      </c>
      <c r="AC355" t="s">
        <v>70</v>
      </c>
      <c r="AD355" t="s">
        <v>59</v>
      </c>
    </row>
    <row r="356" spans="1:30">
      <c r="A356">
        <f t="shared" si="17"/>
        <v>156</v>
      </c>
      <c r="B356">
        <f t="shared" si="18"/>
        <v>0</v>
      </c>
      <c r="C356" s="8">
        <f t="shared" si="16"/>
        <v>51.916666666666664</v>
      </c>
      <c r="D356">
        <v>51</v>
      </c>
      <c r="E356">
        <v>11</v>
      </c>
      <c r="G356" s="21">
        <v>2</v>
      </c>
      <c r="H356" s="4">
        <v>6918255</v>
      </c>
      <c r="I356" s="41">
        <v>44072.048611111109</v>
      </c>
      <c r="J356" s="3" t="s">
        <v>90</v>
      </c>
      <c r="K356" t="s">
        <v>49</v>
      </c>
      <c r="M356">
        <v>202008282061</v>
      </c>
      <c r="N356" s="1">
        <v>44072.048611111109</v>
      </c>
      <c r="O356" s="3" t="s">
        <v>90</v>
      </c>
      <c r="P356">
        <v>6918255</v>
      </c>
      <c r="Q356" s="2">
        <v>25106</v>
      </c>
      <c r="R356" t="s">
        <v>2913</v>
      </c>
      <c r="S356" t="s">
        <v>2896</v>
      </c>
      <c r="U356" t="s">
        <v>110</v>
      </c>
      <c r="V356" t="s">
        <v>364</v>
      </c>
      <c r="W356" t="s">
        <v>10</v>
      </c>
      <c r="X356" t="s">
        <v>54</v>
      </c>
      <c r="Z356" t="s">
        <v>88</v>
      </c>
      <c r="AA356" t="s">
        <v>94</v>
      </c>
      <c r="AB356" t="s">
        <v>116</v>
      </c>
      <c r="AC356" t="s">
        <v>70</v>
      </c>
      <c r="AD356" t="s">
        <v>59</v>
      </c>
    </row>
    <row r="357" spans="1:30">
      <c r="A357">
        <f t="shared" si="17"/>
        <v>156</v>
      </c>
      <c r="B357">
        <f t="shared" si="18"/>
        <v>1</v>
      </c>
      <c r="C357" s="8">
        <f t="shared" si="16"/>
        <v>51.916666666666664</v>
      </c>
      <c r="D357">
        <v>51</v>
      </c>
      <c r="E357">
        <v>11</v>
      </c>
      <c r="G357" s="21">
        <v>2</v>
      </c>
      <c r="H357" s="4">
        <v>6918255</v>
      </c>
      <c r="I357" s="39">
        <v>44076.458333333336</v>
      </c>
      <c r="J357" s="3" t="s">
        <v>76</v>
      </c>
      <c r="K357" t="s">
        <v>49</v>
      </c>
      <c r="M357">
        <v>202009021576</v>
      </c>
      <c r="N357" s="1">
        <v>44076.458333333336</v>
      </c>
      <c r="O357" s="3" t="s">
        <v>76</v>
      </c>
      <c r="P357">
        <v>6918255</v>
      </c>
      <c r="Q357" s="2">
        <v>25106</v>
      </c>
      <c r="R357" t="s">
        <v>2913</v>
      </c>
      <c r="S357" t="s">
        <v>2896</v>
      </c>
      <c r="U357" t="s">
        <v>61</v>
      </c>
      <c r="V357" t="s">
        <v>417</v>
      </c>
      <c r="W357" t="s">
        <v>10</v>
      </c>
      <c r="X357" t="s">
        <v>54</v>
      </c>
      <c r="Z357" t="s">
        <v>88</v>
      </c>
      <c r="AA357" t="s">
        <v>78</v>
      </c>
      <c r="AB357" t="s">
        <v>2914</v>
      </c>
      <c r="AC357" t="s">
        <v>70</v>
      </c>
      <c r="AD357" t="s">
        <v>59</v>
      </c>
    </row>
    <row r="358" spans="1:30">
      <c r="A358">
        <f t="shared" si="17"/>
        <v>156</v>
      </c>
      <c r="B358">
        <f t="shared" si="18"/>
        <v>2</v>
      </c>
      <c r="C358" s="8">
        <f t="shared" si="16"/>
        <v>51.916666666666664</v>
      </c>
      <c r="D358">
        <v>51</v>
      </c>
      <c r="E358">
        <v>11</v>
      </c>
      <c r="G358" s="21">
        <v>2</v>
      </c>
      <c r="H358" s="4">
        <v>6918255</v>
      </c>
      <c r="I358" s="39">
        <v>44082.589074074072</v>
      </c>
      <c r="J358" s="3" t="s">
        <v>63</v>
      </c>
      <c r="K358" t="s">
        <v>49</v>
      </c>
      <c r="M358">
        <v>202009081108</v>
      </c>
      <c r="N358" s="1">
        <v>44082.589074074072</v>
      </c>
      <c r="O358" s="3" t="s">
        <v>63</v>
      </c>
      <c r="P358">
        <v>6918255</v>
      </c>
      <c r="Q358" s="2">
        <v>25106</v>
      </c>
      <c r="R358" t="s">
        <v>2913</v>
      </c>
      <c r="S358" t="s">
        <v>2896</v>
      </c>
      <c r="U358" t="s">
        <v>52</v>
      </c>
      <c r="V358" t="s">
        <v>137</v>
      </c>
      <c r="W358" t="s">
        <v>10</v>
      </c>
      <c r="X358" t="s">
        <v>54</v>
      </c>
      <c r="Z358" t="s">
        <v>55</v>
      </c>
      <c r="AA358" t="s">
        <v>68</v>
      </c>
      <c r="AB358" t="s">
        <v>522</v>
      </c>
      <c r="AC358" t="s">
        <v>70</v>
      </c>
      <c r="AD358" t="s">
        <v>59</v>
      </c>
    </row>
    <row r="359" spans="1:30">
      <c r="A359">
        <f t="shared" si="17"/>
        <v>157</v>
      </c>
      <c r="B359">
        <f t="shared" si="18"/>
        <v>0</v>
      </c>
      <c r="C359" s="8">
        <f t="shared" si="16"/>
        <v>59.5</v>
      </c>
      <c r="D359">
        <v>59</v>
      </c>
      <c r="E359">
        <v>6</v>
      </c>
      <c r="G359" s="21">
        <v>2</v>
      </c>
      <c r="H359" s="4">
        <v>7009216</v>
      </c>
      <c r="I359" s="39">
        <v>44163.307291666664</v>
      </c>
      <c r="J359" s="3" t="s">
        <v>63</v>
      </c>
      <c r="K359" t="s">
        <v>49</v>
      </c>
      <c r="M359">
        <v>202011280124</v>
      </c>
      <c r="N359" s="1">
        <v>44163.307291666664</v>
      </c>
      <c r="O359" s="3" t="s">
        <v>63</v>
      </c>
      <c r="P359">
        <v>7009216</v>
      </c>
      <c r="Q359" s="2">
        <v>22427</v>
      </c>
      <c r="R359" t="s">
        <v>2922</v>
      </c>
      <c r="S359" t="s">
        <v>732</v>
      </c>
      <c r="U359" t="s">
        <v>73</v>
      </c>
      <c r="V359" t="s">
        <v>178</v>
      </c>
      <c r="W359" t="s">
        <v>2</v>
      </c>
      <c r="X359" t="s">
        <v>54</v>
      </c>
      <c r="Z359" t="s">
        <v>88</v>
      </c>
      <c r="AA359" t="s">
        <v>68</v>
      </c>
      <c r="AB359" t="s">
        <v>2923</v>
      </c>
      <c r="AC359" t="s">
        <v>70</v>
      </c>
      <c r="AD359" t="s">
        <v>59</v>
      </c>
    </row>
    <row r="360" spans="1:30">
      <c r="A360">
        <f t="shared" si="17"/>
        <v>157</v>
      </c>
      <c r="B360">
        <f t="shared" si="18"/>
        <v>1</v>
      </c>
      <c r="C360" s="8">
        <f t="shared" si="16"/>
        <v>59.5</v>
      </c>
      <c r="D360">
        <v>59</v>
      </c>
      <c r="E360">
        <v>6</v>
      </c>
      <c r="G360" s="21">
        <v>2</v>
      </c>
      <c r="H360" s="4">
        <v>7009216</v>
      </c>
      <c r="I360" s="39">
        <v>44171.760416666664</v>
      </c>
      <c r="J360" s="3" t="s">
        <v>90</v>
      </c>
      <c r="K360" t="s">
        <v>49</v>
      </c>
      <c r="M360">
        <v>202012060424</v>
      </c>
      <c r="N360" s="1">
        <v>44171.760416666664</v>
      </c>
      <c r="O360" s="3" t="s">
        <v>90</v>
      </c>
      <c r="P360">
        <v>7009216</v>
      </c>
      <c r="Q360" s="2">
        <v>22427</v>
      </c>
      <c r="R360" t="s">
        <v>2922</v>
      </c>
      <c r="S360" t="s">
        <v>732</v>
      </c>
      <c r="U360" t="s">
        <v>110</v>
      </c>
      <c r="V360" t="s">
        <v>74</v>
      </c>
      <c r="W360" t="s">
        <v>2</v>
      </c>
      <c r="X360" t="s">
        <v>54</v>
      </c>
      <c r="Z360" t="s">
        <v>88</v>
      </c>
      <c r="AA360" t="s">
        <v>94</v>
      </c>
      <c r="AB360" t="s">
        <v>116</v>
      </c>
      <c r="AC360" t="s">
        <v>70</v>
      </c>
      <c r="AD360" t="s">
        <v>59</v>
      </c>
    </row>
    <row r="361" spans="1:30">
      <c r="A361">
        <f t="shared" si="17"/>
        <v>158</v>
      </c>
      <c r="B361">
        <f t="shared" si="18"/>
        <v>0</v>
      </c>
      <c r="C361" s="8">
        <f t="shared" si="16"/>
        <v>77.666666666666671</v>
      </c>
      <c r="D361">
        <v>77</v>
      </c>
      <c r="E361">
        <v>8</v>
      </c>
      <c r="G361" s="21">
        <v>2</v>
      </c>
      <c r="H361" s="4">
        <v>7023072</v>
      </c>
      <c r="I361" s="39">
        <v>44069.700694444444</v>
      </c>
      <c r="J361" s="3" t="s">
        <v>76</v>
      </c>
      <c r="K361" t="s">
        <v>49</v>
      </c>
      <c r="M361">
        <v>202008260562</v>
      </c>
      <c r="N361" s="1">
        <v>44069.700694444444</v>
      </c>
      <c r="O361" s="3" t="s">
        <v>76</v>
      </c>
      <c r="P361">
        <v>7023072</v>
      </c>
      <c r="Q361" s="2">
        <v>15683</v>
      </c>
      <c r="R361" t="s">
        <v>2931</v>
      </c>
      <c r="S361" t="s">
        <v>2932</v>
      </c>
      <c r="U361" t="s">
        <v>61</v>
      </c>
      <c r="V361" t="s">
        <v>123</v>
      </c>
      <c r="W361" t="s">
        <v>10</v>
      </c>
      <c r="X361" t="s">
        <v>54</v>
      </c>
      <c r="Z361" t="s">
        <v>55</v>
      </c>
      <c r="AA361" t="s">
        <v>78</v>
      </c>
      <c r="AB361" t="s">
        <v>1438</v>
      </c>
      <c r="AC361" t="s">
        <v>70</v>
      </c>
      <c r="AD361" t="s">
        <v>59</v>
      </c>
    </row>
    <row r="362" spans="1:30">
      <c r="A362">
        <f t="shared" si="17"/>
        <v>158</v>
      </c>
      <c r="B362">
        <f t="shared" si="18"/>
        <v>1</v>
      </c>
      <c r="C362" s="8">
        <f t="shared" si="16"/>
        <v>77.75</v>
      </c>
      <c r="D362">
        <v>77</v>
      </c>
      <c r="E362">
        <v>9</v>
      </c>
      <c r="G362" s="21">
        <v>2</v>
      </c>
      <c r="H362" s="4">
        <v>7023072</v>
      </c>
      <c r="I362" s="39">
        <v>44097.599259259259</v>
      </c>
      <c r="J362" s="3" t="s">
        <v>63</v>
      </c>
      <c r="K362" t="s">
        <v>49</v>
      </c>
      <c r="M362">
        <v>202009100536</v>
      </c>
      <c r="N362" s="1">
        <v>44097.599259259259</v>
      </c>
      <c r="O362" s="3" t="s">
        <v>63</v>
      </c>
      <c r="P362">
        <v>7023072</v>
      </c>
      <c r="Q362" s="2">
        <v>15683</v>
      </c>
      <c r="R362" t="s">
        <v>2931</v>
      </c>
      <c r="S362" t="s">
        <v>2809</v>
      </c>
      <c r="U362" t="s">
        <v>61</v>
      </c>
      <c r="V362" t="s">
        <v>388</v>
      </c>
      <c r="W362" t="s">
        <v>10</v>
      </c>
      <c r="X362" t="s">
        <v>54</v>
      </c>
      <c r="Z362" t="s">
        <v>55</v>
      </c>
      <c r="AA362" t="s">
        <v>68</v>
      </c>
      <c r="AB362" t="s">
        <v>2933</v>
      </c>
      <c r="AC362" t="s">
        <v>390</v>
      </c>
      <c r="AD362" t="s">
        <v>59</v>
      </c>
    </row>
    <row r="363" spans="1:30">
      <c r="A363">
        <f t="shared" si="17"/>
        <v>159</v>
      </c>
      <c r="B363">
        <f t="shared" si="18"/>
        <v>0</v>
      </c>
      <c r="C363" s="8">
        <f t="shared" si="16"/>
        <v>55.5</v>
      </c>
      <c r="D363">
        <v>55</v>
      </c>
      <c r="E363">
        <v>6</v>
      </c>
      <c r="G363" s="21">
        <v>2</v>
      </c>
      <c r="H363" s="4">
        <v>7023759</v>
      </c>
      <c r="I363" s="39">
        <v>44153.550138888888</v>
      </c>
      <c r="J363" s="3" t="s">
        <v>63</v>
      </c>
      <c r="K363" t="s">
        <v>49</v>
      </c>
      <c r="M363">
        <v>202011181874</v>
      </c>
      <c r="N363" s="1">
        <v>44153.550138888888</v>
      </c>
      <c r="O363" s="3" t="s">
        <v>63</v>
      </c>
      <c r="P363">
        <v>7023759</v>
      </c>
      <c r="Q363" s="2">
        <v>23874</v>
      </c>
      <c r="R363" t="s">
        <v>2934</v>
      </c>
      <c r="S363" t="s">
        <v>1208</v>
      </c>
      <c r="U363" t="s">
        <v>52</v>
      </c>
      <c r="V363" t="s">
        <v>127</v>
      </c>
      <c r="W363" t="s">
        <v>2</v>
      </c>
      <c r="X363" t="s">
        <v>54</v>
      </c>
      <c r="Z363" t="s">
        <v>55</v>
      </c>
      <c r="AA363" t="s">
        <v>68</v>
      </c>
      <c r="AB363" t="s">
        <v>2935</v>
      </c>
      <c r="AC363" t="s">
        <v>129</v>
      </c>
      <c r="AD363" t="s">
        <v>59</v>
      </c>
    </row>
    <row r="364" spans="1:30">
      <c r="A364">
        <f t="shared" si="17"/>
        <v>159</v>
      </c>
      <c r="B364">
        <f t="shared" si="18"/>
        <v>1</v>
      </c>
      <c r="C364" s="8">
        <f t="shared" si="16"/>
        <v>55.5</v>
      </c>
      <c r="D364">
        <v>55</v>
      </c>
      <c r="E364">
        <v>6</v>
      </c>
      <c r="G364" s="21">
        <v>2</v>
      </c>
      <c r="H364" s="4">
        <v>7023759</v>
      </c>
      <c r="I364" s="39">
        <v>44165.540277777778</v>
      </c>
      <c r="J364" s="3" t="s">
        <v>63</v>
      </c>
      <c r="K364" t="s">
        <v>49</v>
      </c>
      <c r="M364">
        <v>202011301758</v>
      </c>
      <c r="N364" s="1">
        <v>44165.540277777778</v>
      </c>
      <c r="O364" s="3" t="s">
        <v>63</v>
      </c>
      <c r="P364">
        <v>7023759</v>
      </c>
      <c r="Q364" s="2">
        <v>23874</v>
      </c>
      <c r="R364" t="s">
        <v>2934</v>
      </c>
      <c r="S364" t="s">
        <v>1208</v>
      </c>
      <c r="U364" t="s">
        <v>61</v>
      </c>
      <c r="V364" t="s">
        <v>127</v>
      </c>
      <c r="W364" t="s">
        <v>2</v>
      </c>
      <c r="X364" t="s">
        <v>54</v>
      </c>
      <c r="Z364" t="s">
        <v>88</v>
      </c>
      <c r="AA364" t="s">
        <v>68</v>
      </c>
      <c r="AB364" t="s">
        <v>2936</v>
      </c>
      <c r="AC364" t="s">
        <v>129</v>
      </c>
      <c r="AD364" t="s">
        <v>59</v>
      </c>
    </row>
    <row r="365" spans="1:30">
      <c r="A365">
        <f t="shared" si="17"/>
        <v>160</v>
      </c>
      <c r="B365">
        <f t="shared" si="18"/>
        <v>0</v>
      </c>
      <c r="C365" s="8">
        <f t="shared" si="16"/>
        <v>74.666666666666671</v>
      </c>
      <c r="D365">
        <v>74</v>
      </c>
      <c r="E365">
        <v>8</v>
      </c>
      <c r="G365" s="21">
        <v>2</v>
      </c>
      <c r="H365" s="4">
        <v>7312549</v>
      </c>
      <c r="I365" s="39">
        <v>44296.46597222222</v>
      </c>
      <c r="J365" s="3" t="s">
        <v>90</v>
      </c>
      <c r="K365" t="s">
        <v>49</v>
      </c>
      <c r="M365">
        <v>202104100290</v>
      </c>
      <c r="N365" s="1">
        <v>44296.46597222222</v>
      </c>
      <c r="O365" s="3" t="s">
        <v>90</v>
      </c>
      <c r="P365">
        <v>7312549</v>
      </c>
      <c r="Q365" s="2">
        <v>17023</v>
      </c>
      <c r="R365" t="s">
        <v>2955</v>
      </c>
      <c r="S365" t="s">
        <v>722</v>
      </c>
      <c r="U365" t="s">
        <v>61</v>
      </c>
      <c r="V365" t="s">
        <v>316</v>
      </c>
      <c r="W365" t="s">
        <v>10</v>
      </c>
      <c r="X365" t="s">
        <v>54</v>
      </c>
      <c r="Z365" t="s">
        <v>88</v>
      </c>
      <c r="AA365" t="s">
        <v>94</v>
      </c>
      <c r="AB365" t="s">
        <v>1187</v>
      </c>
      <c r="AC365" t="s">
        <v>70</v>
      </c>
      <c r="AD365" t="s">
        <v>59</v>
      </c>
    </row>
    <row r="366" spans="1:30">
      <c r="A366">
        <f t="shared" si="17"/>
        <v>160</v>
      </c>
      <c r="B366">
        <f t="shared" si="18"/>
        <v>1</v>
      </c>
      <c r="C366" s="8">
        <f t="shared" si="16"/>
        <v>74.666666666666671</v>
      </c>
      <c r="D366">
        <v>74</v>
      </c>
      <c r="E366">
        <v>8</v>
      </c>
      <c r="G366" s="21">
        <v>2</v>
      </c>
      <c r="H366" s="4">
        <v>7312549</v>
      </c>
      <c r="I366" s="39">
        <v>44309.513067129628</v>
      </c>
      <c r="J366" s="3" t="s">
        <v>63</v>
      </c>
      <c r="K366" t="s">
        <v>49</v>
      </c>
      <c r="M366">
        <v>202104231194</v>
      </c>
      <c r="N366" s="1">
        <v>44309.513067129628</v>
      </c>
      <c r="O366" s="3" t="s">
        <v>63</v>
      </c>
      <c r="P366">
        <v>7312549</v>
      </c>
      <c r="Q366" s="2">
        <v>17023</v>
      </c>
      <c r="R366" t="s">
        <v>2955</v>
      </c>
      <c r="S366" t="s">
        <v>722</v>
      </c>
      <c r="U366" t="s">
        <v>52</v>
      </c>
      <c r="V366" t="s">
        <v>157</v>
      </c>
      <c r="W366" t="s">
        <v>10</v>
      </c>
      <c r="X366" t="s">
        <v>54</v>
      </c>
      <c r="Z366" t="s">
        <v>55</v>
      </c>
      <c r="AA366" t="s">
        <v>68</v>
      </c>
      <c r="AB366" t="s">
        <v>161</v>
      </c>
      <c r="AC366" t="s">
        <v>70</v>
      </c>
      <c r="AD366" t="s">
        <v>59</v>
      </c>
    </row>
    <row r="367" spans="1:30">
      <c r="A367">
        <f t="shared" si="17"/>
        <v>161</v>
      </c>
      <c r="B367">
        <f t="shared" si="18"/>
        <v>0</v>
      </c>
      <c r="C367" s="8">
        <f t="shared" si="16"/>
        <v>79.5</v>
      </c>
      <c r="D367">
        <v>79</v>
      </c>
      <c r="E367">
        <v>6</v>
      </c>
      <c r="G367" s="21">
        <v>2</v>
      </c>
      <c r="H367" s="4">
        <v>7319849</v>
      </c>
      <c r="I367" s="39">
        <v>44128.582638888889</v>
      </c>
      <c r="J367" s="3" t="s">
        <v>90</v>
      </c>
      <c r="K367" t="s">
        <v>49</v>
      </c>
      <c r="M367">
        <v>202010240428</v>
      </c>
      <c r="N367" s="1">
        <v>44128.582638888889</v>
      </c>
      <c r="O367" s="3" t="s">
        <v>90</v>
      </c>
      <c r="P367">
        <v>7319849</v>
      </c>
      <c r="Q367" s="2">
        <v>15089</v>
      </c>
      <c r="R367" t="s">
        <v>2957</v>
      </c>
      <c r="S367" t="s">
        <v>636</v>
      </c>
      <c r="U367" t="s">
        <v>277</v>
      </c>
      <c r="V367" t="s">
        <v>417</v>
      </c>
      <c r="W367" t="s">
        <v>2</v>
      </c>
      <c r="X367" t="s">
        <v>54</v>
      </c>
      <c r="Z367" t="s">
        <v>55</v>
      </c>
      <c r="AA367" t="s">
        <v>94</v>
      </c>
      <c r="AB367" t="s">
        <v>100</v>
      </c>
      <c r="AC367" t="s">
        <v>70</v>
      </c>
      <c r="AD367" t="s">
        <v>59</v>
      </c>
    </row>
    <row r="368" spans="1:30">
      <c r="A368">
        <f t="shared" si="17"/>
        <v>161</v>
      </c>
      <c r="B368">
        <f t="shared" si="18"/>
        <v>1</v>
      </c>
      <c r="C368" s="8">
        <f t="shared" si="16"/>
        <v>79.5</v>
      </c>
      <c r="D368">
        <v>79</v>
      </c>
      <c r="E368">
        <v>6</v>
      </c>
      <c r="G368" s="21">
        <v>2</v>
      </c>
      <c r="H368" s="4">
        <v>7319849</v>
      </c>
      <c r="I368" s="39">
        <v>44137.762337962966</v>
      </c>
      <c r="J368" s="3" t="s">
        <v>63</v>
      </c>
      <c r="K368" t="s">
        <v>49</v>
      </c>
      <c r="M368">
        <v>202011022207</v>
      </c>
      <c r="N368" s="1">
        <v>44137.762337962966</v>
      </c>
      <c r="O368" s="3" t="s">
        <v>63</v>
      </c>
      <c r="P368">
        <v>7319849</v>
      </c>
      <c r="Q368" s="2">
        <v>15089</v>
      </c>
      <c r="R368" t="s">
        <v>2957</v>
      </c>
      <c r="S368" t="s">
        <v>636</v>
      </c>
      <c r="U368" t="s">
        <v>140</v>
      </c>
      <c r="V368" t="s">
        <v>74</v>
      </c>
      <c r="W368" t="s">
        <v>2</v>
      </c>
      <c r="X368" t="s">
        <v>54</v>
      </c>
      <c r="Z368" t="s">
        <v>55</v>
      </c>
      <c r="AA368" t="s">
        <v>68</v>
      </c>
      <c r="AB368" t="s">
        <v>2958</v>
      </c>
      <c r="AC368" t="s">
        <v>70</v>
      </c>
      <c r="AD368" t="s">
        <v>59</v>
      </c>
    </row>
    <row r="369" spans="1:30">
      <c r="A369">
        <f t="shared" si="17"/>
        <v>162</v>
      </c>
      <c r="B369">
        <f t="shared" si="18"/>
        <v>0</v>
      </c>
      <c r="C369" s="8">
        <f t="shared" si="16"/>
        <v>68.333333333333329</v>
      </c>
      <c r="D369">
        <v>68</v>
      </c>
      <c r="E369">
        <v>4</v>
      </c>
      <c r="G369" s="21">
        <v>2</v>
      </c>
      <c r="H369" s="4">
        <v>7322736</v>
      </c>
      <c r="I369" s="39">
        <v>44208.93513888889</v>
      </c>
      <c r="J369" s="3" t="s">
        <v>90</v>
      </c>
      <c r="K369" t="s">
        <v>49</v>
      </c>
      <c r="M369">
        <v>202101122304</v>
      </c>
      <c r="N369" s="1">
        <v>44208.93513888889</v>
      </c>
      <c r="O369" s="3" t="s">
        <v>90</v>
      </c>
      <c r="P369">
        <v>7322736</v>
      </c>
      <c r="Q369" s="2">
        <v>19249</v>
      </c>
      <c r="R369" t="s">
        <v>2959</v>
      </c>
      <c r="S369" t="s">
        <v>2678</v>
      </c>
      <c r="U369" t="s">
        <v>170</v>
      </c>
      <c r="V369" t="s">
        <v>202</v>
      </c>
      <c r="W369" t="s">
        <v>10</v>
      </c>
      <c r="X369" t="s">
        <v>54</v>
      </c>
      <c r="Z369" t="s">
        <v>88</v>
      </c>
      <c r="AA369" t="s">
        <v>94</v>
      </c>
      <c r="AB369" t="s">
        <v>100</v>
      </c>
      <c r="AC369" t="s">
        <v>70</v>
      </c>
      <c r="AD369" t="s">
        <v>59</v>
      </c>
    </row>
    <row r="370" spans="1:30">
      <c r="A370">
        <f t="shared" si="17"/>
        <v>162</v>
      </c>
      <c r="B370">
        <f t="shared" si="18"/>
        <v>1</v>
      </c>
      <c r="C370" s="8">
        <f t="shared" si="16"/>
        <v>68.333333333333329</v>
      </c>
      <c r="D370">
        <v>68</v>
      </c>
      <c r="E370">
        <v>4</v>
      </c>
      <c r="G370" s="21">
        <v>2</v>
      </c>
      <c r="H370" s="4">
        <v>7322736</v>
      </c>
      <c r="I370" s="39">
        <v>44220.768750000003</v>
      </c>
      <c r="J370" s="3" t="s">
        <v>90</v>
      </c>
      <c r="K370" t="s">
        <v>49</v>
      </c>
      <c r="M370">
        <v>202101240422</v>
      </c>
      <c r="N370" s="1">
        <v>44220.768750000003</v>
      </c>
      <c r="O370" s="3" t="s">
        <v>90</v>
      </c>
      <c r="P370">
        <v>7322736</v>
      </c>
      <c r="Q370" s="2">
        <v>19249</v>
      </c>
      <c r="R370" t="s">
        <v>2959</v>
      </c>
      <c r="S370" t="s">
        <v>2678</v>
      </c>
      <c r="U370" t="s">
        <v>288</v>
      </c>
      <c r="V370" t="s">
        <v>133</v>
      </c>
      <c r="W370" t="s">
        <v>10</v>
      </c>
      <c r="X370" t="s">
        <v>54</v>
      </c>
      <c r="Z370" t="s">
        <v>88</v>
      </c>
      <c r="AA370" t="s">
        <v>94</v>
      </c>
      <c r="AB370" t="s">
        <v>100</v>
      </c>
      <c r="AC370" t="s">
        <v>70</v>
      </c>
      <c r="AD370" t="s">
        <v>59</v>
      </c>
    </row>
    <row r="371" spans="1:30">
      <c r="A371">
        <f t="shared" si="17"/>
        <v>163</v>
      </c>
      <c r="B371">
        <f t="shared" si="18"/>
        <v>0</v>
      </c>
      <c r="C371" s="8">
        <f t="shared" si="16"/>
        <v>66.833333333333329</v>
      </c>
      <c r="D371">
        <v>66</v>
      </c>
      <c r="E371">
        <v>10</v>
      </c>
      <c r="G371" s="21">
        <v>2</v>
      </c>
      <c r="H371" s="4">
        <v>7425549</v>
      </c>
      <c r="I371" s="39">
        <v>44052.031944444447</v>
      </c>
      <c r="J371" s="3" t="s">
        <v>90</v>
      </c>
      <c r="K371" t="s">
        <v>49</v>
      </c>
      <c r="M371">
        <v>202008090035</v>
      </c>
      <c r="N371" s="1">
        <v>44052.031944444447</v>
      </c>
      <c r="O371" s="3" t="s">
        <v>90</v>
      </c>
      <c r="P371">
        <v>7425549</v>
      </c>
      <c r="Q371" s="2">
        <v>19622</v>
      </c>
      <c r="R371" t="s">
        <v>2980</v>
      </c>
      <c r="S371" t="s">
        <v>338</v>
      </c>
      <c r="U371" t="s">
        <v>149</v>
      </c>
      <c r="V371" t="s">
        <v>364</v>
      </c>
      <c r="W371" t="s">
        <v>10</v>
      </c>
      <c r="X371" t="s">
        <v>54</v>
      </c>
      <c r="Z371" t="s">
        <v>88</v>
      </c>
      <c r="AA371" t="s">
        <v>94</v>
      </c>
      <c r="AB371" t="s">
        <v>100</v>
      </c>
      <c r="AC371" t="s">
        <v>70</v>
      </c>
      <c r="AD371" t="s">
        <v>59</v>
      </c>
    </row>
    <row r="372" spans="1:30">
      <c r="A372">
        <f t="shared" si="17"/>
        <v>163</v>
      </c>
      <c r="B372">
        <f t="shared" si="18"/>
        <v>1</v>
      </c>
      <c r="C372" s="8">
        <f t="shared" si="16"/>
        <v>67.416666666666671</v>
      </c>
      <c r="D372">
        <v>67</v>
      </c>
      <c r="E372">
        <v>5</v>
      </c>
      <c r="G372" s="21">
        <v>2</v>
      </c>
      <c r="H372" s="4">
        <v>7425549</v>
      </c>
      <c r="I372" s="39">
        <v>44250.692094907405</v>
      </c>
      <c r="J372" s="3" t="s">
        <v>76</v>
      </c>
      <c r="K372" t="s">
        <v>49</v>
      </c>
      <c r="M372">
        <v>202102230603</v>
      </c>
      <c r="N372" s="1">
        <v>44250.692094907405</v>
      </c>
      <c r="O372" s="3" t="s">
        <v>76</v>
      </c>
      <c r="P372">
        <v>7425549</v>
      </c>
      <c r="Q372" s="2">
        <v>19622</v>
      </c>
      <c r="R372" t="s">
        <v>2980</v>
      </c>
      <c r="S372" t="s">
        <v>1375</v>
      </c>
      <c r="U372" t="s">
        <v>277</v>
      </c>
      <c r="V372" t="s">
        <v>261</v>
      </c>
      <c r="W372" t="s">
        <v>10</v>
      </c>
      <c r="X372" t="s">
        <v>54</v>
      </c>
      <c r="Z372" t="s">
        <v>55</v>
      </c>
      <c r="AA372" t="s">
        <v>78</v>
      </c>
      <c r="AC372" t="s">
        <v>70</v>
      </c>
      <c r="AD372" t="s">
        <v>59</v>
      </c>
    </row>
    <row r="373" spans="1:30">
      <c r="A373">
        <f t="shared" si="17"/>
        <v>164</v>
      </c>
      <c r="B373">
        <f t="shared" si="18"/>
        <v>0</v>
      </c>
      <c r="C373" s="8">
        <f t="shared" si="16"/>
        <v>68.333333333333329</v>
      </c>
      <c r="D373">
        <v>68</v>
      </c>
      <c r="E373">
        <v>4</v>
      </c>
      <c r="G373" s="21">
        <v>2</v>
      </c>
      <c r="H373" s="4">
        <v>7508781</v>
      </c>
      <c r="I373" s="39">
        <v>44154.651944444442</v>
      </c>
      <c r="J373" s="3" t="s">
        <v>63</v>
      </c>
      <c r="K373" t="s">
        <v>49</v>
      </c>
      <c r="M373">
        <v>202011192141</v>
      </c>
      <c r="N373" s="1">
        <v>44154.651944444442</v>
      </c>
      <c r="O373" s="3" t="s">
        <v>63</v>
      </c>
      <c r="P373">
        <v>7508781</v>
      </c>
      <c r="Q373" s="2">
        <v>19184</v>
      </c>
      <c r="R373" t="s">
        <v>2985</v>
      </c>
      <c r="S373" t="s">
        <v>2678</v>
      </c>
      <c r="U373" t="s">
        <v>61</v>
      </c>
      <c r="V373" t="s">
        <v>157</v>
      </c>
      <c r="W373" t="s">
        <v>2</v>
      </c>
      <c r="X373" t="s">
        <v>54</v>
      </c>
      <c r="Z373" t="s">
        <v>88</v>
      </c>
      <c r="AA373" t="s">
        <v>68</v>
      </c>
      <c r="AB373" t="s">
        <v>1187</v>
      </c>
      <c r="AC373" t="s">
        <v>70</v>
      </c>
      <c r="AD373" t="s">
        <v>59</v>
      </c>
    </row>
    <row r="374" spans="1:30">
      <c r="A374">
        <f t="shared" si="17"/>
        <v>164</v>
      </c>
      <c r="B374">
        <f t="shared" si="18"/>
        <v>1</v>
      </c>
      <c r="C374" s="8">
        <f t="shared" si="16"/>
        <v>68.666666666666671</v>
      </c>
      <c r="D374">
        <v>68</v>
      </c>
      <c r="E374">
        <v>8</v>
      </c>
      <c r="G374" s="21">
        <v>2</v>
      </c>
      <c r="H374" s="4">
        <v>7508781</v>
      </c>
      <c r="I374" s="39">
        <v>44273.495138888888</v>
      </c>
      <c r="J374" s="3" t="s">
        <v>63</v>
      </c>
      <c r="K374" t="s">
        <v>49</v>
      </c>
      <c r="M374">
        <v>202103180090</v>
      </c>
      <c r="N374" s="1">
        <v>44273.495138888888</v>
      </c>
      <c r="O374" s="3" t="s">
        <v>63</v>
      </c>
      <c r="P374">
        <v>7508781</v>
      </c>
      <c r="Q374" s="2">
        <v>19184</v>
      </c>
      <c r="R374" t="s">
        <v>2985</v>
      </c>
      <c r="S374" t="s">
        <v>626</v>
      </c>
      <c r="U374" t="s">
        <v>52</v>
      </c>
      <c r="V374" t="s">
        <v>614</v>
      </c>
      <c r="W374" t="s">
        <v>2</v>
      </c>
      <c r="X374" t="s">
        <v>54</v>
      </c>
      <c r="Z374" t="s">
        <v>55</v>
      </c>
      <c r="AA374" t="s">
        <v>68</v>
      </c>
      <c r="AB374" t="s">
        <v>333</v>
      </c>
      <c r="AC374" t="s">
        <v>129</v>
      </c>
      <c r="AD374" t="s">
        <v>59</v>
      </c>
    </row>
    <row r="375" spans="1:30">
      <c r="A375">
        <f t="shared" si="17"/>
        <v>165</v>
      </c>
      <c r="B375">
        <f t="shared" si="18"/>
        <v>0</v>
      </c>
      <c r="C375" s="8">
        <f t="shared" si="16"/>
        <v>50.25</v>
      </c>
      <c r="D375">
        <v>50</v>
      </c>
      <c r="E375">
        <v>3</v>
      </c>
      <c r="G375" s="21">
        <v>2</v>
      </c>
      <c r="H375" s="4">
        <v>7513772</v>
      </c>
      <c r="I375" s="39">
        <v>44134.435844907406</v>
      </c>
      <c r="J375" s="3" t="s">
        <v>90</v>
      </c>
      <c r="K375" t="s">
        <v>49</v>
      </c>
      <c r="M375">
        <v>202010301304</v>
      </c>
      <c r="N375" s="1">
        <v>44134.435844907406</v>
      </c>
      <c r="O375" s="3" t="s">
        <v>90</v>
      </c>
      <c r="P375">
        <v>7513772</v>
      </c>
      <c r="Q375" s="2">
        <v>25762</v>
      </c>
      <c r="R375" t="s">
        <v>2988</v>
      </c>
      <c r="S375" t="s">
        <v>1543</v>
      </c>
      <c r="U375" t="s">
        <v>140</v>
      </c>
      <c r="V375" t="s">
        <v>103</v>
      </c>
      <c r="W375" t="s">
        <v>10</v>
      </c>
      <c r="X375" t="s">
        <v>54</v>
      </c>
      <c r="Z375" t="s">
        <v>88</v>
      </c>
      <c r="AA375" t="s">
        <v>94</v>
      </c>
      <c r="AB375" t="s">
        <v>2989</v>
      </c>
      <c r="AC375" t="s">
        <v>70</v>
      </c>
      <c r="AD375" t="s">
        <v>59</v>
      </c>
    </row>
    <row r="376" spans="1:30">
      <c r="A376">
        <f t="shared" si="17"/>
        <v>165</v>
      </c>
      <c r="B376">
        <f t="shared" si="18"/>
        <v>1</v>
      </c>
      <c r="C376" s="8">
        <f t="shared" si="16"/>
        <v>50.666666666666664</v>
      </c>
      <c r="D376">
        <v>50</v>
      </c>
      <c r="E376">
        <v>8</v>
      </c>
      <c r="G376" s="21">
        <v>2</v>
      </c>
      <c r="H376" s="4">
        <v>7513772</v>
      </c>
      <c r="I376" s="39">
        <v>44278.670810185184</v>
      </c>
      <c r="J376" s="3" t="s">
        <v>63</v>
      </c>
      <c r="K376" t="s">
        <v>49</v>
      </c>
      <c r="M376">
        <v>202103230102</v>
      </c>
      <c r="N376" s="1">
        <v>44278.670810185184</v>
      </c>
      <c r="O376" s="3" t="s">
        <v>63</v>
      </c>
      <c r="P376">
        <v>7513772</v>
      </c>
      <c r="Q376" s="2">
        <v>25762</v>
      </c>
      <c r="R376" t="s">
        <v>2988</v>
      </c>
      <c r="S376" t="s">
        <v>415</v>
      </c>
      <c r="U376" t="s">
        <v>140</v>
      </c>
      <c r="V376" t="s">
        <v>349</v>
      </c>
      <c r="W376" t="s">
        <v>10</v>
      </c>
      <c r="X376" t="s">
        <v>54</v>
      </c>
      <c r="Z376" t="s">
        <v>55</v>
      </c>
      <c r="AA376" t="s">
        <v>68</v>
      </c>
      <c r="AB376" t="s">
        <v>1107</v>
      </c>
      <c r="AC376" t="s">
        <v>58</v>
      </c>
      <c r="AD376" t="s">
        <v>59</v>
      </c>
    </row>
    <row r="377" spans="1:30">
      <c r="A377">
        <f t="shared" si="17"/>
        <v>166</v>
      </c>
      <c r="B377">
        <f t="shared" si="18"/>
        <v>0</v>
      </c>
      <c r="C377" s="8">
        <f t="shared" si="16"/>
        <v>74.166666666666671</v>
      </c>
      <c r="D377">
        <v>74</v>
      </c>
      <c r="E377">
        <v>2</v>
      </c>
      <c r="G377" s="21">
        <v>2</v>
      </c>
      <c r="H377" s="4">
        <v>7517127</v>
      </c>
      <c r="I377" s="39">
        <v>44040.522777777776</v>
      </c>
      <c r="J377" s="3" t="s">
        <v>63</v>
      </c>
      <c r="K377" t="s">
        <v>49</v>
      </c>
      <c r="M377">
        <v>202007272108</v>
      </c>
      <c r="N377" s="1">
        <v>44040.522777777776</v>
      </c>
      <c r="O377" s="3" t="s">
        <v>63</v>
      </c>
      <c r="P377">
        <v>7517127</v>
      </c>
      <c r="Q377" s="2">
        <v>16939</v>
      </c>
      <c r="R377" t="s">
        <v>2992</v>
      </c>
      <c r="S377" t="s">
        <v>201</v>
      </c>
      <c r="U377" t="s">
        <v>52</v>
      </c>
      <c r="V377" t="s">
        <v>507</v>
      </c>
      <c r="W377" t="s">
        <v>10</v>
      </c>
      <c r="X377" t="s">
        <v>54</v>
      </c>
      <c r="Z377" t="s">
        <v>55</v>
      </c>
      <c r="AA377" t="s">
        <v>68</v>
      </c>
      <c r="AB377" t="s">
        <v>2993</v>
      </c>
      <c r="AC377" t="s">
        <v>70</v>
      </c>
      <c r="AD377" t="s">
        <v>59</v>
      </c>
    </row>
    <row r="378" spans="1:30">
      <c r="A378">
        <f t="shared" si="17"/>
        <v>166</v>
      </c>
      <c r="B378">
        <f t="shared" si="18"/>
        <v>1</v>
      </c>
      <c r="C378" s="8">
        <f t="shared" si="16"/>
        <v>74.416666666666671</v>
      </c>
      <c r="D378">
        <v>74</v>
      </c>
      <c r="E378">
        <v>5</v>
      </c>
      <c r="G378" s="21">
        <v>2</v>
      </c>
      <c r="H378" s="4">
        <v>7517127</v>
      </c>
      <c r="I378" s="39">
        <v>44138.389988425923</v>
      </c>
      <c r="J378" s="3" t="s">
        <v>63</v>
      </c>
      <c r="K378" t="s">
        <v>49</v>
      </c>
      <c r="M378">
        <v>202009100277</v>
      </c>
      <c r="N378" s="1">
        <v>44138.389988425923</v>
      </c>
      <c r="O378" s="3" t="s">
        <v>63</v>
      </c>
      <c r="P378">
        <v>7517127</v>
      </c>
      <c r="Q378" s="2">
        <v>16939</v>
      </c>
      <c r="R378" t="s">
        <v>2992</v>
      </c>
      <c r="S378" t="s">
        <v>387</v>
      </c>
      <c r="U378" t="s">
        <v>52</v>
      </c>
      <c r="V378" t="s">
        <v>123</v>
      </c>
      <c r="W378" t="s">
        <v>10</v>
      </c>
      <c r="X378" t="s">
        <v>54</v>
      </c>
      <c r="Z378" t="s">
        <v>55</v>
      </c>
      <c r="AA378" t="s">
        <v>68</v>
      </c>
      <c r="AB378" t="s">
        <v>907</v>
      </c>
      <c r="AC378" t="s">
        <v>70</v>
      </c>
      <c r="AD378" t="s">
        <v>59</v>
      </c>
    </row>
    <row r="379" spans="1:30">
      <c r="A379">
        <f t="shared" si="17"/>
        <v>167</v>
      </c>
      <c r="B379">
        <f t="shared" si="18"/>
        <v>0</v>
      </c>
      <c r="C379" s="8">
        <f t="shared" si="16"/>
        <v>74.583333333333329</v>
      </c>
      <c r="D379">
        <v>74</v>
      </c>
      <c r="E379">
        <v>7</v>
      </c>
      <c r="G379" s="21">
        <v>2</v>
      </c>
      <c r="H379" s="4">
        <v>7535029</v>
      </c>
      <c r="I379" s="39">
        <v>44183.298726851855</v>
      </c>
      <c r="J379" s="3" t="s">
        <v>63</v>
      </c>
      <c r="K379" t="s">
        <v>49</v>
      </c>
      <c r="M379">
        <v>202012180686</v>
      </c>
      <c r="N379" s="1">
        <v>44183.298726851855</v>
      </c>
      <c r="O379" s="3" t="s">
        <v>63</v>
      </c>
      <c r="P379">
        <v>7535029</v>
      </c>
      <c r="Q379" s="2">
        <v>16926</v>
      </c>
      <c r="R379" t="s">
        <v>2997</v>
      </c>
      <c r="S379" t="s">
        <v>1189</v>
      </c>
      <c r="U379" t="s">
        <v>61</v>
      </c>
      <c r="V379" t="s">
        <v>103</v>
      </c>
      <c r="W379" t="s">
        <v>2</v>
      </c>
      <c r="X379" t="s">
        <v>54</v>
      </c>
      <c r="Z379" t="s">
        <v>55</v>
      </c>
      <c r="AA379" t="s">
        <v>68</v>
      </c>
      <c r="AB379" t="s">
        <v>2998</v>
      </c>
      <c r="AC379" t="s">
        <v>70</v>
      </c>
      <c r="AD379" t="s">
        <v>59</v>
      </c>
    </row>
    <row r="380" spans="1:30">
      <c r="A380">
        <f t="shared" si="17"/>
        <v>167</v>
      </c>
      <c r="B380">
        <f t="shared" si="18"/>
        <v>1</v>
      </c>
      <c r="C380" s="8">
        <f t="shared" si="16"/>
        <v>74.833333333333329</v>
      </c>
      <c r="D380">
        <v>74</v>
      </c>
      <c r="E380">
        <v>10</v>
      </c>
      <c r="G380" s="21">
        <v>2</v>
      </c>
      <c r="H380" s="4">
        <v>7535029</v>
      </c>
      <c r="I380" s="39">
        <v>44263.34033564815</v>
      </c>
      <c r="J380" s="3" t="s">
        <v>63</v>
      </c>
      <c r="K380" t="s">
        <v>49</v>
      </c>
      <c r="M380">
        <v>202103080280</v>
      </c>
      <c r="N380" s="1">
        <v>44263.34033564815</v>
      </c>
      <c r="O380" s="3" t="s">
        <v>63</v>
      </c>
      <c r="P380">
        <v>7535029</v>
      </c>
      <c r="Q380" s="2">
        <v>16926</v>
      </c>
      <c r="R380" t="s">
        <v>2997</v>
      </c>
      <c r="S380" t="s">
        <v>2999</v>
      </c>
      <c r="U380" t="s">
        <v>61</v>
      </c>
      <c r="V380" t="s">
        <v>661</v>
      </c>
      <c r="W380" t="s">
        <v>2</v>
      </c>
      <c r="X380" t="s">
        <v>54</v>
      </c>
      <c r="Z380" t="s">
        <v>55</v>
      </c>
      <c r="AA380" t="s">
        <v>68</v>
      </c>
      <c r="AB380" t="s">
        <v>173</v>
      </c>
      <c r="AC380" t="s">
        <v>70</v>
      </c>
      <c r="AD380" t="s">
        <v>59</v>
      </c>
    </row>
    <row r="381" spans="1:30">
      <c r="A381">
        <f t="shared" si="17"/>
        <v>168</v>
      </c>
      <c r="B381">
        <f t="shared" si="18"/>
        <v>0</v>
      </c>
      <c r="C381" s="8">
        <f t="shared" si="16"/>
        <v>60.583333333333336</v>
      </c>
      <c r="D381">
        <v>60</v>
      </c>
      <c r="E381">
        <v>7</v>
      </c>
      <c r="G381" s="21">
        <v>2</v>
      </c>
      <c r="H381" s="4">
        <v>7613535</v>
      </c>
      <c r="I381" s="39">
        <v>44183.474409722221</v>
      </c>
      <c r="J381" s="3" t="s">
        <v>63</v>
      </c>
      <c r="K381" t="s">
        <v>49</v>
      </c>
      <c r="M381">
        <v>202012181446</v>
      </c>
      <c r="N381" s="1">
        <v>44183.474409722221</v>
      </c>
      <c r="O381" s="3" t="s">
        <v>63</v>
      </c>
      <c r="P381">
        <v>7613535</v>
      </c>
      <c r="Q381" s="2">
        <v>22045</v>
      </c>
      <c r="R381" t="s">
        <v>3005</v>
      </c>
      <c r="S381" t="s">
        <v>2116</v>
      </c>
      <c r="U381" t="s">
        <v>52</v>
      </c>
      <c r="V381" t="s">
        <v>153</v>
      </c>
      <c r="W381" t="s">
        <v>2</v>
      </c>
      <c r="X381" t="s">
        <v>54</v>
      </c>
      <c r="Z381" t="s">
        <v>55</v>
      </c>
      <c r="AA381" t="s">
        <v>68</v>
      </c>
      <c r="AB381" t="s">
        <v>3006</v>
      </c>
      <c r="AC381" t="s">
        <v>70</v>
      </c>
      <c r="AD381" t="s">
        <v>59</v>
      </c>
    </row>
    <row r="382" spans="1:30">
      <c r="A382">
        <f t="shared" si="17"/>
        <v>168</v>
      </c>
      <c r="B382">
        <f t="shared" si="18"/>
        <v>1</v>
      </c>
      <c r="C382" s="8">
        <f t="shared" si="16"/>
        <v>60.583333333333336</v>
      </c>
      <c r="D382">
        <v>60</v>
      </c>
      <c r="E382">
        <v>7</v>
      </c>
      <c r="G382" s="21">
        <v>2</v>
      </c>
      <c r="H382" s="4">
        <v>7613535</v>
      </c>
      <c r="I382" s="39">
        <v>44188.449606481481</v>
      </c>
      <c r="J382" s="3" t="s">
        <v>63</v>
      </c>
      <c r="K382" t="s">
        <v>49</v>
      </c>
      <c r="M382">
        <v>202012231464</v>
      </c>
      <c r="N382" s="1">
        <v>44188.449606481481</v>
      </c>
      <c r="O382" s="3" t="s">
        <v>63</v>
      </c>
      <c r="P382">
        <v>7613535</v>
      </c>
      <c r="Q382" s="2">
        <v>22045</v>
      </c>
      <c r="R382" t="s">
        <v>3005</v>
      </c>
      <c r="S382" t="s">
        <v>2116</v>
      </c>
      <c r="U382" t="s">
        <v>73</v>
      </c>
      <c r="V382" t="s">
        <v>153</v>
      </c>
      <c r="W382" t="s">
        <v>2</v>
      </c>
      <c r="X382" t="s">
        <v>54</v>
      </c>
      <c r="Z382" t="s">
        <v>88</v>
      </c>
      <c r="AA382" t="s">
        <v>68</v>
      </c>
      <c r="AB382" t="s">
        <v>2673</v>
      </c>
      <c r="AC382" t="s">
        <v>70</v>
      </c>
      <c r="AD382" t="s">
        <v>59</v>
      </c>
    </row>
    <row r="383" spans="1:30">
      <c r="A383">
        <f t="shared" si="17"/>
        <v>168</v>
      </c>
      <c r="B383">
        <f t="shared" si="18"/>
        <v>2</v>
      </c>
      <c r="C383" s="8">
        <f t="shared" si="16"/>
        <v>60.583333333333336</v>
      </c>
      <c r="D383">
        <v>60</v>
      </c>
      <c r="E383">
        <v>7</v>
      </c>
      <c r="G383" s="21">
        <v>2</v>
      </c>
      <c r="H383" s="4">
        <v>7613535</v>
      </c>
      <c r="I383" s="39">
        <v>44192.661805555559</v>
      </c>
      <c r="J383" s="3" t="s">
        <v>63</v>
      </c>
      <c r="K383" t="s">
        <v>49</v>
      </c>
      <c r="M383">
        <v>202012270345</v>
      </c>
      <c r="N383" s="1">
        <v>44192.661805555559</v>
      </c>
      <c r="O383" s="3" t="s">
        <v>63</v>
      </c>
      <c r="P383">
        <v>7613535</v>
      </c>
      <c r="Q383" s="2">
        <v>22045</v>
      </c>
      <c r="R383" t="s">
        <v>3005</v>
      </c>
      <c r="S383" t="s">
        <v>2116</v>
      </c>
      <c r="U383" t="s">
        <v>66</v>
      </c>
      <c r="V383" t="s">
        <v>67</v>
      </c>
      <c r="W383" t="s">
        <v>2</v>
      </c>
      <c r="X383" t="s">
        <v>54</v>
      </c>
      <c r="Z383" t="s">
        <v>55</v>
      </c>
      <c r="AA383" t="s">
        <v>68</v>
      </c>
      <c r="AB383" t="s">
        <v>468</v>
      </c>
      <c r="AC383" t="s">
        <v>70</v>
      </c>
      <c r="AD383" t="s">
        <v>59</v>
      </c>
    </row>
    <row r="384" spans="1:30">
      <c r="A384">
        <f t="shared" si="17"/>
        <v>169</v>
      </c>
      <c r="B384">
        <f t="shared" si="18"/>
        <v>0</v>
      </c>
      <c r="C384" s="8">
        <f t="shared" si="16"/>
        <v>66.083333333333329</v>
      </c>
      <c r="D384">
        <v>66</v>
      </c>
      <c r="E384">
        <v>1</v>
      </c>
      <c r="G384" s="21">
        <v>2</v>
      </c>
      <c r="H384" s="4">
        <v>7906253</v>
      </c>
      <c r="I384" s="39">
        <v>44176.663159722222</v>
      </c>
      <c r="J384" s="3" t="s">
        <v>63</v>
      </c>
      <c r="K384" t="s">
        <v>49</v>
      </c>
      <c r="M384">
        <v>202012110319</v>
      </c>
      <c r="N384" s="1">
        <v>44176.663159722222</v>
      </c>
      <c r="O384" s="3" t="s">
        <v>63</v>
      </c>
      <c r="P384">
        <v>7906253</v>
      </c>
      <c r="Q384" s="2">
        <v>20038</v>
      </c>
      <c r="R384" t="s">
        <v>3051</v>
      </c>
      <c r="S384" t="s">
        <v>199</v>
      </c>
      <c r="U384" t="s">
        <v>52</v>
      </c>
      <c r="V384" t="s">
        <v>127</v>
      </c>
      <c r="W384" t="s">
        <v>10</v>
      </c>
      <c r="X384" t="s">
        <v>54</v>
      </c>
      <c r="Z384" t="s">
        <v>55</v>
      </c>
      <c r="AA384" t="s">
        <v>68</v>
      </c>
      <c r="AB384" t="s">
        <v>546</v>
      </c>
      <c r="AC384" t="s">
        <v>129</v>
      </c>
      <c r="AD384" t="s">
        <v>59</v>
      </c>
    </row>
    <row r="385" spans="1:30">
      <c r="A385">
        <f t="shared" si="17"/>
        <v>169</v>
      </c>
      <c r="B385">
        <f t="shared" si="18"/>
        <v>1</v>
      </c>
      <c r="C385" s="8">
        <f t="shared" si="16"/>
        <v>66.333333333333329</v>
      </c>
      <c r="D385">
        <v>66</v>
      </c>
      <c r="E385">
        <v>4</v>
      </c>
      <c r="G385" s="21">
        <v>2</v>
      </c>
      <c r="H385" s="4">
        <v>7906253</v>
      </c>
      <c r="I385" s="39">
        <v>44271.739583333336</v>
      </c>
      <c r="J385" s="3" t="s">
        <v>63</v>
      </c>
      <c r="K385" t="s">
        <v>49</v>
      </c>
      <c r="M385">
        <v>202103160718</v>
      </c>
      <c r="N385" s="1">
        <v>44271.739583333336</v>
      </c>
      <c r="O385" s="3" t="s">
        <v>63</v>
      </c>
      <c r="P385">
        <v>7906253</v>
      </c>
      <c r="Q385" s="2">
        <v>20038</v>
      </c>
      <c r="R385" t="s">
        <v>3051</v>
      </c>
      <c r="S385" t="s">
        <v>814</v>
      </c>
      <c r="U385" t="s">
        <v>61</v>
      </c>
      <c r="V385" t="s">
        <v>261</v>
      </c>
      <c r="W385" t="s">
        <v>10</v>
      </c>
      <c r="X385" t="s">
        <v>54</v>
      </c>
      <c r="Z385" t="s">
        <v>55</v>
      </c>
      <c r="AA385" t="s">
        <v>68</v>
      </c>
      <c r="AB385" t="s">
        <v>3052</v>
      </c>
      <c r="AC385" t="s">
        <v>70</v>
      </c>
      <c r="AD385" t="s">
        <v>59</v>
      </c>
    </row>
    <row r="386" spans="1:30">
      <c r="A386">
        <f t="shared" si="17"/>
        <v>170</v>
      </c>
      <c r="B386">
        <f t="shared" si="18"/>
        <v>0</v>
      </c>
      <c r="C386" s="8">
        <f t="shared" si="16"/>
        <v>69.25</v>
      </c>
      <c r="D386">
        <v>69</v>
      </c>
      <c r="E386">
        <v>3</v>
      </c>
      <c r="G386" s="21">
        <v>2</v>
      </c>
      <c r="H386" s="4">
        <v>7916152</v>
      </c>
      <c r="I386" s="39">
        <v>44160.503472222219</v>
      </c>
      <c r="J386" s="3" t="s">
        <v>63</v>
      </c>
      <c r="K386" t="s">
        <v>49</v>
      </c>
      <c r="M386">
        <v>202011251382</v>
      </c>
      <c r="N386" s="1">
        <v>44160.503472222219</v>
      </c>
      <c r="O386" s="3" t="s">
        <v>63</v>
      </c>
      <c r="P386">
        <v>7916152</v>
      </c>
      <c r="Q386" s="2">
        <v>18860</v>
      </c>
      <c r="R386" t="s">
        <v>3060</v>
      </c>
      <c r="S386" t="s">
        <v>236</v>
      </c>
      <c r="U386" t="s">
        <v>61</v>
      </c>
      <c r="V386" t="s">
        <v>228</v>
      </c>
      <c r="W386" t="s">
        <v>2</v>
      </c>
      <c r="X386" t="s">
        <v>54</v>
      </c>
      <c r="Z386" t="s">
        <v>88</v>
      </c>
      <c r="AA386" t="s">
        <v>68</v>
      </c>
      <c r="AB386" t="s">
        <v>3061</v>
      </c>
      <c r="AC386" t="s">
        <v>129</v>
      </c>
      <c r="AD386" t="s">
        <v>59</v>
      </c>
    </row>
    <row r="387" spans="1:30">
      <c r="A387">
        <f t="shared" si="17"/>
        <v>170</v>
      </c>
      <c r="B387">
        <f t="shared" si="18"/>
        <v>1</v>
      </c>
      <c r="C387" s="8">
        <f t="shared" si="16"/>
        <v>69.25</v>
      </c>
      <c r="D387">
        <v>69</v>
      </c>
      <c r="E387">
        <v>3</v>
      </c>
      <c r="G387" s="21">
        <v>2</v>
      </c>
      <c r="H387" s="4">
        <v>7916152</v>
      </c>
      <c r="I387" s="39">
        <v>44176.54791666667</v>
      </c>
      <c r="J387" s="3" t="s">
        <v>63</v>
      </c>
      <c r="K387" t="s">
        <v>49</v>
      </c>
      <c r="M387">
        <v>202012111665</v>
      </c>
      <c r="N387" s="1">
        <v>44176.54791666667</v>
      </c>
      <c r="O387" s="3" t="s">
        <v>63</v>
      </c>
      <c r="P387">
        <v>7916152</v>
      </c>
      <c r="Q387" s="2">
        <v>18860</v>
      </c>
      <c r="R387" t="s">
        <v>3060</v>
      </c>
      <c r="S387" t="s">
        <v>236</v>
      </c>
      <c r="U387" t="s">
        <v>52</v>
      </c>
      <c r="V387" t="s">
        <v>127</v>
      </c>
      <c r="W387" t="s">
        <v>2</v>
      </c>
      <c r="X387" t="s">
        <v>54</v>
      </c>
      <c r="Z387" t="s">
        <v>88</v>
      </c>
      <c r="AA387" t="s">
        <v>68</v>
      </c>
      <c r="AB387" t="s">
        <v>3062</v>
      </c>
      <c r="AC387" t="s">
        <v>129</v>
      </c>
      <c r="AD387" t="s">
        <v>59</v>
      </c>
    </row>
    <row r="388" spans="1:30">
      <c r="A388">
        <f t="shared" si="17"/>
        <v>170</v>
      </c>
      <c r="B388">
        <f t="shared" si="18"/>
        <v>2</v>
      </c>
      <c r="C388" s="8">
        <f t="shared" si="16"/>
        <v>69.333333333333329</v>
      </c>
      <c r="D388">
        <v>69</v>
      </c>
      <c r="E388">
        <v>4</v>
      </c>
      <c r="G388" s="21">
        <v>2</v>
      </c>
      <c r="H388" s="4">
        <v>7916152</v>
      </c>
      <c r="I388" s="39">
        <v>44192.439872685187</v>
      </c>
      <c r="J388" s="3" t="s">
        <v>63</v>
      </c>
      <c r="K388" t="s">
        <v>49</v>
      </c>
      <c r="M388">
        <v>202012270225</v>
      </c>
      <c r="N388" s="1">
        <v>44192.439872685187</v>
      </c>
      <c r="O388" s="3" t="s">
        <v>63</v>
      </c>
      <c r="P388">
        <v>7916152</v>
      </c>
      <c r="Q388" s="2">
        <v>18860</v>
      </c>
      <c r="R388" t="s">
        <v>3060</v>
      </c>
      <c r="S388" t="s">
        <v>1516</v>
      </c>
      <c r="U388" t="s">
        <v>381</v>
      </c>
      <c r="V388" t="s">
        <v>87</v>
      </c>
      <c r="W388" t="s">
        <v>2</v>
      </c>
      <c r="X388" t="s">
        <v>54</v>
      </c>
      <c r="Z388" t="s">
        <v>88</v>
      </c>
      <c r="AA388" t="s">
        <v>68</v>
      </c>
      <c r="AB388" t="s">
        <v>3063</v>
      </c>
      <c r="AC388" t="s">
        <v>70</v>
      </c>
      <c r="AD388" t="s">
        <v>59</v>
      </c>
    </row>
    <row r="389" spans="1:30">
      <c r="A389">
        <f t="shared" si="17"/>
        <v>170</v>
      </c>
      <c r="B389">
        <f t="shared" si="18"/>
        <v>3</v>
      </c>
      <c r="C389" s="8">
        <f t="shared" si="16"/>
        <v>69.333333333333329</v>
      </c>
      <c r="D389">
        <v>69</v>
      </c>
      <c r="E389">
        <v>4</v>
      </c>
      <c r="G389" s="21">
        <v>2</v>
      </c>
      <c r="H389" s="4">
        <v>7916152</v>
      </c>
      <c r="I389" s="39">
        <v>44205.788888888892</v>
      </c>
      <c r="J389" s="3" t="s">
        <v>63</v>
      </c>
      <c r="K389" t="s">
        <v>49</v>
      </c>
      <c r="M389">
        <v>202101090530</v>
      </c>
      <c r="N389" s="1">
        <v>44205.788888888892</v>
      </c>
      <c r="O389" s="3" t="s">
        <v>63</v>
      </c>
      <c r="P389">
        <v>7916152</v>
      </c>
      <c r="Q389" s="2">
        <v>18860</v>
      </c>
      <c r="R389" t="s">
        <v>3060</v>
      </c>
      <c r="S389" t="s">
        <v>1516</v>
      </c>
      <c r="U389" t="s">
        <v>170</v>
      </c>
      <c r="V389" t="s">
        <v>74</v>
      </c>
      <c r="W389" t="s">
        <v>2</v>
      </c>
      <c r="X389" t="s">
        <v>54</v>
      </c>
      <c r="Z389" t="s">
        <v>55</v>
      </c>
      <c r="AA389" t="s">
        <v>68</v>
      </c>
      <c r="AB389" t="s">
        <v>3064</v>
      </c>
      <c r="AC389" t="s">
        <v>70</v>
      </c>
      <c r="AD389" t="s">
        <v>59</v>
      </c>
    </row>
    <row r="390" spans="1:30">
      <c r="A390">
        <f t="shared" si="17"/>
        <v>170</v>
      </c>
      <c r="B390">
        <f t="shared" si="18"/>
        <v>4</v>
      </c>
      <c r="C390" s="8">
        <f t="shared" si="16"/>
        <v>69.333333333333329</v>
      </c>
      <c r="D390">
        <v>69</v>
      </c>
      <c r="E390">
        <v>4</v>
      </c>
      <c r="G390" s="21">
        <v>2</v>
      </c>
      <c r="H390" s="4">
        <v>7916152</v>
      </c>
      <c r="I390" s="39">
        <v>44208.942349537036</v>
      </c>
      <c r="J390" s="3" t="s">
        <v>63</v>
      </c>
      <c r="K390" t="s">
        <v>49</v>
      </c>
      <c r="M390">
        <v>202101122182</v>
      </c>
      <c r="N390" s="1">
        <v>44208.942349537036</v>
      </c>
      <c r="O390" s="3" t="s">
        <v>63</v>
      </c>
      <c r="P390">
        <v>7916152</v>
      </c>
      <c r="Q390" s="2">
        <v>18860</v>
      </c>
      <c r="R390" t="s">
        <v>3060</v>
      </c>
      <c r="S390" t="s">
        <v>1516</v>
      </c>
      <c r="U390" t="s">
        <v>61</v>
      </c>
      <c r="V390" t="s">
        <v>111</v>
      </c>
      <c r="W390" t="s">
        <v>2</v>
      </c>
      <c r="X390" t="s">
        <v>54</v>
      </c>
      <c r="Z390" t="s">
        <v>55</v>
      </c>
      <c r="AA390" t="s">
        <v>68</v>
      </c>
      <c r="AB390" t="s">
        <v>3065</v>
      </c>
      <c r="AC390" t="s">
        <v>70</v>
      </c>
      <c r="AD390" t="s">
        <v>59</v>
      </c>
    </row>
    <row r="391" spans="1:30">
      <c r="A391">
        <f t="shared" si="17"/>
        <v>170</v>
      </c>
      <c r="B391">
        <f t="shared" si="18"/>
        <v>5</v>
      </c>
      <c r="C391" s="8">
        <f t="shared" si="16"/>
        <v>69.416666666666671</v>
      </c>
      <c r="D391">
        <v>69</v>
      </c>
      <c r="E391">
        <v>5</v>
      </c>
      <c r="G391" s="21">
        <v>2</v>
      </c>
      <c r="H391" s="4">
        <v>7916152</v>
      </c>
      <c r="I391" s="39">
        <v>44235.580555555556</v>
      </c>
      <c r="J391" s="3" t="s">
        <v>63</v>
      </c>
      <c r="K391" t="s">
        <v>49</v>
      </c>
      <c r="M391">
        <v>202102081920</v>
      </c>
      <c r="N391" s="1">
        <v>44235.580555555556</v>
      </c>
      <c r="O391" s="3" t="s">
        <v>63</v>
      </c>
      <c r="P391">
        <v>7916152</v>
      </c>
      <c r="Q391" s="2">
        <v>18860</v>
      </c>
      <c r="R391" t="s">
        <v>3060</v>
      </c>
      <c r="S391" t="s">
        <v>1426</v>
      </c>
      <c r="U391" t="s">
        <v>52</v>
      </c>
      <c r="V391" t="s">
        <v>127</v>
      </c>
      <c r="W391" t="s">
        <v>2</v>
      </c>
      <c r="X391" t="s">
        <v>54</v>
      </c>
      <c r="Z391" t="s">
        <v>55</v>
      </c>
      <c r="AA391" t="s">
        <v>68</v>
      </c>
      <c r="AB391" t="s">
        <v>3066</v>
      </c>
      <c r="AC391" t="s">
        <v>129</v>
      </c>
      <c r="AD391" t="s">
        <v>59</v>
      </c>
    </row>
    <row r="392" spans="1:30">
      <c r="A392">
        <f t="shared" si="17"/>
        <v>170</v>
      </c>
      <c r="B392">
        <f t="shared" si="18"/>
        <v>6</v>
      </c>
      <c r="C392" s="8">
        <f t="shared" si="16"/>
        <v>69.416666666666671</v>
      </c>
      <c r="D392">
        <v>69</v>
      </c>
      <c r="E392">
        <v>5</v>
      </c>
      <c r="G392" s="21">
        <v>2</v>
      </c>
      <c r="H392" s="4">
        <v>7916152</v>
      </c>
      <c r="I392" s="39">
        <v>44243.69</v>
      </c>
      <c r="J392" s="3" t="s">
        <v>90</v>
      </c>
      <c r="K392" t="s">
        <v>49</v>
      </c>
      <c r="M392">
        <v>202102161775</v>
      </c>
      <c r="N392" s="1">
        <v>44243.69</v>
      </c>
      <c r="O392" s="3" t="s">
        <v>90</v>
      </c>
      <c r="P392">
        <v>7916152</v>
      </c>
      <c r="Q392" s="2">
        <v>18860</v>
      </c>
      <c r="R392" t="s">
        <v>3060</v>
      </c>
      <c r="S392" t="s">
        <v>1426</v>
      </c>
      <c r="U392" t="s">
        <v>52</v>
      </c>
      <c r="V392" t="s">
        <v>306</v>
      </c>
      <c r="W392" t="s">
        <v>2</v>
      </c>
      <c r="X392" t="s">
        <v>54</v>
      </c>
      <c r="Z392" t="s">
        <v>88</v>
      </c>
      <c r="AA392" t="s">
        <v>94</v>
      </c>
      <c r="AB392" t="s">
        <v>3067</v>
      </c>
      <c r="AC392" t="s">
        <v>70</v>
      </c>
      <c r="AD392" t="s">
        <v>59</v>
      </c>
    </row>
    <row r="393" spans="1:30">
      <c r="A393">
        <f t="shared" si="17"/>
        <v>171</v>
      </c>
      <c r="B393">
        <f t="shared" si="18"/>
        <v>0</v>
      </c>
      <c r="C393" s="8">
        <f t="shared" si="16"/>
        <v>68.666666666666671</v>
      </c>
      <c r="D393">
        <v>68</v>
      </c>
      <c r="E393">
        <v>8</v>
      </c>
      <c r="G393" s="21">
        <v>2</v>
      </c>
      <c r="H393" s="4">
        <v>7922967</v>
      </c>
      <c r="I393" s="39">
        <v>44148.45208333333</v>
      </c>
      <c r="J393" s="3" t="s">
        <v>90</v>
      </c>
      <c r="K393" t="s">
        <v>49</v>
      </c>
      <c r="M393">
        <v>202011131523</v>
      </c>
      <c r="N393" s="1">
        <v>44148.45208333333</v>
      </c>
      <c r="O393" s="3" t="s">
        <v>90</v>
      </c>
      <c r="P393">
        <v>7922967</v>
      </c>
      <c r="Q393" s="2">
        <v>19038</v>
      </c>
      <c r="R393" t="s">
        <v>3073</v>
      </c>
      <c r="S393" t="s">
        <v>626</v>
      </c>
      <c r="U393" t="s">
        <v>52</v>
      </c>
      <c r="V393" t="s">
        <v>115</v>
      </c>
      <c r="W393" t="s">
        <v>10</v>
      </c>
      <c r="X393" t="s">
        <v>54</v>
      </c>
      <c r="Z393" t="s">
        <v>88</v>
      </c>
      <c r="AA393" t="s">
        <v>94</v>
      </c>
      <c r="AB393" t="s">
        <v>116</v>
      </c>
      <c r="AC393" t="s">
        <v>70</v>
      </c>
      <c r="AD393" t="s">
        <v>59</v>
      </c>
    </row>
    <row r="394" spans="1:30">
      <c r="A394">
        <f t="shared" si="17"/>
        <v>171</v>
      </c>
      <c r="B394">
        <f t="shared" si="18"/>
        <v>1</v>
      </c>
      <c r="C394" s="8">
        <f t="shared" ref="C394:C457" si="19">D394+E394/12</f>
        <v>68.75</v>
      </c>
      <c r="D394">
        <v>68</v>
      </c>
      <c r="E394">
        <v>9</v>
      </c>
      <c r="G394" s="21">
        <v>2</v>
      </c>
      <c r="H394" s="4">
        <v>7922967</v>
      </c>
      <c r="I394" s="39">
        <v>44153.034004629626</v>
      </c>
      <c r="J394" s="3" t="s">
        <v>63</v>
      </c>
      <c r="K394" t="s">
        <v>49</v>
      </c>
      <c r="M394">
        <v>202011171234</v>
      </c>
      <c r="N394" s="1">
        <v>44153.034004629626</v>
      </c>
      <c r="O394" s="3" t="s">
        <v>63</v>
      </c>
      <c r="P394">
        <v>7922967</v>
      </c>
      <c r="Q394" s="2">
        <v>19038</v>
      </c>
      <c r="R394" t="s">
        <v>3073</v>
      </c>
      <c r="S394" t="s">
        <v>612</v>
      </c>
      <c r="U394" t="s">
        <v>52</v>
      </c>
      <c r="V394" t="s">
        <v>202</v>
      </c>
      <c r="W394" t="s">
        <v>10</v>
      </c>
      <c r="X394" t="s">
        <v>54</v>
      </c>
      <c r="Z394" t="s">
        <v>55</v>
      </c>
      <c r="AA394" t="s">
        <v>68</v>
      </c>
      <c r="AB394" t="s">
        <v>3074</v>
      </c>
      <c r="AC394" t="s">
        <v>70</v>
      </c>
      <c r="AD394" t="s">
        <v>59</v>
      </c>
    </row>
    <row r="395" spans="1:30">
      <c r="A395">
        <f t="shared" si="17"/>
        <v>171</v>
      </c>
      <c r="B395">
        <f t="shared" si="18"/>
        <v>2</v>
      </c>
      <c r="C395" s="8">
        <f t="shared" si="19"/>
        <v>68.833333333333329</v>
      </c>
      <c r="D395">
        <v>68</v>
      </c>
      <c r="E395">
        <v>10</v>
      </c>
      <c r="G395" s="21">
        <v>2</v>
      </c>
      <c r="H395" s="4">
        <v>7922967</v>
      </c>
      <c r="I395" s="39">
        <v>44182.479166666664</v>
      </c>
      <c r="J395" s="3" t="s">
        <v>63</v>
      </c>
      <c r="K395" t="s">
        <v>49</v>
      </c>
      <c r="M395">
        <v>202012100625</v>
      </c>
      <c r="N395" s="1">
        <v>44182.479166666664</v>
      </c>
      <c r="O395" s="3" t="s">
        <v>63</v>
      </c>
      <c r="P395">
        <v>7922967</v>
      </c>
      <c r="Q395" s="2">
        <v>19038</v>
      </c>
      <c r="R395" t="s">
        <v>3073</v>
      </c>
      <c r="S395" t="s">
        <v>805</v>
      </c>
      <c r="U395" t="s">
        <v>52</v>
      </c>
      <c r="V395" t="s">
        <v>261</v>
      </c>
      <c r="W395" t="s">
        <v>10</v>
      </c>
      <c r="X395" t="s">
        <v>54</v>
      </c>
      <c r="Z395" t="s">
        <v>55</v>
      </c>
      <c r="AA395" t="s">
        <v>68</v>
      </c>
      <c r="AB395" t="s">
        <v>3075</v>
      </c>
      <c r="AC395" t="s">
        <v>70</v>
      </c>
      <c r="AD395" t="s">
        <v>59</v>
      </c>
    </row>
    <row r="396" spans="1:30">
      <c r="A396">
        <f t="shared" ref="A396:A459" si="20">IF(B396=0,A395+1,A395)</f>
        <v>171</v>
      </c>
      <c r="B396">
        <f t="shared" si="18"/>
        <v>3</v>
      </c>
      <c r="C396" s="8">
        <f t="shared" si="19"/>
        <v>69</v>
      </c>
      <c r="D396">
        <v>69</v>
      </c>
      <c r="E396">
        <v>0</v>
      </c>
      <c r="G396" s="21">
        <v>2</v>
      </c>
      <c r="H396" s="4">
        <v>7922967</v>
      </c>
      <c r="I396" s="39">
        <v>44266.618055555555</v>
      </c>
      <c r="J396" s="3" t="s">
        <v>63</v>
      </c>
      <c r="K396" t="s">
        <v>49</v>
      </c>
      <c r="M396">
        <v>202103110221</v>
      </c>
      <c r="N396" s="1">
        <v>44266.618055555555</v>
      </c>
      <c r="O396" s="3" t="s">
        <v>63</v>
      </c>
      <c r="P396">
        <v>7922967</v>
      </c>
      <c r="Q396" s="2">
        <v>19038</v>
      </c>
      <c r="R396" t="s">
        <v>3073</v>
      </c>
      <c r="S396" t="s">
        <v>2942</v>
      </c>
      <c r="U396" t="s">
        <v>52</v>
      </c>
      <c r="V396" t="s">
        <v>261</v>
      </c>
      <c r="W396" t="s">
        <v>10</v>
      </c>
      <c r="X396" t="s">
        <v>54</v>
      </c>
      <c r="Z396" t="s">
        <v>55</v>
      </c>
      <c r="AA396" t="s">
        <v>68</v>
      </c>
      <c r="AB396" t="s">
        <v>120</v>
      </c>
      <c r="AC396" t="s">
        <v>70</v>
      </c>
      <c r="AD396" t="s">
        <v>59</v>
      </c>
    </row>
    <row r="397" spans="1:30">
      <c r="A397">
        <f t="shared" si="20"/>
        <v>172</v>
      </c>
      <c r="B397">
        <f t="shared" si="18"/>
        <v>0</v>
      </c>
      <c r="C397" s="8">
        <f t="shared" si="19"/>
        <v>64.25</v>
      </c>
      <c r="D397">
        <v>64</v>
      </c>
      <c r="E397">
        <v>3</v>
      </c>
      <c r="G397" s="21">
        <v>2</v>
      </c>
      <c r="H397" s="4">
        <v>8208338</v>
      </c>
      <c r="I397" s="39">
        <v>44222.568749999999</v>
      </c>
      <c r="J397" s="3" t="s">
        <v>63</v>
      </c>
      <c r="K397" t="s">
        <v>49</v>
      </c>
      <c r="M397">
        <v>202101261914</v>
      </c>
      <c r="N397" s="1">
        <v>44222.568749999999</v>
      </c>
      <c r="O397" s="3" t="s">
        <v>63</v>
      </c>
      <c r="P397">
        <v>8208338</v>
      </c>
      <c r="Q397" s="2">
        <v>20725</v>
      </c>
      <c r="R397" t="s">
        <v>3106</v>
      </c>
      <c r="S397" t="s">
        <v>1271</v>
      </c>
      <c r="U397" t="s">
        <v>52</v>
      </c>
      <c r="V397" t="s">
        <v>93</v>
      </c>
      <c r="W397" t="s">
        <v>2</v>
      </c>
      <c r="X397" t="s">
        <v>54</v>
      </c>
      <c r="Z397" t="s">
        <v>88</v>
      </c>
      <c r="AA397" t="s">
        <v>68</v>
      </c>
      <c r="AB397" t="s">
        <v>3107</v>
      </c>
      <c r="AC397" t="s">
        <v>70</v>
      </c>
      <c r="AD397" t="s">
        <v>59</v>
      </c>
    </row>
    <row r="398" spans="1:30">
      <c r="A398">
        <f t="shared" si="20"/>
        <v>172</v>
      </c>
      <c r="B398">
        <f t="shared" si="18"/>
        <v>1</v>
      </c>
      <c r="C398" s="8">
        <f t="shared" si="19"/>
        <v>64.333333333333329</v>
      </c>
      <c r="D398">
        <v>64</v>
      </c>
      <c r="E398">
        <v>4</v>
      </c>
      <c r="G398" s="21">
        <v>2</v>
      </c>
      <c r="H398" s="4">
        <v>8208338</v>
      </c>
      <c r="I398" s="39">
        <v>44244.327604166669</v>
      </c>
      <c r="J398" s="3" t="s">
        <v>63</v>
      </c>
      <c r="K398" t="s">
        <v>49</v>
      </c>
      <c r="M398">
        <v>202102171049</v>
      </c>
      <c r="N398" s="1">
        <v>44244.327604166669</v>
      </c>
      <c r="O398" s="3" t="s">
        <v>63</v>
      </c>
      <c r="P398">
        <v>8208338</v>
      </c>
      <c r="Q398" s="2">
        <v>20725</v>
      </c>
      <c r="R398" t="s">
        <v>3106</v>
      </c>
      <c r="S398" t="s">
        <v>185</v>
      </c>
      <c r="U398" t="s">
        <v>250</v>
      </c>
      <c r="V398" t="s">
        <v>157</v>
      </c>
      <c r="W398" t="s">
        <v>2</v>
      </c>
      <c r="X398" t="s">
        <v>54</v>
      </c>
      <c r="Z398" t="s">
        <v>55</v>
      </c>
      <c r="AA398" t="s">
        <v>68</v>
      </c>
      <c r="AB398" t="s">
        <v>3108</v>
      </c>
      <c r="AC398" t="s">
        <v>70</v>
      </c>
      <c r="AD398" t="s">
        <v>59</v>
      </c>
    </row>
    <row r="399" spans="1:30">
      <c r="A399">
        <f t="shared" si="20"/>
        <v>172</v>
      </c>
      <c r="B399">
        <f t="shared" ref="B399:B443" si="21">IF(H399&lt;&gt;H398,0,IF(H399&lt;&gt;H397,1,IF(H399&lt;&gt;H396,2,IF(H399&lt;&gt;H395,3,IF(H399&lt;&gt;H394,4,IF(H399&lt;&gt;H393,5,IF(H399&lt;&gt;H392,6,"7+")))))))</f>
        <v>2</v>
      </c>
      <c r="C399" s="8">
        <f t="shared" si="19"/>
        <v>64.416666666666671</v>
      </c>
      <c r="D399">
        <v>64</v>
      </c>
      <c r="E399">
        <v>5</v>
      </c>
      <c r="G399" s="21">
        <v>2</v>
      </c>
      <c r="H399" s="4">
        <v>8208338</v>
      </c>
      <c r="I399" s="39">
        <v>44257.252650462964</v>
      </c>
      <c r="J399" s="3" t="s">
        <v>90</v>
      </c>
      <c r="K399" t="s">
        <v>49</v>
      </c>
      <c r="M399">
        <v>202103020967</v>
      </c>
      <c r="N399" s="1">
        <v>44257.252650462964</v>
      </c>
      <c r="O399" s="3" t="s">
        <v>90</v>
      </c>
      <c r="P399">
        <v>8208338</v>
      </c>
      <c r="Q399" s="2">
        <v>20725</v>
      </c>
      <c r="R399" t="s">
        <v>3106</v>
      </c>
      <c r="S399" t="s">
        <v>1708</v>
      </c>
      <c r="U399" t="s">
        <v>149</v>
      </c>
      <c r="V399" t="s">
        <v>111</v>
      </c>
      <c r="W399" t="s">
        <v>2</v>
      </c>
      <c r="X399" t="s">
        <v>54</v>
      </c>
      <c r="Z399" t="s">
        <v>55</v>
      </c>
      <c r="AA399" t="s">
        <v>94</v>
      </c>
      <c r="AB399" t="s">
        <v>3109</v>
      </c>
      <c r="AC399" t="s">
        <v>70</v>
      </c>
      <c r="AD399" t="s">
        <v>59</v>
      </c>
    </row>
    <row r="400" spans="1:30">
      <c r="A400">
        <f t="shared" si="20"/>
        <v>173</v>
      </c>
      <c r="B400">
        <f t="shared" si="21"/>
        <v>0</v>
      </c>
      <c r="C400" s="8">
        <f t="shared" si="19"/>
        <v>76.583333333333329</v>
      </c>
      <c r="D400">
        <v>76</v>
      </c>
      <c r="E400">
        <v>7</v>
      </c>
      <c r="G400" s="21">
        <v>2</v>
      </c>
      <c r="H400" s="4">
        <v>8226472</v>
      </c>
      <c r="I400" s="39">
        <v>44208.525937500002</v>
      </c>
      <c r="J400" s="3" t="s">
        <v>76</v>
      </c>
      <c r="K400" t="s">
        <v>49</v>
      </c>
      <c r="M400">
        <v>202101050549</v>
      </c>
      <c r="N400" s="1">
        <v>44208.525937500002</v>
      </c>
      <c r="O400" s="3" t="s">
        <v>76</v>
      </c>
      <c r="P400">
        <v>8226472</v>
      </c>
      <c r="Q400" s="2">
        <v>16212</v>
      </c>
      <c r="R400" t="s">
        <v>3119</v>
      </c>
      <c r="S400" t="s">
        <v>686</v>
      </c>
      <c r="U400" t="s">
        <v>381</v>
      </c>
      <c r="V400" t="s">
        <v>388</v>
      </c>
      <c r="W400" t="s">
        <v>10</v>
      </c>
      <c r="X400" t="s">
        <v>54</v>
      </c>
      <c r="Z400" t="s">
        <v>55</v>
      </c>
      <c r="AA400" t="s">
        <v>78</v>
      </c>
      <c r="AB400" t="s">
        <v>3120</v>
      </c>
      <c r="AC400" t="s">
        <v>390</v>
      </c>
      <c r="AD400" t="s">
        <v>59</v>
      </c>
    </row>
    <row r="401" spans="1:30">
      <c r="A401">
        <f t="shared" si="20"/>
        <v>173</v>
      </c>
      <c r="B401">
        <f t="shared" si="21"/>
        <v>1</v>
      </c>
      <c r="C401" s="8">
        <f t="shared" si="19"/>
        <v>76.916666666666671</v>
      </c>
      <c r="D401">
        <v>76</v>
      </c>
      <c r="E401">
        <v>11</v>
      </c>
      <c r="G401" s="21">
        <v>2</v>
      </c>
      <c r="H401" s="4">
        <v>8226472</v>
      </c>
      <c r="I401" s="39">
        <v>44308.458333333336</v>
      </c>
      <c r="J401" s="3" t="s">
        <v>76</v>
      </c>
      <c r="K401" t="s">
        <v>49</v>
      </c>
      <c r="M401">
        <v>202104220078</v>
      </c>
      <c r="N401" s="1">
        <v>44308.458333333336</v>
      </c>
      <c r="O401" s="3" t="s">
        <v>76</v>
      </c>
      <c r="P401">
        <v>8226472</v>
      </c>
      <c r="Q401" s="2">
        <v>16212</v>
      </c>
      <c r="R401" t="s">
        <v>3119</v>
      </c>
      <c r="S401" t="s">
        <v>409</v>
      </c>
      <c r="U401" t="s">
        <v>140</v>
      </c>
      <c r="V401" t="s">
        <v>228</v>
      </c>
      <c r="W401" t="s">
        <v>10</v>
      </c>
      <c r="X401" t="s">
        <v>54</v>
      </c>
      <c r="Z401" t="s">
        <v>55</v>
      </c>
      <c r="AA401" t="s">
        <v>78</v>
      </c>
      <c r="AB401" t="s">
        <v>3121</v>
      </c>
      <c r="AC401" t="s">
        <v>129</v>
      </c>
      <c r="AD401" t="s">
        <v>59</v>
      </c>
    </row>
    <row r="402" spans="1:30">
      <c r="A402">
        <f t="shared" si="20"/>
        <v>174</v>
      </c>
      <c r="B402">
        <f t="shared" si="21"/>
        <v>0</v>
      </c>
      <c r="C402" s="8">
        <f t="shared" si="19"/>
        <v>69.75</v>
      </c>
      <c r="D402">
        <v>69</v>
      </c>
      <c r="E402">
        <v>9</v>
      </c>
      <c r="G402" s="21">
        <v>2</v>
      </c>
      <c r="H402" s="4">
        <v>8226479</v>
      </c>
      <c r="I402" s="39">
        <v>44097.870069444441</v>
      </c>
      <c r="J402" s="3" t="s">
        <v>90</v>
      </c>
      <c r="K402" t="s">
        <v>49</v>
      </c>
      <c r="M402">
        <v>202009232282</v>
      </c>
      <c r="N402" s="1">
        <v>44097.870069444441</v>
      </c>
      <c r="O402" s="3" t="s">
        <v>90</v>
      </c>
      <c r="P402">
        <v>8226479</v>
      </c>
      <c r="Q402" s="2">
        <v>18595</v>
      </c>
      <c r="R402" t="s">
        <v>3122</v>
      </c>
      <c r="S402" t="s">
        <v>1459</v>
      </c>
      <c r="U402" t="s">
        <v>149</v>
      </c>
      <c r="V402" t="s">
        <v>157</v>
      </c>
      <c r="W402" t="s">
        <v>2</v>
      </c>
      <c r="X402" t="s">
        <v>54</v>
      </c>
      <c r="Z402" t="s">
        <v>88</v>
      </c>
      <c r="AA402" t="s">
        <v>94</v>
      </c>
      <c r="AB402" t="s">
        <v>116</v>
      </c>
      <c r="AC402" t="s">
        <v>70</v>
      </c>
      <c r="AD402" t="s">
        <v>59</v>
      </c>
    </row>
    <row r="403" spans="1:30">
      <c r="A403">
        <f t="shared" si="20"/>
        <v>174</v>
      </c>
      <c r="B403">
        <f t="shared" si="21"/>
        <v>1</v>
      </c>
      <c r="C403" s="8">
        <f t="shared" si="19"/>
        <v>69.833333333333329</v>
      </c>
      <c r="D403">
        <v>69</v>
      </c>
      <c r="E403">
        <v>10</v>
      </c>
      <c r="G403" s="21">
        <v>2</v>
      </c>
      <c r="H403" s="4">
        <v>8226479</v>
      </c>
      <c r="I403" s="39">
        <v>44107.57984953704</v>
      </c>
      <c r="J403" s="3" t="s">
        <v>63</v>
      </c>
      <c r="K403" t="s">
        <v>49</v>
      </c>
      <c r="M403">
        <v>202010030339</v>
      </c>
      <c r="N403" s="1">
        <v>44107.57984953704</v>
      </c>
      <c r="O403" s="3" t="s">
        <v>63</v>
      </c>
      <c r="P403">
        <v>8226479</v>
      </c>
      <c r="Q403" s="2">
        <v>18595</v>
      </c>
      <c r="R403" t="s">
        <v>3122</v>
      </c>
      <c r="S403" t="s">
        <v>1424</v>
      </c>
      <c r="U403" t="s">
        <v>149</v>
      </c>
      <c r="V403" t="s">
        <v>87</v>
      </c>
      <c r="W403" t="s">
        <v>2</v>
      </c>
      <c r="X403" t="s">
        <v>54</v>
      </c>
      <c r="Z403" t="s">
        <v>88</v>
      </c>
      <c r="AA403" t="s">
        <v>68</v>
      </c>
      <c r="AB403" t="s">
        <v>3123</v>
      </c>
      <c r="AC403" t="s">
        <v>70</v>
      </c>
      <c r="AD403" t="s">
        <v>59</v>
      </c>
    </row>
    <row r="404" spans="1:30">
      <c r="A404">
        <f t="shared" si="20"/>
        <v>175</v>
      </c>
      <c r="B404">
        <f t="shared" si="21"/>
        <v>0</v>
      </c>
      <c r="C404" s="8">
        <f t="shared" si="19"/>
        <v>71.5</v>
      </c>
      <c r="D404">
        <v>71</v>
      </c>
      <c r="E404">
        <v>6</v>
      </c>
      <c r="G404" s="21">
        <v>2</v>
      </c>
      <c r="H404" s="4">
        <v>8371887</v>
      </c>
      <c r="I404" s="39">
        <v>44181.75984953704</v>
      </c>
      <c r="J404" s="3" t="s">
        <v>63</v>
      </c>
      <c r="K404" t="s">
        <v>49</v>
      </c>
      <c r="M404">
        <v>202012162241</v>
      </c>
      <c r="N404" s="1">
        <v>44181.75984953704</v>
      </c>
      <c r="O404" s="3" t="s">
        <v>63</v>
      </c>
      <c r="P404">
        <v>8371887</v>
      </c>
      <c r="Q404" s="2">
        <v>18053</v>
      </c>
      <c r="R404" t="s">
        <v>3142</v>
      </c>
      <c r="S404" t="s">
        <v>855</v>
      </c>
      <c r="U404" t="s">
        <v>98</v>
      </c>
      <c r="V404" t="s">
        <v>367</v>
      </c>
      <c r="W404" t="s">
        <v>2</v>
      </c>
      <c r="X404" t="s">
        <v>54</v>
      </c>
      <c r="Z404" t="s">
        <v>88</v>
      </c>
      <c r="AA404" t="s">
        <v>68</v>
      </c>
      <c r="AB404" t="s">
        <v>3143</v>
      </c>
      <c r="AC404" t="s">
        <v>70</v>
      </c>
      <c r="AD404" t="s">
        <v>59</v>
      </c>
    </row>
    <row r="405" spans="1:30">
      <c r="A405">
        <f t="shared" si="20"/>
        <v>175</v>
      </c>
      <c r="B405">
        <f t="shared" si="21"/>
        <v>1</v>
      </c>
      <c r="C405" s="8">
        <f t="shared" si="19"/>
        <v>71.5</v>
      </c>
      <c r="D405">
        <v>71</v>
      </c>
      <c r="E405">
        <v>6</v>
      </c>
      <c r="G405" s="21">
        <v>2</v>
      </c>
      <c r="H405" s="4">
        <v>8371887</v>
      </c>
      <c r="I405" s="39">
        <v>44193.604166666664</v>
      </c>
      <c r="J405" s="3" t="s">
        <v>63</v>
      </c>
      <c r="K405" t="s">
        <v>49</v>
      </c>
      <c r="M405">
        <v>202012281788</v>
      </c>
      <c r="N405" s="1">
        <v>44193.604166666664</v>
      </c>
      <c r="O405" s="3" t="s">
        <v>63</v>
      </c>
      <c r="P405">
        <v>8371887</v>
      </c>
      <c r="Q405" s="2">
        <v>18053</v>
      </c>
      <c r="R405" t="s">
        <v>3142</v>
      </c>
      <c r="S405" t="s">
        <v>855</v>
      </c>
      <c r="U405" t="s">
        <v>52</v>
      </c>
      <c r="V405" t="s">
        <v>145</v>
      </c>
      <c r="W405" t="s">
        <v>2</v>
      </c>
      <c r="X405" t="s">
        <v>54</v>
      </c>
      <c r="Z405" t="s">
        <v>55</v>
      </c>
      <c r="AA405" t="s">
        <v>68</v>
      </c>
      <c r="AB405" t="s">
        <v>1057</v>
      </c>
      <c r="AC405" t="s">
        <v>70</v>
      </c>
      <c r="AD405" t="s">
        <v>59</v>
      </c>
    </row>
    <row r="406" spans="1:30">
      <c r="A406">
        <f t="shared" si="20"/>
        <v>176</v>
      </c>
      <c r="B406">
        <f t="shared" si="21"/>
        <v>0</v>
      </c>
      <c r="C406" s="8">
        <f t="shared" si="19"/>
        <v>75.083333333333329</v>
      </c>
      <c r="D406">
        <v>75</v>
      </c>
      <c r="E406">
        <v>1</v>
      </c>
      <c r="G406" s="21">
        <v>2</v>
      </c>
      <c r="H406" s="4">
        <v>8410978</v>
      </c>
      <c r="I406" s="39">
        <v>44116.361111111109</v>
      </c>
      <c r="J406" s="3" t="s">
        <v>63</v>
      </c>
      <c r="K406" t="s">
        <v>49</v>
      </c>
      <c r="M406">
        <v>202010130455</v>
      </c>
      <c r="N406" s="1">
        <v>44116.361111111109</v>
      </c>
      <c r="O406" s="3" t="s">
        <v>63</v>
      </c>
      <c r="P406">
        <v>8410978</v>
      </c>
      <c r="Q406" s="2">
        <v>16666</v>
      </c>
      <c r="R406" t="s">
        <v>3147</v>
      </c>
      <c r="S406" t="s">
        <v>2199</v>
      </c>
      <c r="U406" t="s">
        <v>61</v>
      </c>
      <c r="V406" t="s">
        <v>119</v>
      </c>
      <c r="W406" t="s">
        <v>10</v>
      </c>
      <c r="X406" t="s">
        <v>54</v>
      </c>
      <c r="Z406" t="s">
        <v>55</v>
      </c>
      <c r="AA406" t="s">
        <v>68</v>
      </c>
      <c r="AB406" t="s">
        <v>333</v>
      </c>
      <c r="AC406" t="s">
        <v>58</v>
      </c>
      <c r="AD406" t="s">
        <v>59</v>
      </c>
    </row>
    <row r="407" spans="1:30">
      <c r="A407">
        <f t="shared" si="20"/>
        <v>176</v>
      </c>
      <c r="B407">
        <f t="shared" si="21"/>
        <v>1</v>
      </c>
      <c r="C407" s="8">
        <f t="shared" si="19"/>
        <v>75.25</v>
      </c>
      <c r="D407">
        <v>75</v>
      </c>
      <c r="E407">
        <v>3</v>
      </c>
      <c r="G407" s="21">
        <v>2</v>
      </c>
      <c r="H407" s="4">
        <v>8410978</v>
      </c>
      <c r="I407" s="39">
        <v>44167.383333333331</v>
      </c>
      <c r="J407" s="3" t="s">
        <v>63</v>
      </c>
      <c r="K407" t="s">
        <v>49</v>
      </c>
      <c r="M407">
        <v>202012021095</v>
      </c>
      <c r="N407" s="1">
        <v>44167.383333333331</v>
      </c>
      <c r="O407" s="3" t="s">
        <v>63</v>
      </c>
      <c r="P407">
        <v>8410978</v>
      </c>
      <c r="Q407" s="2">
        <v>16666</v>
      </c>
      <c r="R407" t="s">
        <v>3147</v>
      </c>
      <c r="S407" t="s">
        <v>466</v>
      </c>
      <c r="U407" t="s">
        <v>61</v>
      </c>
      <c r="V407" t="s">
        <v>53</v>
      </c>
      <c r="W407" t="s">
        <v>10</v>
      </c>
      <c r="X407" t="s">
        <v>54</v>
      </c>
      <c r="Z407" t="s">
        <v>55</v>
      </c>
      <c r="AA407" t="s">
        <v>68</v>
      </c>
      <c r="AB407" t="s">
        <v>333</v>
      </c>
      <c r="AC407" t="s">
        <v>58</v>
      </c>
      <c r="AD407" t="s">
        <v>59</v>
      </c>
    </row>
    <row r="408" spans="1:30">
      <c r="A408">
        <f t="shared" si="20"/>
        <v>177</v>
      </c>
      <c r="B408">
        <f t="shared" si="21"/>
        <v>0</v>
      </c>
      <c r="C408" s="8">
        <f t="shared" si="19"/>
        <v>65.166666666666671</v>
      </c>
      <c r="D408">
        <v>65</v>
      </c>
      <c r="E408">
        <v>2</v>
      </c>
      <c r="G408" s="21">
        <v>2</v>
      </c>
      <c r="H408" s="4">
        <v>8423122</v>
      </c>
      <c r="I408" s="39">
        <v>44259.265972222223</v>
      </c>
      <c r="J408" s="3" t="s">
        <v>90</v>
      </c>
      <c r="K408" t="s">
        <v>49</v>
      </c>
      <c r="M408">
        <v>202103041167</v>
      </c>
      <c r="N408" s="1">
        <v>44259.265972222223</v>
      </c>
      <c r="O408" s="3" t="s">
        <v>90</v>
      </c>
      <c r="P408">
        <v>8423122</v>
      </c>
      <c r="Q408" s="2">
        <v>20447</v>
      </c>
      <c r="R408" t="s">
        <v>3152</v>
      </c>
      <c r="S408" t="s">
        <v>1155</v>
      </c>
      <c r="U408" t="s">
        <v>149</v>
      </c>
      <c r="V408" t="s">
        <v>171</v>
      </c>
      <c r="W408" t="s">
        <v>2</v>
      </c>
      <c r="X408" t="s">
        <v>54</v>
      </c>
      <c r="Z408" t="s">
        <v>88</v>
      </c>
      <c r="AA408" t="s">
        <v>94</v>
      </c>
      <c r="AB408" t="s">
        <v>100</v>
      </c>
      <c r="AC408" t="s">
        <v>70</v>
      </c>
      <c r="AD408" t="s">
        <v>59</v>
      </c>
    </row>
    <row r="409" spans="1:30">
      <c r="A409">
        <f t="shared" si="20"/>
        <v>177</v>
      </c>
      <c r="B409">
        <f t="shared" si="21"/>
        <v>1</v>
      </c>
      <c r="C409" s="8">
        <f t="shared" si="19"/>
        <v>65.25</v>
      </c>
      <c r="D409">
        <v>65</v>
      </c>
      <c r="E409">
        <v>3</v>
      </c>
      <c r="G409" s="21">
        <v>2</v>
      </c>
      <c r="H409" s="4">
        <v>8423122</v>
      </c>
      <c r="I409" s="39">
        <v>44280.520312499997</v>
      </c>
      <c r="J409" s="3" t="s">
        <v>63</v>
      </c>
      <c r="K409" t="s">
        <v>49</v>
      </c>
      <c r="M409">
        <v>202103251740</v>
      </c>
      <c r="N409" s="1">
        <v>44280.520312499997</v>
      </c>
      <c r="O409" s="3" t="s">
        <v>63</v>
      </c>
      <c r="P409">
        <v>8423122</v>
      </c>
      <c r="Q409" s="2">
        <v>20447</v>
      </c>
      <c r="R409" t="s">
        <v>3152</v>
      </c>
      <c r="S409" t="s">
        <v>2978</v>
      </c>
      <c r="U409" t="s">
        <v>61</v>
      </c>
      <c r="V409" t="s">
        <v>240</v>
      </c>
      <c r="W409" t="s">
        <v>2</v>
      </c>
      <c r="X409" t="s">
        <v>54</v>
      </c>
      <c r="Z409" t="s">
        <v>88</v>
      </c>
      <c r="AA409" t="s">
        <v>68</v>
      </c>
      <c r="AB409" t="s">
        <v>3153</v>
      </c>
      <c r="AC409" t="s">
        <v>70</v>
      </c>
      <c r="AD409" t="s">
        <v>59</v>
      </c>
    </row>
    <row r="410" spans="1:30">
      <c r="A410">
        <f t="shared" si="20"/>
        <v>178</v>
      </c>
      <c r="B410">
        <f t="shared" si="21"/>
        <v>0</v>
      </c>
      <c r="C410" s="8">
        <f t="shared" si="19"/>
        <v>64.916666666666671</v>
      </c>
      <c r="D410">
        <v>64</v>
      </c>
      <c r="E410">
        <v>11</v>
      </c>
      <c r="G410" s="21">
        <v>2</v>
      </c>
      <c r="H410" s="4">
        <v>8616093</v>
      </c>
      <c r="I410" s="39">
        <v>44178.963553240741</v>
      </c>
      <c r="J410" s="3" t="s">
        <v>90</v>
      </c>
      <c r="K410" t="s">
        <v>49</v>
      </c>
      <c r="M410">
        <v>202012130515</v>
      </c>
      <c r="N410" s="1">
        <v>44178.963553240741</v>
      </c>
      <c r="O410" s="3" t="s">
        <v>90</v>
      </c>
      <c r="P410">
        <v>8616093</v>
      </c>
      <c r="Q410" s="2">
        <v>20462</v>
      </c>
      <c r="R410" t="s">
        <v>3171</v>
      </c>
      <c r="S410" t="s">
        <v>310</v>
      </c>
      <c r="U410" t="s">
        <v>98</v>
      </c>
      <c r="V410" t="s">
        <v>364</v>
      </c>
      <c r="W410" t="s">
        <v>10</v>
      </c>
      <c r="X410" t="s">
        <v>54</v>
      </c>
      <c r="Z410" t="s">
        <v>88</v>
      </c>
      <c r="AA410" t="s">
        <v>94</v>
      </c>
      <c r="AB410" t="s">
        <v>100</v>
      </c>
      <c r="AC410" t="s">
        <v>70</v>
      </c>
      <c r="AD410" t="s">
        <v>59</v>
      </c>
    </row>
    <row r="411" spans="1:30">
      <c r="A411">
        <f t="shared" si="20"/>
        <v>178</v>
      </c>
      <c r="B411">
        <f t="shared" si="21"/>
        <v>1</v>
      </c>
      <c r="C411" s="8">
        <f t="shared" si="19"/>
        <v>65.083333333333329</v>
      </c>
      <c r="D411">
        <v>65</v>
      </c>
      <c r="E411">
        <v>1</v>
      </c>
      <c r="G411" s="21">
        <v>2</v>
      </c>
      <c r="H411" s="4">
        <v>8616093</v>
      </c>
      <c r="I411" s="39">
        <v>44245.457743055558</v>
      </c>
      <c r="J411" s="3" t="s">
        <v>63</v>
      </c>
      <c r="K411" t="s">
        <v>49</v>
      </c>
      <c r="M411">
        <v>202102190755</v>
      </c>
      <c r="N411" s="1">
        <v>44245.457743055558</v>
      </c>
      <c r="O411" s="3" t="s">
        <v>63</v>
      </c>
      <c r="P411">
        <v>8616093</v>
      </c>
      <c r="Q411" s="2">
        <v>20462</v>
      </c>
      <c r="R411" t="s">
        <v>3171</v>
      </c>
      <c r="S411" t="s">
        <v>102</v>
      </c>
      <c r="U411" t="s">
        <v>140</v>
      </c>
      <c r="V411" t="s">
        <v>261</v>
      </c>
      <c r="W411" t="s">
        <v>10</v>
      </c>
      <c r="X411" t="s">
        <v>54</v>
      </c>
      <c r="Z411" t="s">
        <v>55</v>
      </c>
      <c r="AA411" t="s">
        <v>68</v>
      </c>
      <c r="AB411" t="s">
        <v>1187</v>
      </c>
      <c r="AC411" t="s">
        <v>70</v>
      </c>
      <c r="AD411" t="s">
        <v>59</v>
      </c>
    </row>
    <row r="412" spans="1:30">
      <c r="A412">
        <f t="shared" si="20"/>
        <v>179</v>
      </c>
      <c r="B412">
        <f t="shared" si="21"/>
        <v>0</v>
      </c>
      <c r="C412" s="8">
        <f t="shared" si="19"/>
        <v>69.416666666666671</v>
      </c>
      <c r="D412">
        <v>69</v>
      </c>
      <c r="E412">
        <v>5</v>
      </c>
      <c r="G412" s="21">
        <v>2</v>
      </c>
      <c r="H412" s="4">
        <v>8705830</v>
      </c>
      <c r="I412" s="39">
        <v>43927.635567129626</v>
      </c>
      <c r="J412" s="3" t="s">
        <v>63</v>
      </c>
      <c r="K412" t="s">
        <v>49</v>
      </c>
      <c r="M412">
        <v>202004061258</v>
      </c>
      <c r="N412" s="1">
        <v>43927.635567129626</v>
      </c>
      <c r="O412" s="3" t="s">
        <v>63</v>
      </c>
      <c r="P412">
        <v>8705830</v>
      </c>
      <c r="Q412" s="2">
        <v>18545</v>
      </c>
      <c r="R412" t="s">
        <v>3181</v>
      </c>
      <c r="S412" t="s">
        <v>1426</v>
      </c>
      <c r="U412" t="s">
        <v>140</v>
      </c>
      <c r="V412" t="s">
        <v>99</v>
      </c>
      <c r="W412" t="s">
        <v>10</v>
      </c>
      <c r="X412" t="s">
        <v>54</v>
      </c>
      <c r="Z412" t="s">
        <v>88</v>
      </c>
      <c r="AA412" t="s">
        <v>68</v>
      </c>
      <c r="AB412" t="s">
        <v>104</v>
      </c>
      <c r="AC412" t="s">
        <v>70</v>
      </c>
      <c r="AD412" t="s">
        <v>59</v>
      </c>
    </row>
    <row r="413" spans="1:30">
      <c r="A413">
        <f t="shared" si="20"/>
        <v>179</v>
      </c>
      <c r="B413">
        <f t="shared" si="21"/>
        <v>1</v>
      </c>
      <c r="C413" s="8">
        <f t="shared" si="19"/>
        <v>69.5</v>
      </c>
      <c r="D413">
        <v>69</v>
      </c>
      <c r="E413">
        <v>6</v>
      </c>
      <c r="G413" s="21">
        <v>2</v>
      </c>
      <c r="H413" s="4">
        <v>8705830</v>
      </c>
      <c r="I413" s="39">
        <v>43935.74114583333</v>
      </c>
      <c r="J413" s="3" t="s">
        <v>63</v>
      </c>
      <c r="K413" t="s">
        <v>49</v>
      </c>
      <c r="M413">
        <v>202004141105</v>
      </c>
      <c r="N413" s="1">
        <v>43935.74114583333</v>
      </c>
      <c r="O413" s="3" t="s">
        <v>63</v>
      </c>
      <c r="P413">
        <v>8705830</v>
      </c>
      <c r="Q413" s="2">
        <v>18545</v>
      </c>
      <c r="R413" t="s">
        <v>3181</v>
      </c>
      <c r="S413" t="s">
        <v>1908</v>
      </c>
      <c r="U413" t="s">
        <v>295</v>
      </c>
      <c r="V413" t="s">
        <v>240</v>
      </c>
      <c r="W413" t="s">
        <v>10</v>
      </c>
      <c r="X413" t="s">
        <v>54</v>
      </c>
      <c r="Z413" t="s">
        <v>55</v>
      </c>
      <c r="AA413" t="s">
        <v>68</v>
      </c>
      <c r="AB413" t="s">
        <v>3180</v>
      </c>
      <c r="AC413" t="s">
        <v>70</v>
      </c>
      <c r="AD413" t="s">
        <v>59</v>
      </c>
    </row>
    <row r="414" spans="1:30">
      <c r="A414">
        <f t="shared" si="20"/>
        <v>180</v>
      </c>
      <c r="B414">
        <f t="shared" si="21"/>
        <v>0</v>
      </c>
      <c r="C414" s="8">
        <f t="shared" si="19"/>
        <v>82.583333333333329</v>
      </c>
      <c r="D414">
        <v>82</v>
      </c>
      <c r="E414">
        <v>7</v>
      </c>
      <c r="G414" s="21">
        <v>2</v>
      </c>
      <c r="H414" s="4">
        <v>8711861</v>
      </c>
      <c r="I414" s="39">
        <v>44075.400196759256</v>
      </c>
      <c r="J414" s="3" t="s">
        <v>63</v>
      </c>
      <c r="K414" t="s">
        <v>49</v>
      </c>
      <c r="M414">
        <v>202009010591</v>
      </c>
      <c r="N414" s="1">
        <v>44075.400196759256</v>
      </c>
      <c r="O414" s="3" t="s">
        <v>63</v>
      </c>
      <c r="P414">
        <v>8711861</v>
      </c>
      <c r="Q414" s="2">
        <v>13887</v>
      </c>
      <c r="R414" t="s">
        <v>3187</v>
      </c>
      <c r="S414" t="s">
        <v>1197</v>
      </c>
      <c r="U414" t="s">
        <v>140</v>
      </c>
      <c r="V414" t="s">
        <v>53</v>
      </c>
      <c r="W414" t="s">
        <v>2</v>
      </c>
      <c r="X414" t="s">
        <v>54</v>
      </c>
      <c r="Z414" t="s">
        <v>55</v>
      </c>
      <c r="AA414" t="s">
        <v>68</v>
      </c>
      <c r="AB414" t="s">
        <v>3188</v>
      </c>
      <c r="AC414" t="s">
        <v>58</v>
      </c>
      <c r="AD414" t="s">
        <v>59</v>
      </c>
    </row>
    <row r="415" spans="1:30">
      <c r="A415">
        <f t="shared" si="20"/>
        <v>180</v>
      </c>
      <c r="B415">
        <f t="shared" si="21"/>
        <v>1</v>
      </c>
      <c r="C415" s="8">
        <f t="shared" si="19"/>
        <v>82.666666666666671</v>
      </c>
      <c r="D415">
        <v>82</v>
      </c>
      <c r="E415">
        <v>8</v>
      </c>
      <c r="G415" s="21">
        <v>2</v>
      </c>
      <c r="H415" s="4">
        <v>8711861</v>
      </c>
      <c r="I415" s="39">
        <v>44081.351388888892</v>
      </c>
      <c r="J415" s="3" t="s">
        <v>63</v>
      </c>
      <c r="K415" t="s">
        <v>49</v>
      </c>
      <c r="M415">
        <v>202009070021</v>
      </c>
      <c r="N415" s="1">
        <v>44081.351388888892</v>
      </c>
      <c r="O415" s="3" t="s">
        <v>63</v>
      </c>
      <c r="P415">
        <v>8711861</v>
      </c>
      <c r="Q415" s="2">
        <v>13887</v>
      </c>
      <c r="R415" t="s">
        <v>3187</v>
      </c>
      <c r="S415" t="s">
        <v>3189</v>
      </c>
      <c r="U415" t="s">
        <v>528</v>
      </c>
      <c r="V415" t="s">
        <v>74</v>
      </c>
      <c r="W415" t="s">
        <v>2</v>
      </c>
      <c r="X415" t="s">
        <v>54</v>
      </c>
      <c r="Z415" t="s">
        <v>55</v>
      </c>
      <c r="AA415" t="s">
        <v>68</v>
      </c>
      <c r="AB415" t="s">
        <v>203</v>
      </c>
      <c r="AC415" t="s">
        <v>70</v>
      </c>
      <c r="AD415" t="s">
        <v>59</v>
      </c>
    </row>
    <row r="416" spans="1:30">
      <c r="A416">
        <f t="shared" si="20"/>
        <v>180</v>
      </c>
      <c r="B416">
        <f t="shared" si="21"/>
        <v>2</v>
      </c>
      <c r="C416" s="8">
        <f t="shared" si="19"/>
        <v>82.75</v>
      </c>
      <c r="D416">
        <v>82</v>
      </c>
      <c r="E416">
        <v>9</v>
      </c>
      <c r="G416" s="21">
        <v>2</v>
      </c>
      <c r="H416" s="4">
        <v>8711861</v>
      </c>
      <c r="I416" s="39">
        <v>44124.126828703702</v>
      </c>
      <c r="J416" s="3" t="s">
        <v>90</v>
      </c>
      <c r="K416" t="s">
        <v>49</v>
      </c>
      <c r="M416">
        <v>202010201190</v>
      </c>
      <c r="N416" s="1">
        <v>44124.126828703702</v>
      </c>
      <c r="O416" s="3" t="s">
        <v>90</v>
      </c>
      <c r="P416">
        <v>8711861</v>
      </c>
      <c r="Q416" s="2">
        <v>13887</v>
      </c>
      <c r="R416" t="s">
        <v>3187</v>
      </c>
      <c r="S416" t="s">
        <v>1274</v>
      </c>
      <c r="U416" t="s">
        <v>149</v>
      </c>
      <c r="V416" t="s">
        <v>202</v>
      </c>
      <c r="W416" t="s">
        <v>2</v>
      </c>
      <c r="X416" t="s">
        <v>54</v>
      </c>
      <c r="Z416" t="s">
        <v>88</v>
      </c>
      <c r="AA416" t="s">
        <v>94</v>
      </c>
      <c r="AB416" t="s">
        <v>100</v>
      </c>
      <c r="AC416" t="s">
        <v>70</v>
      </c>
      <c r="AD416" t="s">
        <v>59</v>
      </c>
    </row>
    <row r="417" spans="1:30">
      <c r="A417">
        <f t="shared" si="20"/>
        <v>181</v>
      </c>
      <c r="B417">
        <f t="shared" si="21"/>
        <v>0</v>
      </c>
      <c r="C417" s="8">
        <f t="shared" si="19"/>
        <v>74.083333333333329</v>
      </c>
      <c r="D417">
        <v>74</v>
      </c>
      <c r="E417">
        <v>1</v>
      </c>
      <c r="G417" s="21">
        <v>2</v>
      </c>
      <c r="H417" s="4">
        <v>9112420</v>
      </c>
      <c r="I417" s="39">
        <v>44110.547465277778</v>
      </c>
      <c r="J417" s="3" t="s">
        <v>76</v>
      </c>
      <c r="K417" t="s">
        <v>49</v>
      </c>
      <c r="M417">
        <v>202010060863</v>
      </c>
      <c r="N417" s="1">
        <v>44110.547465277778</v>
      </c>
      <c r="O417" s="3" t="s">
        <v>76</v>
      </c>
      <c r="P417">
        <v>9112420</v>
      </c>
      <c r="Q417" s="2">
        <v>17051</v>
      </c>
      <c r="R417" t="s">
        <v>3249</v>
      </c>
      <c r="S417" t="s">
        <v>122</v>
      </c>
      <c r="U417" t="s">
        <v>52</v>
      </c>
      <c r="V417" t="s">
        <v>123</v>
      </c>
      <c r="W417" t="s">
        <v>2</v>
      </c>
      <c r="X417" t="s">
        <v>54</v>
      </c>
      <c r="Z417" t="s">
        <v>55</v>
      </c>
      <c r="AA417" t="s">
        <v>78</v>
      </c>
      <c r="AB417" t="s">
        <v>1880</v>
      </c>
      <c r="AC417" t="s">
        <v>70</v>
      </c>
      <c r="AD417" t="s">
        <v>59</v>
      </c>
    </row>
    <row r="418" spans="1:30">
      <c r="A418">
        <f t="shared" si="20"/>
        <v>181</v>
      </c>
      <c r="B418">
        <f t="shared" si="21"/>
        <v>1</v>
      </c>
      <c r="C418" s="8">
        <f t="shared" si="19"/>
        <v>74.5</v>
      </c>
      <c r="D418">
        <v>74</v>
      </c>
      <c r="E418">
        <v>6</v>
      </c>
      <c r="G418" s="21">
        <v>2</v>
      </c>
      <c r="H418" s="4">
        <v>9112420</v>
      </c>
      <c r="I418" s="39">
        <v>44265.62740740741</v>
      </c>
      <c r="J418" s="3" t="s">
        <v>63</v>
      </c>
      <c r="K418" t="s">
        <v>49</v>
      </c>
      <c r="M418">
        <v>202103100200</v>
      </c>
      <c r="N418" s="1">
        <v>44265.62740740741</v>
      </c>
      <c r="O418" s="3" t="s">
        <v>63</v>
      </c>
      <c r="P418">
        <v>9112420</v>
      </c>
      <c r="Q418" s="2">
        <v>17051</v>
      </c>
      <c r="R418" t="s">
        <v>3249</v>
      </c>
      <c r="S418" t="s">
        <v>521</v>
      </c>
      <c r="U418" t="s">
        <v>61</v>
      </c>
      <c r="V418" t="s">
        <v>261</v>
      </c>
      <c r="W418" t="s">
        <v>2</v>
      </c>
      <c r="X418" t="s">
        <v>54</v>
      </c>
      <c r="Z418" t="s">
        <v>55</v>
      </c>
      <c r="AA418" t="s">
        <v>68</v>
      </c>
      <c r="AB418" t="s">
        <v>3250</v>
      </c>
      <c r="AC418" t="s">
        <v>70</v>
      </c>
      <c r="AD418" t="s">
        <v>59</v>
      </c>
    </row>
    <row r="419" spans="1:30">
      <c r="A419">
        <f t="shared" si="20"/>
        <v>182</v>
      </c>
      <c r="B419">
        <f t="shared" si="21"/>
        <v>0</v>
      </c>
      <c r="C419" s="8">
        <f t="shared" si="19"/>
        <v>52.166666666666664</v>
      </c>
      <c r="D419">
        <v>52</v>
      </c>
      <c r="E419">
        <v>2</v>
      </c>
      <c r="G419" s="21">
        <v>2</v>
      </c>
      <c r="H419" s="4">
        <v>9117264</v>
      </c>
      <c r="I419" s="39">
        <v>44149.663194444445</v>
      </c>
      <c r="J419" s="3" t="s">
        <v>90</v>
      </c>
      <c r="K419" t="s">
        <v>49</v>
      </c>
      <c r="M419">
        <v>202011140477</v>
      </c>
      <c r="N419" s="1">
        <v>44149.663194444445</v>
      </c>
      <c r="O419" s="3" t="s">
        <v>90</v>
      </c>
      <c r="P419">
        <v>9117264</v>
      </c>
      <c r="Q419" s="2">
        <v>25070</v>
      </c>
      <c r="R419" t="s">
        <v>3251</v>
      </c>
      <c r="S419" t="s">
        <v>1507</v>
      </c>
      <c r="U419" t="s">
        <v>98</v>
      </c>
      <c r="V419" t="s">
        <v>74</v>
      </c>
      <c r="W419" t="s">
        <v>10</v>
      </c>
      <c r="X419" t="s">
        <v>54</v>
      </c>
      <c r="Z419" t="s">
        <v>88</v>
      </c>
      <c r="AA419" t="s">
        <v>94</v>
      </c>
      <c r="AB419" t="s">
        <v>116</v>
      </c>
      <c r="AC419" t="s">
        <v>70</v>
      </c>
      <c r="AD419" t="s">
        <v>59</v>
      </c>
    </row>
    <row r="420" spans="1:30">
      <c r="A420">
        <f t="shared" si="20"/>
        <v>182</v>
      </c>
      <c r="B420">
        <f t="shared" si="21"/>
        <v>1</v>
      </c>
      <c r="C420" s="8">
        <f t="shared" si="19"/>
        <v>52.25</v>
      </c>
      <c r="D420">
        <v>52</v>
      </c>
      <c r="E420">
        <v>3</v>
      </c>
      <c r="G420" s="21">
        <v>2</v>
      </c>
      <c r="H420" s="4">
        <v>9117264</v>
      </c>
      <c r="I420" s="39">
        <v>44164.318749999999</v>
      </c>
      <c r="J420" s="3" t="s">
        <v>63</v>
      </c>
      <c r="K420" t="s">
        <v>49</v>
      </c>
      <c r="M420">
        <v>202011290162</v>
      </c>
      <c r="N420" s="1">
        <v>44164.318749999999</v>
      </c>
      <c r="O420" s="3" t="s">
        <v>63</v>
      </c>
      <c r="P420">
        <v>9117264</v>
      </c>
      <c r="Q420" s="2">
        <v>25070</v>
      </c>
      <c r="R420" t="s">
        <v>3251</v>
      </c>
      <c r="S420" t="s">
        <v>3252</v>
      </c>
      <c r="U420" t="s">
        <v>73</v>
      </c>
      <c r="V420" t="s">
        <v>67</v>
      </c>
      <c r="W420" t="s">
        <v>10</v>
      </c>
      <c r="X420" t="s">
        <v>54</v>
      </c>
      <c r="Z420" t="s">
        <v>55</v>
      </c>
      <c r="AA420" t="s">
        <v>68</v>
      </c>
      <c r="AB420" t="s">
        <v>3253</v>
      </c>
      <c r="AC420" t="s">
        <v>70</v>
      </c>
      <c r="AD420" t="s">
        <v>59</v>
      </c>
    </row>
    <row r="421" spans="1:30">
      <c r="A421">
        <f t="shared" si="20"/>
        <v>182</v>
      </c>
      <c r="B421">
        <f t="shared" si="21"/>
        <v>2</v>
      </c>
      <c r="C421" s="8">
        <f t="shared" si="19"/>
        <v>52.333333333333336</v>
      </c>
      <c r="D421">
        <v>52</v>
      </c>
      <c r="E421">
        <v>4</v>
      </c>
      <c r="G421" s="21">
        <v>2</v>
      </c>
      <c r="H421" s="4">
        <v>9117264</v>
      </c>
      <c r="I421" s="39">
        <v>44189.462500000001</v>
      </c>
      <c r="J421" s="3" t="s">
        <v>63</v>
      </c>
      <c r="K421" t="s">
        <v>49</v>
      </c>
      <c r="M421">
        <v>202012240188</v>
      </c>
      <c r="N421" s="1">
        <v>44189.462500000001</v>
      </c>
      <c r="O421" s="3" t="s">
        <v>63</v>
      </c>
      <c r="P421">
        <v>9117264</v>
      </c>
      <c r="Q421" s="2">
        <v>25070</v>
      </c>
      <c r="R421" t="s">
        <v>3251</v>
      </c>
      <c r="S421" t="s">
        <v>1469</v>
      </c>
      <c r="U421" t="s">
        <v>140</v>
      </c>
      <c r="V421" t="s">
        <v>349</v>
      </c>
      <c r="W421" t="s">
        <v>10</v>
      </c>
      <c r="X421" t="s">
        <v>54</v>
      </c>
      <c r="Z421" t="s">
        <v>55</v>
      </c>
      <c r="AA421" t="s">
        <v>68</v>
      </c>
      <c r="AB421" t="s">
        <v>522</v>
      </c>
      <c r="AC421" t="s">
        <v>58</v>
      </c>
      <c r="AD421" t="s">
        <v>59</v>
      </c>
    </row>
    <row r="422" spans="1:30">
      <c r="A422">
        <f t="shared" si="20"/>
        <v>182</v>
      </c>
      <c r="B422">
        <f t="shared" si="21"/>
        <v>3</v>
      </c>
      <c r="C422" s="8">
        <f t="shared" si="19"/>
        <v>52.416666666666664</v>
      </c>
      <c r="D422">
        <v>52</v>
      </c>
      <c r="E422">
        <v>5</v>
      </c>
      <c r="G422" s="21">
        <v>2</v>
      </c>
      <c r="H422" s="4">
        <v>9117264</v>
      </c>
      <c r="I422" s="39">
        <v>44216.430555555555</v>
      </c>
      <c r="J422" s="3" t="s">
        <v>63</v>
      </c>
      <c r="K422" t="s">
        <v>49</v>
      </c>
      <c r="M422">
        <v>202101201036</v>
      </c>
      <c r="N422" s="1">
        <v>44216.430555555555</v>
      </c>
      <c r="O422" s="3" t="s">
        <v>63</v>
      </c>
      <c r="P422">
        <v>9117264</v>
      </c>
      <c r="Q422" s="2">
        <v>25070</v>
      </c>
      <c r="R422" t="s">
        <v>3251</v>
      </c>
      <c r="S422" t="s">
        <v>1470</v>
      </c>
      <c r="U422" t="s">
        <v>61</v>
      </c>
      <c r="V422" t="s">
        <v>119</v>
      </c>
      <c r="W422" t="s">
        <v>10</v>
      </c>
      <c r="X422" t="s">
        <v>54</v>
      </c>
      <c r="Z422" t="s">
        <v>55</v>
      </c>
      <c r="AA422" t="s">
        <v>68</v>
      </c>
      <c r="AB422" t="s">
        <v>3254</v>
      </c>
      <c r="AC422" t="s">
        <v>58</v>
      </c>
      <c r="AD422" t="s">
        <v>59</v>
      </c>
    </row>
    <row r="423" spans="1:30">
      <c r="A423">
        <f t="shared" si="20"/>
        <v>183</v>
      </c>
      <c r="B423">
        <f t="shared" si="21"/>
        <v>0</v>
      </c>
      <c r="C423" s="8">
        <f t="shared" si="19"/>
        <v>29.166666666666668</v>
      </c>
      <c r="D423">
        <v>29</v>
      </c>
      <c r="E423">
        <v>2</v>
      </c>
      <c r="G423" s="21">
        <v>2</v>
      </c>
      <c r="H423" s="4">
        <v>9226277</v>
      </c>
      <c r="I423" s="39">
        <v>44135.611805555556</v>
      </c>
      <c r="J423" s="3" t="s">
        <v>63</v>
      </c>
      <c r="K423" t="s">
        <v>49</v>
      </c>
      <c r="M423">
        <v>202010310434</v>
      </c>
      <c r="N423" s="1">
        <v>44135.611805555556</v>
      </c>
      <c r="O423" s="3" t="s">
        <v>63</v>
      </c>
      <c r="P423">
        <v>9226277</v>
      </c>
      <c r="Q423" s="2">
        <v>33478</v>
      </c>
      <c r="R423" t="s">
        <v>3261</v>
      </c>
      <c r="S423" t="s">
        <v>3262</v>
      </c>
      <c r="U423" t="s">
        <v>73</v>
      </c>
      <c r="V423" t="s">
        <v>87</v>
      </c>
      <c r="W423" t="s">
        <v>10</v>
      </c>
      <c r="X423" t="s">
        <v>54</v>
      </c>
      <c r="Z423" t="s">
        <v>55</v>
      </c>
      <c r="AA423" t="s">
        <v>68</v>
      </c>
      <c r="AB423" t="s">
        <v>3263</v>
      </c>
      <c r="AC423" t="s">
        <v>70</v>
      </c>
      <c r="AD423" t="s">
        <v>59</v>
      </c>
    </row>
    <row r="424" spans="1:30">
      <c r="A424">
        <f t="shared" si="20"/>
        <v>183</v>
      </c>
      <c r="B424">
        <f t="shared" si="21"/>
        <v>1</v>
      </c>
      <c r="C424" s="8">
        <f t="shared" si="19"/>
        <v>29.166666666666668</v>
      </c>
      <c r="D424">
        <v>29</v>
      </c>
      <c r="E424">
        <v>2</v>
      </c>
      <c r="G424" s="21">
        <v>2</v>
      </c>
      <c r="H424" s="4">
        <v>9226277</v>
      </c>
      <c r="I424" s="39">
        <v>44139.481944444444</v>
      </c>
      <c r="J424" s="3" t="s">
        <v>63</v>
      </c>
      <c r="K424" t="s">
        <v>49</v>
      </c>
      <c r="M424">
        <v>202011041553</v>
      </c>
      <c r="N424" s="1">
        <v>44139.481944444444</v>
      </c>
      <c r="O424" s="3" t="s">
        <v>63</v>
      </c>
      <c r="P424">
        <v>9226277</v>
      </c>
      <c r="Q424" s="2">
        <v>33478</v>
      </c>
      <c r="R424" t="s">
        <v>3261</v>
      </c>
      <c r="S424" t="s">
        <v>3262</v>
      </c>
      <c r="U424" t="s">
        <v>52</v>
      </c>
      <c r="V424" t="s">
        <v>228</v>
      </c>
      <c r="W424" t="s">
        <v>10</v>
      </c>
      <c r="X424" t="s">
        <v>54</v>
      </c>
      <c r="Z424" t="s">
        <v>55</v>
      </c>
      <c r="AA424" t="s">
        <v>68</v>
      </c>
      <c r="AB424" t="s">
        <v>3264</v>
      </c>
      <c r="AC424" t="s">
        <v>129</v>
      </c>
      <c r="AD424" t="s">
        <v>59</v>
      </c>
    </row>
    <row r="425" spans="1:30">
      <c r="A425">
        <f t="shared" si="20"/>
        <v>184</v>
      </c>
      <c r="B425">
        <f t="shared" si="21"/>
        <v>0</v>
      </c>
      <c r="C425" s="8">
        <f t="shared" si="19"/>
        <v>86.416666666666671</v>
      </c>
      <c r="D425">
        <v>86</v>
      </c>
      <c r="E425">
        <v>5</v>
      </c>
      <c r="G425" s="21">
        <v>2</v>
      </c>
      <c r="H425" s="4">
        <v>9506473</v>
      </c>
      <c r="I425" s="39">
        <v>44230.331273148149</v>
      </c>
      <c r="J425" s="3" t="s">
        <v>90</v>
      </c>
      <c r="K425" t="s">
        <v>49</v>
      </c>
      <c r="M425">
        <v>202102031233</v>
      </c>
      <c r="N425" s="1">
        <v>44230.331273148149</v>
      </c>
      <c r="O425" s="3" t="s">
        <v>90</v>
      </c>
      <c r="P425">
        <v>9506473</v>
      </c>
      <c r="Q425" s="2">
        <v>12665</v>
      </c>
      <c r="R425" t="s">
        <v>3301</v>
      </c>
      <c r="S425" t="s">
        <v>2602</v>
      </c>
      <c r="U425" t="s">
        <v>61</v>
      </c>
      <c r="V425" t="s">
        <v>93</v>
      </c>
      <c r="W425" t="s">
        <v>2</v>
      </c>
      <c r="X425" t="s">
        <v>54</v>
      </c>
      <c r="Z425" t="s">
        <v>88</v>
      </c>
      <c r="AA425" t="s">
        <v>94</v>
      </c>
      <c r="AB425" t="s">
        <v>116</v>
      </c>
      <c r="AC425" t="s">
        <v>70</v>
      </c>
      <c r="AD425" t="s">
        <v>59</v>
      </c>
    </row>
    <row r="426" spans="1:30">
      <c r="A426">
        <f t="shared" si="20"/>
        <v>184</v>
      </c>
      <c r="B426">
        <f t="shared" si="21"/>
        <v>1</v>
      </c>
      <c r="C426" s="8">
        <f t="shared" si="19"/>
        <v>86.416666666666671</v>
      </c>
      <c r="D426">
        <v>86</v>
      </c>
      <c r="E426">
        <v>5</v>
      </c>
      <c r="G426" s="21">
        <v>2</v>
      </c>
      <c r="H426" s="4">
        <v>9506473</v>
      </c>
      <c r="I426" s="39">
        <v>44254.683333333334</v>
      </c>
      <c r="J426" s="3" t="s">
        <v>90</v>
      </c>
      <c r="K426" t="s">
        <v>49</v>
      </c>
      <c r="M426">
        <v>202102270432</v>
      </c>
      <c r="N426" s="1">
        <v>44254.683333333334</v>
      </c>
      <c r="O426" s="3" t="s">
        <v>90</v>
      </c>
      <c r="P426">
        <v>9506473</v>
      </c>
      <c r="Q426" s="2">
        <v>12665</v>
      </c>
      <c r="R426" t="s">
        <v>3301</v>
      </c>
      <c r="S426" t="s">
        <v>2602</v>
      </c>
      <c r="U426" t="s">
        <v>170</v>
      </c>
      <c r="V426" t="s">
        <v>74</v>
      </c>
      <c r="W426" t="s">
        <v>2</v>
      </c>
      <c r="X426" t="s">
        <v>54</v>
      </c>
      <c r="Z426" t="s">
        <v>88</v>
      </c>
      <c r="AA426" t="s">
        <v>94</v>
      </c>
      <c r="AB426" t="s">
        <v>100</v>
      </c>
      <c r="AC426" t="s">
        <v>70</v>
      </c>
      <c r="AD426" t="s">
        <v>59</v>
      </c>
    </row>
    <row r="427" spans="1:30">
      <c r="A427">
        <f t="shared" si="20"/>
        <v>185</v>
      </c>
      <c r="B427">
        <f t="shared" si="21"/>
        <v>0</v>
      </c>
      <c r="C427" s="8">
        <f t="shared" si="19"/>
        <v>60.5</v>
      </c>
      <c r="D427">
        <v>60</v>
      </c>
      <c r="E427">
        <v>6</v>
      </c>
      <c r="G427" s="21">
        <v>2</v>
      </c>
      <c r="H427" s="4">
        <v>9515262</v>
      </c>
      <c r="I427" s="39">
        <v>44228.557638888888</v>
      </c>
      <c r="J427" s="3" t="s">
        <v>90</v>
      </c>
      <c r="K427" t="s">
        <v>49</v>
      </c>
      <c r="M427">
        <v>202102011821</v>
      </c>
      <c r="N427" s="1">
        <v>44228.557638888888</v>
      </c>
      <c r="O427" s="3" t="s">
        <v>90</v>
      </c>
      <c r="P427">
        <v>9515262</v>
      </c>
      <c r="Q427" s="2">
        <v>22117</v>
      </c>
      <c r="R427" t="s">
        <v>3309</v>
      </c>
      <c r="S427" t="s">
        <v>1364</v>
      </c>
      <c r="U427" t="s">
        <v>140</v>
      </c>
      <c r="V427" t="s">
        <v>417</v>
      </c>
      <c r="W427" t="s">
        <v>2</v>
      </c>
      <c r="X427" t="s">
        <v>54</v>
      </c>
      <c r="Z427" t="s">
        <v>88</v>
      </c>
      <c r="AA427" t="s">
        <v>94</v>
      </c>
      <c r="AB427" t="s">
        <v>100</v>
      </c>
      <c r="AC427" t="s">
        <v>70</v>
      </c>
      <c r="AD427" t="s">
        <v>59</v>
      </c>
    </row>
    <row r="428" spans="1:30">
      <c r="A428">
        <f t="shared" si="20"/>
        <v>185</v>
      </c>
      <c r="B428">
        <f t="shared" si="21"/>
        <v>1</v>
      </c>
      <c r="C428" s="8">
        <f t="shared" si="19"/>
        <v>60.5</v>
      </c>
      <c r="D428">
        <v>60</v>
      </c>
      <c r="E428">
        <v>6</v>
      </c>
      <c r="G428" s="21">
        <v>2</v>
      </c>
      <c r="H428" s="4">
        <v>9515262</v>
      </c>
      <c r="I428" s="39">
        <v>44238.573587962965</v>
      </c>
      <c r="J428" s="3" t="s">
        <v>90</v>
      </c>
      <c r="K428" t="s">
        <v>49</v>
      </c>
      <c r="M428">
        <v>202102111500</v>
      </c>
      <c r="N428" s="1">
        <v>44238.573587962965</v>
      </c>
      <c r="O428" s="3" t="s">
        <v>90</v>
      </c>
      <c r="P428">
        <v>9515262</v>
      </c>
      <c r="Q428" s="2">
        <v>22117</v>
      </c>
      <c r="R428" t="s">
        <v>3309</v>
      </c>
      <c r="S428" t="s">
        <v>1364</v>
      </c>
      <c r="U428" t="s">
        <v>52</v>
      </c>
      <c r="V428" t="s">
        <v>507</v>
      </c>
      <c r="W428" t="s">
        <v>2</v>
      </c>
      <c r="X428" t="s">
        <v>54</v>
      </c>
      <c r="Z428" t="s">
        <v>88</v>
      </c>
      <c r="AA428" t="s">
        <v>94</v>
      </c>
      <c r="AB428" t="s">
        <v>1287</v>
      </c>
      <c r="AC428" t="s">
        <v>70</v>
      </c>
      <c r="AD428" t="s">
        <v>59</v>
      </c>
    </row>
    <row r="429" spans="1:30">
      <c r="A429">
        <f t="shared" si="20"/>
        <v>185</v>
      </c>
      <c r="B429">
        <f t="shared" si="21"/>
        <v>2</v>
      </c>
      <c r="C429" s="8">
        <f t="shared" si="19"/>
        <v>60.583333333333336</v>
      </c>
      <c r="D429">
        <v>60</v>
      </c>
      <c r="E429">
        <v>7</v>
      </c>
      <c r="G429" s="21">
        <v>2</v>
      </c>
      <c r="H429" s="4">
        <v>9515262</v>
      </c>
      <c r="I429" s="39">
        <v>44257.45484953704</v>
      </c>
      <c r="J429" s="3" t="s">
        <v>63</v>
      </c>
      <c r="K429" t="s">
        <v>49</v>
      </c>
      <c r="M429">
        <v>202103021473</v>
      </c>
      <c r="N429" s="1">
        <v>44257.45484953704</v>
      </c>
      <c r="O429" s="3" t="s">
        <v>63</v>
      </c>
      <c r="P429">
        <v>9515262</v>
      </c>
      <c r="Q429" s="2">
        <v>22117</v>
      </c>
      <c r="R429" t="s">
        <v>3309</v>
      </c>
      <c r="S429" t="s">
        <v>2116</v>
      </c>
      <c r="U429" t="s">
        <v>277</v>
      </c>
      <c r="V429" t="s">
        <v>137</v>
      </c>
      <c r="W429" t="s">
        <v>2</v>
      </c>
      <c r="X429" t="s">
        <v>54</v>
      </c>
      <c r="Z429" t="s">
        <v>55</v>
      </c>
      <c r="AA429" t="s">
        <v>68</v>
      </c>
      <c r="AB429" t="s">
        <v>3310</v>
      </c>
      <c r="AC429" t="s">
        <v>70</v>
      </c>
      <c r="AD429" t="s">
        <v>59</v>
      </c>
    </row>
    <row r="430" spans="1:30">
      <c r="A430">
        <f t="shared" si="20"/>
        <v>186</v>
      </c>
      <c r="B430">
        <f t="shared" si="21"/>
        <v>0</v>
      </c>
      <c r="C430" s="8">
        <f t="shared" si="19"/>
        <v>30.916666666666668</v>
      </c>
      <c r="D430">
        <v>30</v>
      </c>
      <c r="E430">
        <v>11</v>
      </c>
      <c r="G430" s="21">
        <v>2</v>
      </c>
      <c r="H430" s="4">
        <v>9609505</v>
      </c>
      <c r="I430" s="39">
        <v>44178.43472222222</v>
      </c>
      <c r="J430" s="3" t="s">
        <v>90</v>
      </c>
      <c r="K430" t="s">
        <v>49</v>
      </c>
      <c r="M430">
        <v>202012130225</v>
      </c>
      <c r="N430" s="1">
        <v>44178.43472222222</v>
      </c>
      <c r="O430" s="3" t="s">
        <v>90</v>
      </c>
      <c r="P430">
        <v>9609505</v>
      </c>
      <c r="Q430" s="2">
        <v>32857</v>
      </c>
      <c r="R430" t="s">
        <v>3316</v>
      </c>
      <c r="S430" t="s">
        <v>2735</v>
      </c>
      <c r="U430" t="s">
        <v>107</v>
      </c>
      <c r="V430" t="s">
        <v>87</v>
      </c>
      <c r="W430" t="s">
        <v>2</v>
      </c>
      <c r="X430" t="s">
        <v>54</v>
      </c>
      <c r="Z430" t="s">
        <v>88</v>
      </c>
      <c r="AA430" t="s">
        <v>94</v>
      </c>
      <c r="AB430" t="s">
        <v>116</v>
      </c>
      <c r="AC430" t="s">
        <v>70</v>
      </c>
      <c r="AD430" t="s">
        <v>59</v>
      </c>
    </row>
    <row r="431" spans="1:30">
      <c r="A431">
        <f t="shared" si="20"/>
        <v>186</v>
      </c>
      <c r="B431">
        <f t="shared" si="21"/>
        <v>1</v>
      </c>
      <c r="C431" s="8">
        <f t="shared" si="19"/>
        <v>31</v>
      </c>
      <c r="D431">
        <v>31</v>
      </c>
      <c r="E431">
        <v>0</v>
      </c>
      <c r="G431" s="21">
        <v>2</v>
      </c>
      <c r="H431" s="4">
        <v>9609505</v>
      </c>
      <c r="I431" s="39">
        <v>44192.601469907408</v>
      </c>
      <c r="J431" s="3" t="s">
        <v>90</v>
      </c>
      <c r="K431" t="s">
        <v>49</v>
      </c>
      <c r="M431">
        <v>202012270319</v>
      </c>
      <c r="N431" s="1">
        <v>44192.601469907408</v>
      </c>
      <c r="O431" s="3" t="s">
        <v>90</v>
      </c>
      <c r="P431">
        <v>9609505</v>
      </c>
      <c r="Q431" s="2">
        <v>32857</v>
      </c>
      <c r="R431" t="s">
        <v>3316</v>
      </c>
      <c r="S431" t="s">
        <v>3317</v>
      </c>
      <c r="U431" t="s">
        <v>98</v>
      </c>
      <c r="V431" t="s">
        <v>87</v>
      </c>
      <c r="W431" t="s">
        <v>2</v>
      </c>
      <c r="X431" t="s">
        <v>54</v>
      </c>
      <c r="Z431" t="s">
        <v>88</v>
      </c>
      <c r="AA431" t="s">
        <v>94</v>
      </c>
      <c r="AB431" t="s">
        <v>3318</v>
      </c>
      <c r="AC431" t="s">
        <v>70</v>
      </c>
      <c r="AD431" t="s">
        <v>59</v>
      </c>
    </row>
    <row r="432" spans="1:30">
      <c r="A432">
        <f t="shared" si="20"/>
        <v>187</v>
      </c>
      <c r="B432">
        <f t="shared" si="21"/>
        <v>0</v>
      </c>
      <c r="C432" s="8">
        <f t="shared" si="19"/>
        <v>68.583333333333329</v>
      </c>
      <c r="D432">
        <v>68</v>
      </c>
      <c r="E432">
        <v>7</v>
      </c>
      <c r="G432" s="21">
        <v>2</v>
      </c>
      <c r="H432" s="4">
        <v>9721252</v>
      </c>
      <c r="I432" s="39">
        <v>44225.462256944447</v>
      </c>
      <c r="J432" s="3" t="s">
        <v>90</v>
      </c>
      <c r="K432" t="s">
        <v>49</v>
      </c>
      <c r="M432">
        <v>202101291538</v>
      </c>
      <c r="N432" s="1">
        <v>44225.462256944447</v>
      </c>
      <c r="O432" s="3" t="s">
        <v>90</v>
      </c>
      <c r="P432">
        <v>9721252</v>
      </c>
      <c r="Q432" s="2">
        <v>19157</v>
      </c>
      <c r="R432" t="s">
        <v>3339</v>
      </c>
      <c r="S432" t="s">
        <v>928</v>
      </c>
      <c r="U432" t="s">
        <v>61</v>
      </c>
      <c r="V432" t="s">
        <v>193</v>
      </c>
      <c r="W432" t="s">
        <v>2</v>
      </c>
      <c r="X432" t="s">
        <v>54</v>
      </c>
      <c r="Z432" t="s">
        <v>88</v>
      </c>
      <c r="AA432" t="s">
        <v>94</v>
      </c>
      <c r="AB432" t="s">
        <v>100</v>
      </c>
      <c r="AC432" t="s">
        <v>70</v>
      </c>
      <c r="AD432" t="s">
        <v>59</v>
      </c>
    </row>
    <row r="433" spans="1:30">
      <c r="A433">
        <f t="shared" si="20"/>
        <v>187</v>
      </c>
      <c r="B433">
        <f t="shared" si="21"/>
        <v>1</v>
      </c>
      <c r="C433" s="8">
        <f t="shared" si="19"/>
        <v>68.666666666666671</v>
      </c>
      <c r="D433">
        <v>68</v>
      </c>
      <c r="E433">
        <v>8</v>
      </c>
      <c r="G433" s="21">
        <v>2</v>
      </c>
      <c r="H433" s="4">
        <v>9721252</v>
      </c>
      <c r="I433" s="39">
        <v>44239.465381944443</v>
      </c>
      <c r="J433" s="3" t="s">
        <v>90</v>
      </c>
      <c r="K433" t="s">
        <v>49</v>
      </c>
      <c r="M433">
        <v>202102121505</v>
      </c>
      <c r="N433" s="1">
        <v>44239.465381944443</v>
      </c>
      <c r="O433" s="3" t="s">
        <v>90</v>
      </c>
      <c r="P433">
        <v>9721252</v>
      </c>
      <c r="Q433" s="2">
        <v>19157</v>
      </c>
      <c r="R433" t="s">
        <v>3339</v>
      </c>
      <c r="S433" t="s">
        <v>626</v>
      </c>
      <c r="U433" t="s">
        <v>52</v>
      </c>
      <c r="V433" t="s">
        <v>145</v>
      </c>
      <c r="W433" t="s">
        <v>2</v>
      </c>
      <c r="X433" t="s">
        <v>54</v>
      </c>
      <c r="Z433" t="s">
        <v>88</v>
      </c>
      <c r="AA433" t="s">
        <v>94</v>
      </c>
      <c r="AB433" t="s">
        <v>100</v>
      </c>
      <c r="AC433" t="s">
        <v>70</v>
      </c>
      <c r="AD433" t="s">
        <v>59</v>
      </c>
    </row>
    <row r="434" spans="1:30">
      <c r="A434">
        <f t="shared" si="20"/>
        <v>187</v>
      </c>
      <c r="B434">
        <f t="shared" si="21"/>
        <v>2</v>
      </c>
      <c r="C434" s="8">
        <f t="shared" si="19"/>
        <v>68.666666666666671</v>
      </c>
      <c r="D434">
        <v>68</v>
      </c>
      <c r="E434">
        <v>8</v>
      </c>
      <c r="G434" s="21">
        <v>2</v>
      </c>
      <c r="H434" s="4">
        <v>9721252</v>
      </c>
      <c r="I434" s="39">
        <v>44247.482638888891</v>
      </c>
      <c r="J434" s="3" t="s">
        <v>90</v>
      </c>
      <c r="K434" t="s">
        <v>49</v>
      </c>
      <c r="M434">
        <v>202102200342</v>
      </c>
      <c r="N434" s="1">
        <v>44247.482638888891</v>
      </c>
      <c r="O434" s="3" t="s">
        <v>90</v>
      </c>
      <c r="P434">
        <v>9721252</v>
      </c>
      <c r="Q434" s="2">
        <v>19157</v>
      </c>
      <c r="R434" t="s">
        <v>3339</v>
      </c>
      <c r="S434" t="s">
        <v>626</v>
      </c>
      <c r="U434" t="s">
        <v>318</v>
      </c>
      <c r="V434" t="s">
        <v>67</v>
      </c>
      <c r="W434" t="s">
        <v>2</v>
      </c>
      <c r="X434" t="s">
        <v>54</v>
      </c>
      <c r="Z434" t="s">
        <v>88</v>
      </c>
      <c r="AA434" t="s">
        <v>94</v>
      </c>
      <c r="AB434" t="s">
        <v>100</v>
      </c>
      <c r="AC434" t="s">
        <v>70</v>
      </c>
      <c r="AD434" t="s">
        <v>59</v>
      </c>
    </row>
    <row r="435" spans="1:30">
      <c r="A435">
        <f t="shared" si="20"/>
        <v>188</v>
      </c>
      <c r="B435">
        <f t="shared" si="21"/>
        <v>0</v>
      </c>
      <c r="C435" s="8">
        <f t="shared" si="19"/>
        <v>57.416666666666664</v>
      </c>
      <c r="D435">
        <v>57</v>
      </c>
      <c r="E435">
        <v>5</v>
      </c>
      <c r="G435" s="21">
        <v>2</v>
      </c>
      <c r="H435" s="4">
        <v>9780377</v>
      </c>
      <c r="I435" s="39">
        <v>44241.050694444442</v>
      </c>
      <c r="J435" s="3" t="s">
        <v>90</v>
      </c>
      <c r="K435" t="s">
        <v>49</v>
      </c>
      <c r="M435">
        <v>202102140080</v>
      </c>
      <c r="N435" s="1">
        <v>44241.050694444442</v>
      </c>
      <c r="O435" s="3" t="s">
        <v>90</v>
      </c>
      <c r="P435">
        <v>9780377</v>
      </c>
      <c r="Q435" s="2">
        <v>23257</v>
      </c>
      <c r="R435" t="s">
        <v>3341</v>
      </c>
      <c r="S435" t="s">
        <v>1860</v>
      </c>
      <c r="U435" t="s">
        <v>110</v>
      </c>
      <c r="V435" t="s">
        <v>171</v>
      </c>
      <c r="W435" t="s">
        <v>2</v>
      </c>
      <c r="X435" t="s">
        <v>54</v>
      </c>
      <c r="Z435" t="s">
        <v>88</v>
      </c>
      <c r="AA435" t="s">
        <v>94</v>
      </c>
      <c r="AB435" t="s">
        <v>100</v>
      </c>
      <c r="AC435" t="s">
        <v>70</v>
      </c>
      <c r="AD435" t="s">
        <v>59</v>
      </c>
    </row>
    <row r="436" spans="1:30">
      <c r="A436">
        <f t="shared" si="20"/>
        <v>188</v>
      </c>
      <c r="B436">
        <f t="shared" si="21"/>
        <v>1</v>
      </c>
      <c r="C436" s="8">
        <f t="shared" si="19"/>
        <v>57.5</v>
      </c>
      <c r="D436">
        <v>57</v>
      </c>
      <c r="E436">
        <v>6</v>
      </c>
      <c r="G436" s="21">
        <v>2</v>
      </c>
      <c r="H436" s="4">
        <v>9780377</v>
      </c>
      <c r="I436" s="39">
        <v>44261.526388888888</v>
      </c>
      <c r="J436" s="3" t="s">
        <v>63</v>
      </c>
      <c r="K436" t="s">
        <v>49</v>
      </c>
      <c r="M436">
        <v>202103060381</v>
      </c>
      <c r="N436" s="1">
        <v>44261.526388888888</v>
      </c>
      <c r="O436" s="3" t="s">
        <v>63</v>
      </c>
      <c r="P436">
        <v>9780377</v>
      </c>
      <c r="Q436" s="2">
        <v>23257</v>
      </c>
      <c r="R436" t="s">
        <v>3341</v>
      </c>
      <c r="S436" t="s">
        <v>902</v>
      </c>
      <c r="U436" t="s">
        <v>132</v>
      </c>
      <c r="V436" t="s">
        <v>67</v>
      </c>
      <c r="W436" t="s">
        <v>2</v>
      </c>
      <c r="X436" t="s">
        <v>54</v>
      </c>
      <c r="Z436" t="s">
        <v>88</v>
      </c>
      <c r="AA436" t="s">
        <v>68</v>
      </c>
      <c r="AB436" t="s">
        <v>3342</v>
      </c>
      <c r="AC436" t="s">
        <v>70</v>
      </c>
      <c r="AD436" t="s">
        <v>59</v>
      </c>
    </row>
    <row r="437" spans="1:30">
      <c r="A437">
        <f t="shared" si="20"/>
        <v>189</v>
      </c>
      <c r="B437">
        <f t="shared" si="21"/>
        <v>0</v>
      </c>
      <c r="C437" s="8">
        <f t="shared" si="19"/>
        <v>21.333333333333332</v>
      </c>
      <c r="D437">
        <v>21</v>
      </c>
      <c r="E437">
        <v>4</v>
      </c>
      <c r="G437" s="21">
        <v>2</v>
      </c>
      <c r="H437" s="4">
        <v>9905428</v>
      </c>
      <c r="I437" s="39">
        <v>44015.246180555558</v>
      </c>
      <c r="J437" s="3" t="s">
        <v>90</v>
      </c>
      <c r="K437" t="s">
        <v>49</v>
      </c>
      <c r="M437">
        <v>202007030116</v>
      </c>
      <c r="N437" s="1">
        <v>44015.246180555558</v>
      </c>
      <c r="O437" s="3" t="s">
        <v>90</v>
      </c>
      <c r="P437">
        <v>9905428</v>
      </c>
      <c r="Q437" s="2">
        <v>36219</v>
      </c>
      <c r="R437" t="s">
        <v>3366</v>
      </c>
      <c r="S437" t="s">
        <v>3367</v>
      </c>
      <c r="U437" t="s">
        <v>149</v>
      </c>
      <c r="V437" t="s">
        <v>93</v>
      </c>
      <c r="W437" t="s">
        <v>10</v>
      </c>
      <c r="X437" t="s">
        <v>54</v>
      </c>
      <c r="Z437" t="s">
        <v>88</v>
      </c>
      <c r="AA437" t="s">
        <v>94</v>
      </c>
      <c r="AB437" t="s">
        <v>116</v>
      </c>
      <c r="AC437" t="s">
        <v>70</v>
      </c>
      <c r="AD437" t="s">
        <v>59</v>
      </c>
    </row>
    <row r="438" spans="1:30">
      <c r="A438">
        <f t="shared" si="20"/>
        <v>189</v>
      </c>
      <c r="B438">
        <f t="shared" si="21"/>
        <v>1</v>
      </c>
      <c r="C438" s="8">
        <f t="shared" si="19"/>
        <v>21.333333333333332</v>
      </c>
      <c r="D438">
        <v>21</v>
      </c>
      <c r="E438">
        <v>4</v>
      </c>
      <c r="G438" s="21">
        <v>2</v>
      </c>
      <c r="H438" s="4">
        <v>9905428</v>
      </c>
      <c r="I438" s="41">
        <v>44025.014120370368</v>
      </c>
      <c r="J438" s="3" t="s">
        <v>63</v>
      </c>
      <c r="K438" t="s">
        <v>49</v>
      </c>
      <c r="M438">
        <v>202007120538</v>
      </c>
      <c r="N438" s="1">
        <v>44025.014120370368</v>
      </c>
      <c r="O438" s="3" t="s">
        <v>63</v>
      </c>
      <c r="P438">
        <v>9905428</v>
      </c>
      <c r="Q438" s="2">
        <v>36219</v>
      </c>
      <c r="R438" t="s">
        <v>3366</v>
      </c>
      <c r="S438" t="s">
        <v>3367</v>
      </c>
      <c r="U438" t="s">
        <v>52</v>
      </c>
      <c r="V438" t="s">
        <v>289</v>
      </c>
      <c r="W438" t="s">
        <v>10</v>
      </c>
      <c r="X438" t="s">
        <v>54</v>
      </c>
      <c r="Z438" t="s">
        <v>55</v>
      </c>
      <c r="AA438" t="s">
        <v>68</v>
      </c>
      <c r="AB438" t="s">
        <v>3368</v>
      </c>
      <c r="AC438" t="s">
        <v>70</v>
      </c>
      <c r="AD438" t="s">
        <v>59</v>
      </c>
    </row>
    <row r="439" spans="1:30">
      <c r="A439">
        <f t="shared" si="20"/>
        <v>189</v>
      </c>
      <c r="B439">
        <f t="shared" si="21"/>
        <v>2</v>
      </c>
      <c r="C439" s="8">
        <f t="shared" si="19"/>
        <v>22.166666666666668</v>
      </c>
      <c r="D439">
        <v>22</v>
      </c>
      <c r="E439">
        <v>2</v>
      </c>
      <c r="G439" s="21">
        <v>2</v>
      </c>
      <c r="H439" s="4">
        <v>9905428</v>
      </c>
      <c r="I439" s="39">
        <v>44315.758333333331</v>
      </c>
      <c r="J439" s="3" t="s">
        <v>63</v>
      </c>
      <c r="K439" t="s">
        <v>49</v>
      </c>
      <c r="M439">
        <v>202104231825</v>
      </c>
      <c r="N439" s="1">
        <v>44315.758333333331</v>
      </c>
      <c r="O439" s="3" t="s">
        <v>63</v>
      </c>
      <c r="P439">
        <v>9905428</v>
      </c>
      <c r="Q439" s="2">
        <v>36219</v>
      </c>
      <c r="R439" t="s">
        <v>3366</v>
      </c>
      <c r="S439" t="s">
        <v>3369</v>
      </c>
      <c r="U439" t="s">
        <v>61</v>
      </c>
      <c r="V439" t="s">
        <v>127</v>
      </c>
      <c r="W439" t="s">
        <v>10</v>
      </c>
      <c r="X439" t="s">
        <v>54</v>
      </c>
      <c r="Z439" t="s">
        <v>55</v>
      </c>
      <c r="AA439" t="s">
        <v>68</v>
      </c>
      <c r="AB439" t="s">
        <v>3370</v>
      </c>
      <c r="AC439" t="s">
        <v>129</v>
      </c>
      <c r="AD439" t="s">
        <v>59</v>
      </c>
    </row>
    <row r="440" spans="1:30">
      <c r="A440">
        <f t="shared" si="20"/>
        <v>190</v>
      </c>
      <c r="B440">
        <f t="shared" si="21"/>
        <v>0</v>
      </c>
      <c r="C440" s="8">
        <f t="shared" si="19"/>
        <v>44.083333333333336</v>
      </c>
      <c r="D440">
        <v>44</v>
      </c>
      <c r="E440">
        <v>1</v>
      </c>
      <c r="G440" s="21">
        <v>2</v>
      </c>
      <c r="H440" s="4">
        <v>9929815</v>
      </c>
      <c r="I440" s="39">
        <v>44164.615972222222</v>
      </c>
      <c r="J440" s="3" t="s">
        <v>90</v>
      </c>
      <c r="K440" t="s">
        <v>49</v>
      </c>
      <c r="M440">
        <v>202011290268</v>
      </c>
      <c r="N440" s="1">
        <v>44164.615972222222</v>
      </c>
      <c r="O440" s="3" t="s">
        <v>90</v>
      </c>
      <c r="P440">
        <v>9929815</v>
      </c>
      <c r="Q440" s="2">
        <v>28044</v>
      </c>
      <c r="R440" t="s">
        <v>3382</v>
      </c>
      <c r="S440" t="s">
        <v>2189</v>
      </c>
      <c r="U440" t="s">
        <v>98</v>
      </c>
      <c r="V440" t="s">
        <v>306</v>
      </c>
      <c r="W440" t="s">
        <v>10</v>
      </c>
      <c r="X440" t="s">
        <v>54</v>
      </c>
      <c r="Z440" t="s">
        <v>88</v>
      </c>
      <c r="AA440" t="s">
        <v>94</v>
      </c>
      <c r="AB440" t="s">
        <v>116</v>
      </c>
      <c r="AC440" t="s">
        <v>70</v>
      </c>
      <c r="AD440" t="s">
        <v>59</v>
      </c>
    </row>
    <row r="441" spans="1:30">
      <c r="A441">
        <f t="shared" si="20"/>
        <v>190</v>
      </c>
      <c r="B441">
        <f t="shared" si="21"/>
        <v>1</v>
      </c>
      <c r="C441" s="8">
        <f t="shared" si="19"/>
        <v>44.083333333333336</v>
      </c>
      <c r="D441">
        <v>44</v>
      </c>
      <c r="E441">
        <v>1</v>
      </c>
      <c r="G441" s="21">
        <v>2</v>
      </c>
      <c r="H441" s="4">
        <v>9929815</v>
      </c>
      <c r="I441" s="39">
        <v>44169.632638888892</v>
      </c>
      <c r="J441" s="3" t="s">
        <v>63</v>
      </c>
      <c r="K441" t="s">
        <v>49</v>
      </c>
      <c r="M441">
        <v>202012041343</v>
      </c>
      <c r="N441" s="1">
        <v>44169.632638888892</v>
      </c>
      <c r="O441" s="3" t="s">
        <v>63</v>
      </c>
      <c r="P441">
        <v>9929815</v>
      </c>
      <c r="Q441" s="2">
        <v>28044</v>
      </c>
      <c r="R441" t="s">
        <v>3382</v>
      </c>
      <c r="S441" t="s">
        <v>2189</v>
      </c>
      <c r="U441" t="s">
        <v>52</v>
      </c>
      <c r="V441" t="s">
        <v>193</v>
      </c>
      <c r="W441" t="s">
        <v>10</v>
      </c>
      <c r="X441" t="s">
        <v>54</v>
      </c>
      <c r="Z441" t="s">
        <v>55</v>
      </c>
      <c r="AA441" t="s">
        <v>68</v>
      </c>
      <c r="AB441" t="s">
        <v>161</v>
      </c>
      <c r="AC441" t="s">
        <v>70</v>
      </c>
      <c r="AD441" t="s">
        <v>59</v>
      </c>
    </row>
    <row r="442" spans="1:30">
      <c r="A442">
        <f t="shared" si="20"/>
        <v>191</v>
      </c>
      <c r="B442">
        <f t="shared" si="21"/>
        <v>0</v>
      </c>
      <c r="C442" s="8">
        <f t="shared" si="19"/>
        <v>0</v>
      </c>
      <c r="G442" s="21">
        <v>0</v>
      </c>
      <c r="H442" s="4">
        <v>1715625</v>
      </c>
      <c r="I442" s="44" t="s">
        <v>1772</v>
      </c>
      <c r="J442" s="3" t="s">
        <v>63</v>
      </c>
      <c r="K442" t="s">
        <v>49</v>
      </c>
      <c r="M442">
        <v>202003241426</v>
      </c>
      <c r="O442" s="3" t="s">
        <v>63</v>
      </c>
      <c r="P442">
        <v>1715625</v>
      </c>
      <c r="Q442" s="2">
        <v>24416</v>
      </c>
      <c r="R442" t="s">
        <v>1770</v>
      </c>
      <c r="W442" t="s">
        <v>10</v>
      </c>
      <c r="X442" t="s">
        <v>54</v>
      </c>
      <c r="Z442" t="s">
        <v>55</v>
      </c>
      <c r="AA442" t="s">
        <v>68</v>
      </c>
      <c r="AB442" t="s">
        <v>1773</v>
      </c>
      <c r="AC442" t="s">
        <v>70</v>
      </c>
      <c r="AD442" t="s">
        <v>900</v>
      </c>
    </row>
    <row r="443" spans="1:30">
      <c r="A443">
        <f t="shared" si="20"/>
        <v>192</v>
      </c>
      <c r="B443">
        <f t="shared" si="21"/>
        <v>0</v>
      </c>
      <c r="C443" s="8">
        <f t="shared" si="19"/>
        <v>0</v>
      </c>
      <c r="G443" s="21">
        <v>0</v>
      </c>
      <c r="H443" s="4">
        <v>2125840</v>
      </c>
      <c r="I443" s="44" t="s">
        <v>2344</v>
      </c>
      <c r="J443" s="3" t="s">
        <v>90</v>
      </c>
      <c r="K443" t="s">
        <v>49</v>
      </c>
      <c r="M443">
        <v>202012021626</v>
      </c>
      <c r="O443" s="3" t="s">
        <v>90</v>
      </c>
      <c r="P443">
        <v>2125840</v>
      </c>
      <c r="Q443" s="2">
        <v>20895</v>
      </c>
      <c r="R443" t="s">
        <v>2343</v>
      </c>
      <c r="W443" t="s">
        <v>10</v>
      </c>
      <c r="X443" t="s">
        <v>54</v>
      </c>
      <c r="Z443" t="s">
        <v>55</v>
      </c>
      <c r="AA443" t="s">
        <v>94</v>
      </c>
      <c r="AB443" t="s">
        <v>2345</v>
      </c>
      <c r="AC443" t="s">
        <v>70</v>
      </c>
      <c r="AD443" t="s">
        <v>900</v>
      </c>
    </row>
    <row r="444" spans="1:30">
      <c r="A444">
        <f t="shared" si="20"/>
        <v>193</v>
      </c>
      <c r="B444">
        <f>IF(H444&lt;&gt;H443,0,IF(H444&lt;&gt;H442,1,IF(H444&lt;&gt;H441,2,IF(H444&lt;&gt;E439,3,IF(H444&lt;&gt;E438,4,IF(H444&lt;&gt;E437,5,IF(H444&lt;&gt;E436,6,"7+")))))))</f>
        <v>0</v>
      </c>
      <c r="C444" s="8">
        <f t="shared" si="19"/>
        <v>71.583333333333329</v>
      </c>
      <c r="D444">
        <v>71</v>
      </c>
      <c r="E444">
        <v>7</v>
      </c>
      <c r="G444" s="21">
        <v>2</v>
      </c>
      <c r="H444" s="4">
        <v>2587</v>
      </c>
      <c r="I444" s="39">
        <v>44254.480578703704</v>
      </c>
      <c r="J444" s="3" t="s">
        <v>63</v>
      </c>
      <c r="K444" t="s">
        <v>49</v>
      </c>
      <c r="M444">
        <v>202103030524</v>
      </c>
      <c r="N444" s="1">
        <v>44254.480578703704</v>
      </c>
      <c r="O444" s="3" t="s">
        <v>63</v>
      </c>
      <c r="P444">
        <v>2587</v>
      </c>
      <c r="Q444" s="2">
        <v>18084</v>
      </c>
      <c r="R444" t="s">
        <v>64</v>
      </c>
      <c r="S444" t="s">
        <v>65</v>
      </c>
      <c r="U444" t="s">
        <v>66</v>
      </c>
      <c r="V444" t="s">
        <v>67</v>
      </c>
      <c r="W444" t="s">
        <v>10</v>
      </c>
      <c r="X444" t="s">
        <v>54</v>
      </c>
      <c r="Z444" t="s">
        <v>55</v>
      </c>
      <c r="AA444" t="s">
        <v>68</v>
      </c>
      <c r="AB444" t="s">
        <v>69</v>
      </c>
      <c r="AC444" t="s">
        <v>70</v>
      </c>
      <c r="AD444" t="s">
        <v>59</v>
      </c>
    </row>
    <row r="445" spans="1:30">
      <c r="A445">
        <f t="shared" si="20"/>
        <v>194</v>
      </c>
      <c r="B445">
        <f>IF(H445&lt;&gt;H444,0,IF(H445&lt;&gt;H443,1,IF(H445&lt;&gt;H442,2,IF(H445&lt;&gt;H441,3,IF(H445&lt;&gt;H440,4,IF(H445&lt;&gt;H439,5,IF(H445&lt;&gt;E437,6,"7+")))))))</f>
        <v>0</v>
      </c>
      <c r="C445" s="8">
        <f t="shared" si="19"/>
        <v>57.083333333333336</v>
      </c>
      <c r="D445">
        <v>57</v>
      </c>
      <c r="E445">
        <v>1</v>
      </c>
      <c r="G445" s="21">
        <v>2</v>
      </c>
      <c r="H445" s="4">
        <v>7840</v>
      </c>
      <c r="I445" s="39">
        <v>44182.576249999998</v>
      </c>
      <c r="J445" s="3" t="s">
        <v>63</v>
      </c>
      <c r="K445" t="s">
        <v>49</v>
      </c>
      <c r="M445">
        <v>202012171588</v>
      </c>
      <c r="N445" s="1">
        <v>44182.576249999998</v>
      </c>
      <c r="O445" s="3" t="s">
        <v>63</v>
      </c>
      <c r="P445">
        <v>7840</v>
      </c>
      <c r="Q445" s="2">
        <v>23309</v>
      </c>
      <c r="R445" t="s">
        <v>80</v>
      </c>
      <c r="S445" t="s">
        <v>81</v>
      </c>
      <c r="U445" t="s">
        <v>61</v>
      </c>
      <c r="V445" t="s">
        <v>82</v>
      </c>
      <c r="W445" t="s">
        <v>10</v>
      </c>
      <c r="X445" t="s">
        <v>54</v>
      </c>
      <c r="Z445" t="s">
        <v>55</v>
      </c>
      <c r="AA445" t="s">
        <v>68</v>
      </c>
      <c r="AB445" t="s">
        <v>83</v>
      </c>
      <c r="AC445" t="s">
        <v>70</v>
      </c>
      <c r="AD445" t="s">
        <v>59</v>
      </c>
    </row>
    <row r="446" spans="1:30">
      <c r="A446">
        <f t="shared" si="20"/>
        <v>195</v>
      </c>
      <c r="B446">
        <f t="shared" ref="B446:B509" si="22">IF(H446&lt;&gt;H445,0,IF(H446&lt;&gt;H444,1,IF(H446&lt;&gt;H443,2,IF(H446&lt;&gt;H442,3,IF(H446&lt;&gt;H441,4,IF(H446&lt;&gt;H440,5,IF(H446&lt;&gt;H439,6,"7+")))))))</f>
        <v>0</v>
      </c>
      <c r="C446" s="8">
        <f t="shared" si="19"/>
        <v>32.083333333333336</v>
      </c>
      <c r="D446">
        <v>32</v>
      </c>
      <c r="E446">
        <v>1</v>
      </c>
      <c r="G446" s="21">
        <v>2</v>
      </c>
      <c r="H446" s="4">
        <v>8173</v>
      </c>
      <c r="I446" s="39">
        <v>44065.404861111114</v>
      </c>
      <c r="J446" s="3" t="s">
        <v>76</v>
      </c>
      <c r="K446" t="s">
        <v>49</v>
      </c>
      <c r="M446">
        <v>202008220282</v>
      </c>
      <c r="N446" s="1">
        <v>44065.404861111114</v>
      </c>
      <c r="O446" s="3" t="s">
        <v>76</v>
      </c>
      <c r="P446">
        <v>8173</v>
      </c>
      <c r="Q446" s="2">
        <v>32317</v>
      </c>
      <c r="R446" t="s">
        <v>84</v>
      </c>
      <c r="S446" t="s">
        <v>85</v>
      </c>
      <c r="U446" t="s">
        <v>86</v>
      </c>
      <c r="V446" t="s">
        <v>87</v>
      </c>
      <c r="W446" t="s">
        <v>2</v>
      </c>
      <c r="X446" t="s">
        <v>54</v>
      </c>
      <c r="Z446" t="s">
        <v>88</v>
      </c>
      <c r="AA446" t="s">
        <v>78</v>
      </c>
      <c r="AB446" t="s">
        <v>89</v>
      </c>
      <c r="AC446" t="s">
        <v>70</v>
      </c>
      <c r="AD446" t="s">
        <v>59</v>
      </c>
    </row>
    <row r="447" spans="1:30">
      <c r="A447">
        <f t="shared" si="20"/>
        <v>196</v>
      </c>
      <c r="B447">
        <f t="shared" si="22"/>
        <v>0</v>
      </c>
      <c r="C447" s="8">
        <f t="shared" si="19"/>
        <v>53</v>
      </c>
      <c r="D447">
        <v>53</v>
      </c>
      <c r="E447">
        <v>0</v>
      </c>
      <c r="G447" s="21">
        <v>2</v>
      </c>
      <c r="H447" s="4">
        <v>14188</v>
      </c>
      <c r="I447" s="39">
        <v>44230.581296296295</v>
      </c>
      <c r="J447" s="3" t="s">
        <v>90</v>
      </c>
      <c r="K447" t="s">
        <v>49</v>
      </c>
      <c r="M447">
        <v>202102031830</v>
      </c>
      <c r="N447" s="1">
        <v>44230.581296296295</v>
      </c>
      <c r="O447" s="3" t="s">
        <v>90</v>
      </c>
      <c r="P447">
        <v>14188</v>
      </c>
      <c r="Q447" s="2">
        <v>24849</v>
      </c>
      <c r="R447" t="s">
        <v>91</v>
      </c>
      <c r="S447" t="s">
        <v>92</v>
      </c>
      <c r="U447" t="s">
        <v>61</v>
      </c>
      <c r="V447" t="s">
        <v>93</v>
      </c>
      <c r="W447" t="s">
        <v>2</v>
      </c>
      <c r="X447" t="s">
        <v>54</v>
      </c>
      <c r="Z447" t="s">
        <v>88</v>
      </c>
      <c r="AA447" t="s">
        <v>94</v>
      </c>
      <c r="AB447" t="s">
        <v>95</v>
      </c>
      <c r="AC447" t="s">
        <v>70</v>
      </c>
      <c r="AD447" t="s">
        <v>59</v>
      </c>
    </row>
    <row r="448" spans="1:30">
      <c r="A448">
        <f t="shared" si="20"/>
        <v>197</v>
      </c>
      <c r="B448">
        <f t="shared" si="22"/>
        <v>0</v>
      </c>
      <c r="C448" s="8">
        <f t="shared" si="19"/>
        <v>49.833333333333336</v>
      </c>
      <c r="D448">
        <v>49</v>
      </c>
      <c r="E448">
        <v>10</v>
      </c>
      <c r="G448" s="21">
        <v>2</v>
      </c>
      <c r="H448" s="4">
        <v>14541</v>
      </c>
      <c r="I448" s="39">
        <v>44028.794444444444</v>
      </c>
      <c r="J448" s="3" t="s">
        <v>90</v>
      </c>
      <c r="K448" t="s">
        <v>49</v>
      </c>
      <c r="M448">
        <v>202007161987</v>
      </c>
      <c r="N448" s="1">
        <v>44028.794444444444</v>
      </c>
      <c r="O448" s="3" t="s">
        <v>90</v>
      </c>
      <c r="P448">
        <v>14541</v>
      </c>
      <c r="Q448" s="2">
        <v>25810</v>
      </c>
      <c r="R448" t="s">
        <v>96</v>
      </c>
      <c r="S448" t="s">
        <v>97</v>
      </c>
      <c r="U448" t="s">
        <v>98</v>
      </c>
      <c r="V448" t="s">
        <v>99</v>
      </c>
      <c r="W448" t="s">
        <v>10</v>
      </c>
      <c r="X448" t="s">
        <v>54</v>
      </c>
      <c r="Z448" t="s">
        <v>88</v>
      </c>
      <c r="AA448" t="s">
        <v>94</v>
      </c>
      <c r="AB448" t="s">
        <v>100</v>
      </c>
      <c r="AC448" t="s">
        <v>70</v>
      </c>
      <c r="AD448" t="s">
        <v>59</v>
      </c>
    </row>
    <row r="449" spans="1:30">
      <c r="A449">
        <f t="shared" si="20"/>
        <v>198</v>
      </c>
      <c r="B449">
        <f t="shared" si="22"/>
        <v>0</v>
      </c>
      <c r="C449" s="8">
        <f t="shared" si="19"/>
        <v>65.083333333333329</v>
      </c>
      <c r="D449">
        <v>65</v>
      </c>
      <c r="E449">
        <v>1</v>
      </c>
      <c r="G449" s="21">
        <v>2</v>
      </c>
      <c r="H449" s="4">
        <v>16399</v>
      </c>
      <c r="I449" s="39">
        <v>44239.435555555552</v>
      </c>
      <c r="J449" s="3" t="s">
        <v>76</v>
      </c>
      <c r="K449" t="s">
        <v>49</v>
      </c>
      <c r="M449">
        <v>202102120092</v>
      </c>
      <c r="N449" s="1">
        <v>44239.435555555552</v>
      </c>
      <c r="O449" s="3" t="s">
        <v>76</v>
      </c>
      <c r="P449">
        <v>16399</v>
      </c>
      <c r="Q449" s="2">
        <v>20450</v>
      </c>
      <c r="R449" t="s">
        <v>101</v>
      </c>
      <c r="S449" t="s">
        <v>102</v>
      </c>
      <c r="U449" t="s">
        <v>66</v>
      </c>
      <c r="V449" t="s">
        <v>103</v>
      </c>
      <c r="W449" t="s">
        <v>2</v>
      </c>
      <c r="X449" t="s">
        <v>54</v>
      </c>
      <c r="Z449" t="s">
        <v>55</v>
      </c>
      <c r="AA449" t="s">
        <v>78</v>
      </c>
      <c r="AB449" t="s">
        <v>104</v>
      </c>
      <c r="AC449" t="s">
        <v>70</v>
      </c>
      <c r="AD449" t="s">
        <v>59</v>
      </c>
    </row>
    <row r="450" spans="1:30">
      <c r="A450">
        <f t="shared" si="20"/>
        <v>199</v>
      </c>
      <c r="B450">
        <f t="shared" si="22"/>
        <v>0</v>
      </c>
      <c r="C450" s="8">
        <f t="shared" si="19"/>
        <v>20.166666666666668</v>
      </c>
      <c r="D450">
        <v>20</v>
      </c>
      <c r="E450">
        <v>2</v>
      </c>
      <c r="G450" s="21">
        <v>2</v>
      </c>
      <c r="H450" s="4">
        <v>18566</v>
      </c>
      <c r="I450" s="39">
        <v>44063.811122685183</v>
      </c>
      <c r="J450" s="3" t="s">
        <v>90</v>
      </c>
      <c r="K450" t="s">
        <v>49</v>
      </c>
      <c r="M450">
        <v>202008202091</v>
      </c>
      <c r="N450" s="1">
        <v>44063.811122685183</v>
      </c>
      <c r="O450" s="3" t="s">
        <v>90</v>
      </c>
      <c r="P450">
        <v>18566</v>
      </c>
      <c r="Q450" s="2">
        <v>36696</v>
      </c>
      <c r="R450" t="s">
        <v>113</v>
      </c>
      <c r="S450" t="s">
        <v>114</v>
      </c>
      <c r="U450" t="s">
        <v>98</v>
      </c>
      <c r="V450" t="s">
        <v>115</v>
      </c>
      <c r="W450" t="s">
        <v>10</v>
      </c>
      <c r="X450" t="s">
        <v>54</v>
      </c>
      <c r="Z450" t="s">
        <v>55</v>
      </c>
      <c r="AA450" t="s">
        <v>94</v>
      </c>
      <c r="AB450" t="s">
        <v>116</v>
      </c>
      <c r="AC450" t="s">
        <v>70</v>
      </c>
      <c r="AD450" t="s">
        <v>59</v>
      </c>
    </row>
    <row r="451" spans="1:30">
      <c r="A451">
        <f t="shared" si="20"/>
        <v>200</v>
      </c>
      <c r="B451">
        <f t="shared" si="22"/>
        <v>0</v>
      </c>
      <c r="C451" s="8">
        <f t="shared" si="19"/>
        <v>59.25</v>
      </c>
      <c r="D451">
        <v>59</v>
      </c>
      <c r="E451">
        <v>3</v>
      </c>
      <c r="G451" s="21">
        <v>2</v>
      </c>
      <c r="H451" s="4">
        <v>21887</v>
      </c>
      <c r="I451" s="39">
        <v>44267.394444444442</v>
      </c>
      <c r="J451" s="3" t="s">
        <v>63</v>
      </c>
      <c r="K451" t="s">
        <v>49</v>
      </c>
      <c r="M451">
        <v>202101140073</v>
      </c>
      <c r="N451" s="1">
        <v>44267.394444444442</v>
      </c>
      <c r="O451" s="3" t="s">
        <v>63</v>
      </c>
      <c r="P451">
        <v>21887</v>
      </c>
      <c r="Q451" s="2">
        <v>22622</v>
      </c>
      <c r="R451" t="s">
        <v>117</v>
      </c>
      <c r="S451" t="s">
        <v>118</v>
      </c>
      <c r="U451" t="s">
        <v>66</v>
      </c>
      <c r="V451" t="s">
        <v>119</v>
      </c>
      <c r="W451" t="s">
        <v>10</v>
      </c>
      <c r="X451" t="s">
        <v>54</v>
      </c>
      <c r="Z451" t="s">
        <v>55</v>
      </c>
      <c r="AA451" t="s">
        <v>68</v>
      </c>
      <c r="AB451" t="s">
        <v>120</v>
      </c>
      <c r="AC451" t="s">
        <v>58</v>
      </c>
      <c r="AD451" t="s">
        <v>59</v>
      </c>
    </row>
    <row r="452" spans="1:30">
      <c r="A452">
        <f t="shared" si="20"/>
        <v>201</v>
      </c>
      <c r="B452">
        <f t="shared" si="22"/>
        <v>0</v>
      </c>
      <c r="C452" s="8">
        <f t="shared" si="19"/>
        <v>74.083333333333329</v>
      </c>
      <c r="D452">
        <v>74</v>
      </c>
      <c r="E452">
        <v>1</v>
      </c>
      <c r="G452" s="21">
        <v>2</v>
      </c>
      <c r="H452" s="4">
        <v>26165</v>
      </c>
      <c r="I452" s="39">
        <v>44209.464583333334</v>
      </c>
      <c r="J452" s="3" t="s">
        <v>63</v>
      </c>
      <c r="K452" t="s">
        <v>49</v>
      </c>
      <c r="M452">
        <v>202101130250</v>
      </c>
      <c r="N452" s="1">
        <v>44209.464583333334</v>
      </c>
      <c r="O452" s="3" t="s">
        <v>63</v>
      </c>
      <c r="P452">
        <v>26165</v>
      </c>
      <c r="Q452" s="2">
        <v>17141</v>
      </c>
      <c r="R452" t="s">
        <v>121</v>
      </c>
      <c r="S452" t="s">
        <v>122</v>
      </c>
      <c r="U452" t="s">
        <v>52</v>
      </c>
      <c r="V452" t="s">
        <v>123</v>
      </c>
      <c r="W452" t="s">
        <v>10</v>
      </c>
      <c r="X452" t="s">
        <v>54</v>
      </c>
      <c r="Z452" t="s">
        <v>55</v>
      </c>
      <c r="AA452" t="s">
        <v>68</v>
      </c>
      <c r="AB452" t="s">
        <v>124</v>
      </c>
      <c r="AC452" t="s">
        <v>70</v>
      </c>
      <c r="AD452" t="s">
        <v>59</v>
      </c>
    </row>
    <row r="453" spans="1:30">
      <c r="A453">
        <f t="shared" si="20"/>
        <v>202</v>
      </c>
      <c r="B453">
        <f t="shared" si="22"/>
        <v>0</v>
      </c>
      <c r="C453" s="8">
        <f t="shared" si="19"/>
        <v>51.666666666666664</v>
      </c>
      <c r="D453">
        <v>51</v>
      </c>
      <c r="E453">
        <v>8</v>
      </c>
      <c r="G453" s="21">
        <v>2</v>
      </c>
      <c r="H453" s="4">
        <v>27821</v>
      </c>
      <c r="I453" s="39">
        <v>44103.385416666664</v>
      </c>
      <c r="J453" s="3" t="s">
        <v>76</v>
      </c>
      <c r="K453" t="s">
        <v>49</v>
      </c>
      <c r="M453">
        <v>202009290093</v>
      </c>
      <c r="N453" s="1">
        <v>44103.385416666664</v>
      </c>
      <c r="O453" s="3" t="s">
        <v>76</v>
      </c>
      <c r="P453">
        <v>27821</v>
      </c>
      <c r="Q453" s="2">
        <v>25231</v>
      </c>
      <c r="R453" t="s">
        <v>125</v>
      </c>
      <c r="S453" t="s">
        <v>126</v>
      </c>
      <c r="U453" t="s">
        <v>61</v>
      </c>
      <c r="V453" t="s">
        <v>127</v>
      </c>
      <c r="W453" t="s">
        <v>10</v>
      </c>
      <c r="X453" t="s">
        <v>54</v>
      </c>
      <c r="Z453" t="s">
        <v>55</v>
      </c>
      <c r="AA453" t="s">
        <v>78</v>
      </c>
      <c r="AB453" t="s">
        <v>128</v>
      </c>
      <c r="AC453" t="s">
        <v>129</v>
      </c>
      <c r="AD453" t="s">
        <v>59</v>
      </c>
    </row>
    <row r="454" spans="1:30">
      <c r="A454">
        <f t="shared" si="20"/>
        <v>203</v>
      </c>
      <c r="B454">
        <f t="shared" si="22"/>
        <v>0</v>
      </c>
      <c r="C454" s="8">
        <f t="shared" si="19"/>
        <v>33.166666666666664</v>
      </c>
      <c r="D454">
        <v>33</v>
      </c>
      <c r="E454">
        <v>2</v>
      </c>
      <c r="G454" s="21">
        <v>2</v>
      </c>
      <c r="H454" s="4">
        <v>28704</v>
      </c>
      <c r="I454" s="39">
        <v>44200.865277777775</v>
      </c>
      <c r="J454" s="3" t="s">
        <v>90</v>
      </c>
      <c r="K454" t="s">
        <v>49</v>
      </c>
      <c r="M454">
        <v>202101042320</v>
      </c>
      <c r="N454" s="1">
        <v>44200.865277777775</v>
      </c>
      <c r="O454" s="3" t="s">
        <v>90</v>
      </c>
      <c r="P454">
        <v>28704</v>
      </c>
      <c r="Q454" s="2">
        <v>32066</v>
      </c>
      <c r="R454" t="s">
        <v>130</v>
      </c>
      <c r="S454" t="s">
        <v>131</v>
      </c>
      <c r="U454" t="s">
        <v>132</v>
      </c>
      <c r="V454" t="s">
        <v>133</v>
      </c>
      <c r="W454" t="s">
        <v>10</v>
      </c>
      <c r="X454" t="s">
        <v>54</v>
      </c>
      <c r="Z454" t="s">
        <v>88</v>
      </c>
      <c r="AA454" t="s">
        <v>94</v>
      </c>
      <c r="AB454" t="s">
        <v>100</v>
      </c>
      <c r="AC454" t="s">
        <v>70</v>
      </c>
      <c r="AD454" t="s">
        <v>59</v>
      </c>
    </row>
    <row r="455" spans="1:30">
      <c r="A455">
        <f t="shared" si="20"/>
        <v>204</v>
      </c>
      <c r="B455">
        <f t="shared" si="22"/>
        <v>0</v>
      </c>
      <c r="C455" s="8">
        <f t="shared" si="19"/>
        <v>35.5</v>
      </c>
      <c r="D455">
        <v>35</v>
      </c>
      <c r="E455">
        <v>6</v>
      </c>
      <c r="G455" s="21">
        <v>2</v>
      </c>
      <c r="H455" s="4">
        <v>30681</v>
      </c>
      <c r="I455" s="39">
        <v>44327.479166666664</v>
      </c>
      <c r="J455" s="3" t="s">
        <v>134</v>
      </c>
      <c r="K455" t="s">
        <v>49</v>
      </c>
      <c r="M455">
        <v>202105111776</v>
      </c>
      <c r="N455" s="1">
        <v>44327.479166666664</v>
      </c>
      <c r="O455" s="3" t="s">
        <v>134</v>
      </c>
      <c r="P455">
        <v>30681</v>
      </c>
      <c r="Q455" s="2">
        <v>31341</v>
      </c>
      <c r="R455" t="s">
        <v>135</v>
      </c>
      <c r="S455" t="s">
        <v>136</v>
      </c>
      <c r="U455" t="s">
        <v>52</v>
      </c>
      <c r="V455" t="s">
        <v>137</v>
      </c>
      <c r="W455" t="s">
        <v>2</v>
      </c>
      <c r="X455" t="s">
        <v>54</v>
      </c>
      <c r="Z455" t="s">
        <v>88</v>
      </c>
      <c r="AA455" t="s">
        <v>94</v>
      </c>
      <c r="AB455" t="s">
        <v>100</v>
      </c>
      <c r="AC455" t="s">
        <v>70</v>
      </c>
      <c r="AD455" t="s">
        <v>59</v>
      </c>
    </row>
    <row r="456" spans="1:30">
      <c r="A456">
        <f t="shared" si="20"/>
        <v>205</v>
      </c>
      <c r="B456">
        <f t="shared" si="22"/>
        <v>0</v>
      </c>
      <c r="C456" s="8">
        <f t="shared" si="19"/>
        <v>46.833333333333336</v>
      </c>
      <c r="D456">
        <v>46</v>
      </c>
      <c r="E456">
        <v>10</v>
      </c>
      <c r="G456" s="21">
        <v>2</v>
      </c>
      <c r="H456" s="4">
        <v>31234</v>
      </c>
      <c r="I456" s="39">
        <v>44294.662499999999</v>
      </c>
      <c r="J456" s="3" t="s">
        <v>63</v>
      </c>
      <c r="K456" t="s">
        <v>49</v>
      </c>
      <c r="M456">
        <v>202104080129</v>
      </c>
      <c r="N456" s="1">
        <v>44294.662499999999</v>
      </c>
      <c r="O456" s="3" t="s">
        <v>63</v>
      </c>
      <c r="P456">
        <v>31234</v>
      </c>
      <c r="Q456" s="2">
        <v>27184</v>
      </c>
      <c r="R456" t="s">
        <v>138</v>
      </c>
      <c r="S456" t="s">
        <v>139</v>
      </c>
      <c r="U456" t="s">
        <v>140</v>
      </c>
      <c r="V456" t="s">
        <v>141</v>
      </c>
      <c r="W456" t="s">
        <v>10</v>
      </c>
      <c r="X456" t="s">
        <v>54</v>
      </c>
      <c r="Z456" t="s">
        <v>55</v>
      </c>
      <c r="AA456" t="s">
        <v>68</v>
      </c>
      <c r="AB456" t="s">
        <v>142</v>
      </c>
      <c r="AC456" t="s">
        <v>129</v>
      </c>
      <c r="AD456" t="s">
        <v>59</v>
      </c>
    </row>
    <row r="457" spans="1:30">
      <c r="A457">
        <f t="shared" si="20"/>
        <v>206</v>
      </c>
      <c r="B457">
        <f t="shared" si="22"/>
        <v>0</v>
      </c>
      <c r="C457" s="8">
        <f t="shared" si="19"/>
        <v>57.25</v>
      </c>
      <c r="D457">
        <v>57</v>
      </c>
      <c r="E457">
        <v>3</v>
      </c>
      <c r="G457" s="21">
        <v>2</v>
      </c>
      <c r="H457" s="4">
        <v>31902</v>
      </c>
      <c r="I457" s="39">
        <v>44288.544953703706</v>
      </c>
      <c r="J457" s="3" t="s">
        <v>63</v>
      </c>
      <c r="K457" t="s">
        <v>49</v>
      </c>
      <c r="M457">
        <v>202104021704</v>
      </c>
      <c r="N457" s="1">
        <v>44288.544953703706</v>
      </c>
      <c r="O457" s="3" t="s">
        <v>63</v>
      </c>
      <c r="P457">
        <v>31902</v>
      </c>
      <c r="Q457" s="2">
        <v>23350</v>
      </c>
      <c r="R457" t="s">
        <v>143</v>
      </c>
      <c r="S457" t="s">
        <v>144</v>
      </c>
      <c r="U457" t="s">
        <v>61</v>
      </c>
      <c r="V457" t="s">
        <v>145</v>
      </c>
      <c r="W457" t="s">
        <v>10</v>
      </c>
      <c r="X457" t="s">
        <v>54</v>
      </c>
      <c r="Z457" t="s">
        <v>88</v>
      </c>
      <c r="AA457" t="s">
        <v>68</v>
      </c>
      <c r="AB457" t="s">
        <v>146</v>
      </c>
      <c r="AC457" t="s">
        <v>70</v>
      </c>
      <c r="AD457" t="s">
        <v>59</v>
      </c>
    </row>
    <row r="458" spans="1:30">
      <c r="A458">
        <f t="shared" si="20"/>
        <v>207</v>
      </c>
      <c r="B458">
        <f t="shared" si="22"/>
        <v>0</v>
      </c>
      <c r="C458" s="8">
        <f t="shared" ref="C458:C521" si="23">D458+E458/12</f>
        <v>37.666666666666664</v>
      </c>
      <c r="D458">
        <v>37</v>
      </c>
      <c r="E458">
        <v>8</v>
      </c>
      <c r="G458" s="21">
        <v>2</v>
      </c>
      <c r="H458" s="4">
        <v>32661</v>
      </c>
      <c r="I458" s="39">
        <v>43910.752083333333</v>
      </c>
      <c r="J458" s="3" t="s">
        <v>90</v>
      </c>
      <c r="K458" t="s">
        <v>49</v>
      </c>
      <c r="M458">
        <v>202003201336</v>
      </c>
      <c r="N458" s="1">
        <v>43910.752083333333</v>
      </c>
      <c r="O458" s="3" t="s">
        <v>90</v>
      </c>
      <c r="P458">
        <v>32661</v>
      </c>
      <c r="Q458" s="2">
        <v>30126</v>
      </c>
      <c r="R458" t="s">
        <v>147</v>
      </c>
      <c r="S458" t="s">
        <v>148</v>
      </c>
      <c r="U458" t="s">
        <v>149</v>
      </c>
      <c r="V458" t="s">
        <v>87</v>
      </c>
      <c r="W458" t="s">
        <v>10</v>
      </c>
      <c r="X458" t="s">
        <v>54</v>
      </c>
      <c r="Z458" t="s">
        <v>88</v>
      </c>
      <c r="AA458" t="s">
        <v>94</v>
      </c>
      <c r="AB458" t="s">
        <v>150</v>
      </c>
      <c r="AC458" t="s">
        <v>70</v>
      </c>
      <c r="AD458" t="s">
        <v>59</v>
      </c>
    </row>
    <row r="459" spans="1:30">
      <c r="A459">
        <f t="shared" si="20"/>
        <v>208</v>
      </c>
      <c r="B459">
        <f t="shared" si="22"/>
        <v>0</v>
      </c>
      <c r="C459" s="8">
        <f t="shared" si="23"/>
        <v>63.416666666666664</v>
      </c>
      <c r="D459">
        <v>63</v>
      </c>
      <c r="E459">
        <v>5</v>
      </c>
      <c r="G459" s="21">
        <v>2</v>
      </c>
      <c r="H459" s="4">
        <v>34047</v>
      </c>
      <c r="I459" s="39">
        <v>44167.484907407408</v>
      </c>
      <c r="J459" s="3" t="s">
        <v>63</v>
      </c>
      <c r="K459" t="s">
        <v>49</v>
      </c>
      <c r="M459">
        <v>202012021662</v>
      </c>
      <c r="N459" s="1">
        <v>44167.484907407408</v>
      </c>
      <c r="O459" s="3" t="s">
        <v>63</v>
      </c>
      <c r="P459">
        <v>34047</v>
      </c>
      <c r="Q459" s="2">
        <v>20980</v>
      </c>
      <c r="R459" t="s">
        <v>151</v>
      </c>
      <c r="S459" t="s">
        <v>152</v>
      </c>
      <c r="U459" t="s">
        <v>73</v>
      </c>
      <c r="V459" t="s">
        <v>153</v>
      </c>
      <c r="W459" t="s">
        <v>2</v>
      </c>
      <c r="X459" t="s">
        <v>54</v>
      </c>
      <c r="Z459" t="s">
        <v>88</v>
      </c>
      <c r="AA459" t="s">
        <v>68</v>
      </c>
      <c r="AB459" t="s">
        <v>154</v>
      </c>
      <c r="AC459" t="s">
        <v>70</v>
      </c>
      <c r="AD459" t="s">
        <v>59</v>
      </c>
    </row>
    <row r="460" spans="1:30">
      <c r="A460">
        <f t="shared" ref="A460:A523" si="24">IF(B460=0,A459+1,A459)</f>
        <v>209</v>
      </c>
      <c r="B460">
        <f t="shared" si="22"/>
        <v>0</v>
      </c>
      <c r="C460" s="8">
        <f t="shared" si="23"/>
        <v>75.583333333333329</v>
      </c>
      <c r="D460">
        <v>75</v>
      </c>
      <c r="E460">
        <v>7</v>
      </c>
      <c r="G460" s="21">
        <v>2</v>
      </c>
      <c r="H460" s="4">
        <v>35913</v>
      </c>
      <c r="I460" s="39">
        <v>43938.783854166664</v>
      </c>
      <c r="J460" s="3" t="s">
        <v>63</v>
      </c>
      <c r="K460" t="s">
        <v>49</v>
      </c>
      <c r="M460">
        <v>202004171006</v>
      </c>
      <c r="N460" s="1">
        <v>43938.783854166664</v>
      </c>
      <c r="O460" s="3" t="s">
        <v>63</v>
      </c>
      <c r="P460">
        <v>35913</v>
      </c>
      <c r="Q460" s="2">
        <v>16318</v>
      </c>
      <c r="R460" t="s">
        <v>155</v>
      </c>
      <c r="S460" t="s">
        <v>156</v>
      </c>
      <c r="U460" t="s">
        <v>110</v>
      </c>
      <c r="V460" t="s">
        <v>157</v>
      </c>
      <c r="W460" t="s">
        <v>10</v>
      </c>
      <c r="X460" t="s">
        <v>54</v>
      </c>
      <c r="Z460" t="s">
        <v>88</v>
      </c>
      <c r="AA460" t="s">
        <v>68</v>
      </c>
      <c r="AB460" t="s">
        <v>158</v>
      </c>
      <c r="AC460" t="s">
        <v>70</v>
      </c>
      <c r="AD460" t="s">
        <v>59</v>
      </c>
    </row>
    <row r="461" spans="1:30">
      <c r="A461">
        <f t="shared" si="24"/>
        <v>210</v>
      </c>
      <c r="B461">
        <f t="shared" si="22"/>
        <v>0</v>
      </c>
      <c r="C461" s="8">
        <f t="shared" si="23"/>
        <v>57</v>
      </c>
      <c r="D461">
        <v>57</v>
      </c>
      <c r="E461">
        <v>0</v>
      </c>
      <c r="G461" s="21">
        <v>2</v>
      </c>
      <c r="H461" s="4">
        <v>80089</v>
      </c>
      <c r="I461" s="39">
        <v>44221.628472222219</v>
      </c>
      <c r="J461" s="3" t="s">
        <v>63</v>
      </c>
      <c r="K461" t="s">
        <v>49</v>
      </c>
      <c r="M461">
        <v>202101252198</v>
      </c>
      <c r="N461" s="1">
        <v>44221.628472222219</v>
      </c>
      <c r="O461" s="3" t="s">
        <v>63</v>
      </c>
      <c r="P461">
        <v>80089</v>
      </c>
      <c r="Q461" s="2">
        <v>23384</v>
      </c>
      <c r="R461" t="s">
        <v>159</v>
      </c>
      <c r="S461" t="s">
        <v>160</v>
      </c>
      <c r="U461" t="s">
        <v>52</v>
      </c>
      <c r="V461" t="s">
        <v>127</v>
      </c>
      <c r="W461" t="s">
        <v>10</v>
      </c>
      <c r="X461" t="s">
        <v>54</v>
      </c>
      <c r="Z461" t="s">
        <v>55</v>
      </c>
      <c r="AA461" t="s">
        <v>68</v>
      </c>
      <c r="AB461" t="s">
        <v>161</v>
      </c>
      <c r="AC461" t="s">
        <v>129</v>
      </c>
      <c r="AD461" t="s">
        <v>59</v>
      </c>
    </row>
    <row r="462" spans="1:30">
      <c r="A462">
        <f t="shared" si="24"/>
        <v>211</v>
      </c>
      <c r="B462">
        <f t="shared" si="22"/>
        <v>0</v>
      </c>
      <c r="C462" s="8">
        <f t="shared" si="23"/>
        <v>69.666666666666671</v>
      </c>
      <c r="D462">
        <v>69</v>
      </c>
      <c r="E462">
        <v>8</v>
      </c>
      <c r="G462" s="21">
        <v>2</v>
      </c>
      <c r="H462" s="4">
        <v>80386</v>
      </c>
      <c r="I462" s="39">
        <v>44267.484027777777</v>
      </c>
      <c r="J462" s="3" t="s">
        <v>162</v>
      </c>
      <c r="K462" t="s">
        <v>49</v>
      </c>
      <c r="M462">
        <v>202103120519</v>
      </c>
      <c r="N462" s="1">
        <v>44267.484027777777</v>
      </c>
      <c r="O462" s="3" t="s">
        <v>162</v>
      </c>
      <c r="P462">
        <v>80386</v>
      </c>
      <c r="Q462" s="2">
        <v>18797</v>
      </c>
      <c r="R462" t="s">
        <v>163</v>
      </c>
      <c r="S462" t="s">
        <v>164</v>
      </c>
      <c r="U462" t="s">
        <v>52</v>
      </c>
      <c r="V462" t="s">
        <v>165</v>
      </c>
      <c r="W462" t="s">
        <v>2</v>
      </c>
      <c r="X462" t="s">
        <v>54</v>
      </c>
      <c r="Z462" t="s">
        <v>55</v>
      </c>
      <c r="AA462" t="s">
        <v>166</v>
      </c>
      <c r="AB462" t="s">
        <v>167</v>
      </c>
      <c r="AC462" t="s">
        <v>58</v>
      </c>
      <c r="AD462" t="s">
        <v>59</v>
      </c>
    </row>
    <row r="463" spans="1:30">
      <c r="A463">
        <f t="shared" si="24"/>
        <v>212</v>
      </c>
      <c r="B463">
        <f t="shared" si="22"/>
        <v>0</v>
      </c>
      <c r="C463" s="8">
        <f t="shared" si="23"/>
        <v>20.583333333333332</v>
      </c>
      <c r="D463">
        <v>20</v>
      </c>
      <c r="E463">
        <v>7</v>
      </c>
      <c r="G463" s="21">
        <v>2</v>
      </c>
      <c r="H463" s="4">
        <v>100261</v>
      </c>
      <c r="I463" s="39">
        <v>44267.777777777781</v>
      </c>
      <c r="J463" s="3" t="s">
        <v>90</v>
      </c>
      <c r="K463" t="s">
        <v>49</v>
      </c>
      <c r="M463">
        <v>202103122069</v>
      </c>
      <c r="N463" s="1">
        <v>44267.777777777781</v>
      </c>
      <c r="O463" s="3" t="s">
        <v>90</v>
      </c>
      <c r="P463">
        <v>100261</v>
      </c>
      <c r="Q463" s="2">
        <v>36738</v>
      </c>
      <c r="R463" t="s">
        <v>168</v>
      </c>
      <c r="S463" t="s">
        <v>169</v>
      </c>
      <c r="U463" t="s">
        <v>170</v>
      </c>
      <c r="V463" t="s">
        <v>171</v>
      </c>
      <c r="W463" t="s">
        <v>10</v>
      </c>
      <c r="X463" t="s">
        <v>54</v>
      </c>
      <c r="Z463" t="s">
        <v>88</v>
      </c>
      <c r="AA463" t="s">
        <v>94</v>
      </c>
      <c r="AB463" t="s">
        <v>100</v>
      </c>
      <c r="AC463" t="s">
        <v>70</v>
      </c>
      <c r="AD463" t="s">
        <v>59</v>
      </c>
    </row>
    <row r="464" spans="1:30">
      <c r="A464">
        <f t="shared" si="24"/>
        <v>213</v>
      </c>
      <c r="B464">
        <f t="shared" si="22"/>
        <v>0</v>
      </c>
      <c r="C464" s="8">
        <f t="shared" si="23"/>
        <v>65.5</v>
      </c>
      <c r="D464">
        <v>65</v>
      </c>
      <c r="E464">
        <v>6</v>
      </c>
      <c r="G464" s="21">
        <v>2</v>
      </c>
      <c r="H464" s="4">
        <v>101192</v>
      </c>
      <c r="I464" s="39">
        <v>44271.383333333331</v>
      </c>
      <c r="J464" s="3" t="s">
        <v>90</v>
      </c>
      <c r="K464" t="s">
        <v>49</v>
      </c>
      <c r="M464">
        <v>202103161375</v>
      </c>
      <c r="N464" s="1">
        <v>44271.383333333331</v>
      </c>
      <c r="O464" s="3" t="s">
        <v>90</v>
      </c>
      <c r="P464">
        <v>101192</v>
      </c>
      <c r="Q464" s="2">
        <v>20334</v>
      </c>
      <c r="R464" t="s">
        <v>172</v>
      </c>
      <c r="S464" t="s">
        <v>60</v>
      </c>
      <c r="U464" t="s">
        <v>61</v>
      </c>
      <c r="V464" t="s">
        <v>82</v>
      </c>
      <c r="W464" t="s">
        <v>10</v>
      </c>
      <c r="X464" t="s">
        <v>54</v>
      </c>
      <c r="Z464" t="s">
        <v>55</v>
      </c>
      <c r="AA464" t="s">
        <v>94</v>
      </c>
      <c r="AB464" t="s">
        <v>173</v>
      </c>
      <c r="AC464" t="s">
        <v>70</v>
      </c>
      <c r="AD464" t="s">
        <v>59</v>
      </c>
    </row>
    <row r="465" spans="1:30">
      <c r="A465">
        <f t="shared" si="24"/>
        <v>214</v>
      </c>
      <c r="B465">
        <f t="shared" si="22"/>
        <v>0</v>
      </c>
      <c r="C465" s="8">
        <f t="shared" si="23"/>
        <v>43.583333333333336</v>
      </c>
      <c r="D465">
        <v>43</v>
      </c>
      <c r="E465">
        <v>7</v>
      </c>
      <c r="G465" s="21">
        <v>2</v>
      </c>
      <c r="H465" s="4">
        <v>101666</v>
      </c>
      <c r="I465" s="45">
        <v>44160.025462962964</v>
      </c>
      <c r="J465" s="3" t="s">
        <v>90</v>
      </c>
      <c r="K465" t="s">
        <v>49</v>
      </c>
      <c r="M465">
        <v>202011242264</v>
      </c>
      <c r="N465" s="1">
        <v>44160.025462962964</v>
      </c>
      <c r="O465" s="3" t="s">
        <v>90</v>
      </c>
      <c r="P465">
        <v>101666</v>
      </c>
      <c r="Q465" s="2">
        <v>28237</v>
      </c>
      <c r="R465" t="s">
        <v>174</v>
      </c>
      <c r="S465" t="s">
        <v>175</v>
      </c>
      <c r="U465" t="s">
        <v>110</v>
      </c>
      <c r="V465" t="s">
        <v>133</v>
      </c>
      <c r="W465" t="s">
        <v>10</v>
      </c>
      <c r="X465" t="s">
        <v>54</v>
      </c>
      <c r="Z465" t="s">
        <v>88</v>
      </c>
      <c r="AA465" t="s">
        <v>94</v>
      </c>
      <c r="AB465" t="s">
        <v>100</v>
      </c>
      <c r="AC465" t="s">
        <v>70</v>
      </c>
      <c r="AD465" t="s">
        <v>59</v>
      </c>
    </row>
    <row r="466" spans="1:30">
      <c r="A466">
        <f t="shared" si="24"/>
        <v>215</v>
      </c>
      <c r="B466">
        <f t="shared" si="22"/>
        <v>0</v>
      </c>
      <c r="C466" s="8">
        <f t="shared" si="23"/>
        <v>28.333333333333332</v>
      </c>
      <c r="D466">
        <v>28</v>
      </c>
      <c r="E466">
        <v>4</v>
      </c>
      <c r="G466" s="21">
        <v>2</v>
      </c>
      <c r="H466" s="4">
        <v>101903</v>
      </c>
      <c r="I466" s="39">
        <v>44295.615972222222</v>
      </c>
      <c r="J466" s="3" t="s">
        <v>63</v>
      </c>
      <c r="K466" t="s">
        <v>49</v>
      </c>
      <c r="M466">
        <v>202104090621</v>
      </c>
      <c r="N466" s="1">
        <v>44295.615972222222</v>
      </c>
      <c r="O466" s="3" t="s">
        <v>63</v>
      </c>
      <c r="P466">
        <v>101903</v>
      </c>
      <c r="Q466" s="2">
        <v>33942</v>
      </c>
      <c r="R466" t="s">
        <v>176</v>
      </c>
      <c r="S466" t="s">
        <v>177</v>
      </c>
      <c r="U466" t="s">
        <v>61</v>
      </c>
      <c r="V466" t="s">
        <v>178</v>
      </c>
      <c r="W466" t="s">
        <v>10</v>
      </c>
      <c r="X466" t="s">
        <v>54</v>
      </c>
      <c r="Z466" t="s">
        <v>55</v>
      </c>
      <c r="AA466" t="s">
        <v>68</v>
      </c>
      <c r="AB466" t="s">
        <v>179</v>
      </c>
      <c r="AC466" t="s">
        <v>180</v>
      </c>
      <c r="AD466" t="s">
        <v>59</v>
      </c>
    </row>
    <row r="467" spans="1:30">
      <c r="A467">
        <f t="shared" si="24"/>
        <v>216</v>
      </c>
      <c r="B467">
        <f t="shared" si="22"/>
        <v>0</v>
      </c>
      <c r="C467" s="8">
        <f t="shared" si="23"/>
        <v>64</v>
      </c>
      <c r="D467">
        <v>64</v>
      </c>
      <c r="E467">
        <v>0</v>
      </c>
      <c r="G467" s="21">
        <v>2</v>
      </c>
      <c r="H467" s="4">
        <v>102024</v>
      </c>
      <c r="I467" s="39">
        <v>44139.441666666666</v>
      </c>
      <c r="J467" s="3" t="s">
        <v>90</v>
      </c>
      <c r="K467" t="s">
        <v>49</v>
      </c>
      <c r="M467">
        <v>202011110742</v>
      </c>
      <c r="N467" s="1">
        <v>44139.441666666666</v>
      </c>
      <c r="O467" s="3" t="s">
        <v>90</v>
      </c>
      <c r="P467">
        <v>102024</v>
      </c>
      <c r="Q467" s="2">
        <v>20755</v>
      </c>
      <c r="R467" t="s">
        <v>181</v>
      </c>
      <c r="S467" t="s">
        <v>182</v>
      </c>
      <c r="U467" t="s">
        <v>61</v>
      </c>
      <c r="V467" t="s">
        <v>183</v>
      </c>
      <c r="W467" t="s">
        <v>10</v>
      </c>
      <c r="X467" t="s">
        <v>54</v>
      </c>
      <c r="Z467" t="s">
        <v>88</v>
      </c>
      <c r="AA467" t="s">
        <v>94</v>
      </c>
      <c r="AB467" t="s">
        <v>116</v>
      </c>
      <c r="AC467" t="s">
        <v>129</v>
      </c>
      <c r="AD467" t="s">
        <v>59</v>
      </c>
    </row>
    <row r="468" spans="1:30">
      <c r="A468">
        <f t="shared" si="24"/>
        <v>217</v>
      </c>
      <c r="B468">
        <f t="shared" si="22"/>
        <v>0</v>
      </c>
      <c r="C468" s="8">
        <f t="shared" si="23"/>
        <v>64.333333333333329</v>
      </c>
      <c r="D468">
        <v>64</v>
      </c>
      <c r="E468">
        <v>4</v>
      </c>
      <c r="G468" s="21">
        <v>2</v>
      </c>
      <c r="H468" s="4">
        <v>102329</v>
      </c>
      <c r="I468" s="39">
        <v>44204.361111111109</v>
      </c>
      <c r="J468" s="3" t="s">
        <v>76</v>
      </c>
      <c r="K468" t="s">
        <v>49</v>
      </c>
      <c r="M468">
        <v>202101080087</v>
      </c>
      <c r="N468" s="1">
        <v>44204.361111111109</v>
      </c>
      <c r="O468" s="3" t="s">
        <v>76</v>
      </c>
      <c r="P468">
        <v>102329</v>
      </c>
      <c r="Q468" s="2">
        <v>20680</v>
      </c>
      <c r="R468" t="s">
        <v>184</v>
      </c>
      <c r="S468" t="s">
        <v>185</v>
      </c>
      <c r="U468" t="s">
        <v>73</v>
      </c>
      <c r="V468" t="s">
        <v>127</v>
      </c>
      <c r="W468" t="s">
        <v>10</v>
      </c>
      <c r="X468" t="s">
        <v>54</v>
      </c>
      <c r="Z468" t="s">
        <v>55</v>
      </c>
      <c r="AA468" t="s">
        <v>78</v>
      </c>
      <c r="AB468" t="s">
        <v>186</v>
      </c>
      <c r="AC468" t="s">
        <v>129</v>
      </c>
      <c r="AD468" t="s">
        <v>59</v>
      </c>
    </row>
    <row r="469" spans="1:30">
      <c r="A469">
        <f t="shared" si="24"/>
        <v>218</v>
      </c>
      <c r="B469">
        <f t="shared" si="22"/>
        <v>0</v>
      </c>
      <c r="C469" s="8">
        <f t="shared" si="23"/>
        <v>77.25</v>
      </c>
      <c r="D469">
        <v>77</v>
      </c>
      <c r="E469">
        <v>3</v>
      </c>
      <c r="G469" s="21">
        <v>2</v>
      </c>
      <c r="H469" s="4">
        <v>103155</v>
      </c>
      <c r="I469" s="39">
        <v>44172.893831018519</v>
      </c>
      <c r="J469" s="3" t="s">
        <v>63</v>
      </c>
      <c r="K469" t="s">
        <v>49</v>
      </c>
      <c r="M469">
        <v>202012071800</v>
      </c>
      <c r="N469" s="1">
        <v>44172.893831018519</v>
      </c>
      <c r="O469" s="3" t="s">
        <v>63</v>
      </c>
      <c r="P469">
        <v>103155</v>
      </c>
      <c r="Q469" s="2">
        <v>15949</v>
      </c>
      <c r="R469" t="s">
        <v>187</v>
      </c>
      <c r="S469" t="s">
        <v>188</v>
      </c>
      <c r="U469" t="s">
        <v>61</v>
      </c>
      <c r="V469" t="s">
        <v>189</v>
      </c>
      <c r="W469" t="s">
        <v>2</v>
      </c>
      <c r="X469" t="s">
        <v>54</v>
      </c>
      <c r="Z469" t="s">
        <v>55</v>
      </c>
      <c r="AA469" t="s">
        <v>68</v>
      </c>
      <c r="AB469" t="s">
        <v>190</v>
      </c>
      <c r="AC469" t="s">
        <v>70</v>
      </c>
      <c r="AD469" t="s">
        <v>59</v>
      </c>
    </row>
    <row r="470" spans="1:30">
      <c r="A470">
        <f t="shared" si="24"/>
        <v>219</v>
      </c>
      <c r="B470">
        <f t="shared" si="22"/>
        <v>0</v>
      </c>
      <c r="C470" s="8">
        <f t="shared" si="23"/>
        <v>34.75</v>
      </c>
      <c r="D470">
        <v>34</v>
      </c>
      <c r="E470">
        <v>9</v>
      </c>
      <c r="G470" s="21">
        <v>2</v>
      </c>
      <c r="H470" s="4">
        <v>103530</v>
      </c>
      <c r="I470" s="39">
        <v>44208.39166666667</v>
      </c>
      <c r="J470" s="3" t="s">
        <v>90</v>
      </c>
      <c r="K470" t="s">
        <v>49</v>
      </c>
      <c r="M470">
        <v>202101121391</v>
      </c>
      <c r="N470" s="1">
        <v>44208.39166666667</v>
      </c>
      <c r="O470" s="3" t="s">
        <v>90</v>
      </c>
      <c r="P470">
        <v>103530</v>
      </c>
      <c r="Q470" s="2">
        <v>31513</v>
      </c>
      <c r="R470" t="s">
        <v>191</v>
      </c>
      <c r="S470" t="s">
        <v>192</v>
      </c>
      <c r="U470" t="s">
        <v>140</v>
      </c>
      <c r="V470" t="s">
        <v>193</v>
      </c>
      <c r="W470" t="s">
        <v>10</v>
      </c>
      <c r="X470" t="s">
        <v>54</v>
      </c>
      <c r="Z470" t="s">
        <v>88</v>
      </c>
      <c r="AA470" t="s">
        <v>94</v>
      </c>
      <c r="AB470" t="s">
        <v>194</v>
      </c>
      <c r="AC470" t="s">
        <v>70</v>
      </c>
      <c r="AD470" t="s">
        <v>59</v>
      </c>
    </row>
    <row r="471" spans="1:30">
      <c r="A471">
        <f t="shared" si="24"/>
        <v>220</v>
      </c>
      <c r="B471">
        <f t="shared" si="22"/>
        <v>0</v>
      </c>
      <c r="C471" s="8">
        <f t="shared" si="23"/>
        <v>37</v>
      </c>
      <c r="D471">
        <v>37</v>
      </c>
      <c r="E471">
        <v>0</v>
      </c>
      <c r="G471" s="21">
        <v>2</v>
      </c>
      <c r="H471" s="4">
        <v>104295</v>
      </c>
      <c r="I471" s="39">
        <v>44007.525046296294</v>
      </c>
      <c r="J471" s="3" t="s">
        <v>63</v>
      </c>
      <c r="K471" t="s">
        <v>49</v>
      </c>
      <c r="M471">
        <v>202006251413</v>
      </c>
      <c r="N471" s="1">
        <v>44007.525046296294</v>
      </c>
      <c r="O471" s="3" t="s">
        <v>63</v>
      </c>
      <c r="P471">
        <v>104295</v>
      </c>
      <c r="Q471" s="2">
        <v>30491</v>
      </c>
      <c r="R471" t="s">
        <v>195</v>
      </c>
      <c r="S471" t="s">
        <v>196</v>
      </c>
      <c r="U471" t="s">
        <v>61</v>
      </c>
      <c r="V471" t="s">
        <v>137</v>
      </c>
      <c r="W471" t="s">
        <v>10</v>
      </c>
      <c r="X471" t="s">
        <v>54</v>
      </c>
      <c r="Z471" t="s">
        <v>88</v>
      </c>
      <c r="AA471" t="s">
        <v>68</v>
      </c>
      <c r="AB471" t="s">
        <v>197</v>
      </c>
      <c r="AC471" t="s">
        <v>70</v>
      </c>
      <c r="AD471" t="s">
        <v>59</v>
      </c>
    </row>
    <row r="472" spans="1:30">
      <c r="A472">
        <f t="shared" si="24"/>
        <v>221</v>
      </c>
      <c r="B472">
        <f t="shared" si="22"/>
        <v>0</v>
      </c>
      <c r="C472" s="8">
        <f t="shared" si="23"/>
        <v>66.083333333333329</v>
      </c>
      <c r="D472">
        <v>66</v>
      </c>
      <c r="E472">
        <v>1</v>
      </c>
      <c r="G472" s="21">
        <v>2</v>
      </c>
      <c r="H472" s="4">
        <v>105370</v>
      </c>
      <c r="I472" s="39">
        <v>44169.94027777778</v>
      </c>
      <c r="J472" s="3" t="s">
        <v>76</v>
      </c>
      <c r="K472" t="s">
        <v>49</v>
      </c>
      <c r="M472">
        <v>202012042148</v>
      </c>
      <c r="N472" s="1">
        <v>44169.94027777778</v>
      </c>
      <c r="O472" s="3" t="s">
        <v>76</v>
      </c>
      <c r="P472">
        <v>105370</v>
      </c>
      <c r="Q472" s="2">
        <v>20013</v>
      </c>
      <c r="R472" t="s">
        <v>198</v>
      </c>
      <c r="S472" t="s">
        <v>199</v>
      </c>
      <c r="U472" t="s">
        <v>149</v>
      </c>
      <c r="V472" t="s">
        <v>178</v>
      </c>
      <c r="W472" t="s">
        <v>10</v>
      </c>
      <c r="X472" t="s">
        <v>54</v>
      </c>
      <c r="Z472" t="s">
        <v>88</v>
      </c>
      <c r="AA472" t="s">
        <v>78</v>
      </c>
      <c r="AB472" t="s">
        <v>100</v>
      </c>
      <c r="AC472" t="s">
        <v>70</v>
      </c>
      <c r="AD472" t="s">
        <v>59</v>
      </c>
    </row>
    <row r="473" spans="1:30">
      <c r="A473">
        <f t="shared" si="24"/>
        <v>222</v>
      </c>
      <c r="B473">
        <f t="shared" si="22"/>
        <v>0</v>
      </c>
      <c r="C473" s="8">
        <f t="shared" si="23"/>
        <v>74.166666666666671</v>
      </c>
      <c r="D473">
        <v>74</v>
      </c>
      <c r="E473">
        <v>2</v>
      </c>
      <c r="G473" s="21">
        <v>2</v>
      </c>
      <c r="H473" s="4">
        <v>109533</v>
      </c>
      <c r="I473" s="39">
        <v>43908.922673611109</v>
      </c>
      <c r="J473" s="3" t="s">
        <v>63</v>
      </c>
      <c r="K473" t="s">
        <v>49</v>
      </c>
      <c r="M473">
        <v>202003181550</v>
      </c>
      <c r="N473" s="1">
        <v>43908.922673611109</v>
      </c>
      <c r="O473" s="3" t="s">
        <v>63</v>
      </c>
      <c r="P473">
        <v>109533</v>
      </c>
      <c r="Q473" s="2">
        <v>16813</v>
      </c>
      <c r="R473" t="s">
        <v>200</v>
      </c>
      <c r="S473" t="s">
        <v>201</v>
      </c>
      <c r="U473" t="s">
        <v>98</v>
      </c>
      <c r="V473" t="s">
        <v>202</v>
      </c>
      <c r="W473" t="s">
        <v>10</v>
      </c>
      <c r="X473" t="s">
        <v>54</v>
      </c>
      <c r="Z473" t="s">
        <v>88</v>
      </c>
      <c r="AA473" t="s">
        <v>68</v>
      </c>
      <c r="AB473" t="s">
        <v>203</v>
      </c>
      <c r="AC473" t="s">
        <v>70</v>
      </c>
      <c r="AD473" t="s">
        <v>59</v>
      </c>
    </row>
    <row r="474" spans="1:30">
      <c r="A474">
        <f t="shared" si="24"/>
        <v>223</v>
      </c>
      <c r="B474">
        <f t="shared" si="22"/>
        <v>0</v>
      </c>
      <c r="C474" s="8">
        <f t="shared" si="23"/>
        <v>57.333333333333336</v>
      </c>
      <c r="D474">
        <v>57</v>
      </c>
      <c r="E474">
        <v>4</v>
      </c>
      <c r="G474" s="21">
        <v>2</v>
      </c>
      <c r="H474" s="4">
        <v>114487</v>
      </c>
      <c r="I474" s="39">
        <v>44021.631944444445</v>
      </c>
      <c r="J474" s="3" t="s">
        <v>63</v>
      </c>
      <c r="K474" t="s">
        <v>49</v>
      </c>
      <c r="M474">
        <v>202007091805</v>
      </c>
      <c r="N474" s="1">
        <v>44021.631944444445</v>
      </c>
      <c r="O474" s="3" t="s">
        <v>63</v>
      </c>
      <c r="P474">
        <v>114487</v>
      </c>
      <c r="Q474" s="2">
        <v>23065</v>
      </c>
      <c r="R474" t="s">
        <v>207</v>
      </c>
      <c r="S474" t="s">
        <v>208</v>
      </c>
      <c r="U474" t="s">
        <v>61</v>
      </c>
      <c r="V474" t="s">
        <v>127</v>
      </c>
      <c r="W474" t="s">
        <v>2</v>
      </c>
      <c r="X474" t="s">
        <v>54</v>
      </c>
      <c r="Z474" t="s">
        <v>88</v>
      </c>
      <c r="AA474" t="s">
        <v>68</v>
      </c>
      <c r="AB474" t="s">
        <v>209</v>
      </c>
      <c r="AC474" t="s">
        <v>129</v>
      </c>
      <c r="AD474" t="s">
        <v>59</v>
      </c>
    </row>
    <row r="475" spans="1:30">
      <c r="A475">
        <f t="shared" si="24"/>
        <v>224</v>
      </c>
      <c r="B475">
        <f t="shared" si="22"/>
        <v>0</v>
      </c>
      <c r="C475" s="8">
        <f t="shared" si="23"/>
        <v>28.416666666666668</v>
      </c>
      <c r="D475">
        <v>28</v>
      </c>
      <c r="E475">
        <v>5</v>
      </c>
      <c r="G475" s="21">
        <v>2</v>
      </c>
      <c r="H475" s="4">
        <v>115887</v>
      </c>
      <c r="I475" s="39">
        <v>44076.336111111108</v>
      </c>
      <c r="J475" s="3" t="s">
        <v>76</v>
      </c>
      <c r="K475" t="s">
        <v>49</v>
      </c>
      <c r="M475">
        <v>202009021296</v>
      </c>
      <c r="N475" s="1">
        <v>44076.336111111108</v>
      </c>
      <c r="O475" s="3" t="s">
        <v>76</v>
      </c>
      <c r="P475">
        <v>115887</v>
      </c>
      <c r="Q475" s="2">
        <v>33675</v>
      </c>
      <c r="R475" t="s">
        <v>210</v>
      </c>
      <c r="S475" t="s">
        <v>211</v>
      </c>
      <c r="U475" t="s">
        <v>61</v>
      </c>
      <c r="V475" t="s">
        <v>153</v>
      </c>
      <c r="W475" t="s">
        <v>2</v>
      </c>
      <c r="X475" t="s">
        <v>54</v>
      </c>
      <c r="Z475" t="s">
        <v>88</v>
      </c>
      <c r="AA475" t="s">
        <v>78</v>
      </c>
      <c r="AB475" t="s">
        <v>212</v>
      </c>
      <c r="AC475" t="s">
        <v>70</v>
      </c>
      <c r="AD475" t="s">
        <v>59</v>
      </c>
    </row>
    <row r="476" spans="1:30">
      <c r="A476">
        <f t="shared" si="24"/>
        <v>225</v>
      </c>
      <c r="B476">
        <f t="shared" si="22"/>
        <v>0</v>
      </c>
      <c r="C476" s="8">
        <f t="shared" si="23"/>
        <v>49.916666666666664</v>
      </c>
      <c r="D476">
        <v>49</v>
      </c>
      <c r="E476">
        <v>11</v>
      </c>
      <c r="G476" s="21">
        <v>2</v>
      </c>
      <c r="H476" s="4">
        <v>116598</v>
      </c>
      <c r="I476" s="39">
        <v>44139.8125</v>
      </c>
      <c r="J476" s="3" t="s">
        <v>90</v>
      </c>
      <c r="K476" t="s">
        <v>49</v>
      </c>
      <c r="M476">
        <v>202011042137</v>
      </c>
      <c r="N476" s="1">
        <v>44139.8125</v>
      </c>
      <c r="O476" s="3" t="s">
        <v>90</v>
      </c>
      <c r="P476">
        <v>116598</v>
      </c>
      <c r="Q476" s="2">
        <v>25893</v>
      </c>
      <c r="R476" t="s">
        <v>213</v>
      </c>
      <c r="S476" t="s">
        <v>214</v>
      </c>
      <c r="U476" t="s">
        <v>149</v>
      </c>
      <c r="V476" t="s">
        <v>157</v>
      </c>
      <c r="W476" t="s">
        <v>10</v>
      </c>
      <c r="X476" t="s">
        <v>54</v>
      </c>
      <c r="Z476" t="s">
        <v>88</v>
      </c>
      <c r="AA476" t="s">
        <v>94</v>
      </c>
      <c r="AB476" t="s">
        <v>100</v>
      </c>
      <c r="AC476" t="s">
        <v>70</v>
      </c>
      <c r="AD476" t="s">
        <v>59</v>
      </c>
    </row>
    <row r="477" spans="1:30">
      <c r="A477">
        <f t="shared" si="24"/>
        <v>226</v>
      </c>
      <c r="B477">
        <f t="shared" si="22"/>
        <v>0</v>
      </c>
      <c r="C477" s="8">
        <f t="shared" si="23"/>
        <v>57.916666666666664</v>
      </c>
      <c r="D477">
        <v>57</v>
      </c>
      <c r="E477">
        <v>11</v>
      </c>
      <c r="G477" s="21">
        <v>2</v>
      </c>
      <c r="H477" s="4">
        <v>117126</v>
      </c>
      <c r="I477" s="46">
        <v>44021.723055555558</v>
      </c>
      <c r="J477" s="3" t="s">
        <v>63</v>
      </c>
      <c r="K477" t="s">
        <v>49</v>
      </c>
      <c r="M477">
        <v>202007091298</v>
      </c>
      <c r="N477" s="1">
        <v>44021.723055555558</v>
      </c>
      <c r="O477" s="3" t="s">
        <v>63</v>
      </c>
      <c r="P477">
        <v>117126</v>
      </c>
      <c r="Q477" s="2">
        <v>22862</v>
      </c>
      <c r="R477" t="s">
        <v>215</v>
      </c>
      <c r="S477" t="s">
        <v>216</v>
      </c>
      <c r="U477" t="s">
        <v>61</v>
      </c>
      <c r="V477" t="s">
        <v>193</v>
      </c>
      <c r="W477" t="s">
        <v>2</v>
      </c>
      <c r="X477" t="s">
        <v>54</v>
      </c>
      <c r="Z477" t="s">
        <v>55</v>
      </c>
      <c r="AA477" t="s">
        <v>68</v>
      </c>
      <c r="AB477" t="s">
        <v>217</v>
      </c>
      <c r="AC477" t="s">
        <v>70</v>
      </c>
      <c r="AD477" t="s">
        <v>59</v>
      </c>
    </row>
    <row r="478" spans="1:30">
      <c r="A478">
        <f t="shared" si="24"/>
        <v>227</v>
      </c>
      <c r="B478">
        <f t="shared" si="22"/>
        <v>0</v>
      </c>
      <c r="C478" s="8">
        <f t="shared" si="23"/>
        <v>19.583333333333332</v>
      </c>
      <c r="D478">
        <v>19</v>
      </c>
      <c r="E478">
        <v>7</v>
      </c>
      <c r="G478" s="21">
        <v>2</v>
      </c>
      <c r="H478" s="4">
        <v>119744</v>
      </c>
      <c r="I478" s="39">
        <v>44251.950972222221</v>
      </c>
      <c r="J478" s="3" t="s">
        <v>90</v>
      </c>
      <c r="K478" t="s">
        <v>49</v>
      </c>
      <c r="M478">
        <v>202102242207</v>
      </c>
      <c r="N478" s="1">
        <v>44251.950972222221</v>
      </c>
      <c r="O478" s="3" t="s">
        <v>90</v>
      </c>
      <c r="P478">
        <v>119744</v>
      </c>
      <c r="Q478" s="2">
        <v>37072</v>
      </c>
      <c r="R478" t="s">
        <v>218</v>
      </c>
      <c r="S478" t="s">
        <v>219</v>
      </c>
      <c r="U478" t="s">
        <v>52</v>
      </c>
      <c r="V478" t="s">
        <v>220</v>
      </c>
      <c r="W478" t="s">
        <v>2</v>
      </c>
      <c r="X478" t="s">
        <v>54</v>
      </c>
      <c r="Z478" t="s">
        <v>55</v>
      </c>
      <c r="AA478" t="s">
        <v>94</v>
      </c>
      <c r="AB478" t="s">
        <v>221</v>
      </c>
      <c r="AC478" t="s">
        <v>70</v>
      </c>
      <c r="AD478" t="s">
        <v>59</v>
      </c>
    </row>
    <row r="479" spans="1:30">
      <c r="A479">
        <f t="shared" si="24"/>
        <v>228</v>
      </c>
      <c r="B479">
        <f t="shared" si="22"/>
        <v>0</v>
      </c>
      <c r="C479" s="8">
        <f t="shared" si="23"/>
        <v>40.75</v>
      </c>
      <c r="D479">
        <v>40</v>
      </c>
      <c r="E479">
        <v>9</v>
      </c>
      <c r="G479" s="21">
        <v>2</v>
      </c>
      <c r="H479" s="4">
        <v>120147</v>
      </c>
      <c r="I479" s="39">
        <v>44152.434050925927</v>
      </c>
      <c r="J479" s="3" t="s">
        <v>90</v>
      </c>
      <c r="K479" t="s">
        <v>49</v>
      </c>
      <c r="M479">
        <v>202011171640</v>
      </c>
      <c r="N479" s="1">
        <v>44152.434050925927</v>
      </c>
      <c r="O479" s="3" t="s">
        <v>90</v>
      </c>
      <c r="P479">
        <v>120147</v>
      </c>
      <c r="Q479" s="2">
        <v>29251</v>
      </c>
      <c r="R479" t="s">
        <v>222</v>
      </c>
      <c r="S479" t="s">
        <v>223</v>
      </c>
      <c r="U479" t="s">
        <v>52</v>
      </c>
      <c r="V479" t="s">
        <v>93</v>
      </c>
      <c r="W479" t="s">
        <v>10</v>
      </c>
      <c r="X479" t="s">
        <v>54</v>
      </c>
      <c r="Z479" t="s">
        <v>88</v>
      </c>
      <c r="AA479" t="s">
        <v>94</v>
      </c>
      <c r="AB479" t="s">
        <v>100</v>
      </c>
      <c r="AC479" t="s">
        <v>70</v>
      </c>
      <c r="AD479" t="s">
        <v>59</v>
      </c>
    </row>
    <row r="480" spans="1:30">
      <c r="A480">
        <f t="shared" si="24"/>
        <v>229</v>
      </c>
      <c r="B480">
        <f t="shared" si="22"/>
        <v>0</v>
      </c>
      <c r="C480" s="8">
        <f t="shared" si="23"/>
        <v>67.916666666666671</v>
      </c>
      <c r="D480">
        <v>67</v>
      </c>
      <c r="E480">
        <v>11</v>
      </c>
      <c r="G480" s="21">
        <v>2</v>
      </c>
      <c r="H480" s="4">
        <v>126553</v>
      </c>
      <c r="I480" s="39">
        <v>44236.727210648147</v>
      </c>
      <c r="J480" s="3" t="s">
        <v>90</v>
      </c>
      <c r="K480" t="s">
        <v>49</v>
      </c>
      <c r="M480">
        <v>202102092095</v>
      </c>
      <c r="N480" s="1">
        <v>44236.727210648147</v>
      </c>
      <c r="O480" s="3" t="s">
        <v>90</v>
      </c>
      <c r="P480">
        <v>126553</v>
      </c>
      <c r="Q480" s="2">
        <v>19404</v>
      </c>
      <c r="R480" t="s">
        <v>224</v>
      </c>
      <c r="S480" t="s">
        <v>225</v>
      </c>
      <c r="U480" t="s">
        <v>149</v>
      </c>
      <c r="V480" t="s">
        <v>193</v>
      </c>
      <c r="W480" t="s">
        <v>2</v>
      </c>
      <c r="X480" t="s">
        <v>54</v>
      </c>
      <c r="Z480" t="s">
        <v>88</v>
      </c>
      <c r="AA480" t="s">
        <v>94</v>
      </c>
      <c r="AB480" t="s">
        <v>116</v>
      </c>
      <c r="AC480" t="s">
        <v>70</v>
      </c>
      <c r="AD480" t="s">
        <v>59</v>
      </c>
    </row>
    <row r="481" spans="1:30">
      <c r="A481">
        <f t="shared" si="24"/>
        <v>230</v>
      </c>
      <c r="B481">
        <f t="shared" si="22"/>
        <v>0</v>
      </c>
      <c r="C481" s="8">
        <f t="shared" si="23"/>
        <v>62.333333333333336</v>
      </c>
      <c r="D481">
        <v>62</v>
      </c>
      <c r="E481">
        <v>4</v>
      </c>
      <c r="G481" s="21">
        <v>2</v>
      </c>
      <c r="H481" s="4">
        <v>127380</v>
      </c>
      <c r="I481" s="39">
        <v>44322.433333333334</v>
      </c>
      <c r="J481" s="3" t="s">
        <v>63</v>
      </c>
      <c r="K481" t="s">
        <v>49</v>
      </c>
      <c r="M481">
        <v>202105061473</v>
      </c>
      <c r="N481" s="1">
        <v>44322.433333333334</v>
      </c>
      <c r="O481" s="3" t="s">
        <v>63</v>
      </c>
      <c r="P481">
        <v>127380</v>
      </c>
      <c r="Q481" s="2">
        <v>21534</v>
      </c>
      <c r="R481" t="s">
        <v>226</v>
      </c>
      <c r="S481" t="s">
        <v>227</v>
      </c>
      <c r="U481" t="s">
        <v>52</v>
      </c>
      <c r="V481" t="s">
        <v>228</v>
      </c>
      <c r="W481" t="s">
        <v>2</v>
      </c>
      <c r="X481" t="s">
        <v>54</v>
      </c>
      <c r="Z481" t="s">
        <v>55</v>
      </c>
      <c r="AA481" t="s">
        <v>68</v>
      </c>
      <c r="AB481" t="s">
        <v>229</v>
      </c>
      <c r="AC481" t="s">
        <v>129</v>
      </c>
      <c r="AD481" t="s">
        <v>59</v>
      </c>
    </row>
    <row r="482" spans="1:30">
      <c r="A482">
        <f t="shared" si="24"/>
        <v>231</v>
      </c>
      <c r="B482">
        <f t="shared" si="22"/>
        <v>0</v>
      </c>
      <c r="C482" s="8">
        <f t="shared" si="23"/>
        <v>56.583333333333336</v>
      </c>
      <c r="D482">
        <v>56</v>
      </c>
      <c r="E482">
        <v>7</v>
      </c>
      <c r="G482" s="21">
        <v>2</v>
      </c>
      <c r="H482" s="4">
        <v>128067</v>
      </c>
      <c r="I482" s="39">
        <v>43969.31527777778</v>
      </c>
      <c r="J482" s="3" t="s">
        <v>90</v>
      </c>
      <c r="K482" t="s">
        <v>49</v>
      </c>
      <c r="M482">
        <v>202005180733</v>
      </c>
      <c r="N482" s="1">
        <v>43969.31527777778</v>
      </c>
      <c r="O482" s="3" t="s">
        <v>90</v>
      </c>
      <c r="P482">
        <v>128067</v>
      </c>
      <c r="Q482" s="2">
        <v>23283</v>
      </c>
      <c r="R482" t="s">
        <v>230</v>
      </c>
      <c r="S482" t="s">
        <v>231</v>
      </c>
      <c r="U482" t="s">
        <v>140</v>
      </c>
      <c r="V482" t="s">
        <v>232</v>
      </c>
      <c r="W482" t="s">
        <v>10</v>
      </c>
      <c r="X482" t="s">
        <v>54</v>
      </c>
      <c r="Z482" t="s">
        <v>55</v>
      </c>
      <c r="AA482" t="s">
        <v>94</v>
      </c>
      <c r="AC482" t="s">
        <v>70</v>
      </c>
      <c r="AD482" t="s">
        <v>59</v>
      </c>
    </row>
    <row r="483" spans="1:30">
      <c r="A483">
        <f t="shared" si="24"/>
        <v>232</v>
      </c>
      <c r="B483">
        <f t="shared" si="22"/>
        <v>0</v>
      </c>
      <c r="C483" s="8">
        <f t="shared" si="23"/>
        <v>60.333333333333336</v>
      </c>
      <c r="D483">
        <v>60</v>
      </c>
      <c r="E483">
        <v>4</v>
      </c>
      <c r="G483" s="21">
        <v>2</v>
      </c>
      <c r="H483" s="4">
        <v>128256</v>
      </c>
      <c r="I483" s="39">
        <v>44298.90625</v>
      </c>
      <c r="J483" s="3" t="s">
        <v>90</v>
      </c>
      <c r="K483" t="s">
        <v>49</v>
      </c>
      <c r="M483">
        <v>202104122620</v>
      </c>
      <c r="N483" s="1">
        <v>44298.90625</v>
      </c>
      <c r="O483" s="3" t="s">
        <v>90</v>
      </c>
      <c r="P483">
        <v>128256</v>
      </c>
      <c r="Q483" s="2">
        <v>22240</v>
      </c>
      <c r="R483" t="s">
        <v>233</v>
      </c>
      <c r="S483" t="s">
        <v>234</v>
      </c>
      <c r="U483" t="s">
        <v>170</v>
      </c>
      <c r="V483" t="s">
        <v>171</v>
      </c>
      <c r="W483" t="s">
        <v>10</v>
      </c>
      <c r="X483" t="s">
        <v>54</v>
      </c>
      <c r="Z483" t="s">
        <v>88</v>
      </c>
      <c r="AA483" t="s">
        <v>94</v>
      </c>
      <c r="AB483" t="s">
        <v>100</v>
      </c>
      <c r="AC483" t="s">
        <v>70</v>
      </c>
      <c r="AD483" t="s">
        <v>59</v>
      </c>
    </row>
    <row r="484" spans="1:30">
      <c r="A484">
        <f t="shared" si="24"/>
        <v>233</v>
      </c>
      <c r="B484">
        <f t="shared" si="22"/>
        <v>0</v>
      </c>
      <c r="C484" s="8">
        <f t="shared" si="23"/>
        <v>69.25</v>
      </c>
      <c r="D484">
        <v>69</v>
      </c>
      <c r="E484">
        <v>3</v>
      </c>
      <c r="G484" s="21">
        <v>2</v>
      </c>
      <c r="H484" s="4">
        <v>133879</v>
      </c>
      <c r="I484" s="39">
        <v>44272.567361111112</v>
      </c>
      <c r="J484" s="3" t="s">
        <v>90</v>
      </c>
      <c r="K484" t="s">
        <v>49</v>
      </c>
      <c r="M484">
        <v>202103180495</v>
      </c>
      <c r="N484" s="1">
        <v>44272.567361111112</v>
      </c>
      <c r="O484" s="3" t="s">
        <v>90</v>
      </c>
      <c r="P484">
        <v>133879</v>
      </c>
      <c r="Q484" s="2">
        <v>18971</v>
      </c>
      <c r="R484" t="s">
        <v>235</v>
      </c>
      <c r="S484" t="s">
        <v>236</v>
      </c>
      <c r="U484" t="s">
        <v>52</v>
      </c>
      <c r="V484" t="s">
        <v>53</v>
      </c>
      <c r="W484" t="s">
        <v>2</v>
      </c>
      <c r="X484" t="s">
        <v>54</v>
      </c>
      <c r="Z484" t="s">
        <v>55</v>
      </c>
      <c r="AA484" t="s">
        <v>94</v>
      </c>
      <c r="AB484" t="s">
        <v>237</v>
      </c>
      <c r="AC484" t="s">
        <v>58</v>
      </c>
      <c r="AD484" t="s">
        <v>59</v>
      </c>
    </row>
    <row r="485" spans="1:30">
      <c r="A485">
        <f t="shared" si="24"/>
        <v>234</v>
      </c>
      <c r="B485">
        <f t="shared" si="22"/>
        <v>0</v>
      </c>
      <c r="C485" s="8">
        <f t="shared" si="23"/>
        <v>20.25</v>
      </c>
      <c r="D485">
        <v>20</v>
      </c>
      <c r="E485">
        <v>3</v>
      </c>
      <c r="G485" s="21">
        <v>2</v>
      </c>
      <c r="H485" s="4">
        <v>134511</v>
      </c>
      <c r="I485" s="39">
        <v>43999.668680555558</v>
      </c>
      <c r="J485" s="3" t="s">
        <v>76</v>
      </c>
      <c r="K485" t="s">
        <v>49</v>
      </c>
      <c r="M485">
        <v>202006171804</v>
      </c>
      <c r="N485" s="1">
        <v>43999.668680555558</v>
      </c>
      <c r="O485" s="3" t="s">
        <v>76</v>
      </c>
      <c r="P485">
        <v>134511</v>
      </c>
      <c r="Q485" s="2">
        <v>36595</v>
      </c>
      <c r="R485" t="s">
        <v>238</v>
      </c>
      <c r="S485" t="s">
        <v>239</v>
      </c>
      <c r="U485" t="s">
        <v>61</v>
      </c>
      <c r="V485" t="s">
        <v>240</v>
      </c>
      <c r="W485" t="s">
        <v>2</v>
      </c>
      <c r="X485" t="s">
        <v>54</v>
      </c>
      <c r="Z485" t="s">
        <v>88</v>
      </c>
      <c r="AA485" t="s">
        <v>78</v>
      </c>
      <c r="AB485" t="s">
        <v>241</v>
      </c>
      <c r="AC485" t="s">
        <v>70</v>
      </c>
      <c r="AD485" t="s">
        <v>59</v>
      </c>
    </row>
    <row r="486" spans="1:30">
      <c r="A486">
        <f t="shared" si="24"/>
        <v>235</v>
      </c>
      <c r="B486">
        <f t="shared" si="22"/>
        <v>0</v>
      </c>
      <c r="C486" s="8">
        <f t="shared" si="23"/>
        <v>36.416666666666664</v>
      </c>
      <c r="D486">
        <v>36</v>
      </c>
      <c r="E486">
        <v>5</v>
      </c>
      <c r="G486" s="21">
        <v>2</v>
      </c>
      <c r="H486" s="4">
        <v>136280</v>
      </c>
      <c r="I486" s="39">
        <v>44206.90797453704</v>
      </c>
      <c r="J486" s="3" t="s">
        <v>90</v>
      </c>
      <c r="K486" t="s">
        <v>49</v>
      </c>
      <c r="M486">
        <v>202101100403</v>
      </c>
      <c r="N486" s="1">
        <v>44206.90797453704</v>
      </c>
      <c r="O486" s="3" t="s">
        <v>90</v>
      </c>
      <c r="P486">
        <v>136280</v>
      </c>
      <c r="Q486" s="2">
        <v>30874</v>
      </c>
      <c r="R486" t="s">
        <v>242</v>
      </c>
      <c r="S486" t="s">
        <v>243</v>
      </c>
      <c r="U486" t="s">
        <v>149</v>
      </c>
      <c r="V486" t="s">
        <v>244</v>
      </c>
      <c r="W486" t="s">
        <v>2</v>
      </c>
      <c r="X486" t="s">
        <v>54</v>
      </c>
      <c r="Z486" t="s">
        <v>88</v>
      </c>
      <c r="AA486" t="s">
        <v>94</v>
      </c>
      <c r="AB486" t="s">
        <v>116</v>
      </c>
      <c r="AC486" t="s">
        <v>70</v>
      </c>
      <c r="AD486" t="s">
        <v>59</v>
      </c>
    </row>
    <row r="487" spans="1:30">
      <c r="A487">
        <f t="shared" si="24"/>
        <v>236</v>
      </c>
      <c r="B487">
        <f t="shared" si="22"/>
        <v>0</v>
      </c>
      <c r="C487" s="8">
        <f t="shared" si="23"/>
        <v>80.166666666666671</v>
      </c>
      <c r="D487">
        <v>80</v>
      </c>
      <c r="E487">
        <v>2</v>
      </c>
      <c r="G487" s="21">
        <v>2</v>
      </c>
      <c r="H487" s="4">
        <v>180811</v>
      </c>
      <c r="I487" s="39">
        <v>44235.972986111112</v>
      </c>
      <c r="J487" s="3" t="s">
        <v>63</v>
      </c>
      <c r="K487" t="s">
        <v>49</v>
      </c>
      <c r="M487">
        <v>202102082304</v>
      </c>
      <c r="N487" s="1">
        <v>44235.972986111112</v>
      </c>
      <c r="O487" s="3" t="s">
        <v>63</v>
      </c>
      <c r="P487">
        <v>180811</v>
      </c>
      <c r="Q487" s="2">
        <v>14928</v>
      </c>
      <c r="R487" t="s">
        <v>245</v>
      </c>
      <c r="S487" t="s">
        <v>246</v>
      </c>
      <c r="U487" t="s">
        <v>132</v>
      </c>
      <c r="V487" t="s">
        <v>244</v>
      </c>
      <c r="W487" t="s">
        <v>2</v>
      </c>
      <c r="X487" t="s">
        <v>54</v>
      </c>
      <c r="Z487" t="s">
        <v>55</v>
      </c>
      <c r="AA487" t="s">
        <v>68</v>
      </c>
      <c r="AB487" t="s">
        <v>247</v>
      </c>
      <c r="AC487" t="s">
        <v>70</v>
      </c>
      <c r="AD487" t="s">
        <v>59</v>
      </c>
    </row>
    <row r="488" spans="1:30">
      <c r="A488">
        <f t="shared" si="24"/>
        <v>237</v>
      </c>
      <c r="B488">
        <f t="shared" si="22"/>
        <v>0</v>
      </c>
      <c r="C488" s="8">
        <f t="shared" si="23"/>
        <v>61.083333333333336</v>
      </c>
      <c r="D488">
        <v>61</v>
      </c>
      <c r="E488">
        <v>1</v>
      </c>
      <c r="G488" s="21">
        <v>2</v>
      </c>
      <c r="H488" s="4">
        <v>181267</v>
      </c>
      <c r="I488" s="39">
        <v>44298.614421296297</v>
      </c>
      <c r="J488" s="3" t="s">
        <v>76</v>
      </c>
      <c r="K488" t="s">
        <v>49</v>
      </c>
      <c r="M488">
        <v>202101150150</v>
      </c>
      <c r="N488" s="1">
        <v>44298.614421296297</v>
      </c>
      <c r="O488" s="3" t="s">
        <v>76</v>
      </c>
      <c r="P488">
        <v>181267</v>
      </c>
      <c r="Q488" s="2">
        <v>21984</v>
      </c>
      <c r="R488" t="s">
        <v>248</v>
      </c>
      <c r="S488" t="s">
        <v>249</v>
      </c>
      <c r="U488" t="s">
        <v>250</v>
      </c>
      <c r="V488" t="s">
        <v>251</v>
      </c>
      <c r="W488" t="s">
        <v>10</v>
      </c>
      <c r="X488" t="s">
        <v>54</v>
      </c>
      <c r="Z488" t="s">
        <v>55</v>
      </c>
      <c r="AA488" t="s">
        <v>78</v>
      </c>
      <c r="AB488" t="s">
        <v>252</v>
      </c>
      <c r="AC488" t="s">
        <v>253</v>
      </c>
      <c r="AD488" t="s">
        <v>59</v>
      </c>
    </row>
    <row r="489" spans="1:30">
      <c r="A489">
        <f t="shared" si="24"/>
        <v>238</v>
      </c>
      <c r="B489">
        <f t="shared" si="22"/>
        <v>0</v>
      </c>
      <c r="C489" s="8">
        <f t="shared" si="23"/>
        <v>67.333333333333329</v>
      </c>
      <c r="D489">
        <v>67</v>
      </c>
      <c r="E489">
        <v>4</v>
      </c>
      <c r="G489" s="21">
        <v>2</v>
      </c>
      <c r="H489" s="4">
        <v>201532</v>
      </c>
      <c r="I489" s="39">
        <v>44153.619050925925</v>
      </c>
      <c r="J489" s="3" t="s">
        <v>90</v>
      </c>
      <c r="K489" t="s">
        <v>49</v>
      </c>
      <c r="M489">
        <v>202011181811</v>
      </c>
      <c r="N489" s="1">
        <v>44153.619050925925</v>
      </c>
      <c r="O489" s="3" t="s">
        <v>90</v>
      </c>
      <c r="P489">
        <v>201532</v>
      </c>
      <c r="Q489" s="2">
        <v>19538</v>
      </c>
      <c r="R489" t="s">
        <v>263</v>
      </c>
      <c r="S489" t="s">
        <v>264</v>
      </c>
      <c r="U489" t="s">
        <v>61</v>
      </c>
      <c r="V489" t="s">
        <v>265</v>
      </c>
      <c r="W489" t="s">
        <v>10</v>
      </c>
      <c r="X489" t="s">
        <v>54</v>
      </c>
      <c r="Z489" t="s">
        <v>55</v>
      </c>
      <c r="AA489" t="s">
        <v>94</v>
      </c>
      <c r="AB489" t="s">
        <v>266</v>
      </c>
      <c r="AC489" t="s">
        <v>70</v>
      </c>
      <c r="AD489" t="s">
        <v>59</v>
      </c>
    </row>
    <row r="490" spans="1:30">
      <c r="A490">
        <f t="shared" si="24"/>
        <v>239</v>
      </c>
      <c r="B490">
        <f t="shared" si="22"/>
        <v>0</v>
      </c>
      <c r="C490" s="8">
        <f t="shared" si="23"/>
        <v>50.916666666666664</v>
      </c>
      <c r="D490">
        <v>50</v>
      </c>
      <c r="E490">
        <v>11</v>
      </c>
      <c r="G490" s="21">
        <v>2</v>
      </c>
      <c r="H490" s="4">
        <v>202116</v>
      </c>
      <c r="I490" s="39">
        <v>43936.815972222219</v>
      </c>
      <c r="J490" s="3" t="s">
        <v>90</v>
      </c>
      <c r="K490" t="s">
        <v>49</v>
      </c>
      <c r="M490">
        <v>202004151085</v>
      </c>
      <c r="N490" s="1">
        <v>43936.815972222219</v>
      </c>
      <c r="O490" s="3" t="s">
        <v>90</v>
      </c>
      <c r="P490">
        <v>202116</v>
      </c>
      <c r="Q490" s="2">
        <v>25326</v>
      </c>
      <c r="R490" t="s">
        <v>267</v>
      </c>
      <c r="S490" t="s">
        <v>268</v>
      </c>
      <c r="U490" t="s">
        <v>149</v>
      </c>
      <c r="V490" t="s">
        <v>157</v>
      </c>
      <c r="W490" t="s">
        <v>10</v>
      </c>
      <c r="X490" t="s">
        <v>54</v>
      </c>
      <c r="Z490" t="s">
        <v>88</v>
      </c>
      <c r="AA490" t="s">
        <v>94</v>
      </c>
      <c r="AB490" t="s">
        <v>269</v>
      </c>
      <c r="AC490" t="s">
        <v>70</v>
      </c>
      <c r="AD490" t="s">
        <v>59</v>
      </c>
    </row>
    <row r="491" spans="1:30">
      <c r="A491">
        <f t="shared" si="24"/>
        <v>240</v>
      </c>
      <c r="B491">
        <f t="shared" si="22"/>
        <v>0</v>
      </c>
      <c r="C491" s="8">
        <f t="shared" si="23"/>
        <v>78.75</v>
      </c>
      <c r="D491">
        <v>78</v>
      </c>
      <c r="E491">
        <v>9</v>
      </c>
      <c r="G491" s="21">
        <v>2</v>
      </c>
      <c r="H491" s="4">
        <v>203360</v>
      </c>
      <c r="I491" s="39">
        <v>44231.450613425928</v>
      </c>
      <c r="J491" s="3" t="s">
        <v>90</v>
      </c>
      <c r="K491" t="s">
        <v>49</v>
      </c>
      <c r="M491">
        <v>202102040666</v>
      </c>
      <c r="N491" s="1">
        <v>44231.450613425928</v>
      </c>
      <c r="O491" s="3" t="s">
        <v>90</v>
      </c>
      <c r="P491">
        <v>203360</v>
      </c>
      <c r="Q491" s="2">
        <v>15458</v>
      </c>
      <c r="R491" t="s">
        <v>270</v>
      </c>
      <c r="S491" t="s">
        <v>271</v>
      </c>
      <c r="U491" t="s">
        <v>52</v>
      </c>
      <c r="V491" t="s">
        <v>228</v>
      </c>
      <c r="W491" t="s">
        <v>2</v>
      </c>
      <c r="X491" t="s">
        <v>54</v>
      </c>
      <c r="Z491" t="s">
        <v>55</v>
      </c>
      <c r="AA491" t="s">
        <v>94</v>
      </c>
      <c r="AB491" t="s">
        <v>100</v>
      </c>
      <c r="AC491" t="s">
        <v>129</v>
      </c>
      <c r="AD491" t="s">
        <v>59</v>
      </c>
    </row>
    <row r="492" spans="1:30">
      <c r="A492">
        <f t="shared" si="24"/>
        <v>241</v>
      </c>
      <c r="B492">
        <f t="shared" si="22"/>
        <v>0</v>
      </c>
      <c r="C492" s="8">
        <f t="shared" si="23"/>
        <v>42.416666666666664</v>
      </c>
      <c r="D492">
        <v>42</v>
      </c>
      <c r="E492">
        <v>5</v>
      </c>
      <c r="G492" s="21">
        <v>2</v>
      </c>
      <c r="H492" s="4">
        <v>203395</v>
      </c>
      <c r="I492" s="39">
        <v>44120.461805555555</v>
      </c>
      <c r="J492" s="3" t="s">
        <v>76</v>
      </c>
      <c r="K492" t="s">
        <v>49</v>
      </c>
      <c r="M492">
        <v>202010161393</v>
      </c>
      <c r="N492" s="1">
        <v>44120.461805555555</v>
      </c>
      <c r="O492" s="3" t="s">
        <v>76</v>
      </c>
      <c r="P492">
        <v>203395</v>
      </c>
      <c r="Q492" s="2">
        <v>28598</v>
      </c>
      <c r="R492" t="s">
        <v>272</v>
      </c>
      <c r="S492" t="s">
        <v>273</v>
      </c>
      <c r="U492" t="s">
        <v>73</v>
      </c>
      <c r="V492" t="s">
        <v>153</v>
      </c>
      <c r="W492" t="s">
        <v>2</v>
      </c>
      <c r="X492" t="s">
        <v>54</v>
      </c>
      <c r="Z492" t="s">
        <v>88</v>
      </c>
      <c r="AA492" t="s">
        <v>78</v>
      </c>
      <c r="AB492" t="s">
        <v>274</v>
      </c>
      <c r="AC492" t="s">
        <v>70</v>
      </c>
      <c r="AD492" t="s">
        <v>59</v>
      </c>
    </row>
    <row r="493" spans="1:30">
      <c r="A493">
        <f t="shared" si="24"/>
        <v>242</v>
      </c>
      <c r="B493">
        <f t="shared" si="22"/>
        <v>0</v>
      </c>
      <c r="C493" s="8">
        <f t="shared" si="23"/>
        <v>80.25</v>
      </c>
      <c r="D493">
        <v>80</v>
      </c>
      <c r="E493">
        <v>3</v>
      </c>
      <c r="G493" s="21">
        <v>2</v>
      </c>
      <c r="H493" s="4">
        <v>204045</v>
      </c>
      <c r="I493" s="39">
        <v>44215.586921296293</v>
      </c>
      <c r="J493" s="3" t="s">
        <v>63</v>
      </c>
      <c r="K493" t="s">
        <v>49</v>
      </c>
      <c r="M493">
        <v>202101191992</v>
      </c>
      <c r="N493" s="1">
        <v>44215.586921296293</v>
      </c>
      <c r="O493" s="3" t="s">
        <v>63</v>
      </c>
      <c r="P493">
        <v>204045</v>
      </c>
      <c r="Q493" s="2">
        <v>14900</v>
      </c>
      <c r="R493" t="s">
        <v>275</v>
      </c>
      <c r="S493" t="s">
        <v>276</v>
      </c>
      <c r="U493" t="s">
        <v>277</v>
      </c>
      <c r="V493" t="s">
        <v>93</v>
      </c>
      <c r="W493" t="s">
        <v>2</v>
      </c>
      <c r="X493" t="s">
        <v>54</v>
      </c>
      <c r="Z493" t="s">
        <v>88</v>
      </c>
      <c r="AA493" t="s">
        <v>68</v>
      </c>
      <c r="AB493" t="s">
        <v>278</v>
      </c>
      <c r="AC493" t="s">
        <v>70</v>
      </c>
      <c r="AD493" t="s">
        <v>59</v>
      </c>
    </row>
    <row r="494" spans="1:30">
      <c r="A494">
        <f t="shared" si="24"/>
        <v>243</v>
      </c>
      <c r="B494">
        <f t="shared" si="22"/>
        <v>0</v>
      </c>
      <c r="C494" s="8">
        <f t="shared" si="23"/>
        <v>38.333333333333336</v>
      </c>
      <c r="D494">
        <v>38</v>
      </c>
      <c r="E494">
        <v>4</v>
      </c>
      <c r="G494" s="21">
        <v>2</v>
      </c>
      <c r="H494" s="4">
        <v>204059</v>
      </c>
      <c r="I494" s="39">
        <v>43999.079861111109</v>
      </c>
      <c r="J494" s="3" t="s">
        <v>76</v>
      </c>
      <c r="K494" t="s">
        <v>49</v>
      </c>
      <c r="M494">
        <v>202006170941</v>
      </c>
      <c r="N494" s="1">
        <v>43999.079861111109</v>
      </c>
      <c r="O494" s="3" t="s">
        <v>76</v>
      </c>
      <c r="P494">
        <v>204059</v>
      </c>
      <c r="Q494" s="2">
        <v>29975</v>
      </c>
      <c r="R494" t="s">
        <v>279</v>
      </c>
      <c r="S494" t="s">
        <v>280</v>
      </c>
      <c r="U494" t="s">
        <v>149</v>
      </c>
      <c r="V494" t="s">
        <v>281</v>
      </c>
      <c r="W494" t="s">
        <v>10</v>
      </c>
      <c r="X494" t="s">
        <v>54</v>
      </c>
      <c r="Z494" t="s">
        <v>88</v>
      </c>
      <c r="AA494" t="s">
        <v>78</v>
      </c>
      <c r="AB494" t="s">
        <v>282</v>
      </c>
      <c r="AC494" t="s">
        <v>70</v>
      </c>
      <c r="AD494" t="s">
        <v>59</v>
      </c>
    </row>
    <row r="495" spans="1:30">
      <c r="A495">
        <f t="shared" si="24"/>
        <v>244</v>
      </c>
      <c r="B495">
        <f t="shared" si="22"/>
        <v>0</v>
      </c>
      <c r="C495" s="8">
        <f t="shared" si="23"/>
        <v>62</v>
      </c>
      <c r="D495">
        <v>62</v>
      </c>
      <c r="E495">
        <v>0</v>
      </c>
      <c r="G495" s="21">
        <v>2</v>
      </c>
      <c r="H495" s="4">
        <v>206992</v>
      </c>
      <c r="I495" s="39">
        <v>44306.578969907408</v>
      </c>
      <c r="J495" s="3" t="s">
        <v>162</v>
      </c>
      <c r="K495" t="s">
        <v>49</v>
      </c>
      <c r="M495">
        <v>202104200333</v>
      </c>
      <c r="N495" s="1">
        <v>44306.578969907408</v>
      </c>
      <c r="O495" s="3" t="s">
        <v>162</v>
      </c>
      <c r="P495">
        <v>206992</v>
      </c>
      <c r="Q495" s="2">
        <v>21635</v>
      </c>
      <c r="R495" t="s">
        <v>283</v>
      </c>
      <c r="S495" t="s">
        <v>284</v>
      </c>
      <c r="U495" t="s">
        <v>140</v>
      </c>
      <c r="V495" t="s">
        <v>53</v>
      </c>
      <c r="W495" t="s">
        <v>10</v>
      </c>
      <c r="X495" t="s">
        <v>54</v>
      </c>
      <c r="Z495" t="s">
        <v>55</v>
      </c>
      <c r="AA495" t="s">
        <v>166</v>
      </c>
      <c r="AB495" t="s">
        <v>285</v>
      </c>
      <c r="AC495" t="s">
        <v>58</v>
      </c>
      <c r="AD495" t="s">
        <v>59</v>
      </c>
    </row>
    <row r="496" spans="1:30">
      <c r="A496">
        <f t="shared" si="24"/>
        <v>245</v>
      </c>
      <c r="B496">
        <f t="shared" si="22"/>
        <v>0</v>
      </c>
      <c r="C496" s="8">
        <f t="shared" si="23"/>
        <v>82.833333333333329</v>
      </c>
      <c r="D496">
        <v>82</v>
      </c>
      <c r="E496">
        <v>10</v>
      </c>
      <c r="G496" s="21">
        <v>2</v>
      </c>
      <c r="H496" s="4">
        <v>209312</v>
      </c>
      <c r="I496" s="39">
        <v>44265.726550925923</v>
      </c>
      <c r="J496" s="3" t="s">
        <v>90</v>
      </c>
      <c r="K496" t="s">
        <v>49</v>
      </c>
      <c r="M496">
        <v>202103102128</v>
      </c>
      <c r="N496" s="1">
        <v>44265.726550925923</v>
      </c>
      <c r="O496" s="3" t="s">
        <v>90</v>
      </c>
      <c r="P496">
        <v>209312</v>
      </c>
      <c r="Q496" s="2">
        <v>14000</v>
      </c>
      <c r="R496" t="s">
        <v>290</v>
      </c>
      <c r="S496" t="s">
        <v>291</v>
      </c>
      <c r="U496" t="s">
        <v>132</v>
      </c>
      <c r="V496" t="s">
        <v>133</v>
      </c>
      <c r="W496" t="s">
        <v>2</v>
      </c>
      <c r="X496" t="s">
        <v>54</v>
      </c>
      <c r="Z496" t="s">
        <v>88</v>
      </c>
      <c r="AA496" t="s">
        <v>94</v>
      </c>
      <c r="AB496" t="s">
        <v>292</v>
      </c>
      <c r="AC496" t="s">
        <v>70</v>
      </c>
      <c r="AD496" t="s">
        <v>59</v>
      </c>
    </row>
    <row r="497" spans="1:30">
      <c r="A497">
        <f t="shared" si="24"/>
        <v>246</v>
      </c>
      <c r="B497">
        <f t="shared" si="22"/>
        <v>0</v>
      </c>
      <c r="C497" s="8">
        <f t="shared" si="23"/>
        <v>74.75</v>
      </c>
      <c r="D497">
        <v>74</v>
      </c>
      <c r="E497">
        <v>9</v>
      </c>
      <c r="G497" s="21">
        <v>2</v>
      </c>
      <c r="H497" s="4">
        <v>213140</v>
      </c>
      <c r="I497" s="39">
        <v>44207.950243055559</v>
      </c>
      <c r="J497" s="3" t="s">
        <v>76</v>
      </c>
      <c r="K497" t="s">
        <v>49</v>
      </c>
      <c r="M497">
        <v>202101112470</v>
      </c>
      <c r="N497" s="1">
        <v>44207.950243055559</v>
      </c>
      <c r="O497" s="3" t="s">
        <v>76</v>
      </c>
      <c r="P497">
        <v>213140</v>
      </c>
      <c r="Q497" s="2">
        <v>16901</v>
      </c>
      <c r="R497" t="s">
        <v>293</v>
      </c>
      <c r="S497" t="s">
        <v>294</v>
      </c>
      <c r="U497" t="s">
        <v>295</v>
      </c>
      <c r="V497" t="s">
        <v>202</v>
      </c>
      <c r="W497" t="s">
        <v>10</v>
      </c>
      <c r="X497" t="s">
        <v>54</v>
      </c>
      <c r="Z497" t="s">
        <v>55</v>
      </c>
      <c r="AA497" t="s">
        <v>78</v>
      </c>
      <c r="AB497" t="s">
        <v>296</v>
      </c>
      <c r="AC497" t="s">
        <v>70</v>
      </c>
      <c r="AD497" t="s">
        <v>59</v>
      </c>
    </row>
    <row r="498" spans="1:30">
      <c r="A498">
        <f t="shared" si="24"/>
        <v>247</v>
      </c>
      <c r="B498">
        <f t="shared" si="22"/>
        <v>0</v>
      </c>
      <c r="C498" s="8">
        <f t="shared" si="23"/>
        <v>41.166666666666664</v>
      </c>
      <c r="D498">
        <v>41</v>
      </c>
      <c r="E498">
        <v>2</v>
      </c>
      <c r="G498" s="21">
        <v>2</v>
      </c>
      <c r="H498" s="4">
        <v>217836</v>
      </c>
      <c r="I498" s="39">
        <v>44168.601388888892</v>
      </c>
      <c r="J498" s="3" t="s">
        <v>90</v>
      </c>
      <c r="K498" t="s">
        <v>49</v>
      </c>
      <c r="M498">
        <v>202012031560</v>
      </c>
      <c r="N498" s="1">
        <v>44168.601388888892</v>
      </c>
      <c r="O498" s="3" t="s">
        <v>90</v>
      </c>
      <c r="P498">
        <v>217836</v>
      </c>
      <c r="Q498" s="2">
        <v>29105</v>
      </c>
      <c r="R498" t="s">
        <v>297</v>
      </c>
      <c r="S498" t="s">
        <v>298</v>
      </c>
      <c r="U498" t="s">
        <v>52</v>
      </c>
      <c r="V498" t="s">
        <v>53</v>
      </c>
      <c r="W498" t="s">
        <v>10</v>
      </c>
      <c r="X498" t="s">
        <v>54</v>
      </c>
      <c r="Z498" t="s">
        <v>88</v>
      </c>
      <c r="AA498" t="s">
        <v>94</v>
      </c>
      <c r="AB498" t="s">
        <v>299</v>
      </c>
      <c r="AC498" t="s">
        <v>58</v>
      </c>
      <c r="AD498" t="s">
        <v>59</v>
      </c>
    </row>
    <row r="499" spans="1:30">
      <c r="A499">
        <f t="shared" si="24"/>
        <v>248</v>
      </c>
      <c r="B499">
        <f t="shared" si="22"/>
        <v>0</v>
      </c>
      <c r="C499" s="8">
        <f t="shared" si="23"/>
        <v>18.083333333333332</v>
      </c>
      <c r="D499">
        <v>18</v>
      </c>
      <c r="E499">
        <v>1</v>
      </c>
      <c r="G499" s="21">
        <v>2</v>
      </c>
      <c r="H499" s="4">
        <v>217965</v>
      </c>
      <c r="I499" s="39">
        <v>44054.686712962961</v>
      </c>
      <c r="J499" s="3" t="s">
        <v>90</v>
      </c>
      <c r="K499" t="s">
        <v>49</v>
      </c>
      <c r="M499">
        <v>202008111925</v>
      </c>
      <c r="N499" s="1">
        <v>44054.686712962961</v>
      </c>
      <c r="O499" s="3" t="s">
        <v>90</v>
      </c>
      <c r="P499">
        <v>217965</v>
      </c>
      <c r="Q499" s="2">
        <v>37429</v>
      </c>
      <c r="R499" t="s">
        <v>300</v>
      </c>
      <c r="S499" t="s">
        <v>301</v>
      </c>
      <c r="U499" t="s">
        <v>149</v>
      </c>
      <c r="V499" t="s">
        <v>137</v>
      </c>
      <c r="W499" t="s">
        <v>10</v>
      </c>
      <c r="X499" t="s">
        <v>54</v>
      </c>
      <c r="Z499" t="s">
        <v>88</v>
      </c>
      <c r="AA499" t="s">
        <v>94</v>
      </c>
      <c r="AB499" t="s">
        <v>100</v>
      </c>
      <c r="AC499" t="s">
        <v>70</v>
      </c>
      <c r="AD499" t="s">
        <v>59</v>
      </c>
    </row>
    <row r="500" spans="1:30">
      <c r="A500">
        <f t="shared" si="24"/>
        <v>249</v>
      </c>
      <c r="B500">
        <f t="shared" si="22"/>
        <v>0</v>
      </c>
      <c r="C500" s="8">
        <f t="shared" si="23"/>
        <v>80.75</v>
      </c>
      <c r="D500">
        <v>80</v>
      </c>
      <c r="E500">
        <v>9</v>
      </c>
      <c r="G500" s="21">
        <v>2</v>
      </c>
      <c r="H500" s="4">
        <v>219245</v>
      </c>
      <c r="I500" s="39">
        <v>44285.443749999999</v>
      </c>
      <c r="J500" s="3" t="s">
        <v>63</v>
      </c>
      <c r="K500" t="s">
        <v>49</v>
      </c>
      <c r="M500">
        <v>202103120143</v>
      </c>
      <c r="N500" s="1">
        <v>44285.443749999999</v>
      </c>
      <c r="O500" s="3" t="s">
        <v>63</v>
      </c>
      <c r="P500">
        <v>219245</v>
      </c>
      <c r="Q500" s="2">
        <v>14778</v>
      </c>
      <c r="R500" t="s">
        <v>302</v>
      </c>
      <c r="S500" t="s">
        <v>303</v>
      </c>
      <c r="U500" t="s">
        <v>61</v>
      </c>
      <c r="V500" t="s">
        <v>261</v>
      </c>
      <c r="W500" t="s">
        <v>10</v>
      </c>
      <c r="X500" t="s">
        <v>54</v>
      </c>
      <c r="Z500" t="s">
        <v>55</v>
      </c>
      <c r="AA500" t="s">
        <v>68</v>
      </c>
      <c r="AB500" t="s">
        <v>104</v>
      </c>
      <c r="AC500" t="s">
        <v>70</v>
      </c>
      <c r="AD500" t="s">
        <v>59</v>
      </c>
    </row>
    <row r="501" spans="1:30">
      <c r="A501">
        <f t="shared" si="24"/>
        <v>250</v>
      </c>
      <c r="B501">
        <f t="shared" si="22"/>
        <v>0</v>
      </c>
      <c r="C501" s="8">
        <f t="shared" si="23"/>
        <v>46.75</v>
      </c>
      <c r="D501">
        <v>46</v>
      </c>
      <c r="E501">
        <v>9</v>
      </c>
      <c r="G501" s="21">
        <v>2</v>
      </c>
      <c r="H501" s="4">
        <v>219508</v>
      </c>
      <c r="I501" s="39">
        <v>44201.832673611112</v>
      </c>
      <c r="J501" s="3" t="s">
        <v>90</v>
      </c>
      <c r="K501" t="s">
        <v>49</v>
      </c>
      <c r="M501">
        <v>202101052390</v>
      </c>
      <c r="N501" s="1">
        <v>44201.832673611112</v>
      </c>
      <c r="O501" s="3" t="s">
        <v>90</v>
      </c>
      <c r="P501">
        <v>219508</v>
      </c>
      <c r="Q501" s="2">
        <v>27103</v>
      </c>
      <c r="R501" t="s">
        <v>304</v>
      </c>
      <c r="S501" t="s">
        <v>305</v>
      </c>
      <c r="U501" t="s">
        <v>170</v>
      </c>
      <c r="V501" t="s">
        <v>306</v>
      </c>
      <c r="W501" t="s">
        <v>10</v>
      </c>
      <c r="X501" t="s">
        <v>54</v>
      </c>
      <c r="Z501" t="s">
        <v>88</v>
      </c>
      <c r="AA501" t="s">
        <v>94</v>
      </c>
      <c r="AB501" t="s">
        <v>307</v>
      </c>
      <c r="AC501" t="s">
        <v>70</v>
      </c>
      <c r="AD501" t="s">
        <v>59</v>
      </c>
    </row>
    <row r="502" spans="1:30">
      <c r="A502">
        <f t="shared" si="24"/>
        <v>251</v>
      </c>
      <c r="B502">
        <f t="shared" si="22"/>
        <v>0</v>
      </c>
      <c r="C502" s="8">
        <f t="shared" si="23"/>
        <v>64.916666666666671</v>
      </c>
      <c r="D502">
        <v>64</v>
      </c>
      <c r="E502">
        <v>11</v>
      </c>
      <c r="G502" s="37" t="s">
        <v>3393</v>
      </c>
      <c r="H502" s="34">
        <v>221440</v>
      </c>
      <c r="I502" s="39">
        <v>44250.688194444447</v>
      </c>
      <c r="J502" s="34" t="s">
        <v>308</v>
      </c>
      <c r="K502" t="s">
        <v>49</v>
      </c>
      <c r="M502">
        <v>202102232109</v>
      </c>
      <c r="N502" s="1">
        <v>44250.688194444447</v>
      </c>
      <c r="O502" s="3" t="s">
        <v>308</v>
      </c>
      <c r="P502">
        <v>221440</v>
      </c>
      <c r="Q502" s="2">
        <v>20510</v>
      </c>
      <c r="R502" t="s">
        <v>309</v>
      </c>
      <c r="S502" t="s">
        <v>310</v>
      </c>
      <c r="U502" t="s">
        <v>61</v>
      </c>
      <c r="V502" t="s">
        <v>306</v>
      </c>
      <c r="W502" t="s">
        <v>2</v>
      </c>
      <c r="X502" t="s">
        <v>54</v>
      </c>
      <c r="Z502" t="s">
        <v>88</v>
      </c>
      <c r="AA502" t="s">
        <v>311</v>
      </c>
      <c r="AB502" t="s">
        <v>312</v>
      </c>
      <c r="AC502" t="s">
        <v>70</v>
      </c>
      <c r="AD502" t="s">
        <v>59</v>
      </c>
    </row>
    <row r="503" spans="1:30">
      <c r="A503">
        <f t="shared" si="24"/>
        <v>252</v>
      </c>
      <c r="B503">
        <f t="shared" si="22"/>
        <v>0</v>
      </c>
      <c r="C503" s="8">
        <f t="shared" si="23"/>
        <v>80.5</v>
      </c>
      <c r="D503">
        <v>80</v>
      </c>
      <c r="E503">
        <v>6</v>
      </c>
      <c r="G503" s="21">
        <v>2</v>
      </c>
      <c r="H503" s="4">
        <v>226039</v>
      </c>
      <c r="I503" s="39">
        <v>44205.655555555553</v>
      </c>
      <c r="J503" s="3" t="s">
        <v>90</v>
      </c>
      <c r="K503" t="s">
        <v>49</v>
      </c>
      <c r="M503">
        <v>202101090491</v>
      </c>
      <c r="N503" s="1">
        <v>44205.655555555553</v>
      </c>
      <c r="O503" s="3" t="s">
        <v>90</v>
      </c>
      <c r="P503">
        <v>226039</v>
      </c>
      <c r="Q503" s="2">
        <v>14792</v>
      </c>
      <c r="R503" t="s">
        <v>313</v>
      </c>
      <c r="S503" t="s">
        <v>314</v>
      </c>
      <c r="U503" t="s">
        <v>149</v>
      </c>
      <c r="V503" t="s">
        <v>74</v>
      </c>
      <c r="W503" t="s">
        <v>2</v>
      </c>
      <c r="X503" t="s">
        <v>54</v>
      </c>
      <c r="Z503" t="s">
        <v>88</v>
      </c>
      <c r="AA503" t="s">
        <v>94</v>
      </c>
      <c r="AB503" t="s">
        <v>100</v>
      </c>
      <c r="AC503" t="s">
        <v>70</v>
      </c>
      <c r="AD503" t="s">
        <v>59</v>
      </c>
    </row>
    <row r="504" spans="1:30">
      <c r="A504">
        <f t="shared" si="24"/>
        <v>253</v>
      </c>
      <c r="B504">
        <f t="shared" si="22"/>
        <v>0</v>
      </c>
      <c r="C504" s="8">
        <f t="shared" si="23"/>
        <v>28.333333333333332</v>
      </c>
      <c r="D504">
        <v>28</v>
      </c>
      <c r="E504">
        <v>4</v>
      </c>
      <c r="G504" s="21">
        <v>2</v>
      </c>
      <c r="H504" s="4">
        <v>229827</v>
      </c>
      <c r="I504" s="39">
        <v>44287.025196759256</v>
      </c>
      <c r="J504" s="3" t="s">
        <v>90</v>
      </c>
      <c r="K504" t="s">
        <v>49</v>
      </c>
      <c r="M504">
        <v>202104011119</v>
      </c>
      <c r="N504" s="1">
        <v>44287.025196759256</v>
      </c>
      <c r="O504" s="3" t="s">
        <v>90</v>
      </c>
      <c r="P504">
        <v>229827</v>
      </c>
      <c r="Q504" s="2">
        <v>33931</v>
      </c>
      <c r="R504" t="s">
        <v>315</v>
      </c>
      <c r="S504" t="s">
        <v>177</v>
      </c>
      <c r="U504" t="s">
        <v>288</v>
      </c>
      <c r="V504" t="s">
        <v>316</v>
      </c>
      <c r="W504" t="s">
        <v>10</v>
      </c>
      <c r="X504" t="s">
        <v>54</v>
      </c>
      <c r="Z504" t="s">
        <v>88</v>
      </c>
      <c r="AA504" t="s">
        <v>94</v>
      </c>
      <c r="AB504" t="s">
        <v>100</v>
      </c>
      <c r="AC504" t="s">
        <v>70</v>
      </c>
      <c r="AD504" t="s">
        <v>59</v>
      </c>
    </row>
    <row r="505" spans="1:30">
      <c r="A505">
        <f t="shared" si="24"/>
        <v>254</v>
      </c>
      <c r="B505">
        <f t="shared" si="22"/>
        <v>0</v>
      </c>
      <c r="C505" s="8">
        <f t="shared" si="23"/>
        <v>18.083333333333332</v>
      </c>
      <c r="D505">
        <v>18</v>
      </c>
      <c r="E505">
        <v>1</v>
      </c>
      <c r="G505" s="21">
        <v>2</v>
      </c>
      <c r="H505" s="4">
        <v>233212</v>
      </c>
      <c r="I505" s="39">
        <v>44200.541817129626</v>
      </c>
      <c r="J505" s="3" t="s">
        <v>63</v>
      </c>
      <c r="K505" t="s">
        <v>49</v>
      </c>
      <c r="M505">
        <v>202101041529</v>
      </c>
      <c r="N505" s="1">
        <v>44200.541817129626</v>
      </c>
      <c r="O505" s="3" t="s">
        <v>63</v>
      </c>
      <c r="P505">
        <v>233212</v>
      </c>
      <c r="Q505" s="2">
        <v>37573</v>
      </c>
      <c r="R505" t="s">
        <v>317</v>
      </c>
      <c r="S505" t="s">
        <v>301</v>
      </c>
      <c r="U505" t="s">
        <v>318</v>
      </c>
      <c r="V505" t="s">
        <v>157</v>
      </c>
      <c r="W505" t="s">
        <v>10</v>
      </c>
      <c r="X505" t="s">
        <v>54</v>
      </c>
      <c r="Z505" t="s">
        <v>55</v>
      </c>
      <c r="AA505" t="s">
        <v>68</v>
      </c>
      <c r="AB505" t="s">
        <v>319</v>
      </c>
      <c r="AC505" t="s">
        <v>70</v>
      </c>
      <c r="AD505" t="s">
        <v>59</v>
      </c>
    </row>
    <row r="506" spans="1:30">
      <c r="A506">
        <f t="shared" si="24"/>
        <v>255</v>
      </c>
      <c r="B506">
        <f t="shared" si="22"/>
        <v>0</v>
      </c>
      <c r="C506" s="8">
        <f t="shared" si="23"/>
        <v>30.25</v>
      </c>
      <c r="D506">
        <v>30</v>
      </c>
      <c r="E506">
        <v>3</v>
      </c>
      <c r="G506" s="21">
        <v>2</v>
      </c>
      <c r="H506" s="4">
        <v>235266</v>
      </c>
      <c r="I506" s="39">
        <v>44067.682638888888</v>
      </c>
      <c r="J506" s="3" t="s">
        <v>90</v>
      </c>
      <c r="K506" t="s">
        <v>49</v>
      </c>
      <c r="M506">
        <v>202008241986</v>
      </c>
      <c r="N506" s="1">
        <v>44067.682638888888</v>
      </c>
      <c r="O506" s="3" t="s">
        <v>90</v>
      </c>
      <c r="P506">
        <v>235266</v>
      </c>
      <c r="Q506" s="2">
        <v>33013</v>
      </c>
      <c r="R506" t="s">
        <v>320</v>
      </c>
      <c r="S506" t="s">
        <v>321</v>
      </c>
      <c r="U506" t="s">
        <v>140</v>
      </c>
      <c r="V506" t="s">
        <v>153</v>
      </c>
      <c r="W506" t="s">
        <v>2</v>
      </c>
      <c r="X506" t="s">
        <v>54</v>
      </c>
      <c r="Z506" t="s">
        <v>88</v>
      </c>
      <c r="AA506" t="s">
        <v>94</v>
      </c>
      <c r="AB506" t="s">
        <v>100</v>
      </c>
      <c r="AC506" t="s">
        <v>70</v>
      </c>
      <c r="AD506" t="s">
        <v>59</v>
      </c>
    </row>
    <row r="507" spans="1:30">
      <c r="A507">
        <f t="shared" si="24"/>
        <v>256</v>
      </c>
      <c r="B507">
        <f t="shared" si="22"/>
        <v>0</v>
      </c>
      <c r="C507" s="8">
        <f t="shared" si="23"/>
        <v>68.5</v>
      </c>
      <c r="D507">
        <v>68</v>
      </c>
      <c r="E507">
        <v>6</v>
      </c>
      <c r="G507" s="21">
        <v>2</v>
      </c>
      <c r="H507" s="4">
        <v>235306</v>
      </c>
      <c r="I507" s="46">
        <v>44232.503472222219</v>
      </c>
      <c r="J507" s="3" t="s">
        <v>63</v>
      </c>
      <c r="K507" t="s">
        <v>49</v>
      </c>
      <c r="M507">
        <v>202102050650</v>
      </c>
      <c r="N507" s="1">
        <v>44232.503472222219</v>
      </c>
      <c r="O507" s="3" t="s">
        <v>63</v>
      </c>
      <c r="P507">
        <v>235306</v>
      </c>
      <c r="Q507" s="2">
        <v>19192</v>
      </c>
      <c r="R507" t="s">
        <v>322</v>
      </c>
      <c r="S507" t="s">
        <v>323</v>
      </c>
      <c r="U507" t="s">
        <v>140</v>
      </c>
      <c r="V507" t="s">
        <v>324</v>
      </c>
      <c r="W507" t="s">
        <v>2</v>
      </c>
      <c r="X507" t="s">
        <v>54</v>
      </c>
      <c r="Z507" t="s">
        <v>55</v>
      </c>
      <c r="AA507" t="s">
        <v>68</v>
      </c>
      <c r="AB507" t="s">
        <v>325</v>
      </c>
      <c r="AC507" t="s">
        <v>180</v>
      </c>
      <c r="AD507" t="s">
        <v>59</v>
      </c>
    </row>
    <row r="508" spans="1:30">
      <c r="A508">
        <f t="shared" si="24"/>
        <v>257</v>
      </c>
      <c r="B508">
        <f t="shared" si="22"/>
        <v>0</v>
      </c>
      <c r="C508" s="8">
        <f t="shared" si="23"/>
        <v>38.583333333333336</v>
      </c>
      <c r="D508">
        <v>38</v>
      </c>
      <c r="E508">
        <v>7</v>
      </c>
      <c r="G508" s="21">
        <v>2</v>
      </c>
      <c r="H508" s="4">
        <v>236490</v>
      </c>
      <c r="I508" s="39">
        <v>44174.191666666666</v>
      </c>
      <c r="J508" s="3" t="s">
        <v>90</v>
      </c>
      <c r="K508" t="s">
        <v>49</v>
      </c>
      <c r="M508">
        <v>202012091341</v>
      </c>
      <c r="N508" s="1">
        <v>44174.191666666666</v>
      </c>
      <c r="O508" s="3" t="s">
        <v>90</v>
      </c>
      <c r="P508">
        <v>236490</v>
      </c>
      <c r="Q508" s="2">
        <v>30070</v>
      </c>
      <c r="R508" t="s">
        <v>326</v>
      </c>
      <c r="S508" t="s">
        <v>327</v>
      </c>
      <c r="U508" t="s">
        <v>170</v>
      </c>
      <c r="V508" t="s">
        <v>133</v>
      </c>
      <c r="W508" t="s">
        <v>10</v>
      </c>
      <c r="X508" t="s">
        <v>54</v>
      </c>
      <c r="Z508" t="s">
        <v>88</v>
      </c>
      <c r="AA508" t="s">
        <v>94</v>
      </c>
      <c r="AB508" t="s">
        <v>116</v>
      </c>
      <c r="AC508" t="s">
        <v>70</v>
      </c>
      <c r="AD508" t="s">
        <v>59</v>
      </c>
    </row>
    <row r="509" spans="1:30">
      <c r="A509">
        <f t="shared" si="24"/>
        <v>258</v>
      </c>
      <c r="B509">
        <f t="shared" si="22"/>
        <v>0</v>
      </c>
      <c r="C509" s="8">
        <f t="shared" si="23"/>
        <v>71</v>
      </c>
      <c r="D509">
        <v>71</v>
      </c>
      <c r="E509">
        <v>0</v>
      </c>
      <c r="G509" s="21">
        <v>2</v>
      </c>
      <c r="H509" s="4">
        <v>281480</v>
      </c>
      <c r="I509" s="39">
        <v>44327.761805555558</v>
      </c>
      <c r="J509" s="3" t="s">
        <v>63</v>
      </c>
      <c r="K509" t="s">
        <v>49</v>
      </c>
      <c r="M509">
        <v>202105100747</v>
      </c>
      <c r="N509" s="1">
        <v>44327.761805555558</v>
      </c>
      <c r="O509" s="3" t="s">
        <v>63</v>
      </c>
      <c r="P509">
        <v>281480</v>
      </c>
      <c r="Q509" s="2">
        <v>18378</v>
      </c>
      <c r="R509" t="s">
        <v>328</v>
      </c>
      <c r="S509" t="s">
        <v>329</v>
      </c>
      <c r="U509" t="s">
        <v>61</v>
      </c>
      <c r="V509" t="s">
        <v>141</v>
      </c>
      <c r="W509" t="s">
        <v>10</v>
      </c>
      <c r="X509" t="s">
        <v>54</v>
      </c>
      <c r="Z509" t="s">
        <v>55</v>
      </c>
      <c r="AA509" t="s">
        <v>68</v>
      </c>
      <c r="AB509" t="s">
        <v>330</v>
      </c>
      <c r="AC509" t="s">
        <v>129</v>
      </c>
      <c r="AD509" t="s">
        <v>59</v>
      </c>
    </row>
    <row r="510" spans="1:30">
      <c r="A510">
        <f t="shared" si="24"/>
        <v>259</v>
      </c>
      <c r="B510">
        <f t="shared" ref="B510:B573" si="25">IF(H510&lt;&gt;H509,0,IF(H510&lt;&gt;H508,1,IF(H510&lt;&gt;H507,2,IF(H510&lt;&gt;H506,3,IF(H510&lt;&gt;H505,4,IF(H510&lt;&gt;H504,5,IF(H510&lt;&gt;H503,6,"7+")))))))</f>
        <v>0</v>
      </c>
      <c r="C510" s="8">
        <f t="shared" si="23"/>
        <v>72.75</v>
      </c>
      <c r="D510">
        <v>72</v>
      </c>
      <c r="E510">
        <v>9</v>
      </c>
      <c r="G510" s="21">
        <v>2</v>
      </c>
      <c r="H510" s="4">
        <v>304246</v>
      </c>
      <c r="I510" s="39">
        <v>43952.4766087963</v>
      </c>
      <c r="J510" s="3" t="s">
        <v>76</v>
      </c>
      <c r="K510" t="s">
        <v>49</v>
      </c>
      <c r="M510">
        <v>202005010227</v>
      </c>
      <c r="N510" s="1">
        <v>43952.4766087963</v>
      </c>
      <c r="O510" s="3" t="s">
        <v>76</v>
      </c>
      <c r="P510">
        <v>304246</v>
      </c>
      <c r="Q510" s="2">
        <v>17359</v>
      </c>
      <c r="R510" t="s">
        <v>331</v>
      </c>
      <c r="S510" t="s">
        <v>332</v>
      </c>
      <c r="U510" t="s">
        <v>61</v>
      </c>
      <c r="V510" t="s">
        <v>127</v>
      </c>
      <c r="W510" t="s">
        <v>2</v>
      </c>
      <c r="X510" t="s">
        <v>54</v>
      </c>
      <c r="Z510" t="s">
        <v>55</v>
      </c>
      <c r="AA510" t="s">
        <v>78</v>
      </c>
      <c r="AB510" t="s">
        <v>333</v>
      </c>
      <c r="AC510" t="s">
        <v>129</v>
      </c>
      <c r="AD510" t="s">
        <v>59</v>
      </c>
    </row>
    <row r="511" spans="1:30">
      <c r="A511">
        <f t="shared" si="24"/>
        <v>260</v>
      </c>
      <c r="B511">
        <f t="shared" si="25"/>
        <v>0</v>
      </c>
      <c r="C511" s="8">
        <f t="shared" si="23"/>
        <v>66.166666666666671</v>
      </c>
      <c r="D511">
        <v>66</v>
      </c>
      <c r="E511">
        <v>2</v>
      </c>
      <c r="G511" s="21">
        <v>2</v>
      </c>
      <c r="H511" s="4">
        <v>305299</v>
      </c>
      <c r="I511" s="39">
        <v>44096.040856481479</v>
      </c>
      <c r="J511" s="3" t="s">
        <v>90</v>
      </c>
      <c r="K511" t="s">
        <v>49</v>
      </c>
      <c r="M511">
        <v>202009221137</v>
      </c>
      <c r="N511" s="1">
        <v>44096.040856481479</v>
      </c>
      <c r="O511" s="3" t="s">
        <v>90</v>
      </c>
      <c r="P511">
        <v>305299</v>
      </c>
      <c r="Q511" s="2">
        <v>19927</v>
      </c>
      <c r="R511" t="s">
        <v>334</v>
      </c>
      <c r="S511" t="s">
        <v>335</v>
      </c>
      <c r="U511" t="s">
        <v>170</v>
      </c>
      <c r="V511" t="s">
        <v>202</v>
      </c>
      <c r="W511" t="s">
        <v>10</v>
      </c>
      <c r="X511" t="s">
        <v>54</v>
      </c>
      <c r="Z511" t="s">
        <v>88</v>
      </c>
      <c r="AA511" t="s">
        <v>94</v>
      </c>
      <c r="AB511" t="s">
        <v>336</v>
      </c>
      <c r="AC511" t="s">
        <v>70</v>
      </c>
      <c r="AD511" t="s">
        <v>59</v>
      </c>
    </row>
    <row r="512" spans="1:30">
      <c r="A512">
        <f t="shared" si="24"/>
        <v>261</v>
      </c>
      <c r="B512">
        <f t="shared" si="25"/>
        <v>0</v>
      </c>
      <c r="C512" s="8">
        <f t="shared" si="23"/>
        <v>66.833333333333329</v>
      </c>
      <c r="D512">
        <v>66</v>
      </c>
      <c r="E512">
        <v>10</v>
      </c>
      <c r="G512" s="21">
        <v>2</v>
      </c>
      <c r="H512" s="4">
        <v>309192</v>
      </c>
      <c r="I512" s="39">
        <v>44244.569444444445</v>
      </c>
      <c r="J512" s="3" t="s">
        <v>90</v>
      </c>
      <c r="K512" t="s">
        <v>49</v>
      </c>
      <c r="M512">
        <v>202102171697</v>
      </c>
      <c r="N512" s="1">
        <v>44244.569444444445</v>
      </c>
      <c r="O512" s="3" t="s">
        <v>90</v>
      </c>
      <c r="P512">
        <v>309192</v>
      </c>
      <c r="Q512" s="2">
        <v>19802</v>
      </c>
      <c r="R512" t="s">
        <v>337</v>
      </c>
      <c r="S512" t="s">
        <v>338</v>
      </c>
      <c r="U512" t="s">
        <v>52</v>
      </c>
      <c r="V512" t="s">
        <v>157</v>
      </c>
      <c r="W512" t="s">
        <v>10</v>
      </c>
      <c r="X512" t="s">
        <v>54</v>
      </c>
      <c r="Z512" t="s">
        <v>88</v>
      </c>
      <c r="AA512" t="s">
        <v>94</v>
      </c>
      <c r="AB512" t="s">
        <v>339</v>
      </c>
      <c r="AC512" t="s">
        <v>70</v>
      </c>
      <c r="AD512" t="s">
        <v>59</v>
      </c>
    </row>
    <row r="513" spans="1:30">
      <c r="A513">
        <f t="shared" si="24"/>
        <v>262</v>
      </c>
      <c r="B513">
        <f t="shared" si="25"/>
        <v>0</v>
      </c>
      <c r="C513" s="8">
        <f t="shared" si="23"/>
        <v>45.833333333333336</v>
      </c>
      <c r="D513">
        <v>45</v>
      </c>
      <c r="E513">
        <v>10</v>
      </c>
      <c r="G513" s="21">
        <v>2</v>
      </c>
      <c r="H513" s="4">
        <v>313762</v>
      </c>
      <c r="I513" s="39">
        <v>43986.384675925925</v>
      </c>
      <c r="J513" s="3" t="s">
        <v>76</v>
      </c>
      <c r="K513" t="s">
        <v>49</v>
      </c>
      <c r="M513">
        <v>202006040570</v>
      </c>
      <c r="N513" s="1">
        <v>43986.384675925925</v>
      </c>
      <c r="O513" s="3" t="s">
        <v>76</v>
      </c>
      <c r="P513">
        <v>313762</v>
      </c>
      <c r="Q513" s="2">
        <v>27219</v>
      </c>
      <c r="R513" t="s">
        <v>340</v>
      </c>
      <c r="S513" t="s">
        <v>341</v>
      </c>
      <c r="U513" t="s">
        <v>52</v>
      </c>
      <c r="V513" t="s">
        <v>324</v>
      </c>
      <c r="W513" t="s">
        <v>10</v>
      </c>
      <c r="X513" t="s">
        <v>54</v>
      </c>
      <c r="Z513" t="s">
        <v>55</v>
      </c>
      <c r="AA513" t="s">
        <v>78</v>
      </c>
      <c r="AB513" t="s">
        <v>342</v>
      </c>
      <c r="AC513" t="s">
        <v>180</v>
      </c>
      <c r="AD513" t="s">
        <v>59</v>
      </c>
    </row>
    <row r="514" spans="1:30">
      <c r="A514">
        <f t="shared" si="24"/>
        <v>263</v>
      </c>
      <c r="B514">
        <f t="shared" si="25"/>
        <v>0</v>
      </c>
      <c r="C514" s="8">
        <f t="shared" si="23"/>
        <v>60.75</v>
      </c>
      <c r="D514">
        <v>60</v>
      </c>
      <c r="E514">
        <v>9</v>
      </c>
      <c r="G514" s="21">
        <v>2</v>
      </c>
      <c r="H514" s="4">
        <v>317673</v>
      </c>
      <c r="I514" s="39">
        <v>44215.959907407407</v>
      </c>
      <c r="J514" s="3" t="s">
        <v>90</v>
      </c>
      <c r="K514" t="s">
        <v>49</v>
      </c>
      <c r="M514">
        <v>202101192430</v>
      </c>
      <c r="N514" s="1">
        <v>44215.959907407407</v>
      </c>
      <c r="O514" s="3" t="s">
        <v>90</v>
      </c>
      <c r="P514">
        <v>317673</v>
      </c>
      <c r="Q514" s="2">
        <v>22018</v>
      </c>
      <c r="R514" t="s">
        <v>343</v>
      </c>
      <c r="S514" t="s">
        <v>344</v>
      </c>
      <c r="U514" t="s">
        <v>110</v>
      </c>
      <c r="V514" t="s">
        <v>281</v>
      </c>
      <c r="W514" t="s">
        <v>10</v>
      </c>
      <c r="X514" t="s">
        <v>54</v>
      </c>
      <c r="Z514" t="s">
        <v>88</v>
      </c>
      <c r="AA514" t="s">
        <v>94</v>
      </c>
      <c r="AB514" t="s">
        <v>116</v>
      </c>
      <c r="AC514" t="s">
        <v>70</v>
      </c>
      <c r="AD514" t="s">
        <v>59</v>
      </c>
    </row>
    <row r="515" spans="1:30">
      <c r="A515">
        <f t="shared" si="24"/>
        <v>264</v>
      </c>
      <c r="B515">
        <f t="shared" si="25"/>
        <v>0</v>
      </c>
      <c r="C515" s="8">
        <f t="shared" si="23"/>
        <v>63.916666666666664</v>
      </c>
      <c r="D515">
        <v>63</v>
      </c>
      <c r="E515">
        <v>11</v>
      </c>
      <c r="G515" s="21">
        <v>2</v>
      </c>
      <c r="H515" s="4">
        <v>323451</v>
      </c>
      <c r="I515" s="39">
        <v>44143.729502314818</v>
      </c>
      <c r="J515" s="3" t="s">
        <v>63</v>
      </c>
      <c r="K515" t="s">
        <v>49</v>
      </c>
      <c r="M515">
        <v>202011080435</v>
      </c>
      <c r="N515" s="1">
        <v>44143.729502314818</v>
      </c>
      <c r="O515" s="3" t="s">
        <v>63</v>
      </c>
      <c r="P515">
        <v>323451</v>
      </c>
      <c r="Q515" s="2">
        <v>20787</v>
      </c>
      <c r="R515" t="s">
        <v>345</v>
      </c>
      <c r="S515" t="s">
        <v>346</v>
      </c>
      <c r="U515" t="s">
        <v>52</v>
      </c>
      <c r="V515" t="s">
        <v>87</v>
      </c>
      <c r="W515" t="s">
        <v>2</v>
      </c>
      <c r="X515" t="s">
        <v>54</v>
      </c>
      <c r="Z515" t="s">
        <v>55</v>
      </c>
      <c r="AA515" t="s">
        <v>68</v>
      </c>
      <c r="AB515" t="s">
        <v>217</v>
      </c>
      <c r="AC515" t="s">
        <v>70</v>
      </c>
      <c r="AD515" t="s">
        <v>59</v>
      </c>
    </row>
    <row r="516" spans="1:30">
      <c r="A516">
        <f t="shared" si="24"/>
        <v>265</v>
      </c>
      <c r="B516">
        <f t="shared" si="25"/>
        <v>0</v>
      </c>
      <c r="C516" s="8">
        <f t="shared" si="23"/>
        <v>67.75</v>
      </c>
      <c r="D516">
        <v>67</v>
      </c>
      <c r="E516">
        <v>9</v>
      </c>
      <c r="G516" s="21">
        <v>2</v>
      </c>
      <c r="H516" s="4">
        <v>325205</v>
      </c>
      <c r="I516" s="39">
        <v>44146.683645833335</v>
      </c>
      <c r="J516" s="3" t="s">
        <v>76</v>
      </c>
      <c r="K516" t="s">
        <v>49</v>
      </c>
      <c r="M516">
        <v>202011110336</v>
      </c>
      <c r="N516" s="1">
        <v>44146.683645833335</v>
      </c>
      <c r="O516" s="3" t="s">
        <v>76</v>
      </c>
      <c r="P516">
        <v>325205</v>
      </c>
      <c r="Q516" s="2">
        <v>19381</v>
      </c>
      <c r="R516" t="s">
        <v>347</v>
      </c>
      <c r="S516" t="s">
        <v>348</v>
      </c>
      <c r="U516" t="s">
        <v>61</v>
      </c>
      <c r="V516" t="s">
        <v>349</v>
      </c>
      <c r="W516" t="s">
        <v>2</v>
      </c>
      <c r="X516" t="s">
        <v>54</v>
      </c>
      <c r="Z516" t="s">
        <v>55</v>
      </c>
      <c r="AA516" t="s">
        <v>78</v>
      </c>
      <c r="AB516" t="s">
        <v>350</v>
      </c>
      <c r="AC516" t="s">
        <v>58</v>
      </c>
      <c r="AD516" t="s">
        <v>59</v>
      </c>
    </row>
    <row r="517" spans="1:30">
      <c r="A517">
        <f t="shared" si="24"/>
        <v>266</v>
      </c>
      <c r="B517">
        <f t="shared" si="25"/>
        <v>0</v>
      </c>
      <c r="C517" s="8">
        <f t="shared" si="23"/>
        <v>70.25</v>
      </c>
      <c r="D517">
        <v>70</v>
      </c>
      <c r="E517">
        <v>3</v>
      </c>
      <c r="G517" s="21">
        <v>2</v>
      </c>
      <c r="H517" s="4">
        <v>325633</v>
      </c>
      <c r="I517" s="39">
        <v>44119.486342592594</v>
      </c>
      <c r="J517" s="3" t="s">
        <v>90</v>
      </c>
      <c r="K517" t="s">
        <v>49</v>
      </c>
      <c r="M517">
        <v>202010151613</v>
      </c>
      <c r="N517" s="1">
        <v>44119.486342592594</v>
      </c>
      <c r="O517" s="3" t="s">
        <v>90</v>
      </c>
      <c r="P517">
        <v>325633</v>
      </c>
      <c r="Q517" s="2">
        <v>18447</v>
      </c>
      <c r="R517" t="s">
        <v>356</v>
      </c>
      <c r="S517" t="s">
        <v>357</v>
      </c>
      <c r="U517" t="s">
        <v>52</v>
      </c>
      <c r="V517" t="s">
        <v>93</v>
      </c>
      <c r="W517" t="s">
        <v>10</v>
      </c>
      <c r="X517" t="s">
        <v>54</v>
      </c>
      <c r="Z517" t="s">
        <v>88</v>
      </c>
      <c r="AA517" t="s">
        <v>94</v>
      </c>
      <c r="AB517" t="s">
        <v>116</v>
      </c>
      <c r="AC517" t="s">
        <v>70</v>
      </c>
      <c r="AD517" t="s">
        <v>59</v>
      </c>
    </row>
    <row r="518" spans="1:30">
      <c r="A518">
        <f t="shared" si="24"/>
        <v>267</v>
      </c>
      <c r="B518">
        <f t="shared" si="25"/>
        <v>0</v>
      </c>
      <c r="C518" s="8">
        <f t="shared" si="23"/>
        <v>59.25</v>
      </c>
      <c r="D518">
        <v>59</v>
      </c>
      <c r="E518">
        <v>3</v>
      </c>
      <c r="G518" s="21">
        <v>2</v>
      </c>
      <c r="H518" s="4">
        <v>326111</v>
      </c>
      <c r="I518" s="39">
        <v>44068.104166666664</v>
      </c>
      <c r="J518" s="3" t="s">
        <v>90</v>
      </c>
      <c r="K518" t="s">
        <v>49</v>
      </c>
      <c r="M518">
        <v>202008251119</v>
      </c>
      <c r="N518" s="1">
        <v>44068.104166666664</v>
      </c>
      <c r="O518" s="3" t="s">
        <v>90</v>
      </c>
      <c r="P518">
        <v>326111</v>
      </c>
      <c r="Q518" s="2">
        <v>22399</v>
      </c>
      <c r="R518" t="s">
        <v>358</v>
      </c>
      <c r="S518" t="s">
        <v>118</v>
      </c>
      <c r="U518" t="s">
        <v>149</v>
      </c>
      <c r="V518" t="s">
        <v>281</v>
      </c>
      <c r="W518" t="s">
        <v>2</v>
      </c>
      <c r="X518" t="s">
        <v>54</v>
      </c>
      <c r="Z518" t="s">
        <v>88</v>
      </c>
      <c r="AA518" t="s">
        <v>94</v>
      </c>
      <c r="AB518" t="s">
        <v>116</v>
      </c>
      <c r="AC518" t="s">
        <v>70</v>
      </c>
      <c r="AD518" t="s">
        <v>59</v>
      </c>
    </row>
    <row r="519" spans="1:30">
      <c r="A519">
        <f t="shared" si="24"/>
        <v>268</v>
      </c>
      <c r="B519">
        <f t="shared" si="25"/>
        <v>0</v>
      </c>
      <c r="C519" s="8">
        <f t="shared" si="23"/>
        <v>77.416666666666671</v>
      </c>
      <c r="D519">
        <v>77</v>
      </c>
      <c r="E519">
        <v>5</v>
      </c>
      <c r="G519" s="21">
        <v>2</v>
      </c>
      <c r="H519" s="4">
        <v>328436</v>
      </c>
      <c r="I519" s="39">
        <v>44176.619652777779</v>
      </c>
      <c r="J519" s="3" t="s">
        <v>90</v>
      </c>
      <c r="K519" t="s">
        <v>49</v>
      </c>
      <c r="M519">
        <v>202012111789</v>
      </c>
      <c r="N519" s="1">
        <v>44176.619652777779</v>
      </c>
      <c r="O519" s="3" t="s">
        <v>90</v>
      </c>
      <c r="P519">
        <v>328436</v>
      </c>
      <c r="Q519" s="2">
        <v>15872</v>
      </c>
      <c r="R519" t="s">
        <v>365</v>
      </c>
      <c r="S519" t="s">
        <v>366</v>
      </c>
      <c r="U519" t="s">
        <v>52</v>
      </c>
      <c r="V519" t="s">
        <v>367</v>
      </c>
      <c r="W519" t="s">
        <v>2</v>
      </c>
      <c r="X519" t="s">
        <v>54</v>
      </c>
      <c r="Z519" t="s">
        <v>88</v>
      </c>
      <c r="AA519" t="s">
        <v>94</v>
      </c>
      <c r="AB519" t="s">
        <v>116</v>
      </c>
      <c r="AC519" t="s">
        <v>70</v>
      </c>
      <c r="AD519" t="s">
        <v>59</v>
      </c>
    </row>
    <row r="520" spans="1:30">
      <c r="A520">
        <f t="shared" si="24"/>
        <v>269</v>
      </c>
      <c r="B520">
        <f t="shared" si="25"/>
        <v>0</v>
      </c>
      <c r="C520" s="8">
        <f t="shared" si="23"/>
        <v>53.916666666666664</v>
      </c>
      <c r="D520">
        <v>53</v>
      </c>
      <c r="E520">
        <v>11</v>
      </c>
      <c r="G520" s="37" t="s">
        <v>3394</v>
      </c>
      <c r="H520" s="34">
        <v>328850</v>
      </c>
      <c r="I520" s="39">
        <v>43950.972581018519</v>
      </c>
      <c r="J520" s="34" t="s">
        <v>63</v>
      </c>
      <c r="K520" t="s">
        <v>49</v>
      </c>
      <c r="M520">
        <v>202004291281</v>
      </c>
      <c r="N520" s="1">
        <v>43950.972581018519</v>
      </c>
      <c r="O520" s="3" t="s">
        <v>63</v>
      </c>
      <c r="P520">
        <v>328850</v>
      </c>
      <c r="Q520" s="2">
        <v>24228</v>
      </c>
      <c r="R520" t="s">
        <v>368</v>
      </c>
      <c r="S520" t="s">
        <v>369</v>
      </c>
      <c r="U520" t="s">
        <v>98</v>
      </c>
      <c r="V520" t="s">
        <v>111</v>
      </c>
      <c r="W520" t="s">
        <v>2</v>
      </c>
      <c r="X520" t="s">
        <v>54</v>
      </c>
      <c r="Z520" t="s">
        <v>55</v>
      </c>
      <c r="AA520" t="s">
        <v>68</v>
      </c>
      <c r="AB520" t="s">
        <v>370</v>
      </c>
      <c r="AC520" t="s">
        <v>70</v>
      </c>
      <c r="AD520" t="s">
        <v>59</v>
      </c>
    </row>
    <row r="521" spans="1:30">
      <c r="A521">
        <f t="shared" si="24"/>
        <v>270</v>
      </c>
      <c r="B521">
        <f t="shared" si="25"/>
        <v>0</v>
      </c>
      <c r="C521" s="8">
        <f t="shared" si="23"/>
        <v>63.083333333333336</v>
      </c>
      <c r="D521">
        <v>63</v>
      </c>
      <c r="E521">
        <v>1</v>
      </c>
      <c r="G521" s="21">
        <v>2</v>
      </c>
      <c r="H521" s="4">
        <v>331127</v>
      </c>
      <c r="I521" s="41">
        <v>44012.008333333331</v>
      </c>
      <c r="J521" s="3" t="s">
        <v>90</v>
      </c>
      <c r="K521" t="s">
        <v>49</v>
      </c>
      <c r="M521">
        <v>202006292263</v>
      </c>
      <c r="N521" s="1">
        <v>44012.008333333331</v>
      </c>
      <c r="O521" s="3" t="s">
        <v>90</v>
      </c>
      <c r="P521">
        <v>331127</v>
      </c>
      <c r="Q521" s="2">
        <v>20967</v>
      </c>
      <c r="R521" t="s">
        <v>374</v>
      </c>
      <c r="S521" t="s">
        <v>375</v>
      </c>
      <c r="U521" t="s">
        <v>98</v>
      </c>
      <c r="V521" t="s">
        <v>133</v>
      </c>
      <c r="W521" t="s">
        <v>10</v>
      </c>
      <c r="X521" t="s">
        <v>54</v>
      </c>
      <c r="Z521" t="s">
        <v>88</v>
      </c>
      <c r="AA521" t="s">
        <v>94</v>
      </c>
      <c r="AB521" t="s">
        <v>116</v>
      </c>
      <c r="AC521" t="s">
        <v>70</v>
      </c>
      <c r="AD521" t="s">
        <v>59</v>
      </c>
    </row>
    <row r="522" spans="1:30">
      <c r="A522">
        <f t="shared" si="24"/>
        <v>271</v>
      </c>
      <c r="B522">
        <f t="shared" si="25"/>
        <v>0</v>
      </c>
      <c r="C522" s="8">
        <f t="shared" ref="C522:C585" si="26">D522+E522/12</f>
        <v>46.583333333333336</v>
      </c>
      <c r="D522">
        <v>46</v>
      </c>
      <c r="E522">
        <v>7</v>
      </c>
      <c r="G522" s="21">
        <v>2</v>
      </c>
      <c r="H522" s="4">
        <v>333947</v>
      </c>
      <c r="I522" s="39">
        <v>44264.751388888886</v>
      </c>
      <c r="J522" s="3" t="s">
        <v>63</v>
      </c>
      <c r="K522" t="s">
        <v>49</v>
      </c>
      <c r="M522">
        <v>202103040439</v>
      </c>
      <c r="N522" s="1">
        <v>44264.751388888886</v>
      </c>
      <c r="O522" s="3" t="s">
        <v>63</v>
      </c>
      <c r="P522">
        <v>333947</v>
      </c>
      <c r="Q522" s="2">
        <v>27234</v>
      </c>
      <c r="R522" t="s">
        <v>376</v>
      </c>
      <c r="S522" t="s">
        <v>377</v>
      </c>
      <c r="U522" t="s">
        <v>107</v>
      </c>
      <c r="V522" t="s">
        <v>261</v>
      </c>
      <c r="W522" t="s">
        <v>10</v>
      </c>
      <c r="X522" t="s">
        <v>54</v>
      </c>
      <c r="Z522" t="s">
        <v>55</v>
      </c>
      <c r="AA522" t="s">
        <v>68</v>
      </c>
      <c r="AB522" t="s">
        <v>378</v>
      </c>
      <c r="AC522" t="s">
        <v>70</v>
      </c>
      <c r="AD522" t="s">
        <v>59</v>
      </c>
    </row>
    <row r="523" spans="1:30">
      <c r="A523">
        <f t="shared" si="24"/>
        <v>272</v>
      </c>
      <c r="B523">
        <f t="shared" si="25"/>
        <v>0</v>
      </c>
      <c r="C523" s="8">
        <f t="shared" si="26"/>
        <v>49</v>
      </c>
      <c r="D523">
        <v>49</v>
      </c>
      <c r="E523">
        <v>0</v>
      </c>
      <c r="G523" s="21">
        <v>2</v>
      </c>
      <c r="H523" s="4">
        <v>380190</v>
      </c>
      <c r="I523" s="39">
        <v>44057.400694444441</v>
      </c>
      <c r="J523" s="3" t="s">
        <v>76</v>
      </c>
      <c r="K523" t="s">
        <v>49</v>
      </c>
      <c r="M523">
        <v>202008060737</v>
      </c>
      <c r="N523" s="1">
        <v>44057.400694444441</v>
      </c>
      <c r="O523" s="3" t="s">
        <v>76</v>
      </c>
      <c r="P523">
        <v>380190</v>
      </c>
      <c r="Q523" s="2">
        <v>26155</v>
      </c>
      <c r="R523" t="s">
        <v>379</v>
      </c>
      <c r="S523" t="s">
        <v>380</v>
      </c>
      <c r="U523" t="s">
        <v>381</v>
      </c>
      <c r="V523" t="s">
        <v>74</v>
      </c>
      <c r="W523" t="s">
        <v>2</v>
      </c>
      <c r="X523" t="s">
        <v>54</v>
      </c>
      <c r="Z523" t="s">
        <v>55</v>
      </c>
      <c r="AA523" t="s">
        <v>78</v>
      </c>
      <c r="AB523" t="s">
        <v>382</v>
      </c>
      <c r="AC523" t="s">
        <v>70</v>
      </c>
      <c r="AD523" t="s">
        <v>59</v>
      </c>
    </row>
    <row r="524" spans="1:30">
      <c r="A524">
        <f t="shared" ref="A524:A587" si="27">IF(B524=0,A523+1,A523)</f>
        <v>273</v>
      </c>
      <c r="B524">
        <f t="shared" si="25"/>
        <v>0</v>
      </c>
      <c r="C524" s="8">
        <f t="shared" si="26"/>
        <v>50.5</v>
      </c>
      <c r="D524">
        <v>50</v>
      </c>
      <c r="E524">
        <v>6</v>
      </c>
      <c r="G524" s="21">
        <v>2</v>
      </c>
      <c r="H524" s="4">
        <v>403143</v>
      </c>
      <c r="I524" s="39">
        <v>44070.583240740743</v>
      </c>
      <c r="J524" s="3" t="s">
        <v>90</v>
      </c>
      <c r="K524" t="s">
        <v>49</v>
      </c>
      <c r="M524">
        <v>202008300033</v>
      </c>
      <c r="N524" s="1">
        <v>44070.583240740743</v>
      </c>
      <c r="O524" s="3" t="s">
        <v>90</v>
      </c>
      <c r="P524">
        <v>403143</v>
      </c>
      <c r="Q524" s="2">
        <v>25609</v>
      </c>
      <c r="R524" t="s">
        <v>383</v>
      </c>
      <c r="S524" t="s">
        <v>384</v>
      </c>
      <c r="U524" t="s">
        <v>52</v>
      </c>
      <c r="V524" t="s">
        <v>261</v>
      </c>
      <c r="W524" t="s">
        <v>10</v>
      </c>
      <c r="X524" t="s">
        <v>54</v>
      </c>
      <c r="Z524" t="s">
        <v>88</v>
      </c>
      <c r="AA524" t="s">
        <v>94</v>
      </c>
      <c r="AB524" t="s">
        <v>385</v>
      </c>
      <c r="AC524" t="s">
        <v>70</v>
      </c>
      <c r="AD524" t="s">
        <v>59</v>
      </c>
    </row>
    <row r="525" spans="1:30">
      <c r="A525">
        <f t="shared" si="27"/>
        <v>274</v>
      </c>
      <c r="B525">
        <f t="shared" si="25"/>
        <v>0</v>
      </c>
      <c r="C525" s="8">
        <f t="shared" si="26"/>
        <v>74.416666666666671</v>
      </c>
      <c r="D525">
        <v>74</v>
      </c>
      <c r="E525">
        <v>5</v>
      </c>
      <c r="G525" s="21">
        <v>2</v>
      </c>
      <c r="H525" s="4">
        <v>404353</v>
      </c>
      <c r="I525" s="39">
        <v>43977.585925925923</v>
      </c>
      <c r="J525" s="3" t="s">
        <v>63</v>
      </c>
      <c r="K525" t="s">
        <v>49</v>
      </c>
      <c r="M525">
        <v>202005260200</v>
      </c>
      <c r="N525" s="1">
        <v>43977.585925925923</v>
      </c>
      <c r="O525" s="3" t="s">
        <v>63</v>
      </c>
      <c r="P525">
        <v>404353</v>
      </c>
      <c r="Q525" s="2">
        <v>16774</v>
      </c>
      <c r="R525" t="s">
        <v>386</v>
      </c>
      <c r="S525" t="s">
        <v>387</v>
      </c>
      <c r="U525" t="s">
        <v>52</v>
      </c>
      <c r="V525" t="s">
        <v>388</v>
      </c>
      <c r="W525" t="s">
        <v>10</v>
      </c>
      <c r="X525" t="s">
        <v>54</v>
      </c>
      <c r="Z525" t="s">
        <v>55</v>
      </c>
      <c r="AA525" t="s">
        <v>68</v>
      </c>
      <c r="AB525" t="s">
        <v>389</v>
      </c>
      <c r="AC525" t="s">
        <v>390</v>
      </c>
      <c r="AD525" t="s">
        <v>59</v>
      </c>
    </row>
    <row r="526" spans="1:30">
      <c r="A526">
        <f t="shared" si="27"/>
        <v>275</v>
      </c>
      <c r="B526">
        <f t="shared" si="25"/>
        <v>0</v>
      </c>
      <c r="C526" s="8">
        <f t="shared" si="26"/>
        <v>41.75</v>
      </c>
      <c r="D526">
        <v>41</v>
      </c>
      <c r="E526">
        <v>9</v>
      </c>
      <c r="G526" s="21">
        <v>2</v>
      </c>
      <c r="H526" s="4">
        <v>405105</v>
      </c>
      <c r="I526" s="39">
        <v>44064.743750000001</v>
      </c>
      <c r="J526" s="3" t="s">
        <v>90</v>
      </c>
      <c r="K526" t="s">
        <v>49</v>
      </c>
      <c r="M526">
        <v>202008212051</v>
      </c>
      <c r="N526" s="1">
        <v>44064.743750000001</v>
      </c>
      <c r="O526" s="3" t="s">
        <v>90</v>
      </c>
      <c r="P526">
        <v>405105</v>
      </c>
      <c r="Q526" s="2">
        <v>28805</v>
      </c>
      <c r="R526" t="s">
        <v>391</v>
      </c>
      <c r="S526" t="s">
        <v>392</v>
      </c>
      <c r="U526" t="s">
        <v>149</v>
      </c>
      <c r="V526" t="s">
        <v>258</v>
      </c>
      <c r="W526" t="s">
        <v>10</v>
      </c>
      <c r="X526" t="s">
        <v>54</v>
      </c>
      <c r="Z526" t="s">
        <v>88</v>
      </c>
      <c r="AA526" t="s">
        <v>94</v>
      </c>
      <c r="AB526" t="s">
        <v>100</v>
      </c>
      <c r="AC526" t="s">
        <v>70</v>
      </c>
      <c r="AD526" t="s">
        <v>59</v>
      </c>
    </row>
    <row r="527" spans="1:30">
      <c r="A527">
        <f t="shared" si="27"/>
        <v>276</v>
      </c>
      <c r="B527">
        <f t="shared" si="25"/>
        <v>0</v>
      </c>
      <c r="C527" s="8">
        <f t="shared" si="26"/>
        <v>62.25</v>
      </c>
      <c r="D527">
        <v>62</v>
      </c>
      <c r="E527">
        <v>3</v>
      </c>
      <c r="G527" s="21">
        <v>2</v>
      </c>
      <c r="H527" s="4">
        <v>406247</v>
      </c>
      <c r="I527" s="39">
        <v>44235.537499999999</v>
      </c>
      <c r="J527" s="3" t="s">
        <v>90</v>
      </c>
      <c r="K527" t="s">
        <v>49</v>
      </c>
      <c r="M527">
        <v>202102081751</v>
      </c>
      <c r="N527" s="1">
        <v>44235.537499999999</v>
      </c>
      <c r="O527" s="3" t="s">
        <v>90</v>
      </c>
      <c r="P527">
        <v>406247</v>
      </c>
      <c r="Q527" s="2">
        <v>21497</v>
      </c>
      <c r="R527" t="s">
        <v>393</v>
      </c>
      <c r="S527" t="s">
        <v>394</v>
      </c>
      <c r="U527" t="s">
        <v>73</v>
      </c>
      <c r="V527" t="s">
        <v>133</v>
      </c>
      <c r="W527" t="s">
        <v>2</v>
      </c>
      <c r="X527" t="s">
        <v>54</v>
      </c>
      <c r="Z527" t="s">
        <v>88</v>
      </c>
      <c r="AA527" t="s">
        <v>94</v>
      </c>
      <c r="AB527" t="s">
        <v>100</v>
      </c>
      <c r="AC527" t="s">
        <v>70</v>
      </c>
      <c r="AD527" t="s">
        <v>59</v>
      </c>
    </row>
    <row r="528" spans="1:30">
      <c r="A528">
        <f t="shared" si="27"/>
        <v>277</v>
      </c>
      <c r="B528">
        <f t="shared" si="25"/>
        <v>0</v>
      </c>
      <c r="C528" s="8">
        <f t="shared" si="26"/>
        <v>63.75</v>
      </c>
      <c r="D528">
        <v>63</v>
      </c>
      <c r="E528">
        <v>9</v>
      </c>
      <c r="G528" s="21">
        <v>2</v>
      </c>
      <c r="H528" s="4">
        <v>412205</v>
      </c>
      <c r="I528" s="39">
        <v>44313.886111111111</v>
      </c>
      <c r="J528" s="3" t="s">
        <v>134</v>
      </c>
      <c r="K528" t="s">
        <v>49</v>
      </c>
      <c r="M528">
        <v>202104272518</v>
      </c>
      <c r="N528" s="1">
        <v>44313.886111111111</v>
      </c>
      <c r="O528" s="3" t="s">
        <v>134</v>
      </c>
      <c r="P528">
        <v>412205</v>
      </c>
      <c r="Q528" s="2">
        <v>21000</v>
      </c>
      <c r="R528" t="s">
        <v>395</v>
      </c>
      <c r="S528" t="s">
        <v>396</v>
      </c>
      <c r="U528" t="s">
        <v>288</v>
      </c>
      <c r="V528" t="s">
        <v>289</v>
      </c>
      <c r="W528" t="s">
        <v>10</v>
      </c>
      <c r="X528" t="s">
        <v>54</v>
      </c>
      <c r="Z528" t="s">
        <v>88</v>
      </c>
      <c r="AA528" t="s">
        <v>94</v>
      </c>
      <c r="AB528" t="s">
        <v>116</v>
      </c>
      <c r="AC528" t="s">
        <v>70</v>
      </c>
      <c r="AD528" t="s">
        <v>59</v>
      </c>
    </row>
    <row r="529" spans="1:30">
      <c r="A529">
        <f t="shared" si="27"/>
        <v>278</v>
      </c>
      <c r="B529">
        <f t="shared" si="25"/>
        <v>0</v>
      </c>
      <c r="C529" s="8">
        <f t="shared" si="26"/>
        <v>72</v>
      </c>
      <c r="D529">
        <v>72</v>
      </c>
      <c r="E529">
        <v>0</v>
      </c>
      <c r="G529" s="21">
        <v>2</v>
      </c>
      <c r="H529" s="4">
        <v>412954</v>
      </c>
      <c r="I529" s="39">
        <v>44003.503472222219</v>
      </c>
      <c r="J529" s="3" t="s">
        <v>90</v>
      </c>
      <c r="K529" t="s">
        <v>49</v>
      </c>
      <c r="M529">
        <v>202006210226</v>
      </c>
      <c r="N529" s="1">
        <v>44003.503472222219</v>
      </c>
      <c r="O529" s="3" t="s">
        <v>90</v>
      </c>
      <c r="P529">
        <v>412954</v>
      </c>
      <c r="Q529" s="2">
        <v>17686</v>
      </c>
      <c r="R529" t="s">
        <v>401</v>
      </c>
      <c r="S529" t="s">
        <v>402</v>
      </c>
      <c r="U529" t="s">
        <v>250</v>
      </c>
      <c r="V529" t="s">
        <v>316</v>
      </c>
      <c r="W529" t="s">
        <v>10</v>
      </c>
      <c r="X529" t="s">
        <v>54</v>
      </c>
      <c r="Z529" t="s">
        <v>88</v>
      </c>
      <c r="AA529" t="s">
        <v>94</v>
      </c>
      <c r="AB529" t="s">
        <v>116</v>
      </c>
      <c r="AC529" t="s">
        <v>70</v>
      </c>
      <c r="AD529" t="s">
        <v>59</v>
      </c>
    </row>
    <row r="530" spans="1:30">
      <c r="A530">
        <f t="shared" si="27"/>
        <v>279</v>
      </c>
      <c r="B530">
        <f t="shared" si="25"/>
        <v>0</v>
      </c>
      <c r="C530" s="8">
        <f t="shared" si="26"/>
        <v>31.666666666666668</v>
      </c>
      <c r="D530">
        <v>31</v>
      </c>
      <c r="E530">
        <v>8</v>
      </c>
      <c r="G530" s="21">
        <v>2</v>
      </c>
      <c r="H530" s="4">
        <v>413657</v>
      </c>
      <c r="I530" s="47">
        <v>44117.560416666667</v>
      </c>
      <c r="J530" s="3" t="s">
        <v>90</v>
      </c>
      <c r="K530" t="s">
        <v>49</v>
      </c>
      <c r="M530">
        <v>202010131940</v>
      </c>
      <c r="N530" s="1">
        <v>44117.560416666667</v>
      </c>
      <c r="O530" s="3" t="s">
        <v>90</v>
      </c>
      <c r="P530">
        <v>413657</v>
      </c>
      <c r="Q530" s="2">
        <v>32552</v>
      </c>
      <c r="R530" t="s">
        <v>403</v>
      </c>
      <c r="S530" t="s">
        <v>404</v>
      </c>
      <c r="U530" t="s">
        <v>52</v>
      </c>
      <c r="V530" t="s">
        <v>93</v>
      </c>
      <c r="W530" t="s">
        <v>2</v>
      </c>
      <c r="X530" t="s">
        <v>54</v>
      </c>
      <c r="Z530" t="s">
        <v>88</v>
      </c>
      <c r="AA530" t="s">
        <v>94</v>
      </c>
      <c r="AB530" t="s">
        <v>116</v>
      </c>
      <c r="AC530" t="s">
        <v>70</v>
      </c>
      <c r="AD530" t="s">
        <v>59</v>
      </c>
    </row>
    <row r="531" spans="1:30">
      <c r="A531">
        <f t="shared" si="27"/>
        <v>280</v>
      </c>
      <c r="B531">
        <f t="shared" si="25"/>
        <v>0</v>
      </c>
      <c r="C531" s="8">
        <f t="shared" si="26"/>
        <v>43.833333333333336</v>
      </c>
      <c r="D531">
        <v>43</v>
      </c>
      <c r="E531">
        <v>10</v>
      </c>
      <c r="G531" s="21">
        <v>2</v>
      </c>
      <c r="H531" s="4">
        <v>414487</v>
      </c>
      <c r="I531" s="39">
        <v>44205.574999999997</v>
      </c>
      <c r="J531" s="3" t="s">
        <v>90</v>
      </c>
      <c r="K531" t="s">
        <v>49</v>
      </c>
      <c r="M531">
        <v>202101090430</v>
      </c>
      <c r="N531" s="1">
        <v>44205.574999999997</v>
      </c>
      <c r="O531" s="3" t="s">
        <v>90</v>
      </c>
      <c r="P531">
        <v>414487</v>
      </c>
      <c r="Q531" s="2">
        <v>28181</v>
      </c>
      <c r="R531" t="s">
        <v>405</v>
      </c>
      <c r="S531" t="s">
        <v>406</v>
      </c>
      <c r="U531" t="s">
        <v>170</v>
      </c>
      <c r="V531" t="s">
        <v>74</v>
      </c>
      <c r="W531" t="s">
        <v>10</v>
      </c>
      <c r="X531" t="s">
        <v>54</v>
      </c>
      <c r="Z531" t="s">
        <v>88</v>
      </c>
      <c r="AA531" t="s">
        <v>94</v>
      </c>
      <c r="AB531" t="s">
        <v>407</v>
      </c>
      <c r="AC531" t="s">
        <v>70</v>
      </c>
      <c r="AD531" t="s">
        <v>59</v>
      </c>
    </row>
    <row r="532" spans="1:30">
      <c r="A532">
        <f t="shared" si="27"/>
        <v>281</v>
      </c>
      <c r="B532">
        <f t="shared" si="25"/>
        <v>0</v>
      </c>
      <c r="C532" s="8">
        <f t="shared" si="26"/>
        <v>76.916666666666671</v>
      </c>
      <c r="D532">
        <v>76</v>
      </c>
      <c r="E532">
        <v>11</v>
      </c>
      <c r="G532" s="21">
        <v>2</v>
      </c>
      <c r="H532" s="4">
        <v>415844</v>
      </c>
      <c r="I532" s="46">
        <v>43935.818298611113</v>
      </c>
      <c r="J532" s="3" t="s">
        <v>63</v>
      </c>
      <c r="K532" t="s">
        <v>49</v>
      </c>
      <c r="M532">
        <v>202004141120</v>
      </c>
      <c r="N532" s="1">
        <v>43935.818298611113</v>
      </c>
      <c r="O532" s="3" t="s">
        <v>63</v>
      </c>
      <c r="P532">
        <v>415844</v>
      </c>
      <c r="Q532" s="2">
        <v>15811</v>
      </c>
      <c r="R532" t="s">
        <v>408</v>
      </c>
      <c r="S532" t="s">
        <v>409</v>
      </c>
      <c r="U532" t="s">
        <v>149</v>
      </c>
      <c r="V532" t="s">
        <v>306</v>
      </c>
      <c r="W532" t="s">
        <v>10</v>
      </c>
      <c r="X532" t="s">
        <v>54</v>
      </c>
      <c r="Z532" t="s">
        <v>88</v>
      </c>
      <c r="AA532" t="s">
        <v>68</v>
      </c>
      <c r="AB532" t="s">
        <v>410</v>
      </c>
      <c r="AC532" t="s">
        <v>70</v>
      </c>
      <c r="AD532" t="s">
        <v>59</v>
      </c>
    </row>
    <row r="533" spans="1:30">
      <c r="A533">
        <f t="shared" si="27"/>
        <v>282</v>
      </c>
      <c r="B533">
        <f t="shared" si="25"/>
        <v>0</v>
      </c>
      <c r="C533" s="8">
        <f t="shared" si="26"/>
        <v>55.916666666666664</v>
      </c>
      <c r="D533">
        <v>55</v>
      </c>
      <c r="E533">
        <v>11</v>
      </c>
      <c r="G533" s="21">
        <v>2</v>
      </c>
      <c r="H533" s="4">
        <v>417453</v>
      </c>
      <c r="I533" s="39">
        <v>44050.467361111114</v>
      </c>
      <c r="J533" s="3" t="s">
        <v>76</v>
      </c>
      <c r="K533" t="s">
        <v>49</v>
      </c>
      <c r="M533">
        <v>202008070454</v>
      </c>
      <c r="N533" s="1">
        <v>44050.467361111114</v>
      </c>
      <c r="O533" s="3" t="s">
        <v>76</v>
      </c>
      <c r="P533">
        <v>417453</v>
      </c>
      <c r="Q533" s="2">
        <v>23614</v>
      </c>
      <c r="R533" t="s">
        <v>411</v>
      </c>
      <c r="S533" t="s">
        <v>412</v>
      </c>
      <c r="U533" t="s">
        <v>61</v>
      </c>
      <c r="V533" t="s">
        <v>127</v>
      </c>
      <c r="W533" t="s">
        <v>10</v>
      </c>
      <c r="X533" t="s">
        <v>54</v>
      </c>
      <c r="Z533" t="s">
        <v>55</v>
      </c>
      <c r="AA533" t="s">
        <v>78</v>
      </c>
      <c r="AB533" t="s">
        <v>104</v>
      </c>
      <c r="AC533" t="s">
        <v>129</v>
      </c>
      <c r="AD533" t="s">
        <v>413</v>
      </c>
    </row>
    <row r="534" spans="1:30">
      <c r="A534">
        <f t="shared" si="27"/>
        <v>283</v>
      </c>
      <c r="B534">
        <f t="shared" si="25"/>
        <v>0</v>
      </c>
      <c r="C534" s="8">
        <f t="shared" si="26"/>
        <v>65.583333333333329</v>
      </c>
      <c r="D534">
        <v>65</v>
      </c>
      <c r="E534">
        <v>7</v>
      </c>
      <c r="G534" s="21">
        <v>2</v>
      </c>
      <c r="H534" s="4">
        <v>426912</v>
      </c>
      <c r="I534" s="39">
        <v>44168.86041666667</v>
      </c>
      <c r="J534" s="3" t="s">
        <v>76</v>
      </c>
      <c r="K534" t="s">
        <v>49</v>
      </c>
      <c r="M534">
        <v>202012032271</v>
      </c>
      <c r="N534" s="1">
        <v>44168.86041666667</v>
      </c>
      <c r="O534" s="3" t="s">
        <v>76</v>
      </c>
      <c r="P534">
        <v>426912</v>
      </c>
      <c r="Q534" s="2">
        <v>20194</v>
      </c>
      <c r="R534" t="s">
        <v>418</v>
      </c>
      <c r="S534" t="s">
        <v>352</v>
      </c>
      <c r="U534" t="s">
        <v>170</v>
      </c>
      <c r="V534" t="s">
        <v>220</v>
      </c>
      <c r="W534" t="s">
        <v>10</v>
      </c>
      <c r="X534" t="s">
        <v>54</v>
      </c>
      <c r="Z534" t="s">
        <v>88</v>
      </c>
      <c r="AA534" t="s">
        <v>78</v>
      </c>
      <c r="AB534" t="s">
        <v>173</v>
      </c>
      <c r="AC534" t="s">
        <v>70</v>
      </c>
      <c r="AD534" t="s">
        <v>59</v>
      </c>
    </row>
    <row r="535" spans="1:30">
      <c r="A535">
        <f t="shared" si="27"/>
        <v>284</v>
      </c>
      <c r="B535">
        <f t="shared" si="25"/>
        <v>0</v>
      </c>
      <c r="C535" s="8">
        <f t="shared" si="26"/>
        <v>53</v>
      </c>
      <c r="D535">
        <v>53</v>
      </c>
      <c r="E535">
        <v>0</v>
      </c>
      <c r="G535" s="21">
        <v>2</v>
      </c>
      <c r="H535" s="4">
        <v>430743</v>
      </c>
      <c r="I535" s="39">
        <v>44147.652442129627</v>
      </c>
      <c r="J535" s="3" t="s">
        <v>90</v>
      </c>
      <c r="K535" t="s">
        <v>49</v>
      </c>
      <c r="M535">
        <v>202011122211</v>
      </c>
      <c r="N535" s="1">
        <v>44147.652442129627</v>
      </c>
      <c r="O535" s="3" t="s">
        <v>90</v>
      </c>
      <c r="P535">
        <v>430743</v>
      </c>
      <c r="Q535" s="2">
        <v>24787</v>
      </c>
      <c r="R535" t="s">
        <v>419</v>
      </c>
      <c r="S535" t="s">
        <v>92</v>
      </c>
      <c r="U535" t="s">
        <v>52</v>
      </c>
      <c r="V535" t="s">
        <v>258</v>
      </c>
      <c r="W535" t="s">
        <v>2</v>
      </c>
      <c r="X535" t="s">
        <v>54</v>
      </c>
      <c r="Z535" t="s">
        <v>88</v>
      </c>
      <c r="AA535" t="s">
        <v>94</v>
      </c>
      <c r="AB535" t="s">
        <v>116</v>
      </c>
      <c r="AC535" t="s">
        <v>70</v>
      </c>
      <c r="AD535" t="s">
        <v>59</v>
      </c>
    </row>
    <row r="536" spans="1:30">
      <c r="A536">
        <f t="shared" si="27"/>
        <v>285</v>
      </c>
      <c r="B536">
        <f t="shared" si="25"/>
        <v>0</v>
      </c>
      <c r="C536" s="8">
        <f t="shared" si="26"/>
        <v>60.416666666666664</v>
      </c>
      <c r="D536">
        <v>60</v>
      </c>
      <c r="E536">
        <v>5</v>
      </c>
      <c r="G536" s="21">
        <v>2</v>
      </c>
      <c r="H536" s="4">
        <v>433829</v>
      </c>
      <c r="I536" s="39">
        <v>44103.643460648149</v>
      </c>
      <c r="J536" s="3" t="s">
        <v>90</v>
      </c>
      <c r="K536" t="s">
        <v>49</v>
      </c>
      <c r="M536">
        <v>202009291984</v>
      </c>
      <c r="N536" s="1">
        <v>44103.643460648149</v>
      </c>
      <c r="O536" s="3" t="s">
        <v>90</v>
      </c>
      <c r="P536">
        <v>433829</v>
      </c>
      <c r="Q536" s="2">
        <v>22016</v>
      </c>
      <c r="R536" t="s">
        <v>420</v>
      </c>
      <c r="S536" t="s">
        <v>421</v>
      </c>
      <c r="U536" t="s">
        <v>52</v>
      </c>
      <c r="V536" t="s">
        <v>137</v>
      </c>
      <c r="W536" t="s">
        <v>2</v>
      </c>
      <c r="X536" t="s">
        <v>54</v>
      </c>
      <c r="Z536" t="s">
        <v>88</v>
      </c>
      <c r="AA536" t="s">
        <v>94</v>
      </c>
      <c r="AB536" t="s">
        <v>116</v>
      </c>
      <c r="AC536" t="s">
        <v>70</v>
      </c>
      <c r="AD536" t="s">
        <v>59</v>
      </c>
    </row>
    <row r="537" spans="1:30">
      <c r="A537">
        <f t="shared" si="27"/>
        <v>286</v>
      </c>
      <c r="B537">
        <f t="shared" si="25"/>
        <v>0</v>
      </c>
      <c r="C537" s="8">
        <f t="shared" si="26"/>
        <v>61.083333333333336</v>
      </c>
      <c r="D537">
        <v>61</v>
      </c>
      <c r="E537">
        <v>1</v>
      </c>
      <c r="G537" s="21">
        <v>2</v>
      </c>
      <c r="H537" s="4">
        <v>434410</v>
      </c>
      <c r="I537" s="39">
        <v>44213.425694444442</v>
      </c>
      <c r="J537" s="3" t="s">
        <v>90</v>
      </c>
      <c r="K537" t="s">
        <v>49</v>
      </c>
      <c r="M537">
        <v>202101170190</v>
      </c>
      <c r="N537" s="1">
        <v>44213.425694444442</v>
      </c>
      <c r="O537" s="3" t="s">
        <v>90</v>
      </c>
      <c r="P537">
        <v>434410</v>
      </c>
      <c r="Q537" s="2">
        <v>21893</v>
      </c>
      <c r="R537" t="s">
        <v>422</v>
      </c>
      <c r="S537" t="s">
        <v>249</v>
      </c>
      <c r="U537" t="s">
        <v>61</v>
      </c>
      <c r="V537" t="s">
        <v>67</v>
      </c>
      <c r="W537" t="s">
        <v>2</v>
      </c>
      <c r="X537" t="s">
        <v>54</v>
      </c>
      <c r="Z537" t="s">
        <v>88</v>
      </c>
      <c r="AA537" t="s">
        <v>94</v>
      </c>
      <c r="AB537" t="s">
        <v>100</v>
      </c>
      <c r="AC537" t="s">
        <v>70</v>
      </c>
      <c r="AD537" t="s">
        <v>59</v>
      </c>
    </row>
    <row r="538" spans="1:30">
      <c r="A538">
        <f t="shared" si="27"/>
        <v>287</v>
      </c>
      <c r="B538">
        <f t="shared" si="25"/>
        <v>0</v>
      </c>
      <c r="C538" s="8">
        <f t="shared" si="26"/>
        <v>49.333333333333336</v>
      </c>
      <c r="D538">
        <v>49</v>
      </c>
      <c r="E538">
        <v>4</v>
      </c>
      <c r="G538" s="21">
        <v>2</v>
      </c>
      <c r="H538" s="4">
        <v>435920</v>
      </c>
      <c r="I538" s="39">
        <v>44029.371539351851</v>
      </c>
      <c r="J538" s="3" t="s">
        <v>76</v>
      </c>
      <c r="K538" t="s">
        <v>49</v>
      </c>
      <c r="M538">
        <v>202007171131</v>
      </c>
      <c r="N538" s="1">
        <v>44029.371539351851</v>
      </c>
      <c r="O538" s="3" t="s">
        <v>76</v>
      </c>
      <c r="P538">
        <v>435920</v>
      </c>
      <c r="Q538" s="2">
        <v>25995</v>
      </c>
      <c r="R538" t="s">
        <v>423</v>
      </c>
      <c r="S538" t="s">
        <v>424</v>
      </c>
      <c r="U538" t="s">
        <v>381</v>
      </c>
      <c r="V538" t="s">
        <v>137</v>
      </c>
      <c r="W538" t="s">
        <v>10</v>
      </c>
      <c r="X538" t="s">
        <v>54</v>
      </c>
      <c r="Z538" t="s">
        <v>88</v>
      </c>
      <c r="AA538" t="s">
        <v>78</v>
      </c>
      <c r="AB538" t="s">
        <v>425</v>
      </c>
      <c r="AC538" t="s">
        <v>70</v>
      </c>
      <c r="AD538" t="s">
        <v>59</v>
      </c>
    </row>
    <row r="539" spans="1:30">
      <c r="A539">
        <f t="shared" si="27"/>
        <v>288</v>
      </c>
      <c r="B539">
        <f t="shared" si="25"/>
        <v>0</v>
      </c>
      <c r="C539" s="8">
        <f t="shared" si="26"/>
        <v>77.583333333333329</v>
      </c>
      <c r="D539">
        <v>77</v>
      </c>
      <c r="E539">
        <v>7</v>
      </c>
      <c r="G539" s="21">
        <v>2</v>
      </c>
      <c r="H539" s="4">
        <v>501346</v>
      </c>
      <c r="I539" s="39">
        <v>44079.511111111111</v>
      </c>
      <c r="J539" s="3" t="s">
        <v>76</v>
      </c>
      <c r="K539" t="s">
        <v>49</v>
      </c>
      <c r="M539">
        <v>202009050297</v>
      </c>
      <c r="N539" s="1">
        <v>44079.511111111111</v>
      </c>
      <c r="O539" s="3" t="s">
        <v>76</v>
      </c>
      <c r="P539">
        <v>501346</v>
      </c>
      <c r="Q539" s="2">
        <v>15728</v>
      </c>
      <c r="R539" t="s">
        <v>426</v>
      </c>
      <c r="S539" t="s">
        <v>427</v>
      </c>
      <c r="U539" t="s">
        <v>110</v>
      </c>
      <c r="V539" t="s">
        <v>74</v>
      </c>
      <c r="W539" t="s">
        <v>2</v>
      </c>
      <c r="X539" t="s">
        <v>54</v>
      </c>
      <c r="Z539" t="s">
        <v>88</v>
      </c>
      <c r="AA539" t="s">
        <v>78</v>
      </c>
      <c r="AB539" t="s">
        <v>428</v>
      </c>
      <c r="AC539" t="s">
        <v>70</v>
      </c>
      <c r="AD539" t="s">
        <v>59</v>
      </c>
    </row>
    <row r="540" spans="1:30">
      <c r="A540">
        <f t="shared" si="27"/>
        <v>289</v>
      </c>
      <c r="B540">
        <f t="shared" si="25"/>
        <v>0</v>
      </c>
      <c r="C540" s="8">
        <f t="shared" si="26"/>
        <v>78.75</v>
      </c>
      <c r="D540">
        <v>78</v>
      </c>
      <c r="E540">
        <v>9</v>
      </c>
      <c r="G540" s="21">
        <v>2</v>
      </c>
      <c r="H540" s="4">
        <v>505583</v>
      </c>
      <c r="I540" s="39">
        <v>44166.786805555559</v>
      </c>
      <c r="J540" s="3" t="s">
        <v>90</v>
      </c>
      <c r="K540" t="s">
        <v>49</v>
      </c>
      <c r="M540">
        <v>202012012162</v>
      </c>
      <c r="N540" s="1">
        <v>44166.786805555559</v>
      </c>
      <c r="O540" s="3" t="s">
        <v>90</v>
      </c>
      <c r="P540">
        <v>505583</v>
      </c>
      <c r="Q540" s="2">
        <v>15380</v>
      </c>
      <c r="R540" t="s">
        <v>429</v>
      </c>
      <c r="S540" t="s">
        <v>271</v>
      </c>
      <c r="U540" t="s">
        <v>98</v>
      </c>
      <c r="V540" t="s">
        <v>157</v>
      </c>
      <c r="W540" t="s">
        <v>2</v>
      </c>
      <c r="X540" t="s">
        <v>54</v>
      </c>
      <c r="Z540" t="s">
        <v>88</v>
      </c>
      <c r="AA540" t="s">
        <v>94</v>
      </c>
      <c r="AB540" t="s">
        <v>116</v>
      </c>
      <c r="AC540" t="s">
        <v>70</v>
      </c>
      <c r="AD540" t="s">
        <v>59</v>
      </c>
    </row>
    <row r="541" spans="1:30">
      <c r="A541">
        <f t="shared" si="27"/>
        <v>290</v>
      </c>
      <c r="B541">
        <f t="shared" si="25"/>
        <v>0</v>
      </c>
      <c r="C541" s="8">
        <f t="shared" si="26"/>
        <v>43.333333333333336</v>
      </c>
      <c r="D541">
        <v>43</v>
      </c>
      <c r="E541">
        <v>4</v>
      </c>
      <c r="G541" s="21">
        <v>2</v>
      </c>
      <c r="H541" s="4">
        <v>506200</v>
      </c>
      <c r="I541" s="39">
        <v>44037.889027777775</v>
      </c>
      <c r="J541" s="3" t="s">
        <v>90</v>
      </c>
      <c r="K541" t="s">
        <v>49</v>
      </c>
      <c r="M541">
        <v>202007250534</v>
      </c>
      <c r="N541" s="1">
        <v>44037.889027777775</v>
      </c>
      <c r="O541" s="3" t="s">
        <v>90</v>
      </c>
      <c r="P541">
        <v>506200</v>
      </c>
      <c r="Q541" s="2">
        <v>28196</v>
      </c>
      <c r="R541" t="s">
        <v>430</v>
      </c>
      <c r="S541" t="s">
        <v>431</v>
      </c>
      <c r="U541" t="s">
        <v>110</v>
      </c>
      <c r="V541" t="s">
        <v>364</v>
      </c>
      <c r="W541" t="s">
        <v>2</v>
      </c>
      <c r="X541" t="s">
        <v>54</v>
      </c>
      <c r="Z541" t="s">
        <v>88</v>
      </c>
      <c r="AA541" t="s">
        <v>94</v>
      </c>
      <c r="AB541" t="s">
        <v>100</v>
      </c>
      <c r="AC541" t="s">
        <v>70</v>
      </c>
      <c r="AD541" t="s">
        <v>59</v>
      </c>
    </row>
    <row r="542" spans="1:30">
      <c r="A542">
        <f t="shared" si="27"/>
        <v>291</v>
      </c>
      <c r="B542">
        <f t="shared" si="25"/>
        <v>0</v>
      </c>
      <c r="C542" s="8">
        <f t="shared" si="26"/>
        <v>46.666666666666664</v>
      </c>
      <c r="D542">
        <v>46</v>
      </c>
      <c r="E542">
        <v>8</v>
      </c>
      <c r="G542" s="21">
        <v>2</v>
      </c>
      <c r="H542" s="4">
        <v>508220</v>
      </c>
      <c r="I542" s="39">
        <v>44098.517013888886</v>
      </c>
      <c r="J542" s="3" t="s">
        <v>90</v>
      </c>
      <c r="K542" t="s">
        <v>49</v>
      </c>
      <c r="M542">
        <v>202009241735</v>
      </c>
      <c r="N542" s="1">
        <v>44098.517013888886</v>
      </c>
      <c r="O542" s="3" t="s">
        <v>90</v>
      </c>
      <c r="P542">
        <v>508220</v>
      </c>
      <c r="Q542" s="2">
        <v>27039</v>
      </c>
      <c r="R542" t="s">
        <v>432</v>
      </c>
      <c r="S542" t="s">
        <v>433</v>
      </c>
      <c r="U542" t="s">
        <v>52</v>
      </c>
      <c r="V542" t="s">
        <v>417</v>
      </c>
      <c r="W542" t="s">
        <v>2</v>
      </c>
      <c r="X542" t="s">
        <v>54</v>
      </c>
      <c r="Z542" t="s">
        <v>88</v>
      </c>
      <c r="AA542" t="s">
        <v>94</v>
      </c>
      <c r="AB542" t="s">
        <v>100</v>
      </c>
      <c r="AC542" t="s">
        <v>70</v>
      </c>
      <c r="AD542" t="s">
        <v>59</v>
      </c>
    </row>
    <row r="543" spans="1:30">
      <c r="A543">
        <f t="shared" si="27"/>
        <v>292</v>
      </c>
      <c r="B543">
        <f t="shared" si="25"/>
        <v>0</v>
      </c>
      <c r="C543" s="8">
        <f t="shared" si="26"/>
        <v>44</v>
      </c>
      <c r="D543">
        <v>44</v>
      </c>
      <c r="E543">
        <v>0</v>
      </c>
      <c r="G543" s="21">
        <v>2</v>
      </c>
      <c r="H543" s="4">
        <v>508365</v>
      </c>
      <c r="I543" s="39">
        <v>44021.160173611112</v>
      </c>
      <c r="J543" s="3" t="s">
        <v>90</v>
      </c>
      <c r="K543" t="s">
        <v>49</v>
      </c>
      <c r="M543">
        <v>202007090982</v>
      </c>
      <c r="N543" s="1">
        <v>44021.160173611112</v>
      </c>
      <c r="O543" s="3" t="s">
        <v>90</v>
      </c>
      <c r="P543">
        <v>508365</v>
      </c>
      <c r="Q543" s="2">
        <v>27932</v>
      </c>
      <c r="R543" t="s">
        <v>434</v>
      </c>
      <c r="S543" t="s">
        <v>435</v>
      </c>
      <c r="U543" t="s">
        <v>170</v>
      </c>
      <c r="V543" t="s">
        <v>281</v>
      </c>
      <c r="W543" t="s">
        <v>10</v>
      </c>
      <c r="X543" t="s">
        <v>54</v>
      </c>
      <c r="Z543" t="s">
        <v>88</v>
      </c>
      <c r="AA543" t="s">
        <v>94</v>
      </c>
      <c r="AB543" t="s">
        <v>100</v>
      </c>
      <c r="AC543" t="s">
        <v>70</v>
      </c>
      <c r="AD543" t="s">
        <v>59</v>
      </c>
    </row>
    <row r="544" spans="1:30">
      <c r="A544">
        <f t="shared" si="27"/>
        <v>293</v>
      </c>
      <c r="B544">
        <f t="shared" si="25"/>
        <v>0</v>
      </c>
      <c r="C544" s="8">
        <f t="shared" si="26"/>
        <v>59.916666666666664</v>
      </c>
      <c r="D544">
        <v>59</v>
      </c>
      <c r="E544">
        <v>11</v>
      </c>
      <c r="G544" s="21">
        <v>2</v>
      </c>
      <c r="H544" s="4">
        <v>510189</v>
      </c>
      <c r="I544" s="39">
        <v>43979.430543981478</v>
      </c>
      <c r="J544" s="3" t="s">
        <v>90</v>
      </c>
      <c r="K544" t="s">
        <v>49</v>
      </c>
      <c r="M544">
        <v>202005271812</v>
      </c>
      <c r="N544" s="1">
        <v>43979.430543981478</v>
      </c>
      <c r="O544" s="3" t="s">
        <v>90</v>
      </c>
      <c r="P544">
        <v>510189</v>
      </c>
      <c r="Q544" s="2">
        <v>22091</v>
      </c>
      <c r="R544" t="s">
        <v>436</v>
      </c>
      <c r="S544" t="s">
        <v>437</v>
      </c>
      <c r="U544" t="s">
        <v>140</v>
      </c>
      <c r="V544" t="s">
        <v>153</v>
      </c>
      <c r="W544" t="s">
        <v>10</v>
      </c>
      <c r="X544" t="s">
        <v>54</v>
      </c>
      <c r="Z544" t="s">
        <v>88</v>
      </c>
      <c r="AA544" t="s">
        <v>94</v>
      </c>
      <c r="AB544" t="s">
        <v>100</v>
      </c>
      <c r="AC544" t="s">
        <v>70</v>
      </c>
      <c r="AD544" t="s">
        <v>59</v>
      </c>
    </row>
    <row r="545" spans="1:30">
      <c r="A545">
        <f t="shared" si="27"/>
        <v>294</v>
      </c>
      <c r="B545">
        <f t="shared" si="25"/>
        <v>0</v>
      </c>
      <c r="C545" s="8">
        <f t="shared" si="26"/>
        <v>56.5</v>
      </c>
      <c r="D545">
        <v>56</v>
      </c>
      <c r="E545">
        <v>6</v>
      </c>
      <c r="G545" s="21">
        <v>2</v>
      </c>
      <c r="H545" s="4">
        <v>511603</v>
      </c>
      <c r="I545" s="39">
        <v>44166.590925925928</v>
      </c>
      <c r="J545" s="3" t="s">
        <v>90</v>
      </c>
      <c r="K545" t="s">
        <v>49</v>
      </c>
      <c r="M545">
        <v>202012012067</v>
      </c>
      <c r="N545" s="1">
        <v>44166.590925925928</v>
      </c>
      <c r="O545" s="3" t="s">
        <v>90</v>
      </c>
      <c r="P545">
        <v>511603</v>
      </c>
      <c r="Q545" s="2">
        <v>23526</v>
      </c>
      <c r="R545" t="s">
        <v>441</v>
      </c>
      <c r="S545" t="s">
        <v>442</v>
      </c>
      <c r="U545" t="s">
        <v>52</v>
      </c>
      <c r="V545" t="s">
        <v>153</v>
      </c>
      <c r="W545" t="s">
        <v>2</v>
      </c>
      <c r="X545" t="s">
        <v>54</v>
      </c>
      <c r="Z545" t="s">
        <v>88</v>
      </c>
      <c r="AA545" t="s">
        <v>94</v>
      </c>
      <c r="AB545" t="s">
        <v>100</v>
      </c>
      <c r="AC545" t="s">
        <v>70</v>
      </c>
      <c r="AD545" t="s">
        <v>59</v>
      </c>
    </row>
    <row r="546" spans="1:30">
      <c r="A546">
        <f t="shared" si="27"/>
        <v>295</v>
      </c>
      <c r="B546">
        <f t="shared" si="25"/>
        <v>0</v>
      </c>
      <c r="C546" s="8">
        <f t="shared" si="26"/>
        <v>58.75</v>
      </c>
      <c r="D546">
        <v>58</v>
      </c>
      <c r="E546">
        <v>9</v>
      </c>
      <c r="G546" s="21">
        <v>2</v>
      </c>
      <c r="H546" s="4">
        <v>517838</v>
      </c>
      <c r="I546" s="39">
        <v>44120.778865740744</v>
      </c>
      <c r="J546" s="3" t="s">
        <v>90</v>
      </c>
      <c r="K546" t="s">
        <v>49</v>
      </c>
      <c r="M546">
        <v>202010162008</v>
      </c>
      <c r="N546" s="1">
        <v>44120.778865740744</v>
      </c>
      <c r="O546" s="3" t="s">
        <v>90</v>
      </c>
      <c r="P546">
        <v>517838</v>
      </c>
      <c r="Q546" s="2">
        <v>22654</v>
      </c>
      <c r="R546" t="s">
        <v>443</v>
      </c>
      <c r="S546" t="s">
        <v>444</v>
      </c>
      <c r="U546" t="s">
        <v>149</v>
      </c>
      <c r="V546" t="s">
        <v>137</v>
      </c>
      <c r="W546" t="s">
        <v>2</v>
      </c>
      <c r="X546" t="s">
        <v>54</v>
      </c>
      <c r="Z546" t="s">
        <v>88</v>
      </c>
      <c r="AA546" t="s">
        <v>94</v>
      </c>
      <c r="AB546" t="s">
        <v>100</v>
      </c>
      <c r="AC546" t="s">
        <v>70</v>
      </c>
      <c r="AD546" t="s">
        <v>59</v>
      </c>
    </row>
    <row r="547" spans="1:30">
      <c r="A547">
        <f t="shared" si="27"/>
        <v>296</v>
      </c>
      <c r="B547">
        <f t="shared" si="25"/>
        <v>0</v>
      </c>
      <c r="C547" s="8">
        <f t="shared" si="26"/>
        <v>63.833333333333336</v>
      </c>
      <c r="D547">
        <v>63</v>
      </c>
      <c r="E547">
        <v>10</v>
      </c>
      <c r="G547" s="21">
        <v>2</v>
      </c>
      <c r="H547" s="4">
        <v>530495</v>
      </c>
      <c r="I547" s="39">
        <v>44293.398773148147</v>
      </c>
      <c r="J547" s="3" t="s">
        <v>76</v>
      </c>
      <c r="K547" t="s">
        <v>49</v>
      </c>
      <c r="M547">
        <v>202104070525</v>
      </c>
      <c r="N547" s="1">
        <v>44293.398773148147</v>
      </c>
      <c r="O547" s="3" t="s">
        <v>76</v>
      </c>
      <c r="P547">
        <v>530495</v>
      </c>
      <c r="Q547" s="2">
        <v>20964</v>
      </c>
      <c r="R547" t="s">
        <v>449</v>
      </c>
      <c r="S547" t="s">
        <v>450</v>
      </c>
      <c r="U547" t="s">
        <v>61</v>
      </c>
      <c r="V547" t="s">
        <v>451</v>
      </c>
      <c r="W547" t="s">
        <v>10</v>
      </c>
      <c r="X547" t="s">
        <v>54</v>
      </c>
      <c r="Z547" t="s">
        <v>55</v>
      </c>
      <c r="AA547" t="s">
        <v>78</v>
      </c>
      <c r="AB547" t="s">
        <v>452</v>
      </c>
      <c r="AC547" t="s">
        <v>390</v>
      </c>
      <c r="AD547" t="s">
        <v>59</v>
      </c>
    </row>
    <row r="548" spans="1:30">
      <c r="A548">
        <f t="shared" si="27"/>
        <v>297</v>
      </c>
      <c r="B548">
        <f t="shared" si="25"/>
        <v>0</v>
      </c>
      <c r="C548" s="8">
        <f t="shared" si="26"/>
        <v>74.916666666666671</v>
      </c>
      <c r="D548">
        <v>74</v>
      </c>
      <c r="E548">
        <v>11</v>
      </c>
      <c r="G548" s="21">
        <v>2</v>
      </c>
      <c r="H548" s="4">
        <v>533997</v>
      </c>
      <c r="I548" s="39">
        <v>44050.362349537034</v>
      </c>
      <c r="J548" s="3" t="s">
        <v>63</v>
      </c>
      <c r="K548" t="s">
        <v>49</v>
      </c>
      <c r="M548">
        <v>202008071117</v>
      </c>
      <c r="N548" s="1">
        <v>44050.362349537034</v>
      </c>
      <c r="O548" s="3" t="s">
        <v>63</v>
      </c>
      <c r="P548">
        <v>533997</v>
      </c>
      <c r="Q548" s="2">
        <v>16686</v>
      </c>
      <c r="R548" t="s">
        <v>453</v>
      </c>
      <c r="S548" t="s">
        <v>454</v>
      </c>
      <c r="U548" t="s">
        <v>61</v>
      </c>
      <c r="V548" t="s">
        <v>153</v>
      </c>
      <c r="W548" t="s">
        <v>2</v>
      </c>
      <c r="X548" t="s">
        <v>54</v>
      </c>
      <c r="Z548" t="s">
        <v>88</v>
      </c>
      <c r="AA548" t="s">
        <v>68</v>
      </c>
      <c r="AB548" t="s">
        <v>455</v>
      </c>
      <c r="AC548" t="s">
        <v>70</v>
      </c>
      <c r="AD548" t="s">
        <v>59</v>
      </c>
    </row>
    <row r="549" spans="1:30">
      <c r="A549">
        <f t="shared" si="27"/>
        <v>298</v>
      </c>
      <c r="B549">
        <f t="shared" si="25"/>
        <v>0</v>
      </c>
      <c r="C549" s="8">
        <f t="shared" si="26"/>
        <v>67.083333333333329</v>
      </c>
      <c r="D549">
        <v>67</v>
      </c>
      <c r="E549">
        <v>1</v>
      </c>
      <c r="G549" s="21">
        <v>2</v>
      </c>
      <c r="H549" s="4">
        <v>538846</v>
      </c>
      <c r="I549" s="39">
        <v>44284.445833333331</v>
      </c>
      <c r="J549" s="3" t="s">
        <v>162</v>
      </c>
      <c r="K549" t="s">
        <v>49</v>
      </c>
      <c r="M549">
        <v>202102150039</v>
      </c>
      <c r="N549" s="1">
        <v>44284.445833333331</v>
      </c>
      <c r="O549" s="3" t="s">
        <v>162</v>
      </c>
      <c r="P549">
        <v>538846</v>
      </c>
      <c r="Q549" s="2">
        <v>19775</v>
      </c>
      <c r="R549" t="s">
        <v>456</v>
      </c>
      <c r="S549" t="s">
        <v>457</v>
      </c>
      <c r="U549" t="s">
        <v>140</v>
      </c>
      <c r="V549" t="s">
        <v>53</v>
      </c>
      <c r="W549" t="s">
        <v>2</v>
      </c>
      <c r="X549" t="s">
        <v>54</v>
      </c>
      <c r="Z549" t="s">
        <v>55</v>
      </c>
      <c r="AA549" t="s">
        <v>166</v>
      </c>
      <c r="AB549" t="s">
        <v>458</v>
      </c>
      <c r="AC549" t="s">
        <v>58</v>
      </c>
      <c r="AD549" t="s">
        <v>59</v>
      </c>
    </row>
    <row r="550" spans="1:30">
      <c r="A550">
        <f t="shared" si="27"/>
        <v>299</v>
      </c>
      <c r="B550">
        <f t="shared" si="25"/>
        <v>0</v>
      </c>
      <c r="C550" s="8">
        <f t="shared" si="26"/>
        <v>39.5</v>
      </c>
      <c r="D550">
        <v>39</v>
      </c>
      <c r="E550">
        <v>6</v>
      </c>
      <c r="G550" s="21">
        <v>2</v>
      </c>
      <c r="H550" s="4">
        <v>539244</v>
      </c>
      <c r="I550" s="39">
        <v>44291.390150462961</v>
      </c>
      <c r="J550" s="3" t="s">
        <v>90</v>
      </c>
      <c r="K550" t="s">
        <v>49</v>
      </c>
      <c r="M550">
        <v>202104051475</v>
      </c>
      <c r="N550" s="1">
        <v>44291.390150462961</v>
      </c>
      <c r="O550" s="3" t="s">
        <v>90</v>
      </c>
      <c r="P550">
        <v>539244</v>
      </c>
      <c r="Q550" s="2">
        <v>29853</v>
      </c>
      <c r="R550" t="s">
        <v>459</v>
      </c>
      <c r="S550" t="s">
        <v>460</v>
      </c>
      <c r="U550" t="s">
        <v>61</v>
      </c>
      <c r="V550" t="s">
        <v>316</v>
      </c>
      <c r="W550" t="s">
        <v>10</v>
      </c>
      <c r="X550" t="s">
        <v>54</v>
      </c>
      <c r="Z550" t="s">
        <v>88</v>
      </c>
      <c r="AA550" t="s">
        <v>94</v>
      </c>
      <c r="AB550" t="s">
        <v>116</v>
      </c>
      <c r="AC550" t="s">
        <v>70</v>
      </c>
      <c r="AD550" t="s">
        <v>59</v>
      </c>
    </row>
    <row r="551" spans="1:30">
      <c r="A551">
        <f t="shared" si="27"/>
        <v>300</v>
      </c>
      <c r="B551">
        <f t="shared" si="25"/>
        <v>0</v>
      </c>
      <c r="C551" s="8">
        <f t="shared" si="26"/>
        <v>79.083333333333329</v>
      </c>
      <c r="D551">
        <v>79</v>
      </c>
      <c r="E551">
        <v>1</v>
      </c>
      <c r="G551" s="21">
        <v>2</v>
      </c>
      <c r="H551" s="4">
        <v>590032</v>
      </c>
      <c r="I551" s="39">
        <v>43935.543981481482</v>
      </c>
      <c r="J551" s="3" t="s">
        <v>90</v>
      </c>
      <c r="K551" t="s">
        <v>49</v>
      </c>
      <c r="M551">
        <v>202004140929</v>
      </c>
      <c r="N551" s="1">
        <v>43935.543981481482</v>
      </c>
      <c r="O551" s="3" t="s">
        <v>90</v>
      </c>
      <c r="P551">
        <v>590032</v>
      </c>
      <c r="Q551" s="2">
        <v>15045</v>
      </c>
      <c r="R551" t="s">
        <v>461</v>
      </c>
      <c r="S551" t="s">
        <v>462</v>
      </c>
      <c r="U551" t="s">
        <v>52</v>
      </c>
      <c r="V551" t="s">
        <v>93</v>
      </c>
      <c r="W551" t="s">
        <v>2</v>
      </c>
      <c r="X551" t="s">
        <v>54</v>
      </c>
      <c r="Z551" t="s">
        <v>88</v>
      </c>
      <c r="AA551" t="s">
        <v>94</v>
      </c>
      <c r="AB551" t="s">
        <v>100</v>
      </c>
      <c r="AC551" t="s">
        <v>70</v>
      </c>
      <c r="AD551" t="s">
        <v>59</v>
      </c>
    </row>
    <row r="552" spans="1:30">
      <c r="A552">
        <f t="shared" si="27"/>
        <v>301</v>
      </c>
      <c r="B552">
        <f t="shared" si="25"/>
        <v>0</v>
      </c>
      <c r="C552" s="8">
        <f t="shared" si="26"/>
        <v>53.333333333333336</v>
      </c>
      <c r="D552">
        <v>53</v>
      </c>
      <c r="E552">
        <v>4</v>
      </c>
      <c r="G552" s="21">
        <v>2</v>
      </c>
      <c r="H552" s="4">
        <v>590302</v>
      </c>
      <c r="I552" s="39">
        <v>43965.431250000001</v>
      </c>
      <c r="J552" s="3" t="s">
        <v>63</v>
      </c>
      <c r="K552" t="s">
        <v>49</v>
      </c>
      <c r="M552">
        <v>202003200145</v>
      </c>
      <c r="N552" s="1">
        <v>43965.431250000001</v>
      </c>
      <c r="O552" s="3" t="s">
        <v>63</v>
      </c>
      <c r="P552">
        <v>590302</v>
      </c>
      <c r="Q552" s="2">
        <v>24462</v>
      </c>
      <c r="R552" t="s">
        <v>463</v>
      </c>
      <c r="S552" t="s">
        <v>447</v>
      </c>
      <c r="U552" t="s">
        <v>61</v>
      </c>
      <c r="V552" t="s">
        <v>53</v>
      </c>
      <c r="W552" t="s">
        <v>2</v>
      </c>
      <c r="X552" t="s">
        <v>54</v>
      </c>
      <c r="Z552" t="s">
        <v>55</v>
      </c>
      <c r="AA552" t="s">
        <v>68</v>
      </c>
      <c r="AB552" t="s">
        <v>464</v>
      </c>
      <c r="AC552" t="s">
        <v>58</v>
      </c>
      <c r="AD552" t="s">
        <v>59</v>
      </c>
    </row>
    <row r="553" spans="1:30">
      <c r="A553">
        <f t="shared" si="27"/>
        <v>302</v>
      </c>
      <c r="B553">
        <f t="shared" si="25"/>
        <v>0</v>
      </c>
      <c r="C553" s="8">
        <f t="shared" si="26"/>
        <v>64</v>
      </c>
      <c r="D553">
        <v>64</v>
      </c>
      <c r="E553">
        <v>0</v>
      </c>
      <c r="G553" s="21">
        <v>2</v>
      </c>
      <c r="H553" s="4">
        <v>600898</v>
      </c>
      <c r="I553" s="39">
        <v>44199.825624999998</v>
      </c>
      <c r="J553" s="3" t="s">
        <v>90</v>
      </c>
      <c r="K553" t="s">
        <v>49</v>
      </c>
      <c r="M553">
        <v>202101030417</v>
      </c>
      <c r="N553" s="1">
        <v>44199.825624999998</v>
      </c>
      <c r="O553" s="3" t="s">
        <v>90</v>
      </c>
      <c r="P553">
        <v>600898</v>
      </c>
      <c r="Q553" s="2">
        <v>20807</v>
      </c>
      <c r="R553" t="s">
        <v>469</v>
      </c>
      <c r="S553" t="s">
        <v>182</v>
      </c>
      <c r="U553" t="s">
        <v>170</v>
      </c>
      <c r="V553" t="s">
        <v>289</v>
      </c>
      <c r="W553" t="s">
        <v>10</v>
      </c>
      <c r="X553" t="s">
        <v>54</v>
      </c>
      <c r="Z553" t="s">
        <v>88</v>
      </c>
      <c r="AA553" t="s">
        <v>94</v>
      </c>
      <c r="AB553" t="s">
        <v>470</v>
      </c>
      <c r="AC553" t="s">
        <v>70</v>
      </c>
      <c r="AD553" t="s">
        <v>59</v>
      </c>
    </row>
    <row r="554" spans="1:30">
      <c r="A554">
        <f t="shared" si="27"/>
        <v>303</v>
      </c>
      <c r="B554">
        <f t="shared" si="25"/>
        <v>0</v>
      </c>
      <c r="C554" s="8">
        <f t="shared" si="26"/>
        <v>62.75</v>
      </c>
      <c r="D554">
        <v>62</v>
      </c>
      <c r="E554">
        <v>9</v>
      </c>
      <c r="G554" s="21">
        <v>2</v>
      </c>
      <c r="H554" s="4">
        <v>602846</v>
      </c>
      <c r="I554" s="39">
        <v>44191.78398148148</v>
      </c>
      <c r="J554" s="3" t="s">
        <v>90</v>
      </c>
      <c r="K554" t="s">
        <v>49</v>
      </c>
      <c r="M554">
        <v>202012260487</v>
      </c>
      <c r="N554" s="1">
        <v>44191.78398148148</v>
      </c>
      <c r="O554" s="3" t="s">
        <v>90</v>
      </c>
      <c r="P554">
        <v>602846</v>
      </c>
      <c r="Q554" s="2">
        <v>21256</v>
      </c>
      <c r="R554" t="s">
        <v>471</v>
      </c>
      <c r="S554" t="s">
        <v>472</v>
      </c>
      <c r="U554" t="s">
        <v>132</v>
      </c>
      <c r="V554" t="s">
        <v>473</v>
      </c>
      <c r="W554" t="s">
        <v>10</v>
      </c>
      <c r="X554" t="s">
        <v>54</v>
      </c>
      <c r="Z554" t="s">
        <v>55</v>
      </c>
      <c r="AA554" t="s">
        <v>94</v>
      </c>
      <c r="AB554" t="s">
        <v>100</v>
      </c>
      <c r="AC554" t="s">
        <v>474</v>
      </c>
      <c r="AD554" t="s">
        <v>59</v>
      </c>
    </row>
    <row r="555" spans="1:30">
      <c r="A555">
        <f t="shared" si="27"/>
        <v>304</v>
      </c>
      <c r="B555">
        <f t="shared" si="25"/>
        <v>0</v>
      </c>
      <c r="C555" s="8">
        <f t="shared" si="26"/>
        <v>86</v>
      </c>
      <c r="D555">
        <v>86</v>
      </c>
      <c r="E555">
        <v>0</v>
      </c>
      <c r="G555" s="21">
        <v>2</v>
      </c>
      <c r="H555" s="4">
        <v>610526</v>
      </c>
      <c r="I555" s="39">
        <v>44100.042037037034</v>
      </c>
      <c r="J555" s="3" t="s">
        <v>90</v>
      </c>
      <c r="K555" t="s">
        <v>49</v>
      </c>
      <c r="M555">
        <v>202009260123</v>
      </c>
      <c r="N555" s="1">
        <v>44100.042037037034</v>
      </c>
      <c r="O555" s="3" t="s">
        <v>90</v>
      </c>
      <c r="P555">
        <v>610526</v>
      </c>
      <c r="Q555" s="2">
        <v>12669</v>
      </c>
      <c r="R555" t="s">
        <v>475</v>
      </c>
      <c r="S555" t="s">
        <v>72</v>
      </c>
      <c r="U555" t="s">
        <v>98</v>
      </c>
      <c r="V555" t="s">
        <v>416</v>
      </c>
      <c r="W555" t="s">
        <v>2</v>
      </c>
      <c r="X555" t="s">
        <v>54</v>
      </c>
      <c r="Z555" t="s">
        <v>88</v>
      </c>
      <c r="AA555" t="s">
        <v>94</v>
      </c>
      <c r="AB555" t="s">
        <v>100</v>
      </c>
      <c r="AC555" t="s">
        <v>70</v>
      </c>
      <c r="AD555" t="s">
        <v>59</v>
      </c>
    </row>
    <row r="556" spans="1:30">
      <c r="A556">
        <f t="shared" si="27"/>
        <v>305</v>
      </c>
      <c r="B556">
        <f t="shared" si="25"/>
        <v>0</v>
      </c>
      <c r="C556" s="8">
        <f t="shared" si="26"/>
        <v>52.583333333333336</v>
      </c>
      <c r="D556">
        <v>52</v>
      </c>
      <c r="E556">
        <v>7</v>
      </c>
      <c r="G556" s="21">
        <v>2</v>
      </c>
      <c r="H556" s="4">
        <v>612269</v>
      </c>
      <c r="I556" s="39">
        <v>44134.645833333336</v>
      </c>
      <c r="J556" s="3" t="s">
        <v>90</v>
      </c>
      <c r="K556" t="s">
        <v>49</v>
      </c>
      <c r="M556">
        <v>202010301828</v>
      </c>
      <c r="N556" s="1">
        <v>44134.645833333336</v>
      </c>
      <c r="O556" s="3" t="s">
        <v>90</v>
      </c>
      <c r="P556">
        <v>612269</v>
      </c>
      <c r="Q556" s="2">
        <v>24916</v>
      </c>
      <c r="R556" t="s">
        <v>476</v>
      </c>
      <c r="S556" t="s">
        <v>477</v>
      </c>
      <c r="U556" t="s">
        <v>140</v>
      </c>
      <c r="V556" t="s">
        <v>193</v>
      </c>
      <c r="W556" t="s">
        <v>2</v>
      </c>
      <c r="X556" t="s">
        <v>54</v>
      </c>
      <c r="Z556" t="s">
        <v>88</v>
      </c>
      <c r="AA556" t="s">
        <v>94</v>
      </c>
      <c r="AB556" t="s">
        <v>116</v>
      </c>
      <c r="AC556" t="s">
        <v>70</v>
      </c>
      <c r="AD556" t="s">
        <v>59</v>
      </c>
    </row>
    <row r="557" spans="1:30">
      <c r="A557">
        <f t="shared" si="27"/>
        <v>306</v>
      </c>
      <c r="B557">
        <f t="shared" si="25"/>
        <v>0</v>
      </c>
      <c r="C557" s="8">
        <f t="shared" si="26"/>
        <v>61</v>
      </c>
      <c r="D557">
        <v>61</v>
      </c>
      <c r="E557">
        <v>0</v>
      </c>
      <c r="G557" s="21">
        <v>2</v>
      </c>
      <c r="H557" s="4">
        <v>614876</v>
      </c>
      <c r="I557" s="39">
        <v>44169.506249999999</v>
      </c>
      <c r="J557" s="3" t="s">
        <v>90</v>
      </c>
      <c r="K557" t="s">
        <v>49</v>
      </c>
      <c r="M557">
        <v>202012041679</v>
      </c>
      <c r="N557" s="1">
        <v>44169.506249999999</v>
      </c>
      <c r="O557" s="3" t="s">
        <v>90</v>
      </c>
      <c r="P557">
        <v>614876</v>
      </c>
      <c r="Q557" s="2">
        <v>21876</v>
      </c>
      <c r="R557" t="s">
        <v>478</v>
      </c>
      <c r="S557" t="s">
        <v>479</v>
      </c>
      <c r="U557" t="s">
        <v>52</v>
      </c>
      <c r="V557" t="s">
        <v>67</v>
      </c>
      <c r="W557" t="s">
        <v>2</v>
      </c>
      <c r="X557" t="s">
        <v>54</v>
      </c>
      <c r="Z557" t="s">
        <v>88</v>
      </c>
      <c r="AA557" t="s">
        <v>94</v>
      </c>
      <c r="AB557" t="s">
        <v>116</v>
      </c>
      <c r="AC557" t="s">
        <v>70</v>
      </c>
      <c r="AD557" t="s">
        <v>59</v>
      </c>
    </row>
    <row r="558" spans="1:30">
      <c r="A558">
        <f t="shared" si="27"/>
        <v>307</v>
      </c>
      <c r="B558">
        <f t="shared" si="25"/>
        <v>0</v>
      </c>
      <c r="C558" s="8">
        <f t="shared" si="26"/>
        <v>46.833333333333336</v>
      </c>
      <c r="D558">
        <v>46</v>
      </c>
      <c r="E558">
        <v>10</v>
      </c>
      <c r="G558" s="21">
        <v>2</v>
      </c>
      <c r="H558" s="4">
        <v>615893</v>
      </c>
      <c r="I558" s="39">
        <v>44148.701238425929</v>
      </c>
      <c r="J558" s="3" t="s">
        <v>76</v>
      </c>
      <c r="K558" t="s">
        <v>49</v>
      </c>
      <c r="M558">
        <v>202010190924</v>
      </c>
      <c r="N558" s="1">
        <v>44148.701238425929</v>
      </c>
      <c r="O558" s="3" t="s">
        <v>76</v>
      </c>
      <c r="P558">
        <v>615893</v>
      </c>
      <c r="Q558" s="2">
        <v>27042</v>
      </c>
      <c r="R558" t="s">
        <v>480</v>
      </c>
      <c r="S558" t="s">
        <v>139</v>
      </c>
      <c r="U558" t="s">
        <v>381</v>
      </c>
      <c r="V558" t="s">
        <v>87</v>
      </c>
      <c r="W558" t="s">
        <v>2</v>
      </c>
      <c r="X558" t="s">
        <v>54</v>
      </c>
      <c r="Z558" t="s">
        <v>55</v>
      </c>
      <c r="AA558" t="s">
        <v>78</v>
      </c>
      <c r="AB558" t="s">
        <v>481</v>
      </c>
      <c r="AC558" t="s">
        <v>70</v>
      </c>
      <c r="AD558" t="s">
        <v>59</v>
      </c>
    </row>
    <row r="559" spans="1:30">
      <c r="A559">
        <f t="shared" si="27"/>
        <v>308</v>
      </c>
      <c r="B559">
        <f t="shared" si="25"/>
        <v>0</v>
      </c>
      <c r="C559" s="8">
        <f t="shared" si="26"/>
        <v>60.083333333333336</v>
      </c>
      <c r="D559">
        <v>60</v>
      </c>
      <c r="E559">
        <v>1</v>
      </c>
      <c r="G559" s="21">
        <v>2</v>
      </c>
      <c r="H559" s="4">
        <v>617823</v>
      </c>
      <c r="I559" s="39">
        <v>44208.546527777777</v>
      </c>
      <c r="J559" s="3" t="s">
        <v>76</v>
      </c>
      <c r="K559" t="s">
        <v>49</v>
      </c>
      <c r="M559">
        <v>202101120284</v>
      </c>
      <c r="N559" s="1">
        <v>44208.546527777777</v>
      </c>
      <c r="O559" s="3" t="s">
        <v>76</v>
      </c>
      <c r="P559">
        <v>617823</v>
      </c>
      <c r="Q559" s="2">
        <v>22256</v>
      </c>
      <c r="R559" t="s">
        <v>482</v>
      </c>
      <c r="S559" t="s">
        <v>483</v>
      </c>
      <c r="U559" t="s">
        <v>73</v>
      </c>
      <c r="V559" t="s">
        <v>228</v>
      </c>
      <c r="W559" t="s">
        <v>10</v>
      </c>
      <c r="X559" t="s">
        <v>54</v>
      </c>
      <c r="Z559" t="s">
        <v>55</v>
      </c>
      <c r="AA559" t="s">
        <v>78</v>
      </c>
      <c r="AB559" t="s">
        <v>484</v>
      </c>
      <c r="AC559" t="s">
        <v>129</v>
      </c>
      <c r="AD559" t="s">
        <v>59</v>
      </c>
    </row>
    <row r="560" spans="1:30">
      <c r="A560">
        <f t="shared" si="27"/>
        <v>309</v>
      </c>
      <c r="B560">
        <f t="shared" si="25"/>
        <v>0</v>
      </c>
      <c r="C560" s="8">
        <f t="shared" si="26"/>
        <v>46.083333333333336</v>
      </c>
      <c r="D560">
        <v>46</v>
      </c>
      <c r="E560">
        <v>1</v>
      </c>
      <c r="G560" s="21">
        <v>2</v>
      </c>
      <c r="H560" s="4">
        <v>618233</v>
      </c>
      <c r="I560" s="39">
        <v>44133.556666666664</v>
      </c>
      <c r="J560" s="3" t="s">
        <v>63</v>
      </c>
      <c r="K560" t="s">
        <v>49</v>
      </c>
      <c r="M560">
        <v>202010291624</v>
      </c>
      <c r="N560" s="1">
        <v>44133.556666666664</v>
      </c>
      <c r="O560" s="3" t="s">
        <v>63</v>
      </c>
      <c r="P560">
        <v>618233</v>
      </c>
      <c r="Q560" s="2">
        <v>27284</v>
      </c>
      <c r="R560" t="s">
        <v>487</v>
      </c>
      <c r="S560" t="s">
        <v>488</v>
      </c>
      <c r="U560" t="s">
        <v>61</v>
      </c>
      <c r="V560" t="s">
        <v>306</v>
      </c>
      <c r="W560" t="s">
        <v>10</v>
      </c>
      <c r="X560" t="s">
        <v>54</v>
      </c>
      <c r="Z560" t="s">
        <v>88</v>
      </c>
      <c r="AA560" t="s">
        <v>68</v>
      </c>
      <c r="AB560" t="s">
        <v>489</v>
      </c>
      <c r="AC560" t="s">
        <v>70</v>
      </c>
      <c r="AD560" t="s">
        <v>59</v>
      </c>
    </row>
    <row r="561" spans="1:30">
      <c r="A561">
        <f t="shared" si="27"/>
        <v>310</v>
      </c>
      <c r="B561">
        <f t="shared" si="25"/>
        <v>0</v>
      </c>
      <c r="C561" s="8">
        <f t="shared" si="26"/>
        <v>53.5</v>
      </c>
      <c r="D561">
        <v>53</v>
      </c>
      <c r="E561">
        <v>6</v>
      </c>
      <c r="G561" s="21">
        <v>2</v>
      </c>
      <c r="H561" s="4">
        <v>620176</v>
      </c>
      <c r="I561" s="39">
        <v>44223.461516203701</v>
      </c>
      <c r="J561" s="3" t="s">
        <v>63</v>
      </c>
      <c r="K561" t="s">
        <v>49</v>
      </c>
      <c r="M561">
        <v>202101271538</v>
      </c>
      <c r="N561" s="1">
        <v>44223.461516203701</v>
      </c>
      <c r="O561" s="3" t="s">
        <v>63</v>
      </c>
      <c r="P561">
        <v>620176</v>
      </c>
      <c r="Q561" s="2">
        <v>24663</v>
      </c>
      <c r="R561" t="s">
        <v>490</v>
      </c>
      <c r="S561" t="s">
        <v>491</v>
      </c>
      <c r="U561" t="s">
        <v>52</v>
      </c>
      <c r="V561" t="s">
        <v>93</v>
      </c>
      <c r="W561" t="s">
        <v>2</v>
      </c>
      <c r="X561" t="s">
        <v>54</v>
      </c>
      <c r="Z561" t="s">
        <v>88</v>
      </c>
      <c r="AA561" t="s">
        <v>68</v>
      </c>
      <c r="AB561" t="s">
        <v>173</v>
      </c>
      <c r="AC561" t="s">
        <v>70</v>
      </c>
      <c r="AD561" t="s">
        <v>59</v>
      </c>
    </row>
    <row r="562" spans="1:30">
      <c r="A562">
        <f t="shared" si="27"/>
        <v>311</v>
      </c>
      <c r="B562">
        <f t="shared" si="25"/>
        <v>0</v>
      </c>
      <c r="C562" s="8">
        <f t="shared" si="26"/>
        <v>40.25</v>
      </c>
      <c r="D562">
        <v>40</v>
      </c>
      <c r="E562">
        <v>3</v>
      </c>
      <c r="G562" s="21">
        <v>2</v>
      </c>
      <c r="H562" s="4">
        <v>621612</v>
      </c>
      <c r="I562" s="39">
        <v>44286.371527777781</v>
      </c>
      <c r="J562" s="3" t="s">
        <v>63</v>
      </c>
      <c r="K562" t="s">
        <v>49</v>
      </c>
      <c r="M562">
        <v>202103310300</v>
      </c>
      <c r="N562" s="1">
        <v>44286.371527777781</v>
      </c>
      <c r="O562" s="3" t="s">
        <v>63</v>
      </c>
      <c r="P562">
        <v>621612</v>
      </c>
      <c r="Q562" s="2">
        <v>29573</v>
      </c>
      <c r="R562" t="s">
        <v>492</v>
      </c>
      <c r="S562" t="s">
        <v>493</v>
      </c>
      <c r="U562" t="s">
        <v>52</v>
      </c>
      <c r="V562" t="s">
        <v>165</v>
      </c>
      <c r="W562" t="s">
        <v>10</v>
      </c>
      <c r="X562" t="s">
        <v>54</v>
      </c>
      <c r="Z562" t="s">
        <v>55</v>
      </c>
      <c r="AA562" t="s">
        <v>68</v>
      </c>
      <c r="AB562" t="s">
        <v>120</v>
      </c>
      <c r="AC562" t="s">
        <v>58</v>
      </c>
      <c r="AD562" t="s">
        <v>59</v>
      </c>
    </row>
    <row r="563" spans="1:30">
      <c r="A563">
        <f t="shared" si="27"/>
        <v>312</v>
      </c>
      <c r="B563">
        <f t="shared" si="25"/>
        <v>0</v>
      </c>
      <c r="C563" s="8">
        <f t="shared" si="26"/>
        <v>59.25</v>
      </c>
      <c r="D563">
        <v>59</v>
      </c>
      <c r="E563">
        <v>3</v>
      </c>
      <c r="G563" s="21">
        <v>2</v>
      </c>
      <c r="H563" s="4">
        <v>621994</v>
      </c>
      <c r="I563" s="39">
        <v>44195.750324074077</v>
      </c>
      <c r="J563" s="3" t="s">
        <v>90</v>
      </c>
      <c r="K563" t="s">
        <v>49</v>
      </c>
      <c r="M563">
        <v>202012301963</v>
      </c>
      <c r="N563" s="1">
        <v>44195.750324074077</v>
      </c>
      <c r="O563" s="3" t="s">
        <v>90</v>
      </c>
      <c r="P563">
        <v>621994</v>
      </c>
      <c r="Q563" s="2">
        <v>22528</v>
      </c>
      <c r="R563" t="s">
        <v>494</v>
      </c>
      <c r="S563" t="s">
        <v>118</v>
      </c>
      <c r="U563" t="s">
        <v>132</v>
      </c>
      <c r="V563" t="s">
        <v>258</v>
      </c>
      <c r="W563" t="s">
        <v>2</v>
      </c>
      <c r="X563" t="s">
        <v>54</v>
      </c>
      <c r="Z563" t="s">
        <v>88</v>
      </c>
      <c r="AA563" t="s">
        <v>94</v>
      </c>
      <c r="AB563" t="s">
        <v>100</v>
      </c>
      <c r="AC563" t="s">
        <v>70</v>
      </c>
      <c r="AD563" t="s">
        <v>59</v>
      </c>
    </row>
    <row r="564" spans="1:30">
      <c r="A564">
        <f t="shared" si="27"/>
        <v>313</v>
      </c>
      <c r="B564">
        <f t="shared" si="25"/>
        <v>0</v>
      </c>
      <c r="C564" s="8">
        <f t="shared" si="26"/>
        <v>67</v>
      </c>
      <c r="D564">
        <v>67</v>
      </c>
      <c r="E564">
        <v>0</v>
      </c>
      <c r="G564" s="21">
        <v>2</v>
      </c>
      <c r="H564" s="4">
        <v>622252</v>
      </c>
      <c r="I564" s="39">
        <v>44217.920138888891</v>
      </c>
      <c r="J564" s="3" t="s">
        <v>63</v>
      </c>
      <c r="K564" t="s">
        <v>49</v>
      </c>
      <c r="M564">
        <v>202101212359</v>
      </c>
      <c r="N564" s="1">
        <v>44217.920138888891</v>
      </c>
      <c r="O564" s="3" t="s">
        <v>63</v>
      </c>
      <c r="P564">
        <v>622252</v>
      </c>
      <c r="Q564" s="2">
        <v>19736</v>
      </c>
      <c r="R564" t="s">
        <v>495</v>
      </c>
      <c r="S564" t="s">
        <v>496</v>
      </c>
      <c r="U564" t="s">
        <v>170</v>
      </c>
      <c r="V564" t="s">
        <v>171</v>
      </c>
      <c r="W564" t="s">
        <v>2</v>
      </c>
      <c r="X564" t="s">
        <v>54</v>
      </c>
      <c r="Z564" t="s">
        <v>88</v>
      </c>
      <c r="AA564" t="s">
        <v>68</v>
      </c>
      <c r="AB564" t="s">
        <v>497</v>
      </c>
      <c r="AC564" t="s">
        <v>70</v>
      </c>
      <c r="AD564" t="s">
        <v>59</v>
      </c>
    </row>
    <row r="565" spans="1:30">
      <c r="A565">
        <f t="shared" si="27"/>
        <v>314</v>
      </c>
      <c r="B565">
        <f t="shared" si="25"/>
        <v>0</v>
      </c>
      <c r="C565" s="8">
        <f t="shared" si="26"/>
        <v>29.083333333333332</v>
      </c>
      <c r="D565">
        <v>29</v>
      </c>
      <c r="E565">
        <v>1</v>
      </c>
      <c r="G565" s="21">
        <v>2</v>
      </c>
      <c r="H565" s="4">
        <v>622716</v>
      </c>
      <c r="I565" s="39">
        <v>44201.636805555558</v>
      </c>
      <c r="J565" s="3" t="s">
        <v>90</v>
      </c>
      <c r="K565" t="s">
        <v>49</v>
      </c>
      <c r="M565">
        <v>202101052075</v>
      </c>
      <c r="N565" s="1">
        <v>44201.636805555558</v>
      </c>
      <c r="O565" s="3" t="s">
        <v>90</v>
      </c>
      <c r="P565">
        <v>622716</v>
      </c>
      <c r="Q565" s="2">
        <v>33558</v>
      </c>
      <c r="R565" t="s">
        <v>498</v>
      </c>
      <c r="S565" t="s">
        <v>499</v>
      </c>
      <c r="U565" t="s">
        <v>61</v>
      </c>
      <c r="V565" t="s">
        <v>103</v>
      </c>
      <c r="W565" t="s">
        <v>10</v>
      </c>
      <c r="X565" t="s">
        <v>54</v>
      </c>
      <c r="Z565" t="s">
        <v>88</v>
      </c>
      <c r="AA565" t="s">
        <v>94</v>
      </c>
      <c r="AB565" t="s">
        <v>100</v>
      </c>
      <c r="AC565" t="s">
        <v>70</v>
      </c>
      <c r="AD565" t="s">
        <v>59</v>
      </c>
    </row>
    <row r="566" spans="1:30">
      <c r="A566">
        <f t="shared" si="27"/>
        <v>315</v>
      </c>
      <c r="B566">
        <f t="shared" si="25"/>
        <v>0</v>
      </c>
      <c r="C566" s="8">
        <f t="shared" si="26"/>
        <v>52</v>
      </c>
      <c r="D566">
        <v>52</v>
      </c>
      <c r="E566">
        <v>0</v>
      </c>
      <c r="G566" s="21">
        <v>2</v>
      </c>
      <c r="H566" s="4">
        <v>628024</v>
      </c>
      <c r="I566" s="39">
        <v>44060.718055555553</v>
      </c>
      <c r="J566" s="3" t="s">
        <v>90</v>
      </c>
      <c r="K566" t="s">
        <v>49</v>
      </c>
      <c r="M566">
        <v>202008172078</v>
      </c>
      <c r="N566" s="1">
        <v>44060.718055555553</v>
      </c>
      <c r="O566" s="3" t="s">
        <v>90</v>
      </c>
      <c r="P566">
        <v>628024</v>
      </c>
      <c r="Q566" s="2">
        <v>25064</v>
      </c>
      <c r="R566" t="s">
        <v>500</v>
      </c>
      <c r="S566" t="s">
        <v>501</v>
      </c>
      <c r="U566" t="s">
        <v>98</v>
      </c>
      <c r="V566" t="s">
        <v>316</v>
      </c>
      <c r="W566" t="s">
        <v>2</v>
      </c>
      <c r="X566" t="s">
        <v>54</v>
      </c>
      <c r="Z566" t="s">
        <v>88</v>
      </c>
      <c r="AA566" t="s">
        <v>94</v>
      </c>
      <c r="AB566" t="s">
        <v>116</v>
      </c>
      <c r="AC566" t="s">
        <v>70</v>
      </c>
      <c r="AD566" t="s">
        <v>59</v>
      </c>
    </row>
    <row r="567" spans="1:30">
      <c r="A567">
        <f t="shared" si="27"/>
        <v>316</v>
      </c>
      <c r="B567">
        <f t="shared" si="25"/>
        <v>0</v>
      </c>
      <c r="C567" s="8">
        <f t="shared" si="26"/>
        <v>21.25</v>
      </c>
      <c r="D567">
        <v>21</v>
      </c>
      <c r="E567">
        <v>3</v>
      </c>
      <c r="G567" s="21">
        <v>2</v>
      </c>
      <c r="H567" s="4">
        <v>632587</v>
      </c>
      <c r="I567" s="39">
        <v>43985.631249999999</v>
      </c>
      <c r="J567" s="3" t="s">
        <v>90</v>
      </c>
      <c r="K567" t="s">
        <v>49</v>
      </c>
      <c r="M567">
        <v>202006031638</v>
      </c>
      <c r="N567" s="1">
        <v>43985.631249999999</v>
      </c>
      <c r="O567" s="3" t="s">
        <v>90</v>
      </c>
      <c r="P567">
        <v>632587</v>
      </c>
      <c r="Q567" s="2">
        <v>36209</v>
      </c>
      <c r="R567" t="s">
        <v>502</v>
      </c>
      <c r="S567" t="s">
        <v>503</v>
      </c>
      <c r="U567" t="s">
        <v>52</v>
      </c>
      <c r="V567" t="s">
        <v>93</v>
      </c>
      <c r="W567" t="s">
        <v>2</v>
      </c>
      <c r="X567" t="s">
        <v>54</v>
      </c>
      <c r="Z567" t="s">
        <v>88</v>
      </c>
      <c r="AA567" t="s">
        <v>94</v>
      </c>
      <c r="AB567" t="s">
        <v>100</v>
      </c>
      <c r="AC567" t="s">
        <v>70</v>
      </c>
      <c r="AD567" t="s">
        <v>59</v>
      </c>
    </row>
    <row r="568" spans="1:30">
      <c r="A568">
        <f t="shared" si="27"/>
        <v>317</v>
      </c>
      <c r="B568">
        <f t="shared" si="25"/>
        <v>0</v>
      </c>
      <c r="C568" s="8">
        <f t="shared" si="26"/>
        <v>36.666666666666664</v>
      </c>
      <c r="D568">
        <v>36</v>
      </c>
      <c r="E568">
        <v>8</v>
      </c>
      <c r="G568" s="21">
        <v>2</v>
      </c>
      <c r="H568" s="4">
        <v>633047</v>
      </c>
      <c r="I568" s="39">
        <v>44324.585833333331</v>
      </c>
      <c r="J568" s="3" t="s">
        <v>134</v>
      </c>
      <c r="K568" t="s">
        <v>49</v>
      </c>
      <c r="M568">
        <v>202105080404</v>
      </c>
      <c r="N568" s="1">
        <v>44324.585833333331</v>
      </c>
      <c r="O568" s="3" t="s">
        <v>134</v>
      </c>
      <c r="P568">
        <v>633047</v>
      </c>
      <c r="Q568" s="2">
        <v>30928</v>
      </c>
      <c r="R568" t="s">
        <v>504</v>
      </c>
      <c r="S568" t="s">
        <v>505</v>
      </c>
      <c r="U568" t="s">
        <v>149</v>
      </c>
      <c r="V568" t="s">
        <v>67</v>
      </c>
      <c r="W568" t="s">
        <v>2</v>
      </c>
      <c r="X568" t="s">
        <v>54</v>
      </c>
      <c r="Z568" t="s">
        <v>88</v>
      </c>
      <c r="AA568" t="s">
        <v>94</v>
      </c>
      <c r="AB568" t="s">
        <v>100</v>
      </c>
      <c r="AC568" t="s">
        <v>70</v>
      </c>
      <c r="AD568" t="s">
        <v>59</v>
      </c>
    </row>
    <row r="569" spans="1:30">
      <c r="A569">
        <f t="shared" si="27"/>
        <v>318</v>
      </c>
      <c r="B569">
        <f t="shared" si="25"/>
        <v>0</v>
      </c>
      <c r="C569" s="8">
        <f t="shared" si="26"/>
        <v>60.083333333333336</v>
      </c>
      <c r="D569">
        <v>60</v>
      </c>
      <c r="E569">
        <v>1</v>
      </c>
      <c r="G569" s="21">
        <v>2</v>
      </c>
      <c r="H569" s="4">
        <v>636859</v>
      </c>
      <c r="I569" s="39">
        <v>44322.447222222225</v>
      </c>
      <c r="J569" s="3" t="s">
        <v>308</v>
      </c>
      <c r="K569" t="s">
        <v>49</v>
      </c>
      <c r="M569">
        <v>202105061612</v>
      </c>
      <c r="N569" s="1">
        <v>44322.447222222225</v>
      </c>
      <c r="O569" s="3" t="s">
        <v>308</v>
      </c>
      <c r="P569">
        <v>636859</v>
      </c>
      <c r="Q569" s="2">
        <v>22352</v>
      </c>
      <c r="R569" t="s">
        <v>506</v>
      </c>
      <c r="S569" t="s">
        <v>483</v>
      </c>
      <c r="U569" t="s">
        <v>52</v>
      </c>
      <c r="V569" t="s">
        <v>507</v>
      </c>
      <c r="W569" t="s">
        <v>2</v>
      </c>
      <c r="X569" t="s">
        <v>54</v>
      </c>
      <c r="Z569" t="s">
        <v>55</v>
      </c>
      <c r="AA569" t="s">
        <v>311</v>
      </c>
      <c r="AB569" t="s">
        <v>508</v>
      </c>
      <c r="AC569" t="s">
        <v>70</v>
      </c>
      <c r="AD569" t="s">
        <v>59</v>
      </c>
    </row>
    <row r="570" spans="1:30">
      <c r="A570">
        <f t="shared" si="27"/>
        <v>319</v>
      </c>
      <c r="B570">
        <f t="shared" si="25"/>
        <v>0</v>
      </c>
      <c r="C570" s="8">
        <f t="shared" si="26"/>
        <v>79.333333333333329</v>
      </c>
      <c r="D570">
        <v>79</v>
      </c>
      <c r="E570">
        <v>4</v>
      </c>
      <c r="G570" s="21">
        <v>2</v>
      </c>
      <c r="H570" s="4">
        <v>638446</v>
      </c>
      <c r="I570" s="39">
        <v>44106.19630787037</v>
      </c>
      <c r="J570" s="3" t="s">
        <v>63</v>
      </c>
      <c r="K570" t="s">
        <v>49</v>
      </c>
      <c r="M570">
        <v>202010021177</v>
      </c>
      <c r="N570" s="1">
        <v>44106.19630787037</v>
      </c>
      <c r="O570" s="3" t="s">
        <v>63</v>
      </c>
      <c r="P570">
        <v>638446</v>
      </c>
      <c r="Q570" s="2">
        <v>15114</v>
      </c>
      <c r="R570" t="s">
        <v>509</v>
      </c>
      <c r="S570" t="s">
        <v>510</v>
      </c>
      <c r="U570" t="s">
        <v>140</v>
      </c>
      <c r="V570" t="s">
        <v>416</v>
      </c>
      <c r="W570" t="s">
        <v>2</v>
      </c>
      <c r="X570" t="s">
        <v>54</v>
      </c>
      <c r="Z570" t="s">
        <v>55</v>
      </c>
      <c r="AA570" t="s">
        <v>68</v>
      </c>
      <c r="AB570" t="s">
        <v>511</v>
      </c>
      <c r="AC570" t="s">
        <v>70</v>
      </c>
      <c r="AD570" t="s">
        <v>59</v>
      </c>
    </row>
    <row r="571" spans="1:30">
      <c r="A571">
        <f t="shared" si="27"/>
        <v>320</v>
      </c>
      <c r="B571">
        <f t="shared" si="25"/>
        <v>0</v>
      </c>
      <c r="C571" s="8">
        <f t="shared" si="26"/>
        <v>68.916666666666671</v>
      </c>
      <c r="D571">
        <v>68</v>
      </c>
      <c r="E571">
        <v>11</v>
      </c>
      <c r="G571" s="21">
        <v>2</v>
      </c>
      <c r="H571" s="4">
        <v>639804</v>
      </c>
      <c r="I571" s="39">
        <v>44242.484722222223</v>
      </c>
      <c r="J571" s="3" t="s">
        <v>63</v>
      </c>
      <c r="K571" t="s">
        <v>49</v>
      </c>
      <c r="M571">
        <v>202101050212</v>
      </c>
      <c r="N571" s="1">
        <v>44242.484722222223</v>
      </c>
      <c r="O571" s="3" t="s">
        <v>63</v>
      </c>
      <c r="P571">
        <v>639804</v>
      </c>
      <c r="Q571" s="2">
        <v>19046</v>
      </c>
      <c r="R571" t="s">
        <v>512</v>
      </c>
      <c r="S571" t="s">
        <v>513</v>
      </c>
      <c r="U571" t="s">
        <v>52</v>
      </c>
      <c r="V571" t="s">
        <v>87</v>
      </c>
      <c r="W571" t="s">
        <v>10</v>
      </c>
      <c r="X571" t="s">
        <v>54</v>
      </c>
      <c r="Z571" t="s">
        <v>55</v>
      </c>
      <c r="AA571" t="s">
        <v>68</v>
      </c>
      <c r="AB571" t="s">
        <v>514</v>
      </c>
      <c r="AC571" t="s">
        <v>70</v>
      </c>
      <c r="AD571" t="s">
        <v>59</v>
      </c>
    </row>
    <row r="572" spans="1:30">
      <c r="A572">
        <f t="shared" si="27"/>
        <v>321</v>
      </c>
      <c r="B572">
        <f t="shared" si="25"/>
        <v>0</v>
      </c>
      <c r="C572" s="8">
        <f t="shared" si="26"/>
        <v>33.25</v>
      </c>
      <c r="D572">
        <v>33</v>
      </c>
      <c r="E572">
        <v>3</v>
      </c>
      <c r="G572" s="21">
        <v>2</v>
      </c>
      <c r="H572" s="4">
        <v>700889</v>
      </c>
      <c r="I572" s="39">
        <v>44029.371840277781</v>
      </c>
      <c r="J572" s="3" t="s">
        <v>90</v>
      </c>
      <c r="K572" t="s">
        <v>49</v>
      </c>
      <c r="M572">
        <v>202007161887</v>
      </c>
      <c r="N572" s="1">
        <v>44029.371840277781</v>
      </c>
      <c r="O572" s="3" t="s">
        <v>90</v>
      </c>
      <c r="P572">
        <v>700889</v>
      </c>
      <c r="Q572" s="2">
        <v>31872</v>
      </c>
      <c r="R572" t="s">
        <v>515</v>
      </c>
      <c r="S572" t="s">
        <v>516</v>
      </c>
      <c r="U572" t="s">
        <v>66</v>
      </c>
      <c r="V572" t="s">
        <v>153</v>
      </c>
      <c r="W572" t="s">
        <v>10</v>
      </c>
      <c r="X572" t="s">
        <v>54</v>
      </c>
      <c r="Z572" t="s">
        <v>55</v>
      </c>
      <c r="AA572" t="s">
        <v>94</v>
      </c>
      <c r="AB572" t="s">
        <v>100</v>
      </c>
      <c r="AC572" t="s">
        <v>70</v>
      </c>
      <c r="AD572" t="s">
        <v>59</v>
      </c>
    </row>
    <row r="573" spans="1:30">
      <c r="A573">
        <f t="shared" si="27"/>
        <v>322</v>
      </c>
      <c r="B573">
        <f t="shared" si="25"/>
        <v>0</v>
      </c>
      <c r="C573" s="8">
        <f t="shared" si="26"/>
        <v>48.416666666666664</v>
      </c>
      <c r="D573">
        <v>48</v>
      </c>
      <c r="E573">
        <v>5</v>
      </c>
      <c r="G573" s="21">
        <v>2</v>
      </c>
      <c r="H573" s="4">
        <v>701487</v>
      </c>
      <c r="I573" s="39">
        <v>44263.551388888889</v>
      </c>
      <c r="J573" s="3" t="s">
        <v>76</v>
      </c>
      <c r="K573" t="s">
        <v>49</v>
      </c>
      <c r="M573">
        <v>202103081998</v>
      </c>
      <c r="N573" s="1">
        <v>44263.551388888889</v>
      </c>
      <c r="O573" s="3" t="s">
        <v>76</v>
      </c>
      <c r="P573">
        <v>701487</v>
      </c>
      <c r="Q573" s="2">
        <v>26561</v>
      </c>
      <c r="R573" t="s">
        <v>517</v>
      </c>
      <c r="S573" t="s">
        <v>518</v>
      </c>
      <c r="U573" t="s">
        <v>66</v>
      </c>
      <c r="V573" t="s">
        <v>316</v>
      </c>
      <c r="W573" t="s">
        <v>10</v>
      </c>
      <c r="X573" t="s">
        <v>54</v>
      </c>
      <c r="Z573" t="s">
        <v>88</v>
      </c>
      <c r="AA573" t="s">
        <v>78</v>
      </c>
      <c r="AB573" t="s">
        <v>519</v>
      </c>
      <c r="AC573" t="s">
        <v>70</v>
      </c>
      <c r="AD573" t="s">
        <v>59</v>
      </c>
    </row>
    <row r="574" spans="1:30">
      <c r="A574">
        <f t="shared" si="27"/>
        <v>323</v>
      </c>
      <c r="B574">
        <f t="shared" ref="B574:B637" si="28">IF(H574&lt;&gt;H573,0,IF(H574&lt;&gt;H572,1,IF(H574&lt;&gt;H571,2,IF(H574&lt;&gt;H570,3,IF(H574&lt;&gt;H569,4,IF(H574&lt;&gt;H568,5,IF(H574&lt;&gt;H567,6,"7+")))))))</f>
        <v>0</v>
      </c>
      <c r="C574" s="8">
        <f t="shared" si="26"/>
        <v>74.5</v>
      </c>
      <c r="D574">
        <v>74</v>
      </c>
      <c r="E574">
        <v>6</v>
      </c>
      <c r="G574" s="21">
        <v>2</v>
      </c>
      <c r="H574" s="4">
        <v>703003</v>
      </c>
      <c r="I574" s="39">
        <v>44019.40347222222</v>
      </c>
      <c r="J574" s="3" t="s">
        <v>63</v>
      </c>
      <c r="K574" t="s">
        <v>49</v>
      </c>
      <c r="M574">
        <v>202007071194</v>
      </c>
      <c r="N574" s="1">
        <v>44019.40347222222</v>
      </c>
      <c r="O574" s="3" t="s">
        <v>63</v>
      </c>
      <c r="P574">
        <v>703003</v>
      </c>
      <c r="Q574" s="2">
        <v>16806</v>
      </c>
      <c r="R574" t="s">
        <v>520</v>
      </c>
      <c r="S574" t="s">
        <v>521</v>
      </c>
      <c r="U574" t="s">
        <v>61</v>
      </c>
      <c r="V574" t="s">
        <v>240</v>
      </c>
      <c r="W574" t="s">
        <v>2</v>
      </c>
      <c r="X574" t="s">
        <v>54</v>
      </c>
      <c r="Z574" t="s">
        <v>55</v>
      </c>
      <c r="AA574" t="s">
        <v>68</v>
      </c>
      <c r="AB574" t="s">
        <v>522</v>
      </c>
      <c r="AC574" t="s">
        <v>70</v>
      </c>
      <c r="AD574" t="s">
        <v>59</v>
      </c>
    </row>
    <row r="575" spans="1:30">
      <c r="A575">
        <f t="shared" si="27"/>
        <v>324</v>
      </c>
      <c r="B575">
        <f t="shared" si="28"/>
        <v>0</v>
      </c>
      <c r="C575" s="8">
        <f t="shared" si="26"/>
        <v>49.75</v>
      </c>
      <c r="D575">
        <v>49</v>
      </c>
      <c r="E575">
        <v>9</v>
      </c>
      <c r="G575" s="21">
        <v>2</v>
      </c>
      <c r="H575" s="4">
        <v>703229</v>
      </c>
      <c r="I575" s="39">
        <v>44218.664444444446</v>
      </c>
      <c r="J575" s="3" t="s">
        <v>90</v>
      </c>
      <c r="K575" t="s">
        <v>49</v>
      </c>
      <c r="M575">
        <v>202101221907</v>
      </c>
      <c r="N575" s="1">
        <v>44218.664444444446</v>
      </c>
      <c r="O575" s="3" t="s">
        <v>90</v>
      </c>
      <c r="P575">
        <v>703229</v>
      </c>
      <c r="Q575" s="2">
        <v>26016</v>
      </c>
      <c r="R575" t="s">
        <v>523</v>
      </c>
      <c r="S575" t="s">
        <v>524</v>
      </c>
      <c r="U575" t="s">
        <v>61</v>
      </c>
      <c r="V575" t="s">
        <v>157</v>
      </c>
      <c r="W575" t="s">
        <v>10</v>
      </c>
      <c r="X575" t="s">
        <v>54</v>
      </c>
      <c r="Z575" t="s">
        <v>88</v>
      </c>
      <c r="AA575" t="s">
        <v>94</v>
      </c>
      <c r="AB575" t="s">
        <v>116</v>
      </c>
      <c r="AC575" t="s">
        <v>70</v>
      </c>
      <c r="AD575" t="s">
        <v>59</v>
      </c>
    </row>
    <row r="576" spans="1:30">
      <c r="A576">
        <f t="shared" si="27"/>
        <v>325</v>
      </c>
      <c r="B576">
        <f t="shared" si="28"/>
        <v>0</v>
      </c>
      <c r="C576" s="8">
        <f t="shared" si="26"/>
        <v>52.583333333333336</v>
      </c>
      <c r="D576">
        <v>52</v>
      </c>
      <c r="E576">
        <v>7</v>
      </c>
      <c r="G576" s="21">
        <v>2</v>
      </c>
      <c r="H576" s="4">
        <v>704281</v>
      </c>
      <c r="I576" s="39">
        <v>44069.712592592594</v>
      </c>
      <c r="J576" s="3" t="s">
        <v>63</v>
      </c>
      <c r="K576" t="s">
        <v>49</v>
      </c>
      <c r="M576">
        <v>202008260671</v>
      </c>
      <c r="N576" s="1">
        <v>44069.712592592594</v>
      </c>
      <c r="O576" s="3" t="s">
        <v>63</v>
      </c>
      <c r="P576">
        <v>704281</v>
      </c>
      <c r="Q576" s="2">
        <v>24857</v>
      </c>
      <c r="R576" t="s">
        <v>532</v>
      </c>
      <c r="S576" t="s">
        <v>477</v>
      </c>
      <c r="U576" t="s">
        <v>98</v>
      </c>
      <c r="V576" t="s">
        <v>123</v>
      </c>
      <c r="W576" t="s">
        <v>10</v>
      </c>
      <c r="X576" t="s">
        <v>54</v>
      </c>
      <c r="Z576" t="s">
        <v>88</v>
      </c>
      <c r="AA576" t="s">
        <v>68</v>
      </c>
      <c r="AB576" t="s">
        <v>120</v>
      </c>
      <c r="AC576" t="s">
        <v>70</v>
      </c>
      <c r="AD576" t="s">
        <v>59</v>
      </c>
    </row>
    <row r="577" spans="1:30">
      <c r="A577">
        <f t="shared" si="27"/>
        <v>326</v>
      </c>
      <c r="B577">
        <f t="shared" si="28"/>
        <v>0</v>
      </c>
      <c r="C577" s="8">
        <f t="shared" si="26"/>
        <v>83.333333333333329</v>
      </c>
      <c r="D577">
        <v>83</v>
      </c>
      <c r="E577">
        <v>4</v>
      </c>
      <c r="G577" s="21">
        <v>2</v>
      </c>
      <c r="H577" s="4">
        <v>709902</v>
      </c>
      <c r="I577" s="39">
        <v>43984.554861111108</v>
      </c>
      <c r="J577" s="3" t="s">
        <v>90</v>
      </c>
      <c r="K577" t="s">
        <v>49</v>
      </c>
      <c r="M577">
        <v>202006021440</v>
      </c>
      <c r="N577" s="1">
        <v>43984.554861111108</v>
      </c>
      <c r="O577" s="3" t="s">
        <v>90</v>
      </c>
      <c r="P577">
        <v>709902</v>
      </c>
      <c r="Q577" s="2">
        <v>13548</v>
      </c>
      <c r="R577" t="s">
        <v>533</v>
      </c>
      <c r="S577" t="s">
        <v>534</v>
      </c>
      <c r="U577" t="s">
        <v>535</v>
      </c>
      <c r="V577" t="s">
        <v>193</v>
      </c>
      <c r="W577" t="s">
        <v>2</v>
      </c>
      <c r="X577" t="s">
        <v>54</v>
      </c>
      <c r="Z577" t="s">
        <v>88</v>
      </c>
      <c r="AA577" t="s">
        <v>94</v>
      </c>
      <c r="AB577" t="s">
        <v>536</v>
      </c>
      <c r="AC577" t="s">
        <v>70</v>
      </c>
      <c r="AD577" t="s">
        <v>59</v>
      </c>
    </row>
    <row r="578" spans="1:30">
      <c r="A578">
        <f t="shared" si="27"/>
        <v>327</v>
      </c>
      <c r="B578">
        <f t="shared" si="28"/>
        <v>0</v>
      </c>
      <c r="C578" s="8">
        <f t="shared" si="26"/>
        <v>67.916666666666671</v>
      </c>
      <c r="D578">
        <v>67</v>
      </c>
      <c r="E578">
        <v>11</v>
      </c>
      <c r="G578" s="21">
        <v>2</v>
      </c>
      <c r="H578" s="4">
        <v>713090</v>
      </c>
      <c r="I578" s="39">
        <v>44075.669444444444</v>
      </c>
      <c r="J578" s="3" t="s">
        <v>63</v>
      </c>
      <c r="K578" t="s">
        <v>49</v>
      </c>
      <c r="M578">
        <v>202009010896</v>
      </c>
      <c r="N578" s="1">
        <v>44075.669444444444</v>
      </c>
      <c r="O578" s="3" t="s">
        <v>63</v>
      </c>
      <c r="P578">
        <v>713090</v>
      </c>
      <c r="Q578" s="2">
        <v>19251</v>
      </c>
      <c r="R578" t="s">
        <v>537</v>
      </c>
      <c r="S578" t="s">
        <v>225</v>
      </c>
      <c r="U578" t="s">
        <v>61</v>
      </c>
      <c r="V578" t="s">
        <v>127</v>
      </c>
      <c r="W578" t="s">
        <v>10</v>
      </c>
      <c r="X578" t="s">
        <v>54</v>
      </c>
      <c r="Z578" t="s">
        <v>55</v>
      </c>
      <c r="AA578" t="s">
        <v>68</v>
      </c>
      <c r="AB578" t="s">
        <v>538</v>
      </c>
      <c r="AC578" t="s">
        <v>129</v>
      </c>
      <c r="AD578" t="s">
        <v>59</v>
      </c>
    </row>
    <row r="579" spans="1:30">
      <c r="A579">
        <f t="shared" si="27"/>
        <v>328</v>
      </c>
      <c r="B579">
        <f t="shared" si="28"/>
        <v>0</v>
      </c>
      <c r="C579" s="8">
        <f t="shared" si="26"/>
        <v>75</v>
      </c>
      <c r="D579">
        <v>75</v>
      </c>
      <c r="E579">
        <v>0</v>
      </c>
      <c r="G579" s="21">
        <v>2</v>
      </c>
      <c r="H579" s="4">
        <v>715360</v>
      </c>
      <c r="I579" s="39">
        <v>44273.510671296295</v>
      </c>
      <c r="J579" s="3" t="s">
        <v>90</v>
      </c>
      <c r="K579" t="s">
        <v>49</v>
      </c>
      <c r="M579">
        <v>202103181533</v>
      </c>
      <c r="N579" s="1">
        <v>44273.510671296295</v>
      </c>
      <c r="O579" s="3" t="s">
        <v>90</v>
      </c>
      <c r="P579">
        <v>715360</v>
      </c>
      <c r="Q579" s="2">
        <v>16854</v>
      </c>
      <c r="R579" t="s">
        <v>539</v>
      </c>
      <c r="S579" t="s">
        <v>540</v>
      </c>
      <c r="U579" t="s">
        <v>61</v>
      </c>
      <c r="V579" t="s">
        <v>137</v>
      </c>
      <c r="W579" t="s">
        <v>10</v>
      </c>
      <c r="X579" t="s">
        <v>54</v>
      </c>
      <c r="Z579" t="s">
        <v>55</v>
      </c>
      <c r="AA579" t="s">
        <v>94</v>
      </c>
      <c r="AB579" t="s">
        <v>259</v>
      </c>
      <c r="AC579" t="s">
        <v>70</v>
      </c>
      <c r="AD579" t="s">
        <v>59</v>
      </c>
    </row>
    <row r="580" spans="1:30">
      <c r="A580">
        <f t="shared" si="27"/>
        <v>329</v>
      </c>
      <c r="B580">
        <f t="shared" si="28"/>
        <v>0</v>
      </c>
      <c r="C580" s="8">
        <f t="shared" si="26"/>
        <v>61.083333333333336</v>
      </c>
      <c r="D580">
        <v>61</v>
      </c>
      <c r="E580">
        <v>1</v>
      </c>
      <c r="G580" s="21">
        <v>2</v>
      </c>
      <c r="H580" s="4">
        <v>723064</v>
      </c>
      <c r="I580" s="39">
        <v>44106.305486111109</v>
      </c>
      <c r="J580" s="3" t="s">
        <v>63</v>
      </c>
      <c r="K580" t="s">
        <v>49</v>
      </c>
      <c r="M580">
        <v>202010020860</v>
      </c>
      <c r="N580" s="1">
        <v>44106.305486111109</v>
      </c>
      <c r="O580" s="3" t="s">
        <v>63</v>
      </c>
      <c r="P580">
        <v>723064</v>
      </c>
      <c r="Q580" s="2">
        <v>21777</v>
      </c>
      <c r="R580" t="s">
        <v>541</v>
      </c>
      <c r="S580" t="s">
        <v>249</v>
      </c>
      <c r="U580" t="s">
        <v>52</v>
      </c>
      <c r="V580" t="s">
        <v>103</v>
      </c>
      <c r="W580" t="s">
        <v>2</v>
      </c>
      <c r="X580" t="s">
        <v>54</v>
      </c>
      <c r="Z580" t="s">
        <v>55</v>
      </c>
      <c r="AA580" t="s">
        <v>68</v>
      </c>
      <c r="AB580" t="s">
        <v>120</v>
      </c>
      <c r="AC580" t="s">
        <v>70</v>
      </c>
      <c r="AD580" t="s">
        <v>59</v>
      </c>
    </row>
    <row r="581" spans="1:30">
      <c r="A581">
        <f t="shared" si="27"/>
        <v>330</v>
      </c>
      <c r="B581">
        <f t="shared" si="28"/>
        <v>0</v>
      </c>
      <c r="C581" s="8">
        <f t="shared" si="26"/>
        <v>56.416666666666664</v>
      </c>
      <c r="D581">
        <v>56</v>
      </c>
      <c r="E581">
        <v>5</v>
      </c>
      <c r="G581" s="21">
        <v>2</v>
      </c>
      <c r="H581" s="4">
        <v>728437</v>
      </c>
      <c r="I581" s="39">
        <v>44200.450694444444</v>
      </c>
      <c r="J581" s="3" t="s">
        <v>76</v>
      </c>
      <c r="K581" t="s">
        <v>49</v>
      </c>
      <c r="M581">
        <v>202101041490</v>
      </c>
      <c r="N581" s="1">
        <v>44200.450694444444</v>
      </c>
      <c r="O581" s="3" t="s">
        <v>76</v>
      </c>
      <c r="P581">
        <v>728437</v>
      </c>
      <c r="Q581" s="2">
        <v>23592</v>
      </c>
      <c r="R581" t="s">
        <v>547</v>
      </c>
      <c r="S581" t="s">
        <v>548</v>
      </c>
      <c r="U581" t="s">
        <v>52</v>
      </c>
      <c r="V581" t="s">
        <v>316</v>
      </c>
      <c r="W581" t="s">
        <v>2</v>
      </c>
      <c r="X581" t="s">
        <v>54</v>
      </c>
      <c r="Z581" t="s">
        <v>88</v>
      </c>
      <c r="AA581" t="s">
        <v>78</v>
      </c>
      <c r="AB581" t="s">
        <v>549</v>
      </c>
      <c r="AC581" t="s">
        <v>70</v>
      </c>
      <c r="AD581" t="s">
        <v>59</v>
      </c>
    </row>
    <row r="582" spans="1:30">
      <c r="A582">
        <f t="shared" si="27"/>
        <v>331</v>
      </c>
      <c r="B582">
        <f t="shared" si="28"/>
        <v>0</v>
      </c>
      <c r="C582" s="8">
        <f t="shared" si="26"/>
        <v>66.75</v>
      </c>
      <c r="D582">
        <v>66</v>
      </c>
      <c r="E582">
        <v>9</v>
      </c>
      <c r="G582" s="21">
        <v>2</v>
      </c>
      <c r="H582" s="4">
        <v>729239</v>
      </c>
      <c r="I582" s="39">
        <v>44164.640729166669</v>
      </c>
      <c r="J582" s="3" t="s">
        <v>63</v>
      </c>
      <c r="K582" t="s">
        <v>49</v>
      </c>
      <c r="M582">
        <v>202011290354</v>
      </c>
      <c r="N582" s="1">
        <v>44164.640729166669</v>
      </c>
      <c r="O582" s="3" t="s">
        <v>63</v>
      </c>
      <c r="P582">
        <v>729239</v>
      </c>
      <c r="Q582" s="2">
        <v>19761</v>
      </c>
      <c r="R582" t="s">
        <v>550</v>
      </c>
      <c r="S582" t="s">
        <v>551</v>
      </c>
      <c r="U582" t="s">
        <v>98</v>
      </c>
      <c r="V582" t="s">
        <v>74</v>
      </c>
      <c r="W582" t="s">
        <v>2</v>
      </c>
      <c r="X582" t="s">
        <v>54</v>
      </c>
      <c r="Z582" t="s">
        <v>88</v>
      </c>
      <c r="AA582" t="s">
        <v>68</v>
      </c>
      <c r="AB582" t="s">
        <v>552</v>
      </c>
      <c r="AC582" t="s">
        <v>70</v>
      </c>
      <c r="AD582" t="s">
        <v>59</v>
      </c>
    </row>
    <row r="583" spans="1:30">
      <c r="A583">
        <f t="shared" si="27"/>
        <v>332</v>
      </c>
      <c r="B583">
        <f t="shared" si="28"/>
        <v>0</v>
      </c>
      <c r="C583" s="8">
        <f t="shared" si="26"/>
        <v>88.75</v>
      </c>
      <c r="D583">
        <v>88</v>
      </c>
      <c r="E583">
        <v>9</v>
      </c>
      <c r="G583" s="21">
        <v>2</v>
      </c>
      <c r="H583" s="4">
        <v>729808</v>
      </c>
      <c r="I583" s="39">
        <v>43984.646747685183</v>
      </c>
      <c r="J583" s="3" t="s">
        <v>553</v>
      </c>
      <c r="K583" t="s">
        <v>49</v>
      </c>
      <c r="M583">
        <v>202006021224</v>
      </c>
      <c r="N583" s="1">
        <v>43984.646747685183</v>
      </c>
      <c r="O583" s="3" t="s">
        <v>553</v>
      </c>
      <c r="P583">
        <v>729808</v>
      </c>
      <c r="Q583" s="2">
        <v>11551</v>
      </c>
      <c r="R583" t="s">
        <v>554</v>
      </c>
      <c r="S583" t="s">
        <v>555</v>
      </c>
      <c r="U583" t="s">
        <v>61</v>
      </c>
      <c r="V583" t="s">
        <v>324</v>
      </c>
      <c r="W583" t="s">
        <v>10</v>
      </c>
      <c r="X583" t="s">
        <v>54</v>
      </c>
      <c r="Z583" t="s">
        <v>55</v>
      </c>
      <c r="AA583" t="s">
        <v>556</v>
      </c>
      <c r="AB583" t="s">
        <v>557</v>
      </c>
      <c r="AC583" t="s">
        <v>180</v>
      </c>
      <c r="AD583" t="s">
        <v>59</v>
      </c>
    </row>
    <row r="584" spans="1:30">
      <c r="A584">
        <f t="shared" si="27"/>
        <v>333</v>
      </c>
      <c r="B584">
        <f t="shared" si="28"/>
        <v>0</v>
      </c>
      <c r="C584" s="8">
        <f t="shared" si="26"/>
        <v>78.5</v>
      </c>
      <c r="D584">
        <v>78</v>
      </c>
      <c r="E584">
        <v>6</v>
      </c>
      <c r="G584" s="21">
        <v>2</v>
      </c>
      <c r="H584" s="4">
        <v>730451</v>
      </c>
      <c r="I584" s="39">
        <v>44005.601388888892</v>
      </c>
      <c r="J584" s="3" t="s">
        <v>76</v>
      </c>
      <c r="K584" t="s">
        <v>49</v>
      </c>
      <c r="M584">
        <v>202006230310</v>
      </c>
      <c r="N584" s="1">
        <v>44005.601388888892</v>
      </c>
      <c r="O584" s="3" t="s">
        <v>76</v>
      </c>
      <c r="P584">
        <v>730451</v>
      </c>
      <c r="Q584" s="2">
        <v>15322</v>
      </c>
      <c r="R584" t="s">
        <v>558</v>
      </c>
      <c r="S584" t="s">
        <v>559</v>
      </c>
      <c r="U584" t="s">
        <v>61</v>
      </c>
      <c r="V584" t="s">
        <v>228</v>
      </c>
      <c r="W584" t="s">
        <v>2</v>
      </c>
      <c r="X584" t="s">
        <v>54</v>
      </c>
      <c r="Z584" t="s">
        <v>55</v>
      </c>
      <c r="AA584" t="s">
        <v>78</v>
      </c>
      <c r="AB584" t="s">
        <v>333</v>
      </c>
      <c r="AC584" t="s">
        <v>129</v>
      </c>
      <c r="AD584" t="s">
        <v>59</v>
      </c>
    </row>
    <row r="585" spans="1:30">
      <c r="A585">
        <f t="shared" si="27"/>
        <v>334</v>
      </c>
      <c r="B585">
        <f t="shared" si="28"/>
        <v>0</v>
      </c>
      <c r="C585" s="8">
        <f t="shared" si="26"/>
        <v>69.25</v>
      </c>
      <c r="D585">
        <v>69</v>
      </c>
      <c r="E585">
        <v>3</v>
      </c>
      <c r="G585" s="21">
        <v>2</v>
      </c>
      <c r="H585" s="4">
        <v>731060</v>
      </c>
      <c r="I585" s="39">
        <v>44250.459722222222</v>
      </c>
      <c r="J585" s="3" t="s">
        <v>76</v>
      </c>
      <c r="K585" t="s">
        <v>49</v>
      </c>
      <c r="M585">
        <v>202102230295</v>
      </c>
      <c r="N585" s="1">
        <v>44250.459722222222</v>
      </c>
      <c r="O585" s="3" t="s">
        <v>76</v>
      </c>
      <c r="P585">
        <v>731060</v>
      </c>
      <c r="Q585" s="2">
        <v>18925</v>
      </c>
      <c r="R585" t="s">
        <v>560</v>
      </c>
      <c r="S585" t="s">
        <v>236</v>
      </c>
      <c r="U585" t="s">
        <v>73</v>
      </c>
      <c r="V585" t="s">
        <v>119</v>
      </c>
      <c r="W585" t="s">
        <v>2</v>
      </c>
      <c r="X585" t="s">
        <v>54</v>
      </c>
      <c r="Z585" t="s">
        <v>55</v>
      </c>
      <c r="AA585" t="s">
        <v>78</v>
      </c>
      <c r="AB585" t="s">
        <v>561</v>
      </c>
      <c r="AC585" t="s">
        <v>58</v>
      </c>
      <c r="AD585" t="s">
        <v>59</v>
      </c>
    </row>
    <row r="586" spans="1:30">
      <c r="A586">
        <f t="shared" si="27"/>
        <v>335</v>
      </c>
      <c r="B586">
        <f t="shared" si="28"/>
        <v>0</v>
      </c>
      <c r="C586" s="8">
        <f t="shared" ref="C586:C649" si="29">D586+E586/12</f>
        <v>51.416666666666664</v>
      </c>
      <c r="D586">
        <v>51</v>
      </c>
      <c r="E586">
        <v>5</v>
      </c>
      <c r="G586" s="21">
        <v>2</v>
      </c>
      <c r="H586" s="4">
        <v>731294</v>
      </c>
      <c r="I586" s="39">
        <v>44118.044918981483</v>
      </c>
      <c r="J586" s="3" t="s">
        <v>90</v>
      </c>
      <c r="K586" t="s">
        <v>49</v>
      </c>
      <c r="M586">
        <v>202010141177</v>
      </c>
      <c r="N586" s="1">
        <v>44118.044918981483</v>
      </c>
      <c r="O586" s="3" t="s">
        <v>90</v>
      </c>
      <c r="P586">
        <v>731294</v>
      </c>
      <c r="Q586" s="2">
        <v>25324</v>
      </c>
      <c r="R586" t="s">
        <v>562</v>
      </c>
      <c r="S586" t="s">
        <v>563</v>
      </c>
      <c r="U586" t="s">
        <v>98</v>
      </c>
      <c r="V586" t="s">
        <v>202</v>
      </c>
      <c r="W586" t="s">
        <v>10</v>
      </c>
      <c r="X586" t="s">
        <v>54</v>
      </c>
      <c r="Z586" t="s">
        <v>88</v>
      </c>
      <c r="AA586" t="s">
        <v>94</v>
      </c>
      <c r="AB586" t="s">
        <v>100</v>
      </c>
      <c r="AC586" t="s">
        <v>70</v>
      </c>
      <c r="AD586" t="s">
        <v>59</v>
      </c>
    </row>
    <row r="587" spans="1:30">
      <c r="A587">
        <f t="shared" si="27"/>
        <v>336</v>
      </c>
      <c r="B587">
        <f t="shared" si="28"/>
        <v>0</v>
      </c>
      <c r="C587" s="8">
        <f t="shared" si="29"/>
        <v>21.75</v>
      </c>
      <c r="D587">
        <v>21</v>
      </c>
      <c r="E587">
        <v>9</v>
      </c>
      <c r="G587" s="21">
        <v>2</v>
      </c>
      <c r="H587" s="4">
        <v>731407</v>
      </c>
      <c r="I587" s="39">
        <v>44088.662731481483</v>
      </c>
      <c r="J587" s="3" t="s">
        <v>90</v>
      </c>
      <c r="K587" t="s">
        <v>49</v>
      </c>
      <c r="M587">
        <v>202009142026</v>
      </c>
      <c r="N587" s="1">
        <v>44088.662731481483</v>
      </c>
      <c r="O587" s="3" t="s">
        <v>90</v>
      </c>
      <c r="P587">
        <v>731407</v>
      </c>
      <c r="Q587" s="2">
        <v>36131</v>
      </c>
      <c r="R587" t="s">
        <v>564</v>
      </c>
      <c r="S587" t="s">
        <v>565</v>
      </c>
      <c r="U587" t="s">
        <v>140</v>
      </c>
      <c r="V587" t="s">
        <v>349</v>
      </c>
      <c r="W587" t="s">
        <v>10</v>
      </c>
      <c r="X587" t="s">
        <v>54</v>
      </c>
      <c r="Z587" t="s">
        <v>88</v>
      </c>
      <c r="AA587" t="s">
        <v>94</v>
      </c>
      <c r="AB587" t="s">
        <v>116</v>
      </c>
      <c r="AC587" t="s">
        <v>58</v>
      </c>
      <c r="AD587" t="s">
        <v>59</v>
      </c>
    </row>
    <row r="588" spans="1:30">
      <c r="A588">
        <f t="shared" ref="A588:A651" si="30">IF(B588=0,A587+1,A587)</f>
        <v>337</v>
      </c>
      <c r="B588">
        <f t="shared" si="28"/>
        <v>0</v>
      </c>
      <c r="C588" s="8">
        <f t="shared" si="29"/>
        <v>42.916666666666664</v>
      </c>
      <c r="D588">
        <v>42</v>
      </c>
      <c r="E588">
        <v>11</v>
      </c>
      <c r="G588" s="21">
        <v>2</v>
      </c>
      <c r="H588">
        <v>732374</v>
      </c>
      <c r="I588" s="39">
        <v>44280.718055555553</v>
      </c>
      <c r="J588" s="3" t="s">
        <v>76</v>
      </c>
      <c r="K588" t="s">
        <v>49</v>
      </c>
      <c r="M588">
        <v>202103250129</v>
      </c>
      <c r="N588" s="1">
        <v>44280.718055555553</v>
      </c>
      <c r="O588" s="3" t="s">
        <v>76</v>
      </c>
      <c r="P588">
        <v>732374</v>
      </c>
      <c r="Q588" s="2">
        <v>28579</v>
      </c>
      <c r="R588" t="s">
        <v>566</v>
      </c>
      <c r="S588" t="s">
        <v>567</v>
      </c>
      <c r="U588" t="s">
        <v>61</v>
      </c>
      <c r="V588" t="s">
        <v>261</v>
      </c>
      <c r="W588" t="s">
        <v>10</v>
      </c>
      <c r="X588" t="s">
        <v>54</v>
      </c>
      <c r="Z588" t="s">
        <v>55</v>
      </c>
      <c r="AA588" t="s">
        <v>78</v>
      </c>
      <c r="AB588" t="s">
        <v>568</v>
      </c>
      <c r="AC588" t="s">
        <v>70</v>
      </c>
      <c r="AD588" t="s">
        <v>59</v>
      </c>
    </row>
    <row r="589" spans="1:30">
      <c r="A589">
        <f t="shared" si="30"/>
        <v>338</v>
      </c>
      <c r="B589">
        <f t="shared" si="28"/>
        <v>0</v>
      </c>
      <c r="C589" s="8">
        <f t="shared" si="29"/>
        <v>90</v>
      </c>
      <c r="D589">
        <v>90</v>
      </c>
      <c r="E589">
        <v>0</v>
      </c>
      <c r="G589" s="21">
        <v>2</v>
      </c>
      <c r="H589" s="4">
        <v>732923</v>
      </c>
      <c r="I589" s="39">
        <v>43978.484085648146</v>
      </c>
      <c r="J589" s="3" t="s">
        <v>90</v>
      </c>
      <c r="K589" t="s">
        <v>49</v>
      </c>
      <c r="M589">
        <v>202005271139</v>
      </c>
      <c r="N589" s="1">
        <v>43978.484085648146</v>
      </c>
      <c r="O589" s="3" t="s">
        <v>90</v>
      </c>
      <c r="P589">
        <v>732923</v>
      </c>
      <c r="Q589" s="2">
        <v>11079</v>
      </c>
      <c r="R589" t="s">
        <v>569</v>
      </c>
      <c r="S589" t="s">
        <v>570</v>
      </c>
      <c r="U589" t="s">
        <v>140</v>
      </c>
      <c r="V589" t="s">
        <v>93</v>
      </c>
      <c r="W589" t="s">
        <v>2</v>
      </c>
      <c r="X589" t="s">
        <v>54</v>
      </c>
      <c r="Z589" t="s">
        <v>88</v>
      </c>
      <c r="AA589" t="s">
        <v>94</v>
      </c>
      <c r="AB589" t="s">
        <v>116</v>
      </c>
      <c r="AC589" t="s">
        <v>70</v>
      </c>
      <c r="AD589" t="s">
        <v>59</v>
      </c>
    </row>
    <row r="590" spans="1:30">
      <c r="A590">
        <f t="shared" si="30"/>
        <v>339</v>
      </c>
      <c r="B590">
        <f t="shared" si="28"/>
        <v>0</v>
      </c>
      <c r="C590" s="8">
        <f t="shared" si="29"/>
        <v>78.25</v>
      </c>
      <c r="D590">
        <v>78</v>
      </c>
      <c r="E590">
        <v>3</v>
      </c>
      <c r="G590" s="21">
        <v>2</v>
      </c>
      <c r="H590" s="4">
        <v>740335</v>
      </c>
      <c r="I590" s="39">
        <v>44065.265532407408</v>
      </c>
      <c r="J590" s="3" t="s">
        <v>90</v>
      </c>
      <c r="K590" t="s">
        <v>49</v>
      </c>
      <c r="M590">
        <v>202008220188</v>
      </c>
      <c r="N590" s="1">
        <v>44065.265532407408</v>
      </c>
      <c r="O590" s="3" t="s">
        <v>90</v>
      </c>
      <c r="P590">
        <v>740335</v>
      </c>
      <c r="Q590" s="2">
        <v>15473</v>
      </c>
      <c r="R590" t="s">
        <v>576</v>
      </c>
      <c r="S590" t="s">
        <v>577</v>
      </c>
      <c r="U590" t="s">
        <v>98</v>
      </c>
      <c r="V590" t="s">
        <v>578</v>
      </c>
      <c r="W590" t="s">
        <v>2</v>
      </c>
      <c r="X590" t="s">
        <v>54</v>
      </c>
      <c r="Z590" t="s">
        <v>88</v>
      </c>
      <c r="AA590" t="s">
        <v>94</v>
      </c>
      <c r="AB590" t="s">
        <v>100</v>
      </c>
      <c r="AC590" t="s">
        <v>70</v>
      </c>
      <c r="AD590" t="s">
        <v>59</v>
      </c>
    </row>
    <row r="591" spans="1:30">
      <c r="A591">
        <f t="shared" si="30"/>
        <v>340</v>
      </c>
      <c r="B591">
        <f t="shared" si="28"/>
        <v>0</v>
      </c>
      <c r="C591" s="8">
        <f t="shared" si="29"/>
        <v>40.833333333333336</v>
      </c>
      <c r="D591">
        <v>40</v>
      </c>
      <c r="E591">
        <v>10</v>
      </c>
      <c r="G591" s="21">
        <v>2</v>
      </c>
      <c r="H591">
        <v>743481</v>
      </c>
      <c r="I591" s="39">
        <v>44300.478761574072</v>
      </c>
      <c r="J591" s="3" t="s">
        <v>90</v>
      </c>
      <c r="K591" t="s">
        <v>49</v>
      </c>
      <c r="M591">
        <v>202104141499</v>
      </c>
      <c r="N591" s="1">
        <v>44300.478761574072</v>
      </c>
      <c r="O591" s="3" t="s">
        <v>90</v>
      </c>
      <c r="P591">
        <v>743481</v>
      </c>
      <c r="Q591" s="2">
        <v>29369</v>
      </c>
      <c r="R591" t="s">
        <v>579</v>
      </c>
      <c r="S591" t="s">
        <v>580</v>
      </c>
      <c r="U591" t="s">
        <v>52</v>
      </c>
      <c r="V591" t="s">
        <v>137</v>
      </c>
      <c r="W591" t="s">
        <v>10</v>
      </c>
      <c r="X591" t="s">
        <v>54</v>
      </c>
      <c r="Z591" t="s">
        <v>55</v>
      </c>
      <c r="AA591" t="s">
        <v>94</v>
      </c>
      <c r="AB591" t="s">
        <v>100</v>
      </c>
      <c r="AC591" t="s">
        <v>70</v>
      </c>
      <c r="AD591" t="s">
        <v>59</v>
      </c>
    </row>
    <row r="592" spans="1:30">
      <c r="A592">
        <f t="shared" si="30"/>
        <v>341</v>
      </c>
      <c r="B592">
        <f t="shared" si="28"/>
        <v>0</v>
      </c>
      <c r="C592" s="8">
        <f t="shared" si="29"/>
        <v>37.5</v>
      </c>
      <c r="D592">
        <v>37</v>
      </c>
      <c r="E592">
        <v>6</v>
      </c>
      <c r="G592" s="21">
        <v>2</v>
      </c>
      <c r="H592" s="4">
        <v>745746</v>
      </c>
      <c r="I592" s="39">
        <v>44167.624305555553</v>
      </c>
      <c r="J592" s="3" t="s">
        <v>90</v>
      </c>
      <c r="K592" t="s">
        <v>49</v>
      </c>
      <c r="M592">
        <v>202012022029</v>
      </c>
      <c r="N592" s="1">
        <v>44167.624305555553</v>
      </c>
      <c r="O592" s="3" t="s">
        <v>90</v>
      </c>
      <c r="P592">
        <v>745746</v>
      </c>
      <c r="Q592" s="2">
        <v>30469</v>
      </c>
      <c r="R592" t="s">
        <v>581</v>
      </c>
      <c r="S592" t="s">
        <v>582</v>
      </c>
      <c r="U592" t="s">
        <v>107</v>
      </c>
      <c r="V592" t="s">
        <v>93</v>
      </c>
      <c r="W592" t="s">
        <v>10</v>
      </c>
      <c r="X592" t="s">
        <v>54</v>
      </c>
      <c r="Z592" t="s">
        <v>88</v>
      </c>
      <c r="AA592" t="s">
        <v>94</v>
      </c>
      <c r="AB592" t="s">
        <v>583</v>
      </c>
      <c r="AC592" t="s">
        <v>70</v>
      </c>
      <c r="AD592" t="s">
        <v>59</v>
      </c>
    </row>
    <row r="593" spans="1:30">
      <c r="A593">
        <f t="shared" si="30"/>
        <v>342</v>
      </c>
      <c r="B593">
        <f t="shared" si="28"/>
        <v>0</v>
      </c>
      <c r="C593" s="8">
        <f t="shared" si="29"/>
        <v>55.583333333333336</v>
      </c>
      <c r="D593">
        <v>55</v>
      </c>
      <c r="E593">
        <v>7</v>
      </c>
      <c r="G593" s="21">
        <v>2</v>
      </c>
      <c r="H593" s="4">
        <v>748044</v>
      </c>
      <c r="I593" s="39">
        <v>43897.777777777781</v>
      </c>
      <c r="J593" s="3" t="s">
        <v>90</v>
      </c>
      <c r="K593" t="s">
        <v>49</v>
      </c>
      <c r="M593">
        <v>202003070455</v>
      </c>
      <c r="N593" s="1">
        <v>43897.777777777781</v>
      </c>
      <c r="O593" s="3" t="s">
        <v>90</v>
      </c>
      <c r="P593">
        <v>748044</v>
      </c>
      <c r="Q593" s="2">
        <v>23566</v>
      </c>
      <c r="R593" t="s">
        <v>584</v>
      </c>
      <c r="S593" t="s">
        <v>585</v>
      </c>
      <c r="U593" t="s">
        <v>110</v>
      </c>
      <c r="V593" t="s">
        <v>87</v>
      </c>
      <c r="W593" t="s">
        <v>2</v>
      </c>
      <c r="X593" t="s">
        <v>54</v>
      </c>
      <c r="Z593" t="s">
        <v>88</v>
      </c>
      <c r="AA593" t="s">
        <v>94</v>
      </c>
      <c r="AB593" t="s">
        <v>100</v>
      </c>
      <c r="AC593" t="s">
        <v>70</v>
      </c>
      <c r="AD593" t="s">
        <v>59</v>
      </c>
    </row>
    <row r="594" spans="1:30">
      <c r="A594">
        <f t="shared" si="30"/>
        <v>343</v>
      </c>
      <c r="B594">
        <f t="shared" si="28"/>
        <v>0</v>
      </c>
      <c r="C594" s="8">
        <f t="shared" si="29"/>
        <v>85.833333333333329</v>
      </c>
      <c r="D594">
        <v>85</v>
      </c>
      <c r="E594">
        <v>10</v>
      </c>
      <c r="G594" s="21">
        <v>2</v>
      </c>
      <c r="H594" s="4">
        <v>801196</v>
      </c>
      <c r="I594" s="39">
        <v>44112.599641203706</v>
      </c>
      <c r="J594" s="3" t="s">
        <v>90</v>
      </c>
      <c r="K594" t="s">
        <v>49</v>
      </c>
      <c r="M594">
        <v>202010081954</v>
      </c>
      <c r="N594" s="1">
        <v>44112.599641203706</v>
      </c>
      <c r="O594" s="3" t="s">
        <v>90</v>
      </c>
      <c r="P594">
        <v>801196</v>
      </c>
      <c r="Q594" s="2">
        <v>12734</v>
      </c>
      <c r="R594" t="s">
        <v>586</v>
      </c>
      <c r="S594" t="s">
        <v>587</v>
      </c>
      <c r="U594" t="s">
        <v>61</v>
      </c>
      <c r="V594" t="s">
        <v>251</v>
      </c>
      <c r="W594" t="s">
        <v>2</v>
      </c>
      <c r="X594" t="s">
        <v>54</v>
      </c>
      <c r="Z594" t="s">
        <v>55</v>
      </c>
      <c r="AA594" t="s">
        <v>94</v>
      </c>
      <c r="AB594" t="s">
        <v>116</v>
      </c>
      <c r="AC594" t="s">
        <v>253</v>
      </c>
      <c r="AD594" t="s">
        <v>59</v>
      </c>
    </row>
    <row r="595" spans="1:30">
      <c r="A595">
        <f t="shared" si="30"/>
        <v>344</v>
      </c>
      <c r="B595">
        <f t="shared" si="28"/>
        <v>0</v>
      </c>
      <c r="C595" s="8">
        <f t="shared" si="29"/>
        <v>80.333333333333329</v>
      </c>
      <c r="D595">
        <v>80</v>
      </c>
      <c r="E595">
        <v>4</v>
      </c>
      <c r="G595" s="21">
        <v>2</v>
      </c>
      <c r="H595" s="4">
        <v>804555</v>
      </c>
      <c r="I595" s="39">
        <v>44284.4</v>
      </c>
      <c r="J595" s="3" t="s">
        <v>63</v>
      </c>
      <c r="K595" t="s">
        <v>49</v>
      </c>
      <c r="M595">
        <v>202103290148</v>
      </c>
      <c r="N595" s="1">
        <v>44284.4</v>
      </c>
      <c r="O595" s="3" t="s">
        <v>63</v>
      </c>
      <c r="P595">
        <v>804555</v>
      </c>
      <c r="Q595" s="2">
        <v>14937</v>
      </c>
      <c r="R595" t="s">
        <v>588</v>
      </c>
      <c r="S595" t="s">
        <v>589</v>
      </c>
      <c r="U595" t="s">
        <v>140</v>
      </c>
      <c r="V595" t="s">
        <v>53</v>
      </c>
      <c r="W595" t="s">
        <v>10</v>
      </c>
      <c r="X595" t="s">
        <v>54</v>
      </c>
      <c r="Z595" t="s">
        <v>55</v>
      </c>
      <c r="AA595" t="s">
        <v>68</v>
      </c>
      <c r="AB595" t="s">
        <v>590</v>
      </c>
      <c r="AC595" t="s">
        <v>58</v>
      </c>
      <c r="AD595" t="s">
        <v>59</v>
      </c>
    </row>
    <row r="596" spans="1:30">
      <c r="A596">
        <f t="shared" si="30"/>
        <v>345</v>
      </c>
      <c r="B596">
        <f t="shared" si="28"/>
        <v>0</v>
      </c>
      <c r="C596" s="8">
        <f t="shared" si="29"/>
        <v>27.916666666666668</v>
      </c>
      <c r="D596">
        <v>27</v>
      </c>
      <c r="E596">
        <v>11</v>
      </c>
      <c r="G596" s="21">
        <v>2</v>
      </c>
      <c r="H596" s="4">
        <v>806265</v>
      </c>
      <c r="I596" s="41">
        <v>43929.005578703705</v>
      </c>
      <c r="J596" s="3" t="s">
        <v>90</v>
      </c>
      <c r="K596" t="s">
        <v>49</v>
      </c>
      <c r="M596">
        <v>202004071127</v>
      </c>
      <c r="N596" s="1">
        <v>43929.005578703705</v>
      </c>
      <c r="O596" s="3" t="s">
        <v>90</v>
      </c>
      <c r="P596">
        <v>806265</v>
      </c>
      <c r="Q596" s="2">
        <v>33730</v>
      </c>
      <c r="R596" t="s">
        <v>591</v>
      </c>
      <c r="S596" t="s">
        <v>592</v>
      </c>
      <c r="U596" t="s">
        <v>98</v>
      </c>
      <c r="V596" t="s">
        <v>416</v>
      </c>
      <c r="W596" t="s">
        <v>10</v>
      </c>
      <c r="X596" t="s">
        <v>54</v>
      </c>
      <c r="Z596" t="s">
        <v>88</v>
      </c>
      <c r="AA596" t="s">
        <v>94</v>
      </c>
      <c r="AB596" t="s">
        <v>116</v>
      </c>
      <c r="AC596" t="s">
        <v>70</v>
      </c>
      <c r="AD596" t="s">
        <v>59</v>
      </c>
    </row>
    <row r="597" spans="1:30">
      <c r="A597">
        <f t="shared" si="30"/>
        <v>346</v>
      </c>
      <c r="B597">
        <f t="shared" si="28"/>
        <v>0</v>
      </c>
      <c r="C597" s="8">
        <f t="shared" si="29"/>
        <v>49.583333333333336</v>
      </c>
      <c r="D597">
        <v>49</v>
      </c>
      <c r="E597">
        <v>7</v>
      </c>
      <c r="G597" s="21">
        <v>2</v>
      </c>
      <c r="H597" s="4">
        <v>807847</v>
      </c>
      <c r="I597" s="39">
        <v>44000.391145833331</v>
      </c>
      <c r="J597" s="3" t="s">
        <v>308</v>
      </c>
      <c r="K597" t="s">
        <v>49</v>
      </c>
      <c r="M597">
        <v>202006180737</v>
      </c>
      <c r="N597" s="1">
        <v>44000.391145833331</v>
      </c>
      <c r="O597" s="3" t="s">
        <v>308</v>
      </c>
      <c r="P597">
        <v>807847</v>
      </c>
      <c r="Q597" s="2">
        <v>25863</v>
      </c>
      <c r="R597" t="s">
        <v>593</v>
      </c>
      <c r="S597" t="s">
        <v>594</v>
      </c>
      <c r="U597" t="s">
        <v>61</v>
      </c>
      <c r="V597" t="s">
        <v>153</v>
      </c>
      <c r="W597" t="s">
        <v>10</v>
      </c>
      <c r="X597" t="s">
        <v>54</v>
      </c>
      <c r="Z597" t="s">
        <v>55</v>
      </c>
      <c r="AA597" t="s">
        <v>311</v>
      </c>
      <c r="AB597" t="s">
        <v>595</v>
      </c>
      <c r="AC597" t="s">
        <v>70</v>
      </c>
      <c r="AD597" t="s">
        <v>59</v>
      </c>
    </row>
    <row r="598" spans="1:30">
      <c r="A598">
        <f t="shared" si="30"/>
        <v>347</v>
      </c>
      <c r="B598">
        <f t="shared" si="28"/>
        <v>0</v>
      </c>
      <c r="C598" s="8">
        <f t="shared" si="29"/>
        <v>80.916666666666671</v>
      </c>
      <c r="D598">
        <v>80</v>
      </c>
      <c r="E598">
        <v>11</v>
      </c>
      <c r="G598" s="21">
        <v>2</v>
      </c>
      <c r="H598" s="4">
        <v>815173</v>
      </c>
      <c r="I598" s="39">
        <v>44185.177673611113</v>
      </c>
      <c r="J598" s="3" t="s">
        <v>90</v>
      </c>
      <c r="K598" t="s">
        <v>49</v>
      </c>
      <c r="M598">
        <v>202012190421</v>
      </c>
      <c r="N598" s="1">
        <v>44185.177673611113</v>
      </c>
      <c r="O598" s="3" t="s">
        <v>90</v>
      </c>
      <c r="P598">
        <v>815173</v>
      </c>
      <c r="Q598" s="2">
        <v>14615</v>
      </c>
      <c r="R598" t="s">
        <v>596</v>
      </c>
      <c r="S598" t="s">
        <v>597</v>
      </c>
      <c r="U598" t="s">
        <v>149</v>
      </c>
      <c r="V598" t="s">
        <v>364</v>
      </c>
      <c r="W598" t="s">
        <v>2</v>
      </c>
      <c r="X598" t="s">
        <v>54</v>
      </c>
      <c r="Z598" t="s">
        <v>88</v>
      </c>
      <c r="AA598" t="s">
        <v>94</v>
      </c>
      <c r="AB598" t="s">
        <v>100</v>
      </c>
      <c r="AC598" t="s">
        <v>70</v>
      </c>
      <c r="AD598" t="s">
        <v>59</v>
      </c>
    </row>
    <row r="599" spans="1:30">
      <c r="A599">
        <f t="shared" si="30"/>
        <v>348</v>
      </c>
      <c r="B599">
        <f t="shared" si="28"/>
        <v>0</v>
      </c>
      <c r="C599" s="8">
        <f t="shared" si="29"/>
        <v>56</v>
      </c>
      <c r="D599">
        <v>56</v>
      </c>
      <c r="E599">
        <v>0</v>
      </c>
      <c r="G599" s="21">
        <v>2</v>
      </c>
      <c r="H599" s="4">
        <v>815971</v>
      </c>
      <c r="I599" s="39">
        <v>44260.541666666664</v>
      </c>
      <c r="J599" s="3" t="s">
        <v>63</v>
      </c>
      <c r="K599" t="s">
        <v>49</v>
      </c>
      <c r="M599">
        <v>202103050053</v>
      </c>
      <c r="N599" s="1">
        <v>44260.541666666664</v>
      </c>
      <c r="O599" s="3" t="s">
        <v>63</v>
      </c>
      <c r="P599">
        <v>815971</v>
      </c>
      <c r="Q599" s="2">
        <v>23794</v>
      </c>
      <c r="R599" t="s">
        <v>598</v>
      </c>
      <c r="S599" t="s">
        <v>599</v>
      </c>
      <c r="U599" t="s">
        <v>140</v>
      </c>
      <c r="V599" t="s">
        <v>349</v>
      </c>
      <c r="W599" t="s">
        <v>10</v>
      </c>
      <c r="X599" t="s">
        <v>54</v>
      </c>
      <c r="Z599" t="s">
        <v>55</v>
      </c>
      <c r="AA599" t="s">
        <v>68</v>
      </c>
      <c r="AB599" t="s">
        <v>104</v>
      </c>
      <c r="AC599" t="s">
        <v>58</v>
      </c>
      <c r="AD599" t="s">
        <v>59</v>
      </c>
    </row>
    <row r="600" spans="1:30">
      <c r="A600">
        <f t="shared" si="30"/>
        <v>349</v>
      </c>
      <c r="B600">
        <f t="shared" si="28"/>
        <v>0</v>
      </c>
      <c r="C600" s="8">
        <f t="shared" si="29"/>
        <v>62</v>
      </c>
      <c r="D600">
        <v>62</v>
      </c>
      <c r="E600">
        <v>0</v>
      </c>
      <c r="G600" s="21">
        <v>2</v>
      </c>
      <c r="H600" s="4">
        <v>817712</v>
      </c>
      <c r="I600" s="39">
        <v>44291.379166666666</v>
      </c>
      <c r="J600" s="3" t="s">
        <v>76</v>
      </c>
      <c r="K600" t="s">
        <v>49</v>
      </c>
      <c r="M600">
        <v>202104050088</v>
      </c>
      <c r="N600" s="1">
        <v>44291.379166666666</v>
      </c>
      <c r="O600" s="3" t="s">
        <v>76</v>
      </c>
      <c r="P600">
        <v>817712</v>
      </c>
      <c r="Q600" s="2">
        <v>21629</v>
      </c>
      <c r="R600" t="s">
        <v>600</v>
      </c>
      <c r="S600" t="s">
        <v>284</v>
      </c>
      <c r="U600" t="s">
        <v>381</v>
      </c>
      <c r="V600" t="s">
        <v>127</v>
      </c>
      <c r="W600" t="s">
        <v>10</v>
      </c>
      <c r="X600" t="s">
        <v>54</v>
      </c>
      <c r="Z600" t="s">
        <v>55</v>
      </c>
      <c r="AA600" t="s">
        <v>78</v>
      </c>
      <c r="AB600" t="s">
        <v>601</v>
      </c>
      <c r="AC600" t="s">
        <v>129</v>
      </c>
      <c r="AD600" t="s">
        <v>59</v>
      </c>
    </row>
    <row r="601" spans="1:30">
      <c r="A601">
        <f t="shared" si="30"/>
        <v>350</v>
      </c>
      <c r="B601">
        <f t="shared" si="28"/>
        <v>0</v>
      </c>
      <c r="C601" s="8">
        <f t="shared" si="29"/>
        <v>58.666666666666664</v>
      </c>
      <c r="D601">
        <v>58</v>
      </c>
      <c r="E601">
        <v>8</v>
      </c>
      <c r="G601" s="21">
        <v>2</v>
      </c>
      <c r="H601" s="4">
        <v>823393</v>
      </c>
      <c r="I601" s="39">
        <v>44177.897222222222</v>
      </c>
      <c r="J601" s="3" t="s">
        <v>63</v>
      </c>
      <c r="K601" t="s">
        <v>49</v>
      </c>
      <c r="M601">
        <v>202012120638</v>
      </c>
      <c r="N601" s="1">
        <v>44177.897222222222</v>
      </c>
      <c r="O601" s="3" t="s">
        <v>63</v>
      </c>
      <c r="P601">
        <v>823393</v>
      </c>
      <c r="Q601" s="2">
        <v>22744</v>
      </c>
      <c r="R601" t="s">
        <v>602</v>
      </c>
      <c r="S601" t="s">
        <v>603</v>
      </c>
      <c r="U601" t="s">
        <v>107</v>
      </c>
      <c r="V601" t="s">
        <v>178</v>
      </c>
      <c r="W601" t="s">
        <v>10</v>
      </c>
      <c r="X601" t="s">
        <v>54</v>
      </c>
      <c r="Z601" t="s">
        <v>55</v>
      </c>
      <c r="AA601" t="s">
        <v>68</v>
      </c>
      <c r="AB601" t="s">
        <v>604</v>
      </c>
      <c r="AC601" t="s">
        <v>70</v>
      </c>
      <c r="AD601" t="s">
        <v>59</v>
      </c>
    </row>
    <row r="602" spans="1:30">
      <c r="A602">
        <f t="shared" si="30"/>
        <v>351</v>
      </c>
      <c r="B602">
        <f t="shared" si="28"/>
        <v>0</v>
      </c>
      <c r="C602" s="8">
        <f t="shared" si="29"/>
        <v>71.916666666666671</v>
      </c>
      <c r="D602">
        <v>71</v>
      </c>
      <c r="E602">
        <v>11</v>
      </c>
      <c r="G602" s="21">
        <v>2</v>
      </c>
      <c r="H602" s="4">
        <v>823781</v>
      </c>
      <c r="I602" s="39">
        <v>44266.539583333331</v>
      </c>
      <c r="J602" s="3" t="s">
        <v>162</v>
      </c>
      <c r="K602" t="s">
        <v>49</v>
      </c>
      <c r="M602">
        <v>202103110227</v>
      </c>
      <c r="N602" s="1">
        <v>44266.539583333331</v>
      </c>
      <c r="O602" s="3" t="s">
        <v>162</v>
      </c>
      <c r="P602">
        <v>823781</v>
      </c>
      <c r="Q602" s="2">
        <v>17975</v>
      </c>
      <c r="R602" t="s">
        <v>605</v>
      </c>
      <c r="S602" t="s">
        <v>606</v>
      </c>
      <c r="U602" t="s">
        <v>140</v>
      </c>
      <c r="V602" t="s">
        <v>53</v>
      </c>
      <c r="W602" t="s">
        <v>2</v>
      </c>
      <c r="X602" t="s">
        <v>54</v>
      </c>
      <c r="Z602" t="s">
        <v>55</v>
      </c>
      <c r="AA602" t="s">
        <v>166</v>
      </c>
      <c r="AB602" t="s">
        <v>458</v>
      </c>
      <c r="AC602" t="s">
        <v>58</v>
      </c>
      <c r="AD602" t="s">
        <v>59</v>
      </c>
    </row>
    <row r="603" spans="1:30">
      <c r="A603">
        <f t="shared" si="30"/>
        <v>352</v>
      </c>
      <c r="B603">
        <f t="shared" si="28"/>
        <v>0</v>
      </c>
      <c r="C603" s="8">
        <f t="shared" si="29"/>
        <v>47.083333333333336</v>
      </c>
      <c r="D603">
        <v>47</v>
      </c>
      <c r="E603">
        <v>1</v>
      </c>
      <c r="G603" s="21">
        <v>2</v>
      </c>
      <c r="H603" s="4">
        <v>823966</v>
      </c>
      <c r="I603" s="39">
        <v>44082.351585648146</v>
      </c>
      <c r="J603" s="3" t="s">
        <v>90</v>
      </c>
      <c r="K603" t="s">
        <v>49</v>
      </c>
      <c r="M603">
        <v>202009081358</v>
      </c>
      <c r="N603" s="1">
        <v>44082.351585648146</v>
      </c>
      <c r="O603" s="3" t="s">
        <v>90</v>
      </c>
      <c r="P603">
        <v>823966</v>
      </c>
      <c r="Q603" s="2">
        <v>26878</v>
      </c>
      <c r="R603" t="s">
        <v>607</v>
      </c>
      <c r="S603" t="s">
        <v>608</v>
      </c>
      <c r="U603" t="s">
        <v>52</v>
      </c>
      <c r="V603" t="s">
        <v>153</v>
      </c>
      <c r="W603" t="s">
        <v>2</v>
      </c>
      <c r="X603" t="s">
        <v>54</v>
      </c>
      <c r="Z603" t="s">
        <v>88</v>
      </c>
      <c r="AA603" t="s">
        <v>94</v>
      </c>
      <c r="AB603" t="s">
        <v>116</v>
      </c>
      <c r="AC603" t="s">
        <v>70</v>
      </c>
      <c r="AD603" t="s">
        <v>59</v>
      </c>
    </row>
    <row r="604" spans="1:30">
      <c r="A604">
        <f t="shared" si="30"/>
        <v>353</v>
      </c>
      <c r="B604">
        <f t="shared" si="28"/>
        <v>0</v>
      </c>
      <c r="C604" s="8">
        <f t="shared" si="29"/>
        <v>36.333333333333336</v>
      </c>
      <c r="D604">
        <v>36</v>
      </c>
      <c r="E604">
        <v>4</v>
      </c>
      <c r="G604" s="21">
        <v>2</v>
      </c>
      <c r="H604" s="4">
        <v>828685</v>
      </c>
      <c r="I604" s="39">
        <v>44186.588634259257</v>
      </c>
      <c r="J604" s="3" t="s">
        <v>90</v>
      </c>
      <c r="K604" t="s">
        <v>49</v>
      </c>
      <c r="M604">
        <v>202012211914</v>
      </c>
      <c r="N604" s="1">
        <v>44186.588634259257</v>
      </c>
      <c r="O604" s="3" t="s">
        <v>90</v>
      </c>
      <c r="P604">
        <v>828685</v>
      </c>
      <c r="Q604" s="2">
        <v>30903</v>
      </c>
      <c r="R604" t="s">
        <v>609</v>
      </c>
      <c r="S604" t="s">
        <v>610</v>
      </c>
      <c r="U604" t="s">
        <v>61</v>
      </c>
      <c r="V604" t="s">
        <v>316</v>
      </c>
      <c r="W604" t="s">
        <v>10</v>
      </c>
      <c r="X604" t="s">
        <v>54</v>
      </c>
      <c r="Z604" t="s">
        <v>88</v>
      </c>
      <c r="AA604" t="s">
        <v>94</v>
      </c>
      <c r="AB604" t="s">
        <v>100</v>
      </c>
      <c r="AC604" t="s">
        <v>70</v>
      </c>
      <c r="AD604" t="s">
        <v>59</v>
      </c>
    </row>
    <row r="605" spans="1:30">
      <c r="A605">
        <f t="shared" si="30"/>
        <v>354</v>
      </c>
      <c r="B605">
        <f t="shared" si="28"/>
        <v>0</v>
      </c>
      <c r="C605" s="8">
        <f t="shared" si="29"/>
        <v>68.75</v>
      </c>
      <c r="D605">
        <v>68</v>
      </c>
      <c r="E605">
        <v>9</v>
      </c>
      <c r="G605" s="21">
        <v>2</v>
      </c>
      <c r="H605" s="4">
        <v>829869</v>
      </c>
      <c r="I605" s="39">
        <v>44273.561053240737</v>
      </c>
      <c r="J605" s="3" t="s">
        <v>63</v>
      </c>
      <c r="K605" t="s">
        <v>49</v>
      </c>
      <c r="M605">
        <v>202103181441</v>
      </c>
      <c r="N605" s="1">
        <v>44273.561053240737</v>
      </c>
      <c r="O605" s="3" t="s">
        <v>63</v>
      </c>
      <c r="P605">
        <v>829869</v>
      </c>
      <c r="Q605" s="2">
        <v>19148</v>
      </c>
      <c r="R605" t="s">
        <v>611</v>
      </c>
      <c r="S605" t="s">
        <v>612</v>
      </c>
      <c r="U605" t="s">
        <v>613</v>
      </c>
      <c r="V605" t="s">
        <v>614</v>
      </c>
      <c r="W605" t="s">
        <v>2</v>
      </c>
      <c r="X605" t="s">
        <v>54</v>
      </c>
      <c r="Z605" t="s">
        <v>55</v>
      </c>
      <c r="AA605" t="s">
        <v>68</v>
      </c>
      <c r="AB605" t="s">
        <v>615</v>
      </c>
      <c r="AC605" t="s">
        <v>129</v>
      </c>
      <c r="AD605" t="s">
        <v>59</v>
      </c>
    </row>
    <row r="606" spans="1:30">
      <c r="A606">
        <f t="shared" si="30"/>
        <v>355</v>
      </c>
      <c r="B606">
        <f t="shared" si="28"/>
        <v>0</v>
      </c>
      <c r="C606" s="8">
        <f t="shared" si="29"/>
        <v>51.166666666666664</v>
      </c>
      <c r="D606">
        <v>51</v>
      </c>
      <c r="E606">
        <v>2</v>
      </c>
      <c r="G606" s="21">
        <v>2</v>
      </c>
      <c r="H606" s="4">
        <v>830271</v>
      </c>
      <c r="I606" s="39">
        <v>44264.693749999999</v>
      </c>
      <c r="J606" s="3" t="s">
        <v>63</v>
      </c>
      <c r="K606" t="s">
        <v>49</v>
      </c>
      <c r="M606">
        <v>202103090767</v>
      </c>
      <c r="N606" s="1">
        <v>44264.693749999999</v>
      </c>
      <c r="O606" s="3" t="s">
        <v>63</v>
      </c>
      <c r="P606">
        <v>830271</v>
      </c>
      <c r="Q606" s="2">
        <v>25566</v>
      </c>
      <c r="R606" t="s">
        <v>616</v>
      </c>
      <c r="S606" t="s">
        <v>617</v>
      </c>
      <c r="U606" t="s">
        <v>61</v>
      </c>
      <c r="V606" t="s">
        <v>614</v>
      </c>
      <c r="W606" t="s">
        <v>10</v>
      </c>
      <c r="X606" t="s">
        <v>54</v>
      </c>
      <c r="Z606" t="s">
        <v>55</v>
      </c>
      <c r="AA606" t="s">
        <v>68</v>
      </c>
      <c r="AB606" t="s">
        <v>618</v>
      </c>
      <c r="AC606" t="s">
        <v>129</v>
      </c>
      <c r="AD606" t="s">
        <v>59</v>
      </c>
    </row>
    <row r="607" spans="1:30">
      <c r="A607">
        <f t="shared" si="30"/>
        <v>356</v>
      </c>
      <c r="B607">
        <f t="shared" si="28"/>
        <v>0</v>
      </c>
      <c r="C607" s="8">
        <f t="shared" si="29"/>
        <v>54.5</v>
      </c>
      <c r="D607">
        <v>54</v>
      </c>
      <c r="E607">
        <v>6</v>
      </c>
      <c r="G607" s="21">
        <v>2</v>
      </c>
      <c r="H607" s="4">
        <v>831468</v>
      </c>
      <c r="I607" s="39">
        <v>44223.34511574074</v>
      </c>
      <c r="J607" s="3" t="s">
        <v>63</v>
      </c>
      <c r="K607" t="s">
        <v>49</v>
      </c>
      <c r="M607">
        <v>202101270921</v>
      </c>
      <c r="N607" s="1">
        <v>44223.34511574074</v>
      </c>
      <c r="O607" s="3" t="s">
        <v>63</v>
      </c>
      <c r="P607">
        <v>831468</v>
      </c>
      <c r="Q607" s="2">
        <v>24313</v>
      </c>
      <c r="R607" t="s">
        <v>619</v>
      </c>
      <c r="S607" t="s">
        <v>620</v>
      </c>
      <c r="U607" t="s">
        <v>61</v>
      </c>
      <c r="V607" t="s">
        <v>153</v>
      </c>
      <c r="W607" t="s">
        <v>10</v>
      </c>
      <c r="X607" t="s">
        <v>54</v>
      </c>
      <c r="Z607" t="s">
        <v>55</v>
      </c>
      <c r="AA607" t="s">
        <v>68</v>
      </c>
      <c r="AB607" t="s">
        <v>621</v>
      </c>
      <c r="AC607" t="s">
        <v>70</v>
      </c>
      <c r="AD607" t="s">
        <v>59</v>
      </c>
    </row>
    <row r="608" spans="1:30">
      <c r="A608">
        <f t="shared" si="30"/>
        <v>357</v>
      </c>
      <c r="B608">
        <f t="shared" si="28"/>
        <v>0</v>
      </c>
      <c r="C608" s="8">
        <f t="shared" si="29"/>
        <v>42.333333333333336</v>
      </c>
      <c r="D608">
        <v>42</v>
      </c>
      <c r="E608">
        <v>4</v>
      </c>
      <c r="G608" s="22">
        <v>2</v>
      </c>
      <c r="H608" s="4">
        <v>833456</v>
      </c>
      <c r="I608" s="39">
        <v>43913.703472222223</v>
      </c>
      <c r="J608" s="3" t="s">
        <v>63</v>
      </c>
      <c r="K608" t="s">
        <v>49</v>
      </c>
      <c r="M608">
        <v>202003231483</v>
      </c>
      <c r="N608" s="1">
        <v>43913.703472222223</v>
      </c>
      <c r="O608" s="3" t="s">
        <v>63</v>
      </c>
      <c r="P608">
        <v>833456</v>
      </c>
      <c r="Q608" s="2">
        <v>28422</v>
      </c>
      <c r="R608" t="s">
        <v>622</v>
      </c>
      <c r="S608" t="s">
        <v>623</v>
      </c>
      <c r="U608" t="s">
        <v>107</v>
      </c>
      <c r="V608" t="s">
        <v>74</v>
      </c>
      <c r="W608" t="s">
        <v>10</v>
      </c>
      <c r="X608" t="s">
        <v>54</v>
      </c>
      <c r="Z608" t="s">
        <v>55</v>
      </c>
      <c r="AA608" t="s">
        <v>68</v>
      </c>
      <c r="AB608" t="s">
        <v>624</v>
      </c>
      <c r="AC608" t="s">
        <v>70</v>
      </c>
      <c r="AD608" t="s">
        <v>59</v>
      </c>
    </row>
    <row r="609" spans="1:30">
      <c r="A609">
        <f t="shared" si="30"/>
        <v>358</v>
      </c>
      <c r="B609">
        <f t="shared" si="28"/>
        <v>0</v>
      </c>
      <c r="C609" s="8">
        <f t="shared" si="29"/>
        <v>68.666666666666671</v>
      </c>
      <c r="D609">
        <v>68</v>
      </c>
      <c r="E609">
        <v>8</v>
      </c>
      <c r="G609" s="21">
        <v>2</v>
      </c>
      <c r="H609" s="4">
        <v>833892</v>
      </c>
      <c r="I609" s="39">
        <v>43913.047222222223</v>
      </c>
      <c r="J609" s="3" t="s">
        <v>63</v>
      </c>
      <c r="K609" t="s">
        <v>49</v>
      </c>
      <c r="M609">
        <v>202003230924</v>
      </c>
      <c r="N609" s="1">
        <v>43913.047222222223</v>
      </c>
      <c r="O609" s="3" t="s">
        <v>63</v>
      </c>
      <c r="P609">
        <v>833892</v>
      </c>
      <c r="Q609" s="2">
        <v>18809</v>
      </c>
      <c r="R609" t="s">
        <v>625</v>
      </c>
      <c r="S609" t="s">
        <v>626</v>
      </c>
      <c r="U609" t="s">
        <v>149</v>
      </c>
      <c r="V609" t="s">
        <v>202</v>
      </c>
      <c r="W609" t="s">
        <v>10</v>
      </c>
      <c r="X609" t="s">
        <v>54</v>
      </c>
      <c r="Z609" t="s">
        <v>88</v>
      </c>
      <c r="AA609" t="s">
        <v>68</v>
      </c>
      <c r="AB609" t="s">
        <v>627</v>
      </c>
      <c r="AC609" t="s">
        <v>70</v>
      </c>
      <c r="AD609" t="s">
        <v>59</v>
      </c>
    </row>
    <row r="610" spans="1:30">
      <c r="A610">
        <f t="shared" si="30"/>
        <v>359</v>
      </c>
      <c r="B610">
        <f t="shared" si="28"/>
        <v>0</v>
      </c>
      <c r="C610" s="8">
        <f t="shared" si="29"/>
        <v>42.333333333333336</v>
      </c>
      <c r="D610">
        <v>42</v>
      </c>
      <c r="E610">
        <v>4</v>
      </c>
      <c r="G610" s="21">
        <v>2</v>
      </c>
      <c r="H610" s="4">
        <v>834772</v>
      </c>
      <c r="I610" s="39">
        <v>44153.412499999999</v>
      </c>
      <c r="J610" s="3" t="s">
        <v>90</v>
      </c>
      <c r="K610" t="s">
        <v>49</v>
      </c>
      <c r="M610">
        <v>202011181461</v>
      </c>
      <c r="N610" s="1">
        <v>44153.412499999999</v>
      </c>
      <c r="O610" s="3" t="s">
        <v>90</v>
      </c>
      <c r="P610">
        <v>834772</v>
      </c>
      <c r="Q610" s="2">
        <v>28687</v>
      </c>
      <c r="R610" t="s">
        <v>628</v>
      </c>
      <c r="S610" t="s">
        <v>623</v>
      </c>
      <c r="U610" t="s">
        <v>52</v>
      </c>
      <c r="V610" t="s">
        <v>240</v>
      </c>
      <c r="W610" t="s">
        <v>10</v>
      </c>
      <c r="X610" t="s">
        <v>54</v>
      </c>
      <c r="Z610" t="s">
        <v>88</v>
      </c>
      <c r="AA610" t="s">
        <v>94</v>
      </c>
      <c r="AB610" t="s">
        <v>100</v>
      </c>
      <c r="AC610" t="s">
        <v>70</v>
      </c>
      <c r="AD610" t="s">
        <v>59</v>
      </c>
    </row>
    <row r="611" spans="1:30">
      <c r="A611">
        <f t="shared" si="30"/>
        <v>360</v>
      </c>
      <c r="B611">
        <f t="shared" si="28"/>
        <v>0</v>
      </c>
      <c r="C611" s="8">
        <f t="shared" si="29"/>
        <v>79.416666666666671</v>
      </c>
      <c r="D611">
        <v>79</v>
      </c>
      <c r="E611">
        <v>5</v>
      </c>
      <c r="G611" s="21">
        <v>2</v>
      </c>
      <c r="H611" s="4">
        <v>838296</v>
      </c>
      <c r="I611" s="39">
        <v>44193.200601851851</v>
      </c>
      <c r="J611" s="3" t="s">
        <v>90</v>
      </c>
      <c r="K611" t="s">
        <v>49</v>
      </c>
      <c r="M611">
        <v>202012281164</v>
      </c>
      <c r="N611" s="1">
        <v>44193.200601851851</v>
      </c>
      <c r="O611" s="3" t="s">
        <v>90</v>
      </c>
      <c r="P611">
        <v>838296</v>
      </c>
      <c r="Q611" s="2">
        <v>15181</v>
      </c>
      <c r="R611" t="s">
        <v>629</v>
      </c>
      <c r="S611" t="s">
        <v>630</v>
      </c>
      <c r="U611" t="s">
        <v>132</v>
      </c>
      <c r="V611" t="s">
        <v>578</v>
      </c>
      <c r="W611" t="s">
        <v>2</v>
      </c>
      <c r="X611" t="s">
        <v>54</v>
      </c>
      <c r="Z611" t="s">
        <v>88</v>
      </c>
      <c r="AA611" t="s">
        <v>94</v>
      </c>
      <c r="AB611" t="s">
        <v>631</v>
      </c>
      <c r="AC611" t="s">
        <v>70</v>
      </c>
      <c r="AD611" t="s">
        <v>59</v>
      </c>
    </row>
    <row r="612" spans="1:30">
      <c r="A612">
        <f t="shared" si="30"/>
        <v>361</v>
      </c>
      <c r="B612">
        <f t="shared" si="28"/>
        <v>0</v>
      </c>
      <c r="C612" s="8">
        <f t="shared" si="29"/>
        <v>72.166666666666671</v>
      </c>
      <c r="D612">
        <v>72</v>
      </c>
      <c r="E612">
        <v>2</v>
      </c>
      <c r="G612" s="21">
        <v>2</v>
      </c>
      <c r="H612" s="4">
        <v>841478</v>
      </c>
      <c r="I612" s="39">
        <v>43939.134722222225</v>
      </c>
      <c r="J612" s="3" t="s">
        <v>76</v>
      </c>
      <c r="K612" t="s">
        <v>49</v>
      </c>
      <c r="M612">
        <v>202004180052</v>
      </c>
      <c r="N612" s="1">
        <v>43939.134722222225</v>
      </c>
      <c r="O612" s="3" t="s">
        <v>76</v>
      </c>
      <c r="P612">
        <v>841478</v>
      </c>
      <c r="Q612" s="2">
        <v>17565</v>
      </c>
      <c r="R612" t="s">
        <v>632</v>
      </c>
      <c r="S612" t="s">
        <v>633</v>
      </c>
      <c r="U612" t="s">
        <v>110</v>
      </c>
      <c r="V612" t="s">
        <v>178</v>
      </c>
      <c r="W612" t="s">
        <v>10</v>
      </c>
      <c r="X612" t="s">
        <v>54</v>
      </c>
      <c r="Z612" t="s">
        <v>88</v>
      </c>
      <c r="AA612" t="s">
        <v>78</v>
      </c>
      <c r="AB612" t="s">
        <v>634</v>
      </c>
      <c r="AC612" t="s">
        <v>70</v>
      </c>
      <c r="AD612" t="s">
        <v>59</v>
      </c>
    </row>
    <row r="613" spans="1:30">
      <c r="A613">
        <f t="shared" si="30"/>
        <v>362</v>
      </c>
      <c r="B613">
        <f t="shared" si="28"/>
        <v>0</v>
      </c>
      <c r="C613" s="8">
        <f t="shared" si="29"/>
        <v>79.5</v>
      </c>
      <c r="D613">
        <v>79</v>
      </c>
      <c r="E613">
        <v>6</v>
      </c>
      <c r="G613" s="21">
        <v>2</v>
      </c>
      <c r="H613" s="4">
        <v>844280</v>
      </c>
      <c r="I613" s="39">
        <v>44178.687835648147</v>
      </c>
      <c r="J613" s="3" t="s">
        <v>90</v>
      </c>
      <c r="K613" t="s">
        <v>49</v>
      </c>
      <c r="M613">
        <v>202012130366</v>
      </c>
      <c r="N613" s="1">
        <v>44178.687835648147</v>
      </c>
      <c r="O613" s="3" t="s">
        <v>90</v>
      </c>
      <c r="P613">
        <v>844280</v>
      </c>
      <c r="Q613" s="2">
        <v>15115</v>
      </c>
      <c r="R613" t="s">
        <v>635</v>
      </c>
      <c r="S613" t="s">
        <v>636</v>
      </c>
      <c r="U613" t="s">
        <v>110</v>
      </c>
      <c r="V613" t="s">
        <v>316</v>
      </c>
      <c r="W613" t="s">
        <v>10</v>
      </c>
      <c r="X613" t="s">
        <v>54</v>
      </c>
      <c r="Z613" t="s">
        <v>88</v>
      </c>
      <c r="AA613" t="s">
        <v>94</v>
      </c>
      <c r="AB613" t="s">
        <v>100</v>
      </c>
      <c r="AC613" t="s">
        <v>70</v>
      </c>
      <c r="AD613" t="s">
        <v>59</v>
      </c>
    </row>
    <row r="614" spans="1:30">
      <c r="A614">
        <f t="shared" si="30"/>
        <v>363</v>
      </c>
      <c r="B614">
        <f t="shared" si="28"/>
        <v>0</v>
      </c>
      <c r="C614" s="8">
        <f t="shared" si="29"/>
        <v>38.583333333333336</v>
      </c>
      <c r="D614">
        <v>38</v>
      </c>
      <c r="E614">
        <v>7</v>
      </c>
      <c r="G614" s="21">
        <v>2</v>
      </c>
      <c r="H614" s="4">
        <v>845983</v>
      </c>
      <c r="I614" s="39">
        <v>44096.453692129631</v>
      </c>
      <c r="J614" s="3" t="s">
        <v>90</v>
      </c>
      <c r="K614" t="s">
        <v>49</v>
      </c>
      <c r="M614">
        <v>202009221400</v>
      </c>
      <c r="N614" s="1">
        <v>44096.453692129631</v>
      </c>
      <c r="O614" s="3" t="s">
        <v>90</v>
      </c>
      <c r="P614">
        <v>845983</v>
      </c>
      <c r="Q614" s="2">
        <v>30003</v>
      </c>
      <c r="R614" t="s">
        <v>637</v>
      </c>
      <c r="S614" t="s">
        <v>327</v>
      </c>
      <c r="U614" t="s">
        <v>52</v>
      </c>
      <c r="V614" t="s">
        <v>265</v>
      </c>
      <c r="W614" t="s">
        <v>10</v>
      </c>
      <c r="X614" t="s">
        <v>54</v>
      </c>
      <c r="Z614" t="s">
        <v>88</v>
      </c>
      <c r="AA614" t="s">
        <v>94</v>
      </c>
      <c r="AB614" t="s">
        <v>100</v>
      </c>
      <c r="AC614" t="s">
        <v>70</v>
      </c>
      <c r="AD614" t="s">
        <v>59</v>
      </c>
    </row>
    <row r="615" spans="1:30">
      <c r="A615">
        <f t="shared" si="30"/>
        <v>364</v>
      </c>
      <c r="B615">
        <f t="shared" si="28"/>
        <v>0</v>
      </c>
      <c r="C615" s="8">
        <f t="shared" si="29"/>
        <v>71.333333333333329</v>
      </c>
      <c r="D615">
        <v>71</v>
      </c>
      <c r="E615">
        <v>4</v>
      </c>
      <c r="G615" s="21">
        <v>2</v>
      </c>
      <c r="H615" s="4">
        <v>851025</v>
      </c>
      <c r="I615" s="39">
        <v>44294.493055555555</v>
      </c>
      <c r="J615" s="3" t="s">
        <v>76</v>
      </c>
      <c r="K615" t="s">
        <v>49</v>
      </c>
      <c r="M615">
        <v>202104080451</v>
      </c>
      <c r="N615" s="1">
        <v>44294.493055555555</v>
      </c>
      <c r="O615" s="3" t="s">
        <v>76</v>
      </c>
      <c r="P615">
        <v>851025</v>
      </c>
      <c r="Q615" s="2">
        <v>18235</v>
      </c>
      <c r="R615" t="s">
        <v>638</v>
      </c>
      <c r="S615" t="s">
        <v>639</v>
      </c>
      <c r="U615" t="s">
        <v>381</v>
      </c>
      <c r="V615" t="s">
        <v>53</v>
      </c>
      <c r="W615" t="s">
        <v>2</v>
      </c>
      <c r="X615" t="s">
        <v>54</v>
      </c>
      <c r="Z615" t="s">
        <v>55</v>
      </c>
      <c r="AA615" t="s">
        <v>78</v>
      </c>
      <c r="AB615" t="s">
        <v>640</v>
      </c>
      <c r="AC615" t="s">
        <v>58</v>
      </c>
      <c r="AD615" t="s">
        <v>59</v>
      </c>
    </row>
    <row r="616" spans="1:30">
      <c r="A616">
        <f t="shared" si="30"/>
        <v>365</v>
      </c>
      <c r="B616">
        <f t="shared" si="28"/>
        <v>0</v>
      </c>
      <c r="C616" s="8">
        <f t="shared" si="29"/>
        <v>59.666666666666664</v>
      </c>
      <c r="D616">
        <v>59</v>
      </c>
      <c r="E616">
        <v>8</v>
      </c>
      <c r="G616" s="21">
        <v>2</v>
      </c>
      <c r="H616" s="4">
        <v>852838</v>
      </c>
      <c r="I616" s="39">
        <v>44072.322916666664</v>
      </c>
      <c r="J616" s="3" t="s">
        <v>90</v>
      </c>
      <c r="K616" t="s">
        <v>49</v>
      </c>
      <c r="M616">
        <v>202008290242</v>
      </c>
      <c r="N616" s="1">
        <v>44072.322916666664</v>
      </c>
      <c r="O616" s="3" t="s">
        <v>90</v>
      </c>
      <c r="P616">
        <v>852838</v>
      </c>
      <c r="Q616" s="2">
        <v>22256</v>
      </c>
      <c r="R616" t="s">
        <v>641</v>
      </c>
      <c r="S616" t="s">
        <v>642</v>
      </c>
      <c r="U616" t="s">
        <v>535</v>
      </c>
      <c r="V616" t="s">
        <v>416</v>
      </c>
      <c r="W616" t="s">
        <v>10</v>
      </c>
      <c r="X616" t="s">
        <v>54</v>
      </c>
      <c r="Z616" t="s">
        <v>88</v>
      </c>
      <c r="AA616" t="s">
        <v>94</v>
      </c>
      <c r="AB616" t="s">
        <v>643</v>
      </c>
      <c r="AC616" t="s">
        <v>70</v>
      </c>
      <c r="AD616" t="s">
        <v>59</v>
      </c>
    </row>
    <row r="617" spans="1:30">
      <c r="A617">
        <f t="shared" si="30"/>
        <v>366</v>
      </c>
      <c r="B617">
        <f t="shared" si="28"/>
        <v>0</v>
      </c>
      <c r="C617" s="8">
        <f t="shared" si="29"/>
        <v>85.5</v>
      </c>
      <c r="D617">
        <v>85</v>
      </c>
      <c r="E617">
        <v>6</v>
      </c>
      <c r="G617" s="21">
        <v>2</v>
      </c>
      <c r="H617" s="4">
        <v>854772</v>
      </c>
      <c r="I617" s="39">
        <v>44207.904861111114</v>
      </c>
      <c r="J617" s="3" t="s">
        <v>90</v>
      </c>
      <c r="K617" t="s">
        <v>49</v>
      </c>
      <c r="M617">
        <v>202101112468</v>
      </c>
      <c r="N617" s="1">
        <v>44207.904861111114</v>
      </c>
      <c r="O617" s="3" t="s">
        <v>90</v>
      </c>
      <c r="P617">
        <v>854772</v>
      </c>
      <c r="Q617" s="2">
        <v>12947</v>
      </c>
      <c r="R617" t="s">
        <v>644</v>
      </c>
      <c r="S617" t="s">
        <v>645</v>
      </c>
      <c r="U617" t="s">
        <v>149</v>
      </c>
      <c r="V617" t="s">
        <v>281</v>
      </c>
      <c r="W617" t="s">
        <v>2</v>
      </c>
      <c r="X617" t="s">
        <v>54</v>
      </c>
      <c r="Z617" t="s">
        <v>88</v>
      </c>
      <c r="AA617" t="s">
        <v>94</v>
      </c>
      <c r="AB617" t="s">
        <v>116</v>
      </c>
      <c r="AC617" t="s">
        <v>70</v>
      </c>
      <c r="AD617" t="s">
        <v>59</v>
      </c>
    </row>
    <row r="618" spans="1:30">
      <c r="A618">
        <f t="shared" si="30"/>
        <v>367</v>
      </c>
      <c r="B618">
        <f t="shared" si="28"/>
        <v>0</v>
      </c>
      <c r="C618" s="8">
        <f t="shared" si="29"/>
        <v>46.416666666666664</v>
      </c>
      <c r="D618">
        <v>46</v>
      </c>
      <c r="E618">
        <v>5</v>
      </c>
      <c r="G618" s="21">
        <v>2</v>
      </c>
      <c r="H618" s="4">
        <v>856235</v>
      </c>
      <c r="I618" s="39">
        <v>43970.354861111111</v>
      </c>
      <c r="J618" s="3" t="s">
        <v>63</v>
      </c>
      <c r="K618" t="s">
        <v>49</v>
      </c>
      <c r="M618">
        <v>202005190179</v>
      </c>
      <c r="N618" s="1">
        <v>43970.354861111111</v>
      </c>
      <c r="O618" s="3" t="s">
        <v>63</v>
      </c>
      <c r="P618">
        <v>856235</v>
      </c>
      <c r="Q618" s="2">
        <v>27015</v>
      </c>
      <c r="R618" t="s">
        <v>646</v>
      </c>
      <c r="S618" t="s">
        <v>647</v>
      </c>
      <c r="U618" t="s">
        <v>61</v>
      </c>
      <c r="V618" t="s">
        <v>183</v>
      </c>
      <c r="W618" t="s">
        <v>10</v>
      </c>
      <c r="X618" t="s">
        <v>54</v>
      </c>
      <c r="Z618" t="s">
        <v>55</v>
      </c>
      <c r="AA618" t="s">
        <v>68</v>
      </c>
      <c r="AB618" t="s">
        <v>648</v>
      </c>
      <c r="AC618" t="s">
        <v>129</v>
      </c>
      <c r="AD618" t="s">
        <v>59</v>
      </c>
    </row>
    <row r="619" spans="1:30">
      <c r="A619">
        <f t="shared" si="30"/>
        <v>368</v>
      </c>
      <c r="B619">
        <f t="shared" si="28"/>
        <v>0</v>
      </c>
      <c r="C619" s="8">
        <f t="shared" si="29"/>
        <v>47.833333333333336</v>
      </c>
      <c r="D619">
        <v>47</v>
      </c>
      <c r="E619">
        <v>10</v>
      </c>
      <c r="G619" s="21">
        <v>2</v>
      </c>
      <c r="H619" s="4">
        <v>860034</v>
      </c>
      <c r="I619" s="39">
        <v>44145.032222222224</v>
      </c>
      <c r="J619" s="3" t="s">
        <v>90</v>
      </c>
      <c r="K619" t="s">
        <v>49</v>
      </c>
      <c r="M619">
        <v>202011101289</v>
      </c>
      <c r="N619" s="1">
        <v>44145.032222222224</v>
      </c>
      <c r="O619" s="3" t="s">
        <v>90</v>
      </c>
      <c r="P619">
        <v>860034</v>
      </c>
      <c r="Q619" s="2">
        <v>26645</v>
      </c>
      <c r="R619" t="s">
        <v>649</v>
      </c>
      <c r="S619" t="s">
        <v>650</v>
      </c>
      <c r="U619" t="s">
        <v>149</v>
      </c>
      <c r="V619" t="s">
        <v>281</v>
      </c>
      <c r="W619" t="s">
        <v>10</v>
      </c>
      <c r="X619" t="s">
        <v>54</v>
      </c>
      <c r="Z619" t="s">
        <v>88</v>
      </c>
      <c r="AA619" t="s">
        <v>94</v>
      </c>
      <c r="AB619" t="s">
        <v>100</v>
      </c>
      <c r="AC619" t="s">
        <v>70</v>
      </c>
      <c r="AD619" t="s">
        <v>59</v>
      </c>
    </row>
    <row r="620" spans="1:30">
      <c r="A620">
        <f t="shared" si="30"/>
        <v>369</v>
      </c>
      <c r="B620">
        <f t="shared" si="28"/>
        <v>0</v>
      </c>
      <c r="C620" s="8">
        <f t="shared" si="29"/>
        <v>65.666666666666671</v>
      </c>
      <c r="D620">
        <v>65</v>
      </c>
      <c r="E620">
        <v>8</v>
      </c>
      <c r="G620" s="21">
        <v>2</v>
      </c>
      <c r="H620" s="4">
        <v>860553</v>
      </c>
      <c r="I620" s="39">
        <v>44155.635416666664</v>
      </c>
      <c r="J620" s="3" t="s">
        <v>76</v>
      </c>
      <c r="K620" t="s">
        <v>49</v>
      </c>
      <c r="M620">
        <v>202011020306</v>
      </c>
      <c r="N620" s="1">
        <v>44155.635416666664</v>
      </c>
      <c r="O620" s="3" t="s">
        <v>76</v>
      </c>
      <c r="P620">
        <v>860553</v>
      </c>
      <c r="Q620" s="2">
        <v>20166</v>
      </c>
      <c r="R620" t="s">
        <v>651</v>
      </c>
      <c r="S620" t="s">
        <v>652</v>
      </c>
      <c r="U620" t="s">
        <v>318</v>
      </c>
      <c r="V620" t="s">
        <v>228</v>
      </c>
      <c r="W620" t="s">
        <v>2</v>
      </c>
      <c r="X620" t="s">
        <v>54</v>
      </c>
      <c r="Z620" t="s">
        <v>55</v>
      </c>
      <c r="AA620" t="s">
        <v>78</v>
      </c>
      <c r="AB620" t="s">
        <v>653</v>
      </c>
      <c r="AC620" t="s">
        <v>129</v>
      </c>
      <c r="AD620" t="s">
        <v>59</v>
      </c>
    </row>
    <row r="621" spans="1:30">
      <c r="A621">
        <f t="shared" si="30"/>
        <v>370</v>
      </c>
      <c r="B621">
        <f t="shared" si="28"/>
        <v>0</v>
      </c>
      <c r="C621" s="8">
        <f t="shared" si="29"/>
        <v>61</v>
      </c>
      <c r="D621">
        <v>61</v>
      </c>
      <c r="E621">
        <v>0</v>
      </c>
      <c r="G621" s="21">
        <v>2</v>
      </c>
      <c r="H621" s="4">
        <v>861108</v>
      </c>
      <c r="I621" s="39">
        <v>44166.095833333333</v>
      </c>
      <c r="J621" s="3" t="s">
        <v>90</v>
      </c>
      <c r="K621" t="s">
        <v>49</v>
      </c>
      <c r="M621">
        <v>202012011323</v>
      </c>
      <c r="N621" s="1">
        <v>44166.095833333333</v>
      </c>
      <c r="O621" s="3" t="s">
        <v>90</v>
      </c>
      <c r="P621">
        <v>861108</v>
      </c>
      <c r="Q621" s="2">
        <v>21875</v>
      </c>
      <c r="R621" t="s">
        <v>654</v>
      </c>
      <c r="S621" t="s">
        <v>479</v>
      </c>
      <c r="U621" t="s">
        <v>98</v>
      </c>
      <c r="V621" t="s">
        <v>281</v>
      </c>
      <c r="W621" t="s">
        <v>2</v>
      </c>
      <c r="X621" t="s">
        <v>54</v>
      </c>
      <c r="Z621" t="s">
        <v>88</v>
      </c>
      <c r="AA621" t="s">
        <v>94</v>
      </c>
      <c r="AB621" t="s">
        <v>173</v>
      </c>
      <c r="AC621" t="s">
        <v>70</v>
      </c>
      <c r="AD621" t="s">
        <v>59</v>
      </c>
    </row>
    <row r="622" spans="1:30">
      <c r="A622">
        <f t="shared" si="30"/>
        <v>371</v>
      </c>
      <c r="B622">
        <f t="shared" si="28"/>
        <v>0</v>
      </c>
      <c r="C622" s="8">
        <f t="shared" si="29"/>
        <v>81.833333333333329</v>
      </c>
      <c r="D622">
        <v>81</v>
      </c>
      <c r="E622">
        <v>10</v>
      </c>
      <c r="G622" s="21">
        <v>2</v>
      </c>
      <c r="H622" s="4">
        <v>903134</v>
      </c>
      <c r="I622" s="39">
        <v>43942.647118055553</v>
      </c>
      <c r="J622" s="3" t="s">
        <v>90</v>
      </c>
      <c r="K622" t="s">
        <v>49</v>
      </c>
      <c r="M622">
        <v>202004210819</v>
      </c>
      <c r="N622" s="1">
        <v>43942.647118055553</v>
      </c>
      <c r="O622" s="3" t="s">
        <v>90</v>
      </c>
      <c r="P622">
        <v>903134</v>
      </c>
      <c r="Q622" s="2">
        <v>14029</v>
      </c>
      <c r="R622" t="s">
        <v>655</v>
      </c>
      <c r="S622" t="s">
        <v>656</v>
      </c>
      <c r="U622" t="s">
        <v>52</v>
      </c>
      <c r="V622" t="s">
        <v>157</v>
      </c>
      <c r="W622" t="s">
        <v>10</v>
      </c>
      <c r="X622" t="s">
        <v>54</v>
      </c>
      <c r="Z622" t="s">
        <v>55</v>
      </c>
      <c r="AA622" t="s">
        <v>94</v>
      </c>
      <c r="AB622" t="s">
        <v>100</v>
      </c>
      <c r="AC622" t="s">
        <v>70</v>
      </c>
      <c r="AD622" t="s">
        <v>59</v>
      </c>
    </row>
    <row r="623" spans="1:30">
      <c r="A623">
        <f t="shared" si="30"/>
        <v>372</v>
      </c>
      <c r="B623">
        <f t="shared" si="28"/>
        <v>0</v>
      </c>
      <c r="C623" s="8">
        <f t="shared" si="29"/>
        <v>63.25</v>
      </c>
      <c r="D623">
        <v>63</v>
      </c>
      <c r="E623">
        <v>3</v>
      </c>
      <c r="G623" s="21">
        <v>2</v>
      </c>
      <c r="H623" s="4">
        <v>903357</v>
      </c>
      <c r="I623" s="48">
        <v>44209.569826388892</v>
      </c>
      <c r="J623" s="3" t="s">
        <v>63</v>
      </c>
      <c r="K623" t="s">
        <v>49</v>
      </c>
      <c r="M623">
        <v>202101131688</v>
      </c>
      <c r="N623" s="1">
        <v>44209.569826388892</v>
      </c>
      <c r="O623" s="3" t="s">
        <v>63</v>
      </c>
      <c r="P623">
        <v>903357</v>
      </c>
      <c r="Q623" s="2">
        <v>21093</v>
      </c>
      <c r="R623" t="s">
        <v>657</v>
      </c>
      <c r="S623" t="s">
        <v>658</v>
      </c>
      <c r="U623" t="s">
        <v>277</v>
      </c>
      <c r="V623" t="s">
        <v>240</v>
      </c>
      <c r="W623" t="s">
        <v>2</v>
      </c>
      <c r="X623" t="s">
        <v>54</v>
      </c>
      <c r="Z623" t="s">
        <v>55</v>
      </c>
      <c r="AA623" t="s">
        <v>68</v>
      </c>
      <c r="AB623" t="s">
        <v>173</v>
      </c>
      <c r="AC623" t="s">
        <v>70</v>
      </c>
      <c r="AD623" t="s">
        <v>59</v>
      </c>
    </row>
    <row r="624" spans="1:30">
      <c r="A624">
        <f t="shared" si="30"/>
        <v>373</v>
      </c>
      <c r="B624">
        <f t="shared" si="28"/>
        <v>0</v>
      </c>
      <c r="C624" s="8">
        <f t="shared" si="29"/>
        <v>60.25</v>
      </c>
      <c r="D624">
        <v>60</v>
      </c>
      <c r="E624">
        <v>3</v>
      </c>
      <c r="G624" s="21">
        <v>2</v>
      </c>
      <c r="H624" s="4">
        <v>905979</v>
      </c>
      <c r="I624" s="39">
        <v>44207.293749999997</v>
      </c>
      <c r="J624" s="3" t="s">
        <v>63</v>
      </c>
      <c r="K624" t="s">
        <v>49</v>
      </c>
      <c r="M624">
        <v>202101110652</v>
      </c>
      <c r="N624" s="1">
        <v>44207.293749999997</v>
      </c>
      <c r="O624" s="3" t="s">
        <v>63</v>
      </c>
      <c r="P624">
        <v>905979</v>
      </c>
      <c r="Q624" s="2">
        <v>22193</v>
      </c>
      <c r="R624" t="s">
        <v>659</v>
      </c>
      <c r="S624" t="s">
        <v>660</v>
      </c>
      <c r="U624" t="s">
        <v>52</v>
      </c>
      <c r="V624" t="s">
        <v>661</v>
      </c>
      <c r="W624" t="s">
        <v>2</v>
      </c>
      <c r="X624" t="s">
        <v>54</v>
      </c>
      <c r="Z624" t="s">
        <v>55</v>
      </c>
      <c r="AA624" t="s">
        <v>68</v>
      </c>
      <c r="AB624" t="s">
        <v>662</v>
      </c>
      <c r="AC624" t="s">
        <v>70</v>
      </c>
      <c r="AD624" t="s">
        <v>59</v>
      </c>
    </row>
    <row r="625" spans="1:30">
      <c r="A625">
        <f t="shared" si="30"/>
        <v>374</v>
      </c>
      <c r="B625">
        <f t="shared" si="28"/>
        <v>0</v>
      </c>
      <c r="C625" s="8">
        <f t="shared" si="29"/>
        <v>33.916666666666664</v>
      </c>
      <c r="D625">
        <v>33</v>
      </c>
      <c r="E625">
        <v>11</v>
      </c>
      <c r="G625" s="21">
        <v>2</v>
      </c>
      <c r="H625" s="4">
        <v>906280</v>
      </c>
      <c r="I625" s="39">
        <v>44154.48</v>
      </c>
      <c r="J625" s="3" t="s">
        <v>63</v>
      </c>
      <c r="K625" t="s">
        <v>49</v>
      </c>
      <c r="M625">
        <v>202011191460</v>
      </c>
      <c r="N625" s="1">
        <v>44154.48</v>
      </c>
      <c r="O625" s="3" t="s">
        <v>63</v>
      </c>
      <c r="P625">
        <v>906280</v>
      </c>
      <c r="Q625" s="2">
        <v>31751</v>
      </c>
      <c r="R625" t="s">
        <v>663</v>
      </c>
      <c r="S625" t="s">
        <v>664</v>
      </c>
      <c r="U625" t="s">
        <v>61</v>
      </c>
      <c r="V625" t="s">
        <v>137</v>
      </c>
      <c r="W625" t="s">
        <v>2</v>
      </c>
      <c r="X625" t="s">
        <v>54</v>
      </c>
      <c r="Z625" t="s">
        <v>88</v>
      </c>
      <c r="AA625" t="s">
        <v>68</v>
      </c>
      <c r="AB625" t="s">
        <v>665</v>
      </c>
      <c r="AC625" t="s">
        <v>70</v>
      </c>
      <c r="AD625" t="s">
        <v>59</v>
      </c>
    </row>
    <row r="626" spans="1:30">
      <c r="A626">
        <f t="shared" si="30"/>
        <v>375</v>
      </c>
      <c r="B626">
        <f t="shared" si="28"/>
        <v>0</v>
      </c>
      <c r="C626" s="8">
        <f t="shared" si="29"/>
        <v>44.333333333333336</v>
      </c>
      <c r="D626">
        <v>44</v>
      </c>
      <c r="E626">
        <v>4</v>
      </c>
      <c r="G626" s="21">
        <v>2</v>
      </c>
      <c r="H626" s="4">
        <v>906308</v>
      </c>
      <c r="I626" s="39">
        <v>44237.670138888891</v>
      </c>
      <c r="J626" s="3" t="s">
        <v>63</v>
      </c>
      <c r="K626" t="s">
        <v>49</v>
      </c>
      <c r="M626">
        <v>202102101968</v>
      </c>
      <c r="N626" s="1">
        <v>44237.670138888891</v>
      </c>
      <c r="O626" s="3" t="s">
        <v>63</v>
      </c>
      <c r="P626">
        <v>906308</v>
      </c>
      <c r="Q626" s="2">
        <v>28025</v>
      </c>
      <c r="R626" t="s">
        <v>666</v>
      </c>
      <c r="S626" t="s">
        <v>667</v>
      </c>
      <c r="U626" t="s">
        <v>73</v>
      </c>
      <c r="V626" t="s">
        <v>141</v>
      </c>
      <c r="W626" t="s">
        <v>10</v>
      </c>
      <c r="X626" t="s">
        <v>54</v>
      </c>
      <c r="Z626" t="s">
        <v>88</v>
      </c>
      <c r="AA626" t="s">
        <v>68</v>
      </c>
      <c r="AB626" t="s">
        <v>112</v>
      </c>
      <c r="AC626" t="s">
        <v>129</v>
      </c>
      <c r="AD626" t="s">
        <v>59</v>
      </c>
    </row>
    <row r="627" spans="1:30">
      <c r="A627">
        <f t="shared" si="30"/>
        <v>376</v>
      </c>
      <c r="B627">
        <f t="shared" si="28"/>
        <v>0</v>
      </c>
      <c r="C627" s="8">
        <f t="shared" si="29"/>
        <v>86.5</v>
      </c>
      <c r="D627">
        <v>86</v>
      </c>
      <c r="E627">
        <v>6</v>
      </c>
      <c r="G627" s="21">
        <v>2</v>
      </c>
      <c r="H627" s="4">
        <v>908054</v>
      </c>
      <c r="I627" s="39">
        <v>44231.40347222222</v>
      </c>
      <c r="J627" s="3" t="s">
        <v>90</v>
      </c>
      <c r="K627" t="s">
        <v>49</v>
      </c>
      <c r="M627">
        <v>202102041189</v>
      </c>
      <c r="N627" s="1">
        <v>44231.40347222222</v>
      </c>
      <c r="O627" s="3" t="s">
        <v>90</v>
      </c>
      <c r="P627">
        <v>908054</v>
      </c>
      <c r="Q627" s="2">
        <v>12633</v>
      </c>
      <c r="R627" t="s">
        <v>668</v>
      </c>
      <c r="S627" t="s">
        <v>669</v>
      </c>
      <c r="U627" t="s">
        <v>52</v>
      </c>
      <c r="V627" t="s">
        <v>103</v>
      </c>
      <c r="W627" t="s">
        <v>10</v>
      </c>
      <c r="X627" t="s">
        <v>54</v>
      </c>
      <c r="Z627" t="s">
        <v>88</v>
      </c>
      <c r="AA627" t="s">
        <v>94</v>
      </c>
      <c r="AB627" t="s">
        <v>116</v>
      </c>
      <c r="AC627" t="s">
        <v>70</v>
      </c>
      <c r="AD627" t="s">
        <v>59</v>
      </c>
    </row>
    <row r="628" spans="1:30">
      <c r="A628">
        <f t="shared" si="30"/>
        <v>377</v>
      </c>
      <c r="B628">
        <f t="shared" si="28"/>
        <v>0</v>
      </c>
      <c r="C628" s="8">
        <f t="shared" si="29"/>
        <v>77.416666666666671</v>
      </c>
      <c r="D628">
        <v>77</v>
      </c>
      <c r="E628">
        <v>5</v>
      </c>
      <c r="G628" s="21">
        <v>2</v>
      </c>
      <c r="H628" s="4">
        <v>909327</v>
      </c>
      <c r="I628" s="39">
        <v>44126.729513888888</v>
      </c>
      <c r="J628" s="3" t="s">
        <v>76</v>
      </c>
      <c r="K628" t="s">
        <v>49</v>
      </c>
      <c r="M628">
        <v>202010221873</v>
      </c>
      <c r="N628" s="1">
        <v>44126.729513888888</v>
      </c>
      <c r="O628" s="3" t="s">
        <v>76</v>
      </c>
      <c r="P628">
        <v>909327</v>
      </c>
      <c r="Q628" s="2">
        <v>15835</v>
      </c>
      <c r="R628" t="s">
        <v>670</v>
      </c>
      <c r="S628" t="s">
        <v>366</v>
      </c>
      <c r="U628" t="s">
        <v>98</v>
      </c>
      <c r="V628" t="s">
        <v>306</v>
      </c>
      <c r="W628" t="s">
        <v>2</v>
      </c>
      <c r="X628" t="s">
        <v>54</v>
      </c>
      <c r="Z628" t="s">
        <v>88</v>
      </c>
      <c r="AA628" t="s">
        <v>78</v>
      </c>
      <c r="AB628" t="s">
        <v>292</v>
      </c>
      <c r="AC628" t="s">
        <v>70</v>
      </c>
      <c r="AD628" t="s">
        <v>59</v>
      </c>
    </row>
    <row r="629" spans="1:30">
      <c r="A629">
        <f t="shared" si="30"/>
        <v>378</v>
      </c>
      <c r="B629">
        <f t="shared" si="28"/>
        <v>0</v>
      </c>
      <c r="C629" s="8">
        <f t="shared" si="29"/>
        <v>61.833333333333336</v>
      </c>
      <c r="D629">
        <v>61</v>
      </c>
      <c r="E629">
        <v>10</v>
      </c>
      <c r="G629" s="21">
        <v>2</v>
      </c>
      <c r="H629" s="4">
        <v>912737</v>
      </c>
      <c r="I629" s="39">
        <v>44306.406944444447</v>
      </c>
      <c r="J629" s="3" t="s">
        <v>48</v>
      </c>
      <c r="K629" t="s">
        <v>49</v>
      </c>
      <c r="M629">
        <v>202104200141</v>
      </c>
      <c r="N629" s="1">
        <v>44306.406944444447</v>
      </c>
      <c r="O629" s="3" t="s">
        <v>48</v>
      </c>
      <c r="P629">
        <v>912737</v>
      </c>
      <c r="Q629" s="2">
        <v>21695</v>
      </c>
      <c r="R629" t="s">
        <v>671</v>
      </c>
      <c r="S629" t="s">
        <v>672</v>
      </c>
      <c r="U629" t="s">
        <v>61</v>
      </c>
      <c r="V629" t="s">
        <v>53</v>
      </c>
      <c r="W629" t="s">
        <v>2</v>
      </c>
      <c r="X629" t="s">
        <v>54</v>
      </c>
      <c r="Z629" t="s">
        <v>55</v>
      </c>
      <c r="AA629" t="s">
        <v>56</v>
      </c>
      <c r="AB629" t="s">
        <v>673</v>
      </c>
      <c r="AC629" t="s">
        <v>58</v>
      </c>
      <c r="AD629" t="s">
        <v>59</v>
      </c>
    </row>
    <row r="630" spans="1:30">
      <c r="A630">
        <f t="shared" si="30"/>
        <v>379</v>
      </c>
      <c r="B630">
        <f t="shared" si="28"/>
        <v>0</v>
      </c>
      <c r="C630" s="8">
        <f t="shared" si="29"/>
        <v>36.416666666666664</v>
      </c>
      <c r="D630">
        <v>36</v>
      </c>
      <c r="E630">
        <v>5</v>
      </c>
      <c r="G630" s="21">
        <v>2</v>
      </c>
      <c r="H630" s="4">
        <v>914187</v>
      </c>
      <c r="I630" s="39">
        <v>44256.52847222222</v>
      </c>
      <c r="J630" s="3" t="s">
        <v>63</v>
      </c>
      <c r="K630" t="s">
        <v>49</v>
      </c>
      <c r="M630">
        <v>202103011783</v>
      </c>
      <c r="N630" s="1">
        <v>44256.52847222222</v>
      </c>
      <c r="O630" s="3" t="s">
        <v>63</v>
      </c>
      <c r="P630">
        <v>914187</v>
      </c>
      <c r="Q630" s="2">
        <v>30955</v>
      </c>
      <c r="R630" t="s">
        <v>674</v>
      </c>
      <c r="S630" t="s">
        <v>243</v>
      </c>
      <c r="U630" t="s">
        <v>52</v>
      </c>
      <c r="V630" t="s">
        <v>183</v>
      </c>
      <c r="W630" t="s">
        <v>10</v>
      </c>
      <c r="X630" t="s">
        <v>54</v>
      </c>
      <c r="Z630" t="s">
        <v>55</v>
      </c>
      <c r="AA630" t="s">
        <v>68</v>
      </c>
      <c r="AB630" t="s">
        <v>675</v>
      </c>
      <c r="AC630" t="s">
        <v>129</v>
      </c>
      <c r="AD630" t="s">
        <v>59</v>
      </c>
    </row>
    <row r="631" spans="1:30">
      <c r="A631">
        <f t="shared" si="30"/>
        <v>380</v>
      </c>
      <c r="B631">
        <f t="shared" si="28"/>
        <v>0</v>
      </c>
      <c r="C631" s="8">
        <f t="shared" si="29"/>
        <v>58.5</v>
      </c>
      <c r="D631">
        <v>58</v>
      </c>
      <c r="E631">
        <v>6</v>
      </c>
      <c r="G631" s="21">
        <v>2</v>
      </c>
      <c r="H631" s="4">
        <v>916189</v>
      </c>
      <c r="I631" s="39">
        <v>44150.386817129627</v>
      </c>
      <c r="J631" s="3" t="s">
        <v>63</v>
      </c>
      <c r="K631" t="s">
        <v>49</v>
      </c>
      <c r="M631">
        <v>202011150006</v>
      </c>
      <c r="N631" s="1">
        <v>44150.386817129627</v>
      </c>
      <c r="O631" s="3" t="s">
        <v>63</v>
      </c>
      <c r="P631">
        <v>916189</v>
      </c>
      <c r="Q631" s="2">
        <v>22780</v>
      </c>
      <c r="R631" t="s">
        <v>676</v>
      </c>
      <c r="S631" t="s">
        <v>677</v>
      </c>
      <c r="U631" t="s">
        <v>52</v>
      </c>
      <c r="V631" t="s">
        <v>661</v>
      </c>
      <c r="W631" t="s">
        <v>10</v>
      </c>
      <c r="X631" t="s">
        <v>54</v>
      </c>
      <c r="Z631" t="s">
        <v>55</v>
      </c>
      <c r="AA631" t="s">
        <v>68</v>
      </c>
      <c r="AB631" t="s">
        <v>678</v>
      </c>
      <c r="AC631" t="s">
        <v>70</v>
      </c>
      <c r="AD631" t="s">
        <v>59</v>
      </c>
    </row>
    <row r="632" spans="1:30">
      <c r="A632">
        <f t="shared" si="30"/>
        <v>381</v>
      </c>
      <c r="B632">
        <f t="shared" si="28"/>
        <v>0</v>
      </c>
      <c r="C632" s="8">
        <f t="shared" si="29"/>
        <v>66.25</v>
      </c>
      <c r="D632">
        <v>66</v>
      </c>
      <c r="E632">
        <v>3</v>
      </c>
      <c r="G632" s="21">
        <v>2</v>
      </c>
      <c r="H632" s="4">
        <v>917358</v>
      </c>
      <c r="I632" s="39">
        <v>44204.99145833333</v>
      </c>
      <c r="J632" s="3" t="s">
        <v>63</v>
      </c>
      <c r="K632" t="s">
        <v>49</v>
      </c>
      <c r="M632">
        <v>202101082094</v>
      </c>
      <c r="N632" s="1">
        <v>44204.99145833333</v>
      </c>
      <c r="O632" s="3" t="s">
        <v>63</v>
      </c>
      <c r="P632">
        <v>917358</v>
      </c>
      <c r="Q632" s="2">
        <v>20001</v>
      </c>
      <c r="R632" t="s">
        <v>679</v>
      </c>
      <c r="S632" t="s">
        <v>680</v>
      </c>
      <c r="U632" t="s">
        <v>52</v>
      </c>
      <c r="V632" t="s">
        <v>364</v>
      </c>
      <c r="W632" t="s">
        <v>2</v>
      </c>
      <c r="X632" t="s">
        <v>54</v>
      </c>
      <c r="Z632" t="s">
        <v>55</v>
      </c>
      <c r="AA632" t="s">
        <v>68</v>
      </c>
      <c r="AB632" t="s">
        <v>79</v>
      </c>
      <c r="AC632" t="s">
        <v>70</v>
      </c>
      <c r="AD632" t="s">
        <v>59</v>
      </c>
    </row>
    <row r="633" spans="1:30">
      <c r="A633">
        <f t="shared" si="30"/>
        <v>382</v>
      </c>
      <c r="B633">
        <f t="shared" si="28"/>
        <v>0</v>
      </c>
      <c r="C633" s="8">
        <f t="shared" si="29"/>
        <v>67.833333333333329</v>
      </c>
      <c r="D633">
        <v>67</v>
      </c>
      <c r="E633">
        <v>10</v>
      </c>
      <c r="G633" s="21">
        <v>2</v>
      </c>
      <c r="H633" s="4">
        <v>920121</v>
      </c>
      <c r="I633" s="39">
        <v>44216.357847222222</v>
      </c>
      <c r="J633" s="3" t="s">
        <v>308</v>
      </c>
      <c r="K633" t="s">
        <v>49</v>
      </c>
      <c r="M633">
        <v>202101060857</v>
      </c>
      <c r="N633" s="1">
        <v>44216.357847222222</v>
      </c>
      <c r="O633" s="3" t="s">
        <v>308</v>
      </c>
      <c r="P633">
        <v>920121</v>
      </c>
      <c r="Q633" s="2">
        <v>19425</v>
      </c>
      <c r="R633" t="s">
        <v>687</v>
      </c>
      <c r="S633" t="s">
        <v>688</v>
      </c>
      <c r="U633" t="s">
        <v>61</v>
      </c>
      <c r="V633" t="s">
        <v>153</v>
      </c>
      <c r="W633" t="s">
        <v>2</v>
      </c>
      <c r="X633" t="s">
        <v>54</v>
      </c>
      <c r="Z633" t="s">
        <v>55</v>
      </c>
      <c r="AA633" t="s">
        <v>311</v>
      </c>
      <c r="AB633" t="s">
        <v>689</v>
      </c>
      <c r="AC633" t="s">
        <v>70</v>
      </c>
      <c r="AD633" t="s">
        <v>59</v>
      </c>
    </row>
    <row r="634" spans="1:30">
      <c r="A634">
        <f t="shared" si="30"/>
        <v>383</v>
      </c>
      <c r="B634">
        <f t="shared" si="28"/>
        <v>0</v>
      </c>
      <c r="C634" s="8">
        <f t="shared" si="29"/>
        <v>75.5</v>
      </c>
      <c r="D634">
        <v>75</v>
      </c>
      <c r="E634">
        <v>6</v>
      </c>
      <c r="G634" s="21">
        <v>2</v>
      </c>
      <c r="H634" s="4">
        <v>921335</v>
      </c>
      <c r="I634" s="39">
        <v>43969.528483796297</v>
      </c>
      <c r="J634" s="3" t="s">
        <v>308</v>
      </c>
      <c r="K634" t="s">
        <v>49</v>
      </c>
      <c r="M634">
        <v>202005180446</v>
      </c>
      <c r="N634" s="1">
        <v>43969.528483796297</v>
      </c>
      <c r="O634" s="3" t="s">
        <v>308</v>
      </c>
      <c r="P634">
        <v>921335</v>
      </c>
      <c r="Q634" s="2">
        <v>16376</v>
      </c>
      <c r="R634" t="s">
        <v>690</v>
      </c>
      <c r="S634" t="s">
        <v>691</v>
      </c>
      <c r="U634" t="s">
        <v>52</v>
      </c>
      <c r="V634" t="s">
        <v>265</v>
      </c>
      <c r="W634" t="s">
        <v>2</v>
      </c>
      <c r="X634" t="s">
        <v>54</v>
      </c>
      <c r="Z634" t="s">
        <v>55</v>
      </c>
      <c r="AA634" t="s">
        <v>311</v>
      </c>
      <c r="AB634" t="s">
        <v>692</v>
      </c>
      <c r="AC634" t="s">
        <v>70</v>
      </c>
      <c r="AD634" t="s">
        <v>59</v>
      </c>
    </row>
    <row r="635" spans="1:30">
      <c r="A635">
        <f t="shared" si="30"/>
        <v>384</v>
      </c>
      <c r="B635">
        <f t="shared" si="28"/>
        <v>0</v>
      </c>
      <c r="C635" s="8">
        <f t="shared" si="29"/>
        <v>36.833333333333336</v>
      </c>
      <c r="D635">
        <v>36</v>
      </c>
      <c r="E635">
        <v>10</v>
      </c>
      <c r="G635" s="21">
        <v>2</v>
      </c>
      <c r="H635" s="4">
        <v>921748</v>
      </c>
      <c r="I635" s="39">
        <v>44194.476319444446</v>
      </c>
      <c r="J635" s="3" t="s">
        <v>76</v>
      </c>
      <c r="K635" t="s">
        <v>49</v>
      </c>
      <c r="M635">
        <v>202012291566</v>
      </c>
      <c r="N635" s="1">
        <v>44194.476319444446</v>
      </c>
      <c r="O635" s="3" t="s">
        <v>76</v>
      </c>
      <c r="P635">
        <v>921748</v>
      </c>
      <c r="Q635" s="2">
        <v>30723</v>
      </c>
      <c r="R635" t="s">
        <v>693</v>
      </c>
      <c r="S635" t="s">
        <v>694</v>
      </c>
      <c r="U635" t="s">
        <v>140</v>
      </c>
      <c r="V635" t="s">
        <v>93</v>
      </c>
      <c r="W635" t="s">
        <v>10</v>
      </c>
      <c r="X635" t="s">
        <v>54</v>
      </c>
      <c r="Z635" t="s">
        <v>88</v>
      </c>
      <c r="AA635" t="s">
        <v>78</v>
      </c>
      <c r="AB635" t="s">
        <v>695</v>
      </c>
      <c r="AC635" t="s">
        <v>70</v>
      </c>
      <c r="AD635" t="s">
        <v>59</v>
      </c>
    </row>
    <row r="636" spans="1:30">
      <c r="A636">
        <f t="shared" si="30"/>
        <v>385</v>
      </c>
      <c r="B636">
        <f t="shared" si="28"/>
        <v>0</v>
      </c>
      <c r="C636" s="8">
        <f t="shared" si="29"/>
        <v>85.75</v>
      </c>
      <c r="D636">
        <v>85</v>
      </c>
      <c r="E636">
        <v>9</v>
      </c>
      <c r="G636" s="21">
        <v>2</v>
      </c>
      <c r="H636" s="4">
        <v>921818</v>
      </c>
      <c r="I636" s="39">
        <v>44211.23333333333</v>
      </c>
      <c r="J636" s="3" t="s">
        <v>90</v>
      </c>
      <c r="K636" t="s">
        <v>49</v>
      </c>
      <c r="M636">
        <v>202101151126</v>
      </c>
      <c r="N636" s="1">
        <v>44211.23333333333</v>
      </c>
      <c r="O636" s="3" t="s">
        <v>90</v>
      </c>
      <c r="P636">
        <v>921818</v>
      </c>
      <c r="Q636" s="2">
        <v>12863</v>
      </c>
      <c r="R636" t="s">
        <v>696</v>
      </c>
      <c r="S636" t="s">
        <v>361</v>
      </c>
      <c r="U636" t="s">
        <v>110</v>
      </c>
      <c r="V636" t="s">
        <v>111</v>
      </c>
      <c r="W636" t="s">
        <v>2</v>
      </c>
      <c r="X636" t="s">
        <v>54</v>
      </c>
      <c r="Z636" t="s">
        <v>88</v>
      </c>
      <c r="AA636" t="s">
        <v>94</v>
      </c>
      <c r="AB636" t="s">
        <v>697</v>
      </c>
      <c r="AC636" t="s">
        <v>70</v>
      </c>
      <c r="AD636" t="s">
        <v>59</v>
      </c>
    </row>
    <row r="637" spans="1:30">
      <c r="A637">
        <f t="shared" si="30"/>
        <v>386</v>
      </c>
      <c r="B637">
        <f t="shared" si="28"/>
        <v>0</v>
      </c>
      <c r="C637" s="8">
        <f t="shared" si="29"/>
        <v>92.166666666666671</v>
      </c>
      <c r="D637">
        <v>92</v>
      </c>
      <c r="E637">
        <v>2</v>
      </c>
      <c r="G637" s="21">
        <v>2</v>
      </c>
      <c r="H637" s="4">
        <v>921884</v>
      </c>
      <c r="I637" s="39">
        <v>43949.962789351855</v>
      </c>
      <c r="J637" s="3" t="s">
        <v>90</v>
      </c>
      <c r="K637" t="s">
        <v>49</v>
      </c>
      <c r="M637">
        <v>202004281205</v>
      </c>
      <c r="N637" s="1">
        <v>43949.962789351855</v>
      </c>
      <c r="O637" s="3" t="s">
        <v>90</v>
      </c>
      <c r="P637">
        <v>921884</v>
      </c>
      <c r="Q637" s="2">
        <v>10286</v>
      </c>
      <c r="R637" t="s">
        <v>698</v>
      </c>
      <c r="S637" t="s">
        <v>699</v>
      </c>
      <c r="U637" t="s">
        <v>98</v>
      </c>
      <c r="V637" t="s">
        <v>133</v>
      </c>
      <c r="W637" t="s">
        <v>10</v>
      </c>
      <c r="X637" t="s">
        <v>54</v>
      </c>
      <c r="Z637" t="s">
        <v>88</v>
      </c>
      <c r="AA637" t="s">
        <v>94</v>
      </c>
      <c r="AB637" t="s">
        <v>100</v>
      </c>
      <c r="AC637" t="s">
        <v>70</v>
      </c>
      <c r="AD637" t="s">
        <v>59</v>
      </c>
    </row>
    <row r="638" spans="1:30">
      <c r="A638">
        <f t="shared" si="30"/>
        <v>387</v>
      </c>
      <c r="B638">
        <f t="shared" ref="B638:B701" si="31">IF(H638&lt;&gt;H637,0,IF(H638&lt;&gt;H636,1,IF(H638&lt;&gt;H635,2,IF(H638&lt;&gt;H634,3,IF(H638&lt;&gt;H633,4,IF(H638&lt;&gt;H632,5,IF(H638&lt;&gt;H631,6,"7+")))))))</f>
        <v>0</v>
      </c>
      <c r="C638" s="8">
        <f t="shared" si="29"/>
        <v>40</v>
      </c>
      <c r="D638">
        <v>40</v>
      </c>
      <c r="E638">
        <v>0</v>
      </c>
      <c r="G638" s="21">
        <v>2</v>
      </c>
      <c r="H638" s="4">
        <v>931415</v>
      </c>
      <c r="I638" s="39">
        <v>44097.887604166666</v>
      </c>
      <c r="J638" s="3" t="s">
        <v>63</v>
      </c>
      <c r="K638" t="s">
        <v>49</v>
      </c>
      <c r="M638">
        <v>202009231963</v>
      </c>
      <c r="N638" s="1">
        <v>44097.887604166666</v>
      </c>
      <c r="O638" s="3" t="s">
        <v>63</v>
      </c>
      <c r="P638">
        <v>931415</v>
      </c>
      <c r="Q638" s="2">
        <v>29466</v>
      </c>
      <c r="R638" t="s">
        <v>700</v>
      </c>
      <c r="S638" t="s">
        <v>701</v>
      </c>
      <c r="U638" t="s">
        <v>52</v>
      </c>
      <c r="V638" t="s">
        <v>281</v>
      </c>
      <c r="W638" t="s">
        <v>2</v>
      </c>
      <c r="X638" t="s">
        <v>54</v>
      </c>
      <c r="Z638" t="s">
        <v>55</v>
      </c>
      <c r="AA638" t="s">
        <v>68</v>
      </c>
      <c r="AB638" t="s">
        <v>702</v>
      </c>
      <c r="AC638" t="s">
        <v>70</v>
      </c>
      <c r="AD638" t="s">
        <v>59</v>
      </c>
    </row>
    <row r="639" spans="1:30">
      <c r="A639">
        <f t="shared" si="30"/>
        <v>388</v>
      </c>
      <c r="B639">
        <f t="shared" si="31"/>
        <v>0</v>
      </c>
      <c r="C639" s="8">
        <f t="shared" si="29"/>
        <v>71.083333333333329</v>
      </c>
      <c r="D639">
        <v>71</v>
      </c>
      <c r="E639">
        <v>1</v>
      </c>
      <c r="G639" s="21">
        <v>2</v>
      </c>
      <c r="H639" s="4">
        <v>932685</v>
      </c>
      <c r="I639" s="39">
        <v>44207.574305555558</v>
      </c>
      <c r="J639" s="3" t="s">
        <v>90</v>
      </c>
      <c r="K639" t="s">
        <v>49</v>
      </c>
      <c r="M639">
        <v>202101112021</v>
      </c>
      <c r="N639" s="1">
        <v>44207.574305555558</v>
      </c>
      <c r="O639" s="3" t="s">
        <v>90</v>
      </c>
      <c r="P639">
        <v>932685</v>
      </c>
      <c r="Q639" s="2">
        <v>18222</v>
      </c>
      <c r="R639" t="s">
        <v>703</v>
      </c>
      <c r="S639" t="s">
        <v>704</v>
      </c>
      <c r="U639" t="s">
        <v>52</v>
      </c>
      <c r="V639" t="s">
        <v>93</v>
      </c>
      <c r="W639" t="s">
        <v>2</v>
      </c>
      <c r="X639" t="s">
        <v>54</v>
      </c>
      <c r="Z639" t="s">
        <v>88</v>
      </c>
      <c r="AA639" t="s">
        <v>94</v>
      </c>
      <c r="AB639" t="s">
        <v>100</v>
      </c>
      <c r="AC639" t="s">
        <v>70</v>
      </c>
      <c r="AD639" t="s">
        <v>59</v>
      </c>
    </row>
    <row r="640" spans="1:30">
      <c r="A640">
        <f t="shared" si="30"/>
        <v>389</v>
      </c>
      <c r="B640">
        <f t="shared" si="31"/>
        <v>0</v>
      </c>
      <c r="C640" s="8">
        <f t="shared" si="29"/>
        <v>70.666666666666671</v>
      </c>
      <c r="D640">
        <v>70</v>
      </c>
      <c r="E640">
        <v>8</v>
      </c>
      <c r="G640" s="21">
        <v>2</v>
      </c>
      <c r="H640" s="4">
        <v>933475</v>
      </c>
      <c r="I640" s="39">
        <v>44039.19027777778</v>
      </c>
      <c r="J640" s="3" t="s">
        <v>90</v>
      </c>
      <c r="K640" t="s">
        <v>49</v>
      </c>
      <c r="M640">
        <v>202007271066</v>
      </c>
      <c r="N640" s="1">
        <v>44039.19027777778</v>
      </c>
      <c r="O640" s="3" t="s">
        <v>90</v>
      </c>
      <c r="P640">
        <v>933475</v>
      </c>
      <c r="Q640" s="2">
        <v>18211</v>
      </c>
      <c r="R640" t="s">
        <v>705</v>
      </c>
      <c r="S640" t="s">
        <v>706</v>
      </c>
      <c r="U640" t="s">
        <v>110</v>
      </c>
      <c r="V640" t="s">
        <v>202</v>
      </c>
      <c r="W640" t="s">
        <v>10</v>
      </c>
      <c r="X640" t="s">
        <v>54</v>
      </c>
      <c r="Z640" t="s">
        <v>88</v>
      </c>
      <c r="AA640" t="s">
        <v>94</v>
      </c>
      <c r="AB640" t="s">
        <v>116</v>
      </c>
      <c r="AC640" t="s">
        <v>70</v>
      </c>
      <c r="AD640" t="s">
        <v>59</v>
      </c>
    </row>
    <row r="641" spans="1:30">
      <c r="A641">
        <f t="shared" si="30"/>
        <v>390</v>
      </c>
      <c r="B641">
        <f t="shared" si="31"/>
        <v>0</v>
      </c>
      <c r="C641" s="8">
        <f t="shared" si="29"/>
        <v>51.416666666666664</v>
      </c>
      <c r="D641">
        <v>51</v>
      </c>
      <c r="E641">
        <v>5</v>
      </c>
      <c r="G641" s="21">
        <v>2</v>
      </c>
      <c r="H641" s="4">
        <v>933668</v>
      </c>
      <c r="I641" s="39">
        <v>44194.34820601852</v>
      </c>
      <c r="J641" s="3" t="s">
        <v>63</v>
      </c>
      <c r="K641" t="s">
        <v>49</v>
      </c>
      <c r="M641">
        <v>202012291273</v>
      </c>
      <c r="N641" s="1">
        <v>44194.34820601852</v>
      </c>
      <c r="O641" s="3" t="s">
        <v>63</v>
      </c>
      <c r="P641">
        <v>933668</v>
      </c>
      <c r="Q641" s="2">
        <v>25394</v>
      </c>
      <c r="R641" t="s">
        <v>707</v>
      </c>
      <c r="S641" t="s">
        <v>563</v>
      </c>
      <c r="U641" t="s">
        <v>52</v>
      </c>
      <c r="V641" t="s">
        <v>507</v>
      </c>
      <c r="W641" t="s">
        <v>10</v>
      </c>
      <c r="X641" t="s">
        <v>54</v>
      </c>
      <c r="Z641" t="s">
        <v>88</v>
      </c>
      <c r="AA641" t="s">
        <v>68</v>
      </c>
      <c r="AB641" t="s">
        <v>708</v>
      </c>
      <c r="AC641" t="s">
        <v>70</v>
      </c>
      <c r="AD641" t="s">
        <v>59</v>
      </c>
    </row>
    <row r="642" spans="1:30">
      <c r="A642">
        <f t="shared" si="30"/>
        <v>391</v>
      </c>
      <c r="B642">
        <f t="shared" si="31"/>
        <v>0</v>
      </c>
      <c r="C642" s="8">
        <f t="shared" si="29"/>
        <v>93.583333333333329</v>
      </c>
      <c r="D642">
        <v>93</v>
      </c>
      <c r="E642">
        <v>7</v>
      </c>
      <c r="G642" s="21">
        <v>2</v>
      </c>
      <c r="H642" s="4">
        <v>935132</v>
      </c>
      <c r="I642" s="39">
        <v>44243.547222222223</v>
      </c>
      <c r="J642" s="3" t="s">
        <v>90</v>
      </c>
      <c r="K642" t="s">
        <v>49</v>
      </c>
      <c r="M642">
        <v>202102161415</v>
      </c>
      <c r="N642" s="1">
        <v>44243.547222222223</v>
      </c>
      <c r="O642" s="3" t="s">
        <v>90</v>
      </c>
      <c r="P642">
        <v>935132</v>
      </c>
      <c r="Q642" s="2">
        <v>10047</v>
      </c>
      <c r="R642" t="s">
        <v>709</v>
      </c>
      <c r="S642" t="s">
        <v>710</v>
      </c>
      <c r="U642" t="s">
        <v>52</v>
      </c>
      <c r="V642" t="s">
        <v>240</v>
      </c>
      <c r="W642" t="s">
        <v>2</v>
      </c>
      <c r="X642" t="s">
        <v>54</v>
      </c>
      <c r="Z642" t="s">
        <v>55</v>
      </c>
      <c r="AA642" t="s">
        <v>94</v>
      </c>
      <c r="AB642" t="s">
        <v>100</v>
      </c>
      <c r="AC642" t="s">
        <v>70</v>
      </c>
      <c r="AD642" t="s">
        <v>59</v>
      </c>
    </row>
    <row r="643" spans="1:30">
      <c r="A643">
        <f t="shared" si="30"/>
        <v>392</v>
      </c>
      <c r="B643">
        <f t="shared" si="31"/>
        <v>0</v>
      </c>
      <c r="C643" s="8">
        <f t="shared" si="29"/>
        <v>52.75</v>
      </c>
      <c r="D643">
        <v>52</v>
      </c>
      <c r="E643">
        <v>9</v>
      </c>
      <c r="G643" s="21">
        <v>2</v>
      </c>
      <c r="H643" s="4">
        <v>935549</v>
      </c>
      <c r="I643" s="39">
        <v>44247.708541666667</v>
      </c>
      <c r="J643" s="3" t="s">
        <v>63</v>
      </c>
      <c r="K643" t="s">
        <v>49</v>
      </c>
      <c r="M643">
        <v>202102200528</v>
      </c>
      <c r="N643" s="1">
        <v>44247.708541666667</v>
      </c>
      <c r="O643" s="3" t="s">
        <v>63</v>
      </c>
      <c r="P643">
        <v>935549</v>
      </c>
      <c r="Q643" s="2">
        <v>24952</v>
      </c>
      <c r="R643" t="s">
        <v>711</v>
      </c>
      <c r="S643" t="s">
        <v>712</v>
      </c>
      <c r="U643" t="s">
        <v>110</v>
      </c>
      <c r="V643" t="s">
        <v>74</v>
      </c>
      <c r="W643" t="s">
        <v>2</v>
      </c>
      <c r="X643" t="s">
        <v>54</v>
      </c>
      <c r="Z643" t="s">
        <v>88</v>
      </c>
      <c r="AA643" t="s">
        <v>68</v>
      </c>
      <c r="AB643" t="s">
        <v>713</v>
      </c>
      <c r="AC643" t="s">
        <v>70</v>
      </c>
      <c r="AD643" t="s">
        <v>59</v>
      </c>
    </row>
    <row r="644" spans="1:30">
      <c r="A644">
        <f t="shared" si="30"/>
        <v>393</v>
      </c>
      <c r="B644">
        <f t="shared" si="31"/>
        <v>0</v>
      </c>
      <c r="C644" s="8">
        <f t="shared" si="29"/>
        <v>76.916666666666671</v>
      </c>
      <c r="D644">
        <v>76</v>
      </c>
      <c r="E644">
        <v>11</v>
      </c>
      <c r="G644" s="21">
        <v>2</v>
      </c>
      <c r="H644" s="4">
        <v>936351</v>
      </c>
      <c r="I644" s="39">
        <v>43974.662499999999</v>
      </c>
      <c r="J644" s="3" t="s">
        <v>63</v>
      </c>
      <c r="K644" t="s">
        <v>49</v>
      </c>
      <c r="M644">
        <v>202005230346</v>
      </c>
      <c r="N644" s="1">
        <v>43974.662499999999</v>
      </c>
      <c r="O644" s="3" t="s">
        <v>63</v>
      </c>
      <c r="P644">
        <v>936351</v>
      </c>
      <c r="Q644" s="2">
        <v>15860</v>
      </c>
      <c r="R644" t="s">
        <v>714</v>
      </c>
      <c r="S644" t="s">
        <v>409</v>
      </c>
      <c r="U644" t="s">
        <v>132</v>
      </c>
      <c r="V644" t="s">
        <v>74</v>
      </c>
      <c r="W644" t="s">
        <v>10</v>
      </c>
      <c r="X644" t="s">
        <v>54</v>
      </c>
      <c r="Z644" t="s">
        <v>88</v>
      </c>
      <c r="AA644" t="s">
        <v>68</v>
      </c>
      <c r="AB644" t="s">
        <v>715</v>
      </c>
      <c r="AC644" t="s">
        <v>70</v>
      </c>
      <c r="AD644" t="s">
        <v>59</v>
      </c>
    </row>
    <row r="645" spans="1:30">
      <c r="A645">
        <f t="shared" si="30"/>
        <v>394</v>
      </c>
      <c r="B645">
        <f t="shared" si="31"/>
        <v>0</v>
      </c>
      <c r="C645" s="8">
        <f t="shared" si="29"/>
        <v>63.25</v>
      </c>
      <c r="D645">
        <v>63</v>
      </c>
      <c r="E645">
        <v>3</v>
      </c>
      <c r="G645" s="21">
        <v>2</v>
      </c>
      <c r="H645" s="4">
        <v>936938</v>
      </c>
      <c r="I645" s="39">
        <v>44120.519444444442</v>
      </c>
      <c r="J645" s="3" t="s">
        <v>76</v>
      </c>
      <c r="K645" t="s">
        <v>49</v>
      </c>
      <c r="M645">
        <v>202010050735</v>
      </c>
      <c r="N645" s="1">
        <v>44120.519444444442</v>
      </c>
      <c r="O645" s="3" t="s">
        <v>76</v>
      </c>
      <c r="P645">
        <v>936938</v>
      </c>
      <c r="Q645" s="2">
        <v>21001</v>
      </c>
      <c r="R645" t="s">
        <v>716</v>
      </c>
      <c r="S645" t="s">
        <v>658</v>
      </c>
      <c r="U645" t="s">
        <v>613</v>
      </c>
      <c r="V645" t="s">
        <v>228</v>
      </c>
      <c r="W645" t="s">
        <v>2</v>
      </c>
      <c r="X645" t="s">
        <v>54</v>
      </c>
      <c r="Z645" t="s">
        <v>55</v>
      </c>
      <c r="AA645" t="s">
        <v>78</v>
      </c>
      <c r="AB645" t="s">
        <v>717</v>
      </c>
      <c r="AC645" t="s">
        <v>129</v>
      </c>
      <c r="AD645" t="s">
        <v>59</v>
      </c>
    </row>
    <row r="646" spans="1:30">
      <c r="A646">
        <f t="shared" si="30"/>
        <v>395</v>
      </c>
      <c r="B646">
        <f t="shared" si="31"/>
        <v>0</v>
      </c>
      <c r="C646" s="8">
        <f t="shared" si="29"/>
        <v>35.833333333333336</v>
      </c>
      <c r="D646">
        <v>35</v>
      </c>
      <c r="E646">
        <v>10</v>
      </c>
      <c r="G646" s="21">
        <v>2</v>
      </c>
      <c r="H646" s="4">
        <v>941537</v>
      </c>
      <c r="I646" s="39">
        <v>44141.229166666664</v>
      </c>
      <c r="J646" s="3" t="s">
        <v>90</v>
      </c>
      <c r="K646" t="s">
        <v>49</v>
      </c>
      <c r="M646">
        <v>202011061199</v>
      </c>
      <c r="N646" s="1">
        <v>44141.229166666664</v>
      </c>
      <c r="O646" s="3" t="s">
        <v>90</v>
      </c>
      <c r="P646">
        <v>941537</v>
      </c>
      <c r="Q646" s="2">
        <v>31025</v>
      </c>
      <c r="R646" t="s">
        <v>718</v>
      </c>
      <c r="S646" t="s">
        <v>719</v>
      </c>
      <c r="U646" t="s">
        <v>149</v>
      </c>
      <c r="V646" t="s">
        <v>178</v>
      </c>
      <c r="W646" t="s">
        <v>10</v>
      </c>
      <c r="X646" t="s">
        <v>54</v>
      </c>
      <c r="Z646" t="s">
        <v>88</v>
      </c>
      <c r="AA646" t="s">
        <v>94</v>
      </c>
      <c r="AB646" t="s">
        <v>720</v>
      </c>
      <c r="AC646" t="s">
        <v>70</v>
      </c>
      <c r="AD646" t="s">
        <v>59</v>
      </c>
    </row>
    <row r="647" spans="1:30">
      <c r="A647">
        <f t="shared" si="30"/>
        <v>396</v>
      </c>
      <c r="B647">
        <f t="shared" si="31"/>
        <v>0</v>
      </c>
      <c r="C647" s="8">
        <f t="shared" si="29"/>
        <v>74.666666666666671</v>
      </c>
      <c r="D647">
        <v>74</v>
      </c>
      <c r="E647">
        <v>8</v>
      </c>
      <c r="G647" s="21">
        <v>2</v>
      </c>
      <c r="H647" s="4">
        <v>942107</v>
      </c>
      <c r="I647" s="39">
        <v>44174.6</v>
      </c>
      <c r="J647" s="3" t="s">
        <v>63</v>
      </c>
      <c r="K647" t="s">
        <v>49</v>
      </c>
      <c r="M647">
        <v>202012090732</v>
      </c>
      <c r="N647" s="1">
        <v>44174.6</v>
      </c>
      <c r="O647" s="3" t="s">
        <v>63</v>
      </c>
      <c r="P647">
        <v>942107</v>
      </c>
      <c r="Q647" s="2">
        <v>16877</v>
      </c>
      <c r="R647" t="s">
        <v>721</v>
      </c>
      <c r="S647" t="s">
        <v>722</v>
      </c>
      <c r="U647" t="s">
        <v>61</v>
      </c>
      <c r="V647" t="s">
        <v>53</v>
      </c>
      <c r="W647" t="s">
        <v>10</v>
      </c>
      <c r="X647" t="s">
        <v>54</v>
      </c>
      <c r="Z647" t="s">
        <v>55</v>
      </c>
      <c r="AA647" t="s">
        <v>68</v>
      </c>
      <c r="AB647" t="s">
        <v>723</v>
      </c>
      <c r="AC647" t="s">
        <v>58</v>
      </c>
      <c r="AD647" t="s">
        <v>59</v>
      </c>
    </row>
    <row r="648" spans="1:30">
      <c r="A648">
        <f t="shared" si="30"/>
        <v>397</v>
      </c>
      <c r="B648">
        <f t="shared" si="31"/>
        <v>0</v>
      </c>
      <c r="C648" s="8">
        <f t="shared" si="29"/>
        <v>62.583333333333336</v>
      </c>
      <c r="D648">
        <v>62</v>
      </c>
      <c r="E648">
        <v>7</v>
      </c>
      <c r="G648" s="21">
        <v>2</v>
      </c>
      <c r="H648" s="4">
        <v>942435</v>
      </c>
      <c r="I648" s="39">
        <v>44104.595682870371</v>
      </c>
      <c r="J648" s="3" t="s">
        <v>90</v>
      </c>
      <c r="K648" t="s">
        <v>49</v>
      </c>
      <c r="M648">
        <v>202009301867</v>
      </c>
      <c r="N648" s="1">
        <v>44104.595682870371</v>
      </c>
      <c r="O648" s="3" t="s">
        <v>90</v>
      </c>
      <c r="P648">
        <v>942435</v>
      </c>
      <c r="Q648" s="2">
        <v>21242</v>
      </c>
      <c r="R648" t="s">
        <v>724</v>
      </c>
      <c r="S648" t="s">
        <v>725</v>
      </c>
      <c r="U648" t="s">
        <v>52</v>
      </c>
      <c r="V648" t="s">
        <v>388</v>
      </c>
      <c r="W648" t="s">
        <v>2</v>
      </c>
      <c r="X648" t="s">
        <v>54</v>
      </c>
      <c r="Z648" t="s">
        <v>88</v>
      </c>
      <c r="AA648" t="s">
        <v>94</v>
      </c>
      <c r="AB648" t="s">
        <v>726</v>
      </c>
      <c r="AC648" t="s">
        <v>390</v>
      </c>
      <c r="AD648" t="s">
        <v>59</v>
      </c>
    </row>
    <row r="649" spans="1:30">
      <c r="A649">
        <f t="shared" si="30"/>
        <v>398</v>
      </c>
      <c r="B649">
        <f t="shared" si="31"/>
        <v>0</v>
      </c>
      <c r="C649" s="8">
        <f t="shared" si="29"/>
        <v>54.166666666666664</v>
      </c>
      <c r="D649">
        <v>54</v>
      </c>
      <c r="E649">
        <v>2</v>
      </c>
      <c r="G649" s="21">
        <v>2</v>
      </c>
      <c r="H649" s="4">
        <v>946738</v>
      </c>
      <c r="I649" s="39">
        <v>44154.493055555555</v>
      </c>
      <c r="J649" s="3" t="s">
        <v>90</v>
      </c>
      <c r="K649" t="s">
        <v>49</v>
      </c>
      <c r="M649">
        <v>202011191694</v>
      </c>
      <c r="N649" s="1">
        <v>44154.493055555555</v>
      </c>
      <c r="O649" s="3" t="s">
        <v>90</v>
      </c>
      <c r="P649">
        <v>946738</v>
      </c>
      <c r="Q649" s="2">
        <v>24339</v>
      </c>
      <c r="R649" t="s">
        <v>727</v>
      </c>
      <c r="S649" t="s">
        <v>728</v>
      </c>
      <c r="U649" t="s">
        <v>61</v>
      </c>
      <c r="V649" t="s">
        <v>93</v>
      </c>
      <c r="W649" t="s">
        <v>10</v>
      </c>
      <c r="X649" t="s">
        <v>54</v>
      </c>
      <c r="Z649" t="s">
        <v>88</v>
      </c>
      <c r="AA649" t="s">
        <v>94</v>
      </c>
      <c r="AB649" t="s">
        <v>116</v>
      </c>
      <c r="AC649" t="s">
        <v>70</v>
      </c>
      <c r="AD649" t="s">
        <v>59</v>
      </c>
    </row>
    <row r="650" spans="1:30">
      <c r="A650">
        <f t="shared" si="30"/>
        <v>399</v>
      </c>
      <c r="B650">
        <f t="shared" si="31"/>
        <v>0</v>
      </c>
      <c r="C650" s="8">
        <f t="shared" ref="C650:C713" si="32">D650+E650/12</f>
        <v>73.166666666666671</v>
      </c>
      <c r="D650">
        <v>73</v>
      </c>
      <c r="E650">
        <v>2</v>
      </c>
      <c r="G650" s="21">
        <v>2</v>
      </c>
      <c r="H650" s="4">
        <v>947582</v>
      </c>
      <c r="I650" s="39">
        <v>44054.591666666667</v>
      </c>
      <c r="J650" s="3" t="s">
        <v>76</v>
      </c>
      <c r="K650" t="s">
        <v>49</v>
      </c>
      <c r="M650">
        <v>202008110174</v>
      </c>
      <c r="N650" s="1">
        <v>44054.591666666667</v>
      </c>
      <c r="O650" s="3" t="s">
        <v>76</v>
      </c>
      <c r="P650">
        <v>947582</v>
      </c>
      <c r="Q650" s="2">
        <v>17307</v>
      </c>
      <c r="R650" t="s">
        <v>729</v>
      </c>
      <c r="S650" t="s">
        <v>730</v>
      </c>
      <c r="U650" t="s">
        <v>61</v>
      </c>
      <c r="V650" t="s">
        <v>614</v>
      </c>
      <c r="W650" t="s">
        <v>10</v>
      </c>
      <c r="X650" t="s">
        <v>54</v>
      </c>
      <c r="Z650" t="s">
        <v>55</v>
      </c>
      <c r="AA650" t="s">
        <v>78</v>
      </c>
      <c r="AB650" t="s">
        <v>333</v>
      </c>
      <c r="AC650" t="s">
        <v>129</v>
      </c>
      <c r="AD650" t="s">
        <v>59</v>
      </c>
    </row>
    <row r="651" spans="1:30">
      <c r="A651">
        <f t="shared" si="30"/>
        <v>400</v>
      </c>
      <c r="B651">
        <f t="shared" si="31"/>
        <v>0</v>
      </c>
      <c r="C651" s="8">
        <f t="shared" si="32"/>
        <v>59.5</v>
      </c>
      <c r="D651">
        <v>59</v>
      </c>
      <c r="E651">
        <v>6</v>
      </c>
      <c r="G651" s="21">
        <v>2</v>
      </c>
      <c r="H651" s="4">
        <v>951535</v>
      </c>
      <c r="I651" s="39">
        <v>44191.572916666664</v>
      </c>
      <c r="J651" s="3" t="s">
        <v>76</v>
      </c>
      <c r="K651" t="s">
        <v>49</v>
      </c>
      <c r="M651">
        <v>202012260325</v>
      </c>
      <c r="N651" s="1">
        <v>44191.572916666664</v>
      </c>
      <c r="O651" s="3" t="s">
        <v>76</v>
      </c>
      <c r="P651">
        <v>951535</v>
      </c>
      <c r="Q651" s="2">
        <v>22451</v>
      </c>
      <c r="R651" t="s">
        <v>731</v>
      </c>
      <c r="S651" t="s">
        <v>732</v>
      </c>
      <c r="U651" t="s">
        <v>98</v>
      </c>
      <c r="V651" t="s">
        <v>74</v>
      </c>
      <c r="W651" t="s">
        <v>10</v>
      </c>
      <c r="X651" t="s">
        <v>54</v>
      </c>
      <c r="Z651" t="s">
        <v>88</v>
      </c>
      <c r="AA651" t="s">
        <v>78</v>
      </c>
      <c r="AB651" t="s">
        <v>733</v>
      </c>
      <c r="AC651" t="s">
        <v>70</v>
      </c>
      <c r="AD651" t="s">
        <v>59</v>
      </c>
    </row>
    <row r="652" spans="1:30">
      <c r="A652">
        <f t="shared" ref="A652:A715" si="33">IF(B652=0,A651+1,A651)</f>
        <v>401</v>
      </c>
      <c r="B652">
        <f t="shared" si="31"/>
        <v>0</v>
      </c>
      <c r="C652" s="8">
        <f t="shared" si="32"/>
        <v>83</v>
      </c>
      <c r="D652">
        <v>83</v>
      </c>
      <c r="E652">
        <v>0</v>
      </c>
      <c r="G652" s="21">
        <v>2</v>
      </c>
      <c r="H652" s="4">
        <v>952280</v>
      </c>
      <c r="I652" s="39">
        <v>44160.2812962963</v>
      </c>
      <c r="J652" s="3" t="s">
        <v>90</v>
      </c>
      <c r="K652" t="s">
        <v>49</v>
      </c>
      <c r="M652">
        <v>202011251145</v>
      </c>
      <c r="N652" s="1">
        <v>44160.2812962963</v>
      </c>
      <c r="O652" s="3" t="s">
        <v>90</v>
      </c>
      <c r="P652">
        <v>952280</v>
      </c>
      <c r="Q652" s="2">
        <v>13831</v>
      </c>
      <c r="R652" t="s">
        <v>734</v>
      </c>
      <c r="S652" t="s">
        <v>735</v>
      </c>
      <c r="U652" t="s">
        <v>110</v>
      </c>
      <c r="V652" t="s">
        <v>202</v>
      </c>
      <c r="W652" t="s">
        <v>10</v>
      </c>
      <c r="X652" t="s">
        <v>54</v>
      </c>
      <c r="Z652" t="s">
        <v>88</v>
      </c>
      <c r="AA652" t="s">
        <v>94</v>
      </c>
      <c r="AB652" t="s">
        <v>116</v>
      </c>
      <c r="AC652" t="s">
        <v>70</v>
      </c>
      <c r="AD652" t="s">
        <v>59</v>
      </c>
    </row>
    <row r="653" spans="1:30">
      <c r="A653">
        <f t="shared" si="33"/>
        <v>402</v>
      </c>
      <c r="B653">
        <f t="shared" si="31"/>
        <v>0</v>
      </c>
      <c r="C653" s="8">
        <f t="shared" si="32"/>
        <v>79.25</v>
      </c>
      <c r="D653">
        <v>79</v>
      </c>
      <c r="E653">
        <v>3</v>
      </c>
      <c r="G653" s="21">
        <v>2</v>
      </c>
      <c r="H653" s="4">
        <v>952751</v>
      </c>
      <c r="I653" s="39">
        <v>44154.387118055558</v>
      </c>
      <c r="J653" s="3" t="s">
        <v>76</v>
      </c>
      <c r="K653" t="s">
        <v>49</v>
      </c>
      <c r="M653">
        <v>202011060708</v>
      </c>
      <c r="N653" s="1">
        <v>44154.387118055558</v>
      </c>
      <c r="O653" s="3" t="s">
        <v>76</v>
      </c>
      <c r="P653">
        <v>952751</v>
      </c>
      <c r="Q653" s="2">
        <v>15178</v>
      </c>
      <c r="R653" t="s">
        <v>736</v>
      </c>
      <c r="S653" t="s">
        <v>737</v>
      </c>
      <c r="U653" t="s">
        <v>61</v>
      </c>
      <c r="V653" t="s">
        <v>738</v>
      </c>
      <c r="W653" t="s">
        <v>2</v>
      </c>
      <c r="X653" t="s">
        <v>54</v>
      </c>
      <c r="Z653" t="s">
        <v>55</v>
      </c>
      <c r="AA653" t="s">
        <v>78</v>
      </c>
      <c r="AC653" t="s">
        <v>390</v>
      </c>
      <c r="AD653" t="s">
        <v>59</v>
      </c>
    </row>
    <row r="654" spans="1:30">
      <c r="A654">
        <f t="shared" si="33"/>
        <v>403</v>
      </c>
      <c r="B654">
        <f t="shared" si="31"/>
        <v>0</v>
      </c>
      <c r="C654" s="8">
        <f t="shared" si="32"/>
        <v>37.166666666666664</v>
      </c>
      <c r="D654">
        <v>37</v>
      </c>
      <c r="E654">
        <v>2</v>
      </c>
      <c r="G654" s="21">
        <v>2</v>
      </c>
      <c r="H654" s="4">
        <v>952808</v>
      </c>
      <c r="I654" s="39">
        <v>44216.695659722223</v>
      </c>
      <c r="J654" s="3" t="s">
        <v>63</v>
      </c>
      <c r="K654" t="s">
        <v>49</v>
      </c>
      <c r="M654">
        <v>202101200512</v>
      </c>
      <c r="N654" s="1">
        <v>44216.695659722223</v>
      </c>
      <c r="O654" s="3" t="s">
        <v>63</v>
      </c>
      <c r="P654">
        <v>952808</v>
      </c>
      <c r="Q654" s="2">
        <v>30618</v>
      </c>
      <c r="R654" t="s">
        <v>739</v>
      </c>
      <c r="S654" t="s">
        <v>740</v>
      </c>
      <c r="U654" t="s">
        <v>107</v>
      </c>
      <c r="V654" t="s">
        <v>261</v>
      </c>
      <c r="W654" t="s">
        <v>2</v>
      </c>
      <c r="X654" t="s">
        <v>54</v>
      </c>
      <c r="Z654" t="s">
        <v>55</v>
      </c>
      <c r="AA654" t="s">
        <v>68</v>
      </c>
      <c r="AB654" t="s">
        <v>741</v>
      </c>
      <c r="AC654" t="s">
        <v>70</v>
      </c>
      <c r="AD654" t="s">
        <v>59</v>
      </c>
    </row>
    <row r="655" spans="1:30">
      <c r="A655">
        <f t="shared" si="33"/>
        <v>404</v>
      </c>
      <c r="B655">
        <f t="shared" si="31"/>
        <v>0</v>
      </c>
      <c r="C655" s="8">
        <f t="shared" si="32"/>
        <v>60.666666666666664</v>
      </c>
      <c r="D655">
        <v>60</v>
      </c>
      <c r="E655">
        <v>8</v>
      </c>
      <c r="G655" s="21">
        <v>2</v>
      </c>
      <c r="H655" s="4">
        <v>955379</v>
      </c>
      <c r="I655" s="39">
        <v>44104.610856481479</v>
      </c>
      <c r="J655" s="3" t="s">
        <v>63</v>
      </c>
      <c r="K655" t="s">
        <v>49</v>
      </c>
      <c r="M655">
        <v>201912100256</v>
      </c>
      <c r="N655" s="1">
        <v>44104.610856481479</v>
      </c>
      <c r="O655" s="3" t="s">
        <v>63</v>
      </c>
      <c r="P655">
        <v>955379</v>
      </c>
      <c r="Q655" s="2">
        <v>21925</v>
      </c>
      <c r="R655" t="s">
        <v>742</v>
      </c>
      <c r="S655" t="s">
        <v>743</v>
      </c>
      <c r="U655" t="s">
        <v>52</v>
      </c>
      <c r="V655" t="s">
        <v>324</v>
      </c>
      <c r="W655" t="s">
        <v>2</v>
      </c>
      <c r="X655" t="s">
        <v>54</v>
      </c>
      <c r="Z655" t="s">
        <v>55</v>
      </c>
      <c r="AA655" t="s">
        <v>68</v>
      </c>
      <c r="AB655" t="s">
        <v>744</v>
      </c>
      <c r="AC655" t="s">
        <v>180</v>
      </c>
      <c r="AD655" t="s">
        <v>59</v>
      </c>
    </row>
    <row r="656" spans="1:30">
      <c r="A656">
        <f t="shared" si="33"/>
        <v>405</v>
      </c>
      <c r="B656">
        <f t="shared" si="31"/>
        <v>0</v>
      </c>
      <c r="C656" s="8">
        <f t="shared" si="32"/>
        <v>75.75</v>
      </c>
      <c r="D656">
        <v>75</v>
      </c>
      <c r="E656">
        <v>9</v>
      </c>
      <c r="G656" s="21">
        <v>2</v>
      </c>
      <c r="H656" s="4">
        <v>990104</v>
      </c>
      <c r="I656" s="39">
        <v>44302.650694444441</v>
      </c>
      <c r="J656" s="3" t="s">
        <v>90</v>
      </c>
      <c r="K656" t="s">
        <v>49</v>
      </c>
      <c r="M656">
        <v>202104161741</v>
      </c>
      <c r="N656" s="1">
        <v>44302.650694444441</v>
      </c>
      <c r="O656" s="3" t="s">
        <v>90</v>
      </c>
      <c r="P656">
        <v>990104</v>
      </c>
      <c r="Q656" s="2">
        <v>16606</v>
      </c>
      <c r="R656" t="s">
        <v>745</v>
      </c>
      <c r="S656" t="s">
        <v>746</v>
      </c>
      <c r="U656" t="s">
        <v>140</v>
      </c>
      <c r="V656" t="s">
        <v>103</v>
      </c>
      <c r="W656" t="s">
        <v>10</v>
      </c>
      <c r="X656" t="s">
        <v>54</v>
      </c>
      <c r="Z656" t="s">
        <v>88</v>
      </c>
      <c r="AA656" t="s">
        <v>94</v>
      </c>
      <c r="AB656" t="s">
        <v>100</v>
      </c>
      <c r="AC656" t="s">
        <v>70</v>
      </c>
      <c r="AD656" t="s">
        <v>59</v>
      </c>
    </row>
    <row r="657" spans="1:30">
      <c r="A657">
        <f t="shared" si="33"/>
        <v>406</v>
      </c>
      <c r="B657">
        <f t="shared" si="31"/>
        <v>0</v>
      </c>
      <c r="C657" s="8">
        <f t="shared" si="32"/>
        <v>50.833333333333336</v>
      </c>
      <c r="D657">
        <v>50</v>
      </c>
      <c r="E657">
        <v>10</v>
      </c>
      <c r="G657" s="21">
        <v>2</v>
      </c>
      <c r="H657" s="4">
        <v>990284</v>
      </c>
      <c r="I657" s="39">
        <v>44020.569861111115</v>
      </c>
      <c r="J657" s="3" t="s">
        <v>90</v>
      </c>
      <c r="K657" t="s">
        <v>49</v>
      </c>
      <c r="M657">
        <v>202007081708</v>
      </c>
      <c r="N657" s="1">
        <v>44020.569861111115</v>
      </c>
      <c r="O657" s="3" t="s">
        <v>90</v>
      </c>
      <c r="P657">
        <v>990284</v>
      </c>
      <c r="Q657" s="2">
        <v>25447</v>
      </c>
      <c r="R657" t="s">
        <v>747</v>
      </c>
      <c r="S657" t="s">
        <v>748</v>
      </c>
      <c r="U657" t="s">
        <v>107</v>
      </c>
      <c r="V657" t="s">
        <v>93</v>
      </c>
      <c r="W657" t="s">
        <v>10</v>
      </c>
      <c r="X657" t="s">
        <v>54</v>
      </c>
      <c r="Z657" t="s">
        <v>88</v>
      </c>
      <c r="AA657" t="s">
        <v>94</v>
      </c>
      <c r="AB657" t="s">
        <v>100</v>
      </c>
      <c r="AC657" t="s">
        <v>70</v>
      </c>
      <c r="AD657" t="s">
        <v>59</v>
      </c>
    </row>
    <row r="658" spans="1:30">
      <c r="A658">
        <f t="shared" si="33"/>
        <v>407</v>
      </c>
      <c r="B658">
        <f t="shared" si="31"/>
        <v>0</v>
      </c>
      <c r="C658" s="8">
        <f t="shared" si="32"/>
        <v>82.333333333333329</v>
      </c>
      <c r="D658">
        <v>82</v>
      </c>
      <c r="E658">
        <v>4</v>
      </c>
      <c r="G658" s="21">
        <v>2</v>
      </c>
      <c r="H658" s="4">
        <v>1003556</v>
      </c>
      <c r="I658" s="39">
        <v>44216.443055555559</v>
      </c>
      <c r="J658" s="3" t="s">
        <v>90</v>
      </c>
      <c r="K658" t="s">
        <v>49</v>
      </c>
      <c r="M658">
        <v>202101201560</v>
      </c>
      <c r="N658" s="1">
        <v>44216.443055555559</v>
      </c>
      <c r="O658" s="3" t="s">
        <v>90</v>
      </c>
      <c r="P658">
        <v>1003556</v>
      </c>
      <c r="Q658" s="2">
        <v>14120</v>
      </c>
      <c r="R658" t="s">
        <v>749</v>
      </c>
      <c r="S658" t="s">
        <v>750</v>
      </c>
      <c r="U658" t="s">
        <v>73</v>
      </c>
      <c r="V658" t="s">
        <v>93</v>
      </c>
      <c r="W658" t="s">
        <v>10</v>
      </c>
      <c r="X658" t="s">
        <v>54</v>
      </c>
      <c r="Z658" t="s">
        <v>88</v>
      </c>
      <c r="AA658" t="s">
        <v>94</v>
      </c>
      <c r="AB658" t="s">
        <v>751</v>
      </c>
      <c r="AC658" t="s">
        <v>70</v>
      </c>
      <c r="AD658" t="s">
        <v>59</v>
      </c>
    </row>
    <row r="659" spans="1:30">
      <c r="A659">
        <f t="shared" si="33"/>
        <v>408</v>
      </c>
      <c r="B659">
        <f t="shared" si="31"/>
        <v>0</v>
      </c>
      <c r="C659" s="8">
        <f t="shared" si="32"/>
        <v>89.833333333333329</v>
      </c>
      <c r="D659">
        <v>89</v>
      </c>
      <c r="E659">
        <v>10</v>
      </c>
      <c r="G659" s="21">
        <v>2</v>
      </c>
      <c r="H659" s="4">
        <v>1004123</v>
      </c>
      <c r="I659" s="39">
        <v>44167.699305555558</v>
      </c>
      <c r="J659" s="3" t="s">
        <v>63</v>
      </c>
      <c r="K659" t="s">
        <v>49</v>
      </c>
      <c r="M659">
        <v>202012021900</v>
      </c>
      <c r="N659" s="1">
        <v>44167.699305555558</v>
      </c>
      <c r="O659" s="3" t="s">
        <v>63</v>
      </c>
      <c r="P659">
        <v>1004123</v>
      </c>
      <c r="Q659" s="2">
        <v>11350</v>
      </c>
      <c r="R659" t="s">
        <v>752</v>
      </c>
      <c r="S659" t="s">
        <v>753</v>
      </c>
      <c r="U659" t="s">
        <v>73</v>
      </c>
      <c r="V659" t="s">
        <v>103</v>
      </c>
      <c r="W659" t="s">
        <v>2</v>
      </c>
      <c r="X659" t="s">
        <v>54</v>
      </c>
      <c r="Z659" t="s">
        <v>55</v>
      </c>
      <c r="AA659" t="s">
        <v>68</v>
      </c>
      <c r="AB659" t="s">
        <v>754</v>
      </c>
      <c r="AC659" t="s">
        <v>70</v>
      </c>
      <c r="AD659" t="s">
        <v>59</v>
      </c>
    </row>
    <row r="660" spans="1:30">
      <c r="A660">
        <f t="shared" si="33"/>
        <v>409</v>
      </c>
      <c r="B660">
        <f t="shared" si="31"/>
        <v>0</v>
      </c>
      <c r="C660" s="8">
        <f t="shared" si="32"/>
        <v>74.916666666666671</v>
      </c>
      <c r="D660">
        <v>74</v>
      </c>
      <c r="E660">
        <v>11</v>
      </c>
      <c r="G660" s="21">
        <v>2</v>
      </c>
      <c r="H660" s="4">
        <v>1007444</v>
      </c>
      <c r="I660" s="39">
        <v>44085.610995370371</v>
      </c>
      <c r="J660" s="3" t="s">
        <v>63</v>
      </c>
      <c r="K660" t="s">
        <v>49</v>
      </c>
      <c r="M660">
        <v>202009110795</v>
      </c>
      <c r="N660" s="1">
        <v>44085.610995370371</v>
      </c>
      <c r="O660" s="3" t="s">
        <v>63</v>
      </c>
      <c r="P660">
        <v>1007444</v>
      </c>
      <c r="Q660" s="2">
        <v>16717</v>
      </c>
      <c r="R660" t="s">
        <v>755</v>
      </c>
      <c r="S660" t="s">
        <v>454</v>
      </c>
      <c r="U660" t="s">
        <v>61</v>
      </c>
      <c r="V660" t="s">
        <v>324</v>
      </c>
      <c r="W660" t="s">
        <v>2</v>
      </c>
      <c r="X660" t="s">
        <v>54</v>
      </c>
      <c r="Z660" t="s">
        <v>55</v>
      </c>
      <c r="AA660" t="s">
        <v>68</v>
      </c>
      <c r="AB660" t="s">
        <v>104</v>
      </c>
      <c r="AC660" t="s">
        <v>180</v>
      </c>
      <c r="AD660" t="s">
        <v>59</v>
      </c>
    </row>
    <row r="661" spans="1:30">
      <c r="A661">
        <f t="shared" si="33"/>
        <v>410</v>
      </c>
      <c r="B661">
        <f t="shared" si="31"/>
        <v>0</v>
      </c>
      <c r="C661" s="8">
        <f t="shared" si="32"/>
        <v>80.25</v>
      </c>
      <c r="D661">
        <v>80</v>
      </c>
      <c r="E661">
        <v>3</v>
      </c>
      <c r="G661" s="21">
        <v>2</v>
      </c>
      <c r="H661" s="4">
        <v>1010011</v>
      </c>
      <c r="I661" s="39">
        <v>44305.393275462964</v>
      </c>
      <c r="J661" s="3" t="s">
        <v>63</v>
      </c>
      <c r="K661" t="s">
        <v>49</v>
      </c>
      <c r="M661">
        <v>202104190852</v>
      </c>
      <c r="N661" s="1">
        <v>44305.393275462964</v>
      </c>
      <c r="O661" s="3" t="s">
        <v>63</v>
      </c>
      <c r="P661">
        <v>1010011</v>
      </c>
      <c r="Q661" s="2">
        <v>14978</v>
      </c>
      <c r="R661" t="s">
        <v>756</v>
      </c>
      <c r="S661" t="s">
        <v>276</v>
      </c>
      <c r="U661" t="s">
        <v>61</v>
      </c>
      <c r="V661" t="s">
        <v>757</v>
      </c>
      <c r="W661" t="s">
        <v>2</v>
      </c>
      <c r="X661" t="s">
        <v>54</v>
      </c>
      <c r="Z661" t="s">
        <v>55</v>
      </c>
      <c r="AA661" t="s">
        <v>68</v>
      </c>
      <c r="AB661" t="s">
        <v>758</v>
      </c>
      <c r="AC661" t="s">
        <v>58</v>
      </c>
      <c r="AD661" t="s">
        <v>59</v>
      </c>
    </row>
    <row r="662" spans="1:30">
      <c r="A662">
        <f t="shared" si="33"/>
        <v>411</v>
      </c>
      <c r="B662">
        <f t="shared" si="31"/>
        <v>0</v>
      </c>
      <c r="C662" s="8">
        <f t="shared" si="32"/>
        <v>17.833333333333332</v>
      </c>
      <c r="D662">
        <v>17</v>
      </c>
      <c r="E662">
        <v>10</v>
      </c>
      <c r="G662" s="21">
        <v>2</v>
      </c>
      <c r="H662" s="4">
        <v>1010903</v>
      </c>
      <c r="I662" s="39">
        <v>44324.90347222222</v>
      </c>
      <c r="J662" s="3" t="s">
        <v>134</v>
      </c>
      <c r="K662" t="s">
        <v>49</v>
      </c>
      <c r="M662">
        <v>202105080578</v>
      </c>
      <c r="N662" s="1">
        <v>44324.90347222222</v>
      </c>
      <c r="O662" s="3" t="s">
        <v>134</v>
      </c>
      <c r="P662">
        <v>1010903</v>
      </c>
      <c r="Q662" s="2">
        <v>37809</v>
      </c>
      <c r="R662" t="s">
        <v>759</v>
      </c>
      <c r="S662" t="s">
        <v>760</v>
      </c>
      <c r="U662" t="s">
        <v>170</v>
      </c>
      <c r="V662" t="s">
        <v>761</v>
      </c>
      <c r="W662" t="s">
        <v>10</v>
      </c>
      <c r="X662" t="s">
        <v>54</v>
      </c>
      <c r="Z662" t="s">
        <v>88</v>
      </c>
      <c r="AA662" t="s">
        <v>94</v>
      </c>
      <c r="AB662" t="s">
        <v>100</v>
      </c>
      <c r="AC662" t="s">
        <v>70</v>
      </c>
      <c r="AD662" t="s">
        <v>59</v>
      </c>
    </row>
    <row r="663" spans="1:30">
      <c r="A663">
        <f t="shared" si="33"/>
        <v>412</v>
      </c>
      <c r="B663">
        <f t="shared" si="31"/>
        <v>0</v>
      </c>
      <c r="C663" s="8">
        <f t="shared" si="32"/>
        <v>71.666666666666671</v>
      </c>
      <c r="D663">
        <v>71</v>
      </c>
      <c r="E663">
        <v>8</v>
      </c>
      <c r="G663" s="21">
        <v>2</v>
      </c>
      <c r="H663" s="4">
        <v>1011225</v>
      </c>
      <c r="I663" s="39">
        <v>44159.41978009259</v>
      </c>
      <c r="J663" s="3" t="s">
        <v>63</v>
      </c>
      <c r="K663" t="s">
        <v>49</v>
      </c>
      <c r="M663">
        <v>202010080130</v>
      </c>
      <c r="N663" s="1">
        <v>44159.41978009259</v>
      </c>
      <c r="O663" s="3" t="s">
        <v>63</v>
      </c>
      <c r="P663">
        <v>1011225</v>
      </c>
      <c r="Q663" s="2">
        <v>17962</v>
      </c>
      <c r="R663" t="s">
        <v>762</v>
      </c>
      <c r="S663" t="s">
        <v>763</v>
      </c>
      <c r="U663" t="s">
        <v>61</v>
      </c>
      <c r="V663" t="s">
        <v>764</v>
      </c>
      <c r="W663" t="s">
        <v>10</v>
      </c>
      <c r="X663" t="s">
        <v>54</v>
      </c>
      <c r="Z663" t="s">
        <v>55</v>
      </c>
      <c r="AA663" t="s">
        <v>68</v>
      </c>
      <c r="AB663" t="s">
        <v>765</v>
      </c>
      <c r="AC663" t="s">
        <v>253</v>
      </c>
      <c r="AD663" t="s">
        <v>59</v>
      </c>
    </row>
    <row r="664" spans="1:30">
      <c r="A664">
        <f t="shared" si="33"/>
        <v>413</v>
      </c>
      <c r="B664">
        <f t="shared" si="31"/>
        <v>0</v>
      </c>
      <c r="C664" s="8">
        <f t="shared" si="32"/>
        <v>33.5</v>
      </c>
      <c r="D664">
        <v>33</v>
      </c>
      <c r="E664">
        <v>6</v>
      </c>
      <c r="G664" s="21">
        <v>2</v>
      </c>
      <c r="H664" s="4">
        <v>1014550</v>
      </c>
      <c r="I664" s="39">
        <v>44147.432708333334</v>
      </c>
      <c r="J664" s="3" t="s">
        <v>76</v>
      </c>
      <c r="K664" t="s">
        <v>49</v>
      </c>
      <c r="M664">
        <v>202011121602</v>
      </c>
      <c r="N664" s="1">
        <v>44147.432708333334</v>
      </c>
      <c r="O664" s="3" t="s">
        <v>76</v>
      </c>
      <c r="P664">
        <v>1014550</v>
      </c>
      <c r="Q664" s="2">
        <v>31895</v>
      </c>
      <c r="R664" t="s">
        <v>771</v>
      </c>
      <c r="S664" t="s">
        <v>772</v>
      </c>
      <c r="U664" t="s">
        <v>61</v>
      </c>
      <c r="V664" t="s">
        <v>93</v>
      </c>
      <c r="W664" t="s">
        <v>10</v>
      </c>
      <c r="X664" t="s">
        <v>54</v>
      </c>
      <c r="Z664" t="s">
        <v>88</v>
      </c>
      <c r="AA664" t="s">
        <v>78</v>
      </c>
      <c r="AB664" t="s">
        <v>773</v>
      </c>
      <c r="AC664" t="s">
        <v>70</v>
      </c>
      <c r="AD664" t="s">
        <v>59</v>
      </c>
    </row>
    <row r="665" spans="1:30">
      <c r="A665">
        <f t="shared" si="33"/>
        <v>414</v>
      </c>
      <c r="B665">
        <f t="shared" si="31"/>
        <v>0</v>
      </c>
      <c r="C665" s="8">
        <f t="shared" si="32"/>
        <v>62.333333333333336</v>
      </c>
      <c r="D665">
        <v>62</v>
      </c>
      <c r="E665">
        <v>4</v>
      </c>
      <c r="G665" s="21">
        <v>2</v>
      </c>
      <c r="H665" s="4">
        <v>1016299</v>
      </c>
      <c r="I665" s="39">
        <v>43992.497407407405</v>
      </c>
      <c r="J665" s="3" t="s">
        <v>63</v>
      </c>
      <c r="K665" t="s">
        <v>49</v>
      </c>
      <c r="M665">
        <v>202006101428</v>
      </c>
      <c r="N665" s="1">
        <v>43992.497407407405</v>
      </c>
      <c r="O665" s="3" t="s">
        <v>63</v>
      </c>
      <c r="P665">
        <v>1016299</v>
      </c>
      <c r="Q665" s="2">
        <v>21197</v>
      </c>
      <c r="R665" t="s">
        <v>774</v>
      </c>
      <c r="S665" t="s">
        <v>227</v>
      </c>
      <c r="U665" t="s">
        <v>61</v>
      </c>
      <c r="V665" t="s">
        <v>93</v>
      </c>
      <c r="W665" t="s">
        <v>10</v>
      </c>
      <c r="X665" t="s">
        <v>54</v>
      </c>
      <c r="Z665" t="s">
        <v>88</v>
      </c>
      <c r="AA665" t="s">
        <v>68</v>
      </c>
      <c r="AB665" t="s">
        <v>775</v>
      </c>
      <c r="AC665" t="s">
        <v>70</v>
      </c>
      <c r="AD665" t="s">
        <v>59</v>
      </c>
    </row>
    <row r="666" spans="1:30">
      <c r="A666">
        <f t="shared" si="33"/>
        <v>415</v>
      </c>
      <c r="B666">
        <f t="shared" si="31"/>
        <v>0</v>
      </c>
      <c r="C666" s="8">
        <f t="shared" si="32"/>
        <v>78.083333333333329</v>
      </c>
      <c r="D666">
        <v>78</v>
      </c>
      <c r="E666">
        <v>1</v>
      </c>
      <c r="G666" s="21">
        <v>2</v>
      </c>
      <c r="H666" s="4">
        <v>1017527</v>
      </c>
      <c r="I666" s="39">
        <v>44077.512175925927</v>
      </c>
      <c r="J666" s="3" t="s">
        <v>63</v>
      </c>
      <c r="K666" t="s">
        <v>49</v>
      </c>
      <c r="M666">
        <v>202009031694</v>
      </c>
      <c r="N666" s="1">
        <v>44077.512175925927</v>
      </c>
      <c r="O666" s="3" t="s">
        <v>63</v>
      </c>
      <c r="P666">
        <v>1017527</v>
      </c>
      <c r="Q666" s="2">
        <v>15546</v>
      </c>
      <c r="R666" t="s">
        <v>776</v>
      </c>
      <c r="S666" t="s">
        <v>777</v>
      </c>
      <c r="U666" t="s">
        <v>61</v>
      </c>
      <c r="V666" t="s">
        <v>240</v>
      </c>
      <c r="W666" t="s">
        <v>2</v>
      </c>
      <c r="X666" t="s">
        <v>54</v>
      </c>
      <c r="Z666" t="s">
        <v>88</v>
      </c>
      <c r="AA666" t="s">
        <v>68</v>
      </c>
      <c r="AB666" t="s">
        <v>778</v>
      </c>
      <c r="AC666" t="s">
        <v>70</v>
      </c>
      <c r="AD666" t="s">
        <v>59</v>
      </c>
    </row>
    <row r="667" spans="1:30">
      <c r="A667">
        <f t="shared" si="33"/>
        <v>416</v>
      </c>
      <c r="B667">
        <f t="shared" si="31"/>
        <v>0</v>
      </c>
      <c r="C667" s="8">
        <f t="shared" si="32"/>
        <v>58.583333333333336</v>
      </c>
      <c r="D667">
        <v>58</v>
      </c>
      <c r="E667">
        <v>7</v>
      </c>
      <c r="G667" s="21">
        <v>2</v>
      </c>
      <c r="H667" s="4">
        <v>1022450</v>
      </c>
      <c r="I667" s="39">
        <v>43999.542361111111</v>
      </c>
      <c r="J667" s="3" t="s">
        <v>63</v>
      </c>
      <c r="K667" t="s">
        <v>49</v>
      </c>
      <c r="M667">
        <v>202006150526</v>
      </c>
      <c r="N667" s="1">
        <v>43999.542361111111</v>
      </c>
      <c r="O667" s="3" t="s">
        <v>63</v>
      </c>
      <c r="P667">
        <v>1022450</v>
      </c>
      <c r="Q667" s="2">
        <v>22582</v>
      </c>
      <c r="R667" t="s">
        <v>779</v>
      </c>
      <c r="S667" t="s">
        <v>767</v>
      </c>
      <c r="U667" t="s">
        <v>61</v>
      </c>
      <c r="V667" t="s">
        <v>165</v>
      </c>
      <c r="W667" t="s">
        <v>10</v>
      </c>
      <c r="X667" t="s">
        <v>54</v>
      </c>
      <c r="Z667" t="s">
        <v>55</v>
      </c>
      <c r="AA667" t="s">
        <v>68</v>
      </c>
      <c r="AB667" t="s">
        <v>780</v>
      </c>
      <c r="AC667" t="s">
        <v>180</v>
      </c>
      <c r="AD667" t="s">
        <v>59</v>
      </c>
    </row>
    <row r="668" spans="1:30">
      <c r="A668">
        <f t="shared" si="33"/>
        <v>417</v>
      </c>
      <c r="B668">
        <f t="shared" si="31"/>
        <v>0</v>
      </c>
      <c r="C668" s="8">
        <f t="shared" si="32"/>
        <v>29.083333333333332</v>
      </c>
      <c r="D668">
        <v>29</v>
      </c>
      <c r="E668">
        <v>1</v>
      </c>
      <c r="G668" s="21">
        <v>2</v>
      </c>
      <c r="H668" s="4">
        <v>1024787</v>
      </c>
      <c r="I668" s="39">
        <v>44195.508333333331</v>
      </c>
      <c r="J668" s="3" t="s">
        <v>63</v>
      </c>
      <c r="K668" t="s">
        <v>49</v>
      </c>
      <c r="M668">
        <v>202012301436</v>
      </c>
      <c r="N668" s="1">
        <v>44195.508333333331</v>
      </c>
      <c r="O668" s="3" t="s">
        <v>63</v>
      </c>
      <c r="P668">
        <v>1024787</v>
      </c>
      <c r="Q668" s="2">
        <v>33548</v>
      </c>
      <c r="R668" t="s">
        <v>781</v>
      </c>
      <c r="S668" t="s">
        <v>499</v>
      </c>
      <c r="U668" t="s">
        <v>52</v>
      </c>
      <c r="V668" t="s">
        <v>228</v>
      </c>
      <c r="W668" t="s">
        <v>10</v>
      </c>
      <c r="X668" t="s">
        <v>54</v>
      </c>
      <c r="Z668" t="s">
        <v>55</v>
      </c>
      <c r="AA668" t="s">
        <v>68</v>
      </c>
      <c r="AB668" t="s">
        <v>782</v>
      </c>
      <c r="AC668" t="s">
        <v>129</v>
      </c>
      <c r="AD668" t="s">
        <v>59</v>
      </c>
    </row>
    <row r="669" spans="1:30">
      <c r="A669">
        <f t="shared" si="33"/>
        <v>418</v>
      </c>
      <c r="B669">
        <f t="shared" si="31"/>
        <v>0</v>
      </c>
      <c r="C669" s="8">
        <f t="shared" si="32"/>
        <v>35.833333333333336</v>
      </c>
      <c r="D669">
        <v>35</v>
      </c>
      <c r="E669">
        <v>10</v>
      </c>
      <c r="G669" s="21">
        <v>2</v>
      </c>
      <c r="H669" s="4">
        <v>1026794</v>
      </c>
      <c r="I669" s="39">
        <v>44225.784722222219</v>
      </c>
      <c r="J669" s="3" t="s">
        <v>90</v>
      </c>
      <c r="K669" t="s">
        <v>49</v>
      </c>
      <c r="M669">
        <v>202101292045</v>
      </c>
      <c r="N669" s="1">
        <v>44225.784722222219</v>
      </c>
      <c r="O669" s="3" t="s">
        <v>90</v>
      </c>
      <c r="P669">
        <v>1026794</v>
      </c>
      <c r="Q669" s="2">
        <v>31107</v>
      </c>
      <c r="R669" t="s">
        <v>783</v>
      </c>
      <c r="S669" t="s">
        <v>719</v>
      </c>
      <c r="U669" t="s">
        <v>110</v>
      </c>
      <c r="V669" t="s">
        <v>289</v>
      </c>
      <c r="W669" t="s">
        <v>10</v>
      </c>
      <c r="X669" t="s">
        <v>54</v>
      </c>
      <c r="Z669" t="s">
        <v>88</v>
      </c>
      <c r="AA669" t="s">
        <v>94</v>
      </c>
      <c r="AB669" t="s">
        <v>100</v>
      </c>
      <c r="AC669" t="s">
        <v>70</v>
      </c>
      <c r="AD669" t="s">
        <v>59</v>
      </c>
    </row>
    <row r="670" spans="1:30">
      <c r="A670">
        <f t="shared" si="33"/>
        <v>419</v>
      </c>
      <c r="B670">
        <f t="shared" si="31"/>
        <v>0</v>
      </c>
      <c r="C670" s="8">
        <f t="shared" si="32"/>
        <v>52.5</v>
      </c>
      <c r="D670">
        <v>52</v>
      </c>
      <c r="E670">
        <v>6</v>
      </c>
      <c r="G670" s="21">
        <v>2</v>
      </c>
      <c r="H670" s="4">
        <v>1032634</v>
      </c>
      <c r="I670" s="39">
        <v>43975.575046296297</v>
      </c>
      <c r="J670" s="3" t="s">
        <v>90</v>
      </c>
      <c r="K670" t="s">
        <v>49</v>
      </c>
      <c r="M670">
        <v>202005240301</v>
      </c>
      <c r="N670" s="1">
        <v>43975.575046296297</v>
      </c>
      <c r="O670" s="3" t="s">
        <v>90</v>
      </c>
      <c r="P670">
        <v>1032634</v>
      </c>
      <c r="Q670" s="2">
        <v>24785</v>
      </c>
      <c r="R670" t="s">
        <v>789</v>
      </c>
      <c r="S670" t="s">
        <v>790</v>
      </c>
      <c r="U670" t="s">
        <v>132</v>
      </c>
      <c r="V670" t="s">
        <v>74</v>
      </c>
      <c r="W670" t="s">
        <v>10</v>
      </c>
      <c r="X670" t="s">
        <v>54</v>
      </c>
      <c r="Z670" t="s">
        <v>88</v>
      </c>
      <c r="AA670" t="s">
        <v>94</v>
      </c>
      <c r="AB670" t="s">
        <v>116</v>
      </c>
      <c r="AC670" t="s">
        <v>70</v>
      </c>
      <c r="AD670" t="s">
        <v>59</v>
      </c>
    </row>
    <row r="671" spans="1:30">
      <c r="A671">
        <f t="shared" si="33"/>
        <v>420</v>
      </c>
      <c r="B671">
        <f t="shared" si="31"/>
        <v>0</v>
      </c>
      <c r="C671" s="8">
        <f t="shared" si="32"/>
        <v>51.75</v>
      </c>
      <c r="D671">
        <v>51</v>
      </c>
      <c r="E671">
        <v>9</v>
      </c>
      <c r="G671" s="21">
        <v>2</v>
      </c>
      <c r="H671" s="4">
        <v>1033688</v>
      </c>
      <c r="I671" s="39">
        <v>44120.857905092591</v>
      </c>
      <c r="J671" s="3" t="s">
        <v>90</v>
      </c>
      <c r="K671" t="s">
        <v>49</v>
      </c>
      <c r="M671">
        <v>202010162086</v>
      </c>
      <c r="N671" s="1">
        <v>44120.857905092591</v>
      </c>
      <c r="O671" s="3" t="s">
        <v>90</v>
      </c>
      <c r="P671">
        <v>1033688</v>
      </c>
      <c r="Q671" s="2">
        <v>25194</v>
      </c>
      <c r="R671" t="s">
        <v>791</v>
      </c>
      <c r="S671" t="s">
        <v>792</v>
      </c>
      <c r="U671" t="s">
        <v>149</v>
      </c>
      <c r="V671" t="s">
        <v>289</v>
      </c>
      <c r="W671" t="s">
        <v>10</v>
      </c>
      <c r="X671" t="s">
        <v>54</v>
      </c>
      <c r="Z671" t="s">
        <v>88</v>
      </c>
      <c r="AA671" t="s">
        <v>94</v>
      </c>
      <c r="AB671" t="s">
        <v>100</v>
      </c>
      <c r="AC671" t="s">
        <v>70</v>
      </c>
      <c r="AD671" t="s">
        <v>59</v>
      </c>
    </row>
    <row r="672" spans="1:30">
      <c r="A672">
        <f t="shared" si="33"/>
        <v>421</v>
      </c>
      <c r="B672">
        <f t="shared" si="31"/>
        <v>0</v>
      </c>
      <c r="C672" s="8">
        <f t="shared" si="32"/>
        <v>43.916666666666664</v>
      </c>
      <c r="D672">
        <v>43</v>
      </c>
      <c r="E672">
        <v>11</v>
      </c>
      <c r="G672" s="37" t="s">
        <v>3395</v>
      </c>
      <c r="H672" s="34">
        <v>1034009</v>
      </c>
      <c r="I672" s="39">
        <v>44025.930497685185</v>
      </c>
      <c r="J672" s="3" t="s">
        <v>90</v>
      </c>
      <c r="K672" t="s">
        <v>49</v>
      </c>
      <c r="M672">
        <v>202007132239</v>
      </c>
      <c r="N672" s="1">
        <v>44025.930497685185</v>
      </c>
      <c r="O672" s="3" t="s">
        <v>90</v>
      </c>
      <c r="P672">
        <v>1034009</v>
      </c>
      <c r="Q672" s="2">
        <v>27972</v>
      </c>
      <c r="R672" t="s">
        <v>793</v>
      </c>
      <c r="S672" t="s">
        <v>794</v>
      </c>
      <c r="U672" t="s">
        <v>110</v>
      </c>
      <c r="V672" t="s">
        <v>111</v>
      </c>
      <c r="W672" t="s">
        <v>2</v>
      </c>
      <c r="X672" t="s">
        <v>54</v>
      </c>
      <c r="Z672" t="s">
        <v>88</v>
      </c>
      <c r="AA672" t="s">
        <v>94</v>
      </c>
      <c r="AB672" t="s">
        <v>100</v>
      </c>
      <c r="AC672" t="s">
        <v>70</v>
      </c>
      <c r="AD672" t="s">
        <v>59</v>
      </c>
    </row>
    <row r="673" spans="1:30">
      <c r="A673">
        <f t="shared" si="33"/>
        <v>422</v>
      </c>
      <c r="B673">
        <f t="shared" si="31"/>
        <v>0</v>
      </c>
      <c r="C673" s="8">
        <f t="shared" si="32"/>
        <v>78.25</v>
      </c>
      <c r="D673">
        <v>78</v>
      </c>
      <c r="E673">
        <v>3</v>
      </c>
      <c r="G673" s="21">
        <v>2</v>
      </c>
      <c r="H673" s="4">
        <v>1036784</v>
      </c>
      <c r="I673" s="39">
        <v>44312.543055555558</v>
      </c>
      <c r="J673" s="3" t="s">
        <v>63</v>
      </c>
      <c r="K673" t="s">
        <v>49</v>
      </c>
      <c r="M673">
        <v>202104260702</v>
      </c>
      <c r="N673" s="1">
        <v>44312.543055555558</v>
      </c>
      <c r="O673" s="3" t="s">
        <v>63</v>
      </c>
      <c r="P673">
        <v>1036784</v>
      </c>
      <c r="Q673" s="2">
        <v>15715</v>
      </c>
      <c r="R673" t="s">
        <v>795</v>
      </c>
      <c r="S673" t="s">
        <v>577</v>
      </c>
      <c r="U673" t="s">
        <v>52</v>
      </c>
      <c r="V673" t="s">
        <v>614</v>
      </c>
      <c r="W673" t="s">
        <v>2</v>
      </c>
      <c r="X673" t="s">
        <v>54</v>
      </c>
      <c r="Z673" t="s">
        <v>55</v>
      </c>
      <c r="AA673" t="s">
        <v>68</v>
      </c>
      <c r="AC673" t="s">
        <v>129</v>
      </c>
      <c r="AD673" t="s">
        <v>59</v>
      </c>
    </row>
    <row r="674" spans="1:30">
      <c r="A674">
        <f t="shared" si="33"/>
        <v>423</v>
      </c>
      <c r="B674">
        <f t="shared" si="31"/>
        <v>0</v>
      </c>
      <c r="C674" s="8">
        <f t="shared" si="32"/>
        <v>63.333333333333336</v>
      </c>
      <c r="D674">
        <v>63</v>
      </c>
      <c r="E674">
        <v>4</v>
      </c>
      <c r="G674" s="21">
        <v>2</v>
      </c>
      <c r="H674" s="4">
        <v>1038567</v>
      </c>
      <c r="I674" s="39">
        <v>44202.430706018517</v>
      </c>
      <c r="J674" s="3" t="s">
        <v>76</v>
      </c>
      <c r="K674" t="s">
        <v>49</v>
      </c>
      <c r="M674">
        <v>202101060312</v>
      </c>
      <c r="N674" s="1">
        <v>44202.430706018517</v>
      </c>
      <c r="O674" s="3" t="s">
        <v>76</v>
      </c>
      <c r="P674">
        <v>1038567</v>
      </c>
      <c r="Q674" s="2">
        <v>21041</v>
      </c>
      <c r="R674" t="s">
        <v>796</v>
      </c>
      <c r="S674" t="s">
        <v>797</v>
      </c>
      <c r="U674" t="s">
        <v>66</v>
      </c>
      <c r="V674" t="s">
        <v>119</v>
      </c>
      <c r="W674" t="s">
        <v>2</v>
      </c>
      <c r="X674" t="s">
        <v>54</v>
      </c>
      <c r="Z674" t="s">
        <v>55</v>
      </c>
      <c r="AA674" t="s">
        <v>78</v>
      </c>
      <c r="AB674" t="s">
        <v>798</v>
      </c>
      <c r="AC674" t="s">
        <v>58</v>
      </c>
      <c r="AD674" t="s">
        <v>59</v>
      </c>
    </row>
    <row r="675" spans="1:30">
      <c r="A675">
        <f t="shared" si="33"/>
        <v>424</v>
      </c>
      <c r="B675">
        <f t="shared" si="31"/>
        <v>0</v>
      </c>
      <c r="C675" s="8">
        <f t="shared" si="32"/>
        <v>70.75</v>
      </c>
      <c r="D675">
        <v>70</v>
      </c>
      <c r="E675">
        <v>9</v>
      </c>
      <c r="G675" s="21">
        <v>2</v>
      </c>
      <c r="H675" s="4">
        <v>1045091</v>
      </c>
      <c r="I675" s="39">
        <v>44316.443055555559</v>
      </c>
      <c r="J675" s="3" t="s">
        <v>63</v>
      </c>
      <c r="K675" t="s">
        <v>49</v>
      </c>
      <c r="M675">
        <v>202104300688</v>
      </c>
      <c r="N675" s="1">
        <v>44316.443055555559</v>
      </c>
      <c r="O675" s="3" t="s">
        <v>63</v>
      </c>
      <c r="P675">
        <v>1045091</v>
      </c>
      <c r="Q675" s="2">
        <v>18461</v>
      </c>
      <c r="R675" t="s">
        <v>799</v>
      </c>
      <c r="S675" t="s">
        <v>800</v>
      </c>
      <c r="U675" t="s">
        <v>52</v>
      </c>
      <c r="V675" t="s">
        <v>178</v>
      </c>
      <c r="W675" t="s">
        <v>2</v>
      </c>
      <c r="X675" t="s">
        <v>54</v>
      </c>
      <c r="Z675" t="s">
        <v>88</v>
      </c>
      <c r="AA675" t="s">
        <v>68</v>
      </c>
      <c r="AB675" t="s">
        <v>801</v>
      </c>
      <c r="AC675" t="s">
        <v>180</v>
      </c>
      <c r="AD675" t="s">
        <v>59</v>
      </c>
    </row>
    <row r="676" spans="1:30">
      <c r="A676">
        <f t="shared" si="33"/>
        <v>425</v>
      </c>
      <c r="B676">
        <f t="shared" si="31"/>
        <v>0</v>
      </c>
      <c r="C676" s="8">
        <f t="shared" si="32"/>
        <v>45.916666666666664</v>
      </c>
      <c r="D676">
        <v>45</v>
      </c>
      <c r="E676">
        <v>11</v>
      </c>
      <c r="G676" s="21">
        <v>2</v>
      </c>
      <c r="H676" s="4">
        <v>1045974</v>
      </c>
      <c r="I676" s="39">
        <v>44218.901388888888</v>
      </c>
      <c r="J676" s="3" t="s">
        <v>90</v>
      </c>
      <c r="K676" t="s">
        <v>49</v>
      </c>
      <c r="M676">
        <v>202101222243</v>
      </c>
      <c r="N676" s="1">
        <v>44218.901388888888</v>
      </c>
      <c r="O676" s="3" t="s">
        <v>90</v>
      </c>
      <c r="P676">
        <v>1045974</v>
      </c>
      <c r="Q676" s="2">
        <v>27432</v>
      </c>
      <c r="R676" t="s">
        <v>802</v>
      </c>
      <c r="S676" t="s">
        <v>803</v>
      </c>
      <c r="U676" t="s">
        <v>288</v>
      </c>
      <c r="V676" t="s">
        <v>289</v>
      </c>
      <c r="W676" t="s">
        <v>2</v>
      </c>
      <c r="X676" t="s">
        <v>54</v>
      </c>
      <c r="Z676" t="s">
        <v>88</v>
      </c>
      <c r="AA676" t="s">
        <v>94</v>
      </c>
      <c r="AB676" t="s">
        <v>116</v>
      </c>
      <c r="AC676" t="s">
        <v>70</v>
      </c>
      <c r="AD676" t="s">
        <v>59</v>
      </c>
    </row>
    <row r="677" spans="1:30">
      <c r="A677">
        <f t="shared" si="33"/>
        <v>426</v>
      </c>
      <c r="B677">
        <f t="shared" si="31"/>
        <v>0</v>
      </c>
      <c r="C677" s="8">
        <f t="shared" si="32"/>
        <v>68.833333333333329</v>
      </c>
      <c r="D677">
        <v>68</v>
      </c>
      <c r="E677">
        <v>10</v>
      </c>
      <c r="G677" s="21">
        <v>2</v>
      </c>
      <c r="H677" s="4">
        <v>1046321</v>
      </c>
      <c r="I677" s="39">
        <v>44105.489201388889</v>
      </c>
      <c r="J677" s="3" t="s">
        <v>63</v>
      </c>
      <c r="K677" t="s">
        <v>49</v>
      </c>
      <c r="M677">
        <v>202010010998</v>
      </c>
      <c r="N677" s="1">
        <v>44105.489201388889</v>
      </c>
      <c r="O677" s="3" t="s">
        <v>63</v>
      </c>
      <c r="P677">
        <v>1046321</v>
      </c>
      <c r="Q677" s="2">
        <v>18954</v>
      </c>
      <c r="R677" t="s">
        <v>804</v>
      </c>
      <c r="S677" t="s">
        <v>805</v>
      </c>
      <c r="U677" t="s">
        <v>52</v>
      </c>
      <c r="V677" t="s">
        <v>103</v>
      </c>
      <c r="W677" t="s">
        <v>2</v>
      </c>
      <c r="X677" t="s">
        <v>54</v>
      </c>
      <c r="Z677" t="s">
        <v>55</v>
      </c>
      <c r="AA677" t="s">
        <v>68</v>
      </c>
      <c r="AB677" t="s">
        <v>806</v>
      </c>
      <c r="AC677" t="s">
        <v>70</v>
      </c>
      <c r="AD677" t="s">
        <v>59</v>
      </c>
    </row>
    <row r="678" spans="1:30">
      <c r="A678">
        <f t="shared" si="33"/>
        <v>427</v>
      </c>
      <c r="B678">
        <f t="shared" si="31"/>
        <v>0</v>
      </c>
      <c r="C678" s="8">
        <f t="shared" si="32"/>
        <v>68.75</v>
      </c>
      <c r="D678">
        <v>68</v>
      </c>
      <c r="E678">
        <v>9</v>
      </c>
      <c r="G678" s="21">
        <v>2</v>
      </c>
      <c r="H678" s="4">
        <v>1049480</v>
      </c>
      <c r="I678" s="39">
        <v>44250.411111111112</v>
      </c>
      <c r="J678" s="3" t="s">
        <v>48</v>
      </c>
      <c r="K678" t="s">
        <v>49</v>
      </c>
      <c r="M678">
        <v>202102230119</v>
      </c>
      <c r="N678" s="1">
        <v>44250.411111111112</v>
      </c>
      <c r="O678" s="3" t="s">
        <v>48</v>
      </c>
      <c r="P678">
        <v>1049480</v>
      </c>
      <c r="Q678" s="2">
        <v>19135</v>
      </c>
      <c r="R678" t="s">
        <v>807</v>
      </c>
      <c r="S678" t="s">
        <v>612</v>
      </c>
      <c r="U678" t="s">
        <v>61</v>
      </c>
      <c r="V678" t="s">
        <v>53</v>
      </c>
      <c r="W678" t="s">
        <v>2</v>
      </c>
      <c r="X678" t="s">
        <v>54</v>
      </c>
      <c r="Z678" t="s">
        <v>55</v>
      </c>
      <c r="AA678" t="s">
        <v>56</v>
      </c>
      <c r="AB678" t="s">
        <v>808</v>
      </c>
      <c r="AC678" t="s">
        <v>58</v>
      </c>
      <c r="AD678" t="s">
        <v>59</v>
      </c>
    </row>
    <row r="679" spans="1:30">
      <c r="A679">
        <f t="shared" si="33"/>
        <v>428</v>
      </c>
      <c r="B679">
        <f t="shared" si="31"/>
        <v>0</v>
      </c>
      <c r="C679" s="8">
        <f t="shared" si="32"/>
        <v>48.583333333333336</v>
      </c>
      <c r="D679">
        <v>48</v>
      </c>
      <c r="E679">
        <v>7</v>
      </c>
      <c r="G679" s="21">
        <v>2</v>
      </c>
      <c r="H679" s="4">
        <v>1051196</v>
      </c>
      <c r="I679" s="39">
        <v>44283.574305555558</v>
      </c>
      <c r="J679" s="3" t="s">
        <v>90</v>
      </c>
      <c r="K679" t="s">
        <v>49</v>
      </c>
      <c r="M679">
        <v>202103280321</v>
      </c>
      <c r="N679" s="1">
        <v>44283.574305555558</v>
      </c>
      <c r="O679" s="3" t="s">
        <v>90</v>
      </c>
      <c r="P679">
        <v>1051196</v>
      </c>
      <c r="Q679" s="2">
        <v>26523</v>
      </c>
      <c r="R679" t="s">
        <v>809</v>
      </c>
      <c r="S679" t="s">
        <v>810</v>
      </c>
      <c r="U679" t="s">
        <v>288</v>
      </c>
      <c r="V679" t="s">
        <v>74</v>
      </c>
      <c r="W679" t="s">
        <v>10</v>
      </c>
      <c r="X679" t="s">
        <v>54</v>
      </c>
      <c r="Z679" t="s">
        <v>88</v>
      </c>
      <c r="AA679" t="s">
        <v>94</v>
      </c>
      <c r="AB679" t="s">
        <v>116</v>
      </c>
      <c r="AC679" t="s">
        <v>70</v>
      </c>
      <c r="AD679" t="s">
        <v>59</v>
      </c>
    </row>
    <row r="680" spans="1:30">
      <c r="A680">
        <f t="shared" si="33"/>
        <v>429</v>
      </c>
      <c r="B680">
        <f t="shared" si="31"/>
        <v>0</v>
      </c>
      <c r="C680" s="8">
        <f t="shared" si="32"/>
        <v>76.833333333333329</v>
      </c>
      <c r="D680">
        <v>76</v>
      </c>
      <c r="E680">
        <v>10</v>
      </c>
      <c r="G680" s="21">
        <v>2</v>
      </c>
      <c r="H680" s="4">
        <v>1051249</v>
      </c>
      <c r="I680" s="39">
        <v>44022.849305555559</v>
      </c>
      <c r="J680" s="3" t="s">
        <v>90</v>
      </c>
      <c r="K680" t="s">
        <v>49</v>
      </c>
      <c r="M680">
        <v>202007102011</v>
      </c>
      <c r="N680" s="1">
        <v>44022.849305555559</v>
      </c>
      <c r="O680" s="3" t="s">
        <v>90</v>
      </c>
      <c r="P680">
        <v>1051249</v>
      </c>
      <c r="Q680" s="2">
        <v>15958</v>
      </c>
      <c r="R680" t="s">
        <v>811</v>
      </c>
      <c r="S680" t="s">
        <v>812</v>
      </c>
      <c r="U680" t="s">
        <v>170</v>
      </c>
      <c r="V680" t="s">
        <v>157</v>
      </c>
      <c r="W680" t="s">
        <v>10</v>
      </c>
      <c r="X680" t="s">
        <v>54</v>
      </c>
      <c r="Z680" t="s">
        <v>88</v>
      </c>
      <c r="AA680" t="s">
        <v>94</v>
      </c>
      <c r="AB680" t="s">
        <v>100</v>
      </c>
      <c r="AC680" t="s">
        <v>70</v>
      </c>
      <c r="AD680" t="s">
        <v>59</v>
      </c>
    </row>
    <row r="681" spans="1:30">
      <c r="A681">
        <f t="shared" si="33"/>
        <v>430</v>
      </c>
      <c r="B681">
        <f t="shared" si="31"/>
        <v>0</v>
      </c>
      <c r="C681" s="8">
        <f t="shared" si="32"/>
        <v>53.666666666666664</v>
      </c>
      <c r="D681">
        <v>53</v>
      </c>
      <c r="E681">
        <v>8</v>
      </c>
      <c r="G681" s="21">
        <v>2</v>
      </c>
      <c r="H681" s="4">
        <v>1053294</v>
      </c>
      <c r="I681" s="39">
        <v>44147.694907407407</v>
      </c>
      <c r="J681" s="3" t="s">
        <v>63</v>
      </c>
      <c r="K681" t="s">
        <v>49</v>
      </c>
      <c r="M681">
        <v>202011121900</v>
      </c>
      <c r="N681" s="1">
        <v>44147.694907407407</v>
      </c>
      <c r="O681" s="3" t="s">
        <v>63</v>
      </c>
      <c r="P681">
        <v>1053294</v>
      </c>
      <c r="Q681" s="2">
        <v>24531</v>
      </c>
      <c r="R681" t="s">
        <v>816</v>
      </c>
      <c r="S681" t="s">
        <v>817</v>
      </c>
      <c r="U681" t="s">
        <v>61</v>
      </c>
      <c r="V681" t="s">
        <v>240</v>
      </c>
      <c r="W681" t="s">
        <v>2</v>
      </c>
      <c r="X681" t="s">
        <v>54</v>
      </c>
      <c r="Z681" t="s">
        <v>55</v>
      </c>
      <c r="AA681" t="s">
        <v>68</v>
      </c>
      <c r="AB681" t="s">
        <v>818</v>
      </c>
      <c r="AC681" t="s">
        <v>70</v>
      </c>
      <c r="AD681" t="s">
        <v>59</v>
      </c>
    </row>
    <row r="682" spans="1:30">
      <c r="A682">
        <f t="shared" si="33"/>
        <v>431</v>
      </c>
      <c r="B682">
        <f t="shared" si="31"/>
        <v>0</v>
      </c>
      <c r="C682" s="8">
        <f t="shared" si="32"/>
        <v>50.166666666666664</v>
      </c>
      <c r="D682">
        <v>50</v>
      </c>
      <c r="E682">
        <v>2</v>
      </c>
      <c r="G682" s="21">
        <v>2</v>
      </c>
      <c r="H682" s="4">
        <v>1054140</v>
      </c>
      <c r="I682" s="39">
        <v>44018.25277777778</v>
      </c>
      <c r="J682" s="3" t="s">
        <v>90</v>
      </c>
      <c r="K682" t="s">
        <v>49</v>
      </c>
      <c r="M682">
        <v>202007061108</v>
      </c>
      <c r="N682" s="1">
        <v>44018.25277777778</v>
      </c>
      <c r="O682" s="3" t="s">
        <v>90</v>
      </c>
      <c r="P682">
        <v>1054140</v>
      </c>
      <c r="Q682" s="2">
        <v>25685</v>
      </c>
      <c r="R682" t="s">
        <v>821</v>
      </c>
      <c r="S682" t="s">
        <v>822</v>
      </c>
      <c r="U682" t="s">
        <v>170</v>
      </c>
      <c r="V682" t="s">
        <v>178</v>
      </c>
      <c r="W682" t="s">
        <v>2</v>
      </c>
      <c r="X682" t="s">
        <v>54</v>
      </c>
      <c r="Z682" t="s">
        <v>88</v>
      </c>
      <c r="AA682" t="s">
        <v>94</v>
      </c>
      <c r="AB682" t="s">
        <v>100</v>
      </c>
      <c r="AC682" t="s">
        <v>70</v>
      </c>
      <c r="AD682" t="s">
        <v>59</v>
      </c>
    </row>
    <row r="683" spans="1:30">
      <c r="A683">
        <f t="shared" si="33"/>
        <v>432</v>
      </c>
      <c r="B683">
        <f t="shared" si="31"/>
        <v>0</v>
      </c>
      <c r="C683" s="8">
        <f t="shared" si="32"/>
        <v>33.5</v>
      </c>
      <c r="D683">
        <v>33</v>
      </c>
      <c r="E683">
        <v>6</v>
      </c>
      <c r="G683" s="21">
        <v>2</v>
      </c>
      <c r="H683" s="4">
        <v>1056766</v>
      </c>
      <c r="I683" s="39">
        <v>44245.744444444441</v>
      </c>
      <c r="J683" s="3" t="s">
        <v>90</v>
      </c>
      <c r="K683" t="s">
        <v>49</v>
      </c>
      <c r="M683">
        <v>202102181328</v>
      </c>
      <c r="N683" s="1">
        <v>44245.744444444441</v>
      </c>
      <c r="O683" s="3" t="s">
        <v>90</v>
      </c>
      <c r="P683">
        <v>1056766</v>
      </c>
      <c r="Q683" s="2">
        <v>32007</v>
      </c>
      <c r="R683" t="s">
        <v>823</v>
      </c>
      <c r="S683" t="s">
        <v>772</v>
      </c>
      <c r="U683" t="s">
        <v>110</v>
      </c>
      <c r="V683" t="s">
        <v>145</v>
      </c>
      <c r="W683" t="s">
        <v>10</v>
      </c>
      <c r="X683" t="s">
        <v>54</v>
      </c>
      <c r="Z683" t="s">
        <v>55</v>
      </c>
      <c r="AA683" t="s">
        <v>94</v>
      </c>
      <c r="AB683" t="s">
        <v>116</v>
      </c>
      <c r="AC683" t="s">
        <v>70</v>
      </c>
      <c r="AD683" t="s">
        <v>59</v>
      </c>
    </row>
    <row r="684" spans="1:30">
      <c r="A684">
        <f t="shared" si="33"/>
        <v>433</v>
      </c>
      <c r="B684">
        <f t="shared" si="31"/>
        <v>0</v>
      </c>
      <c r="C684" s="8">
        <f t="shared" si="32"/>
        <v>34.75</v>
      </c>
      <c r="D684">
        <v>34</v>
      </c>
      <c r="E684">
        <v>9</v>
      </c>
      <c r="G684" s="21">
        <v>2</v>
      </c>
      <c r="H684" s="4">
        <v>1095047</v>
      </c>
      <c r="I684" s="39">
        <v>44247.250694444447</v>
      </c>
      <c r="J684" s="3" t="s">
        <v>90</v>
      </c>
      <c r="K684" t="s">
        <v>49</v>
      </c>
      <c r="M684">
        <v>202102200215</v>
      </c>
      <c r="N684" s="1">
        <v>44247.250694444447</v>
      </c>
      <c r="O684" s="3" t="s">
        <v>90</v>
      </c>
      <c r="P684">
        <v>1095047</v>
      </c>
      <c r="Q684" s="2">
        <v>31531</v>
      </c>
      <c r="R684" t="s">
        <v>824</v>
      </c>
      <c r="S684" t="s">
        <v>192</v>
      </c>
      <c r="U684" t="s">
        <v>110</v>
      </c>
      <c r="V684" t="s">
        <v>289</v>
      </c>
      <c r="W684" t="s">
        <v>2</v>
      </c>
      <c r="X684" t="s">
        <v>54</v>
      </c>
      <c r="Z684" t="s">
        <v>88</v>
      </c>
      <c r="AA684" t="s">
        <v>94</v>
      </c>
      <c r="AB684" t="s">
        <v>100</v>
      </c>
      <c r="AC684" t="s">
        <v>70</v>
      </c>
      <c r="AD684" t="s">
        <v>59</v>
      </c>
    </row>
    <row r="685" spans="1:30">
      <c r="A685">
        <f t="shared" si="33"/>
        <v>434</v>
      </c>
      <c r="B685">
        <f t="shared" si="31"/>
        <v>0</v>
      </c>
      <c r="C685" s="8">
        <f t="shared" si="32"/>
        <v>41.666666666666664</v>
      </c>
      <c r="D685">
        <v>41</v>
      </c>
      <c r="E685">
        <v>8</v>
      </c>
      <c r="G685" s="21">
        <v>2</v>
      </c>
      <c r="H685" s="4">
        <v>1103772</v>
      </c>
      <c r="I685" s="39">
        <v>44042.781875000001</v>
      </c>
      <c r="J685" s="3" t="s">
        <v>90</v>
      </c>
      <c r="K685" t="s">
        <v>49</v>
      </c>
      <c r="M685">
        <v>202007301889</v>
      </c>
      <c r="N685" s="1">
        <v>44042.781875000001</v>
      </c>
      <c r="O685" s="3" t="s">
        <v>90</v>
      </c>
      <c r="P685">
        <v>1103772</v>
      </c>
      <c r="Q685" s="2">
        <v>28811</v>
      </c>
      <c r="R685" t="s">
        <v>825</v>
      </c>
      <c r="S685" t="s">
        <v>826</v>
      </c>
      <c r="U685" t="s">
        <v>170</v>
      </c>
      <c r="V685" t="s">
        <v>157</v>
      </c>
      <c r="W685" t="s">
        <v>2</v>
      </c>
      <c r="X685" t="s">
        <v>54</v>
      </c>
      <c r="Z685" t="s">
        <v>88</v>
      </c>
      <c r="AA685" t="s">
        <v>94</v>
      </c>
      <c r="AB685" t="s">
        <v>827</v>
      </c>
      <c r="AC685" t="s">
        <v>70</v>
      </c>
      <c r="AD685" t="s">
        <v>59</v>
      </c>
    </row>
    <row r="686" spans="1:30">
      <c r="A686">
        <f t="shared" si="33"/>
        <v>435</v>
      </c>
      <c r="B686">
        <f t="shared" si="31"/>
        <v>0</v>
      </c>
      <c r="C686" s="8">
        <f t="shared" si="32"/>
        <v>67.666666666666671</v>
      </c>
      <c r="D686">
        <v>67</v>
      </c>
      <c r="E686">
        <v>8</v>
      </c>
      <c r="G686" s="21">
        <v>2</v>
      </c>
      <c r="H686" s="4">
        <v>1104450</v>
      </c>
      <c r="I686" s="39">
        <v>44227.140277777777</v>
      </c>
      <c r="J686" s="3" t="s">
        <v>90</v>
      </c>
      <c r="K686" t="s">
        <v>49</v>
      </c>
      <c r="M686">
        <v>202101310113</v>
      </c>
      <c r="N686" s="1">
        <v>44227.140277777777</v>
      </c>
      <c r="O686" s="3" t="s">
        <v>90</v>
      </c>
      <c r="P686">
        <v>1104450</v>
      </c>
      <c r="Q686" s="2">
        <v>19508</v>
      </c>
      <c r="R686" t="s">
        <v>828</v>
      </c>
      <c r="S686" t="s">
        <v>829</v>
      </c>
      <c r="U686" t="s">
        <v>110</v>
      </c>
      <c r="V686" t="s">
        <v>171</v>
      </c>
      <c r="W686" t="s">
        <v>2</v>
      </c>
      <c r="X686" t="s">
        <v>54</v>
      </c>
      <c r="Z686" t="s">
        <v>88</v>
      </c>
      <c r="AA686" t="s">
        <v>94</v>
      </c>
      <c r="AB686" t="s">
        <v>100</v>
      </c>
      <c r="AC686" t="s">
        <v>70</v>
      </c>
      <c r="AD686" t="s">
        <v>59</v>
      </c>
    </row>
    <row r="687" spans="1:30">
      <c r="A687">
        <f t="shared" si="33"/>
        <v>436</v>
      </c>
      <c r="B687">
        <f t="shared" si="31"/>
        <v>0</v>
      </c>
      <c r="C687" s="8">
        <f t="shared" si="32"/>
        <v>30.166666666666668</v>
      </c>
      <c r="D687">
        <v>30</v>
      </c>
      <c r="E687">
        <v>2</v>
      </c>
      <c r="G687" s="21">
        <v>2</v>
      </c>
      <c r="H687" s="4">
        <v>1107633</v>
      </c>
      <c r="I687" s="39">
        <v>44083.412581018521</v>
      </c>
      <c r="J687" s="3" t="s">
        <v>90</v>
      </c>
      <c r="K687" t="s">
        <v>49</v>
      </c>
      <c r="M687">
        <v>202009091321</v>
      </c>
      <c r="N687" s="1">
        <v>44083.412581018521</v>
      </c>
      <c r="O687" s="3" t="s">
        <v>90</v>
      </c>
      <c r="P687">
        <v>1107633</v>
      </c>
      <c r="Q687" s="2">
        <v>33038</v>
      </c>
      <c r="R687" t="s">
        <v>834</v>
      </c>
      <c r="S687" t="s">
        <v>835</v>
      </c>
      <c r="U687" t="s">
        <v>61</v>
      </c>
      <c r="V687" t="s">
        <v>153</v>
      </c>
      <c r="W687" t="s">
        <v>10</v>
      </c>
      <c r="X687" t="s">
        <v>54</v>
      </c>
      <c r="Z687" t="s">
        <v>88</v>
      </c>
      <c r="AA687" t="s">
        <v>94</v>
      </c>
      <c r="AB687" t="s">
        <v>116</v>
      </c>
      <c r="AC687" t="s">
        <v>70</v>
      </c>
      <c r="AD687" t="s">
        <v>59</v>
      </c>
    </row>
    <row r="688" spans="1:30">
      <c r="A688">
        <f t="shared" si="33"/>
        <v>437</v>
      </c>
      <c r="B688">
        <f t="shared" si="31"/>
        <v>0</v>
      </c>
      <c r="C688" s="8">
        <f t="shared" si="32"/>
        <v>55.666666666666664</v>
      </c>
      <c r="D688">
        <v>55</v>
      </c>
      <c r="E688">
        <v>8</v>
      </c>
      <c r="G688" s="21">
        <v>2</v>
      </c>
      <c r="H688" s="4">
        <v>1108034</v>
      </c>
      <c r="I688" s="39">
        <v>44260.419444444444</v>
      </c>
      <c r="J688" s="3" t="s">
        <v>63</v>
      </c>
      <c r="K688" t="s">
        <v>49</v>
      </c>
      <c r="M688">
        <v>202103050693</v>
      </c>
      <c r="N688" s="1">
        <v>44260.419444444444</v>
      </c>
      <c r="O688" s="3" t="s">
        <v>63</v>
      </c>
      <c r="P688">
        <v>1108034</v>
      </c>
      <c r="Q688" s="2">
        <v>23919</v>
      </c>
      <c r="R688" t="s">
        <v>836</v>
      </c>
      <c r="S688" t="s">
        <v>837</v>
      </c>
      <c r="U688" t="s">
        <v>61</v>
      </c>
      <c r="V688" t="s">
        <v>53</v>
      </c>
      <c r="W688" t="s">
        <v>2</v>
      </c>
      <c r="X688" t="s">
        <v>54</v>
      </c>
      <c r="Z688" t="s">
        <v>55</v>
      </c>
      <c r="AA688" t="s">
        <v>68</v>
      </c>
      <c r="AB688" t="s">
        <v>838</v>
      </c>
      <c r="AC688" t="s">
        <v>58</v>
      </c>
      <c r="AD688" t="s">
        <v>59</v>
      </c>
    </row>
    <row r="689" spans="1:30">
      <c r="A689">
        <f t="shared" si="33"/>
        <v>438</v>
      </c>
      <c r="B689">
        <f t="shared" si="31"/>
        <v>0</v>
      </c>
      <c r="C689" s="8">
        <f t="shared" si="32"/>
        <v>70.083333333333329</v>
      </c>
      <c r="D689">
        <v>70</v>
      </c>
      <c r="E689">
        <v>1</v>
      </c>
      <c r="G689" s="21">
        <v>2</v>
      </c>
      <c r="H689" s="4">
        <v>1108698</v>
      </c>
      <c r="I689" s="39">
        <v>44195.479861111111</v>
      </c>
      <c r="J689" s="3" t="s">
        <v>90</v>
      </c>
      <c r="K689" t="s">
        <v>49</v>
      </c>
      <c r="M689">
        <v>202012301421</v>
      </c>
      <c r="N689" s="1">
        <v>44195.479861111111</v>
      </c>
      <c r="O689" s="3" t="s">
        <v>90</v>
      </c>
      <c r="P689">
        <v>1108698</v>
      </c>
      <c r="Q689" s="2">
        <v>18597</v>
      </c>
      <c r="R689" t="s">
        <v>847</v>
      </c>
      <c r="S689" t="s">
        <v>848</v>
      </c>
      <c r="U689" t="s">
        <v>52</v>
      </c>
      <c r="V689" t="s">
        <v>137</v>
      </c>
      <c r="W689" t="s">
        <v>2</v>
      </c>
      <c r="X689" t="s">
        <v>54</v>
      </c>
      <c r="Z689" t="s">
        <v>55</v>
      </c>
      <c r="AA689" t="s">
        <v>94</v>
      </c>
      <c r="AB689" t="s">
        <v>100</v>
      </c>
      <c r="AC689" t="s">
        <v>70</v>
      </c>
      <c r="AD689" t="s">
        <v>59</v>
      </c>
    </row>
    <row r="690" spans="1:30">
      <c r="A690">
        <f t="shared" si="33"/>
        <v>439</v>
      </c>
      <c r="B690">
        <f t="shared" si="31"/>
        <v>0</v>
      </c>
      <c r="C690" s="8">
        <f t="shared" si="32"/>
        <v>59.75</v>
      </c>
      <c r="D690">
        <v>59</v>
      </c>
      <c r="E690">
        <v>9</v>
      </c>
      <c r="G690" s="21">
        <v>2</v>
      </c>
      <c r="H690" s="4">
        <v>1111801</v>
      </c>
      <c r="I690" s="39">
        <v>44180.127083333333</v>
      </c>
      <c r="J690" s="3" t="s">
        <v>90</v>
      </c>
      <c r="K690" t="s">
        <v>49</v>
      </c>
      <c r="M690">
        <v>202012151240</v>
      </c>
      <c r="N690" s="1">
        <v>44180.127083333333</v>
      </c>
      <c r="O690" s="3" t="s">
        <v>90</v>
      </c>
      <c r="P690">
        <v>1111801</v>
      </c>
      <c r="Q690" s="2">
        <v>22347</v>
      </c>
      <c r="R690" t="s">
        <v>849</v>
      </c>
      <c r="S690" t="s">
        <v>850</v>
      </c>
      <c r="U690" t="s">
        <v>110</v>
      </c>
      <c r="V690" t="s">
        <v>202</v>
      </c>
      <c r="W690" t="s">
        <v>2</v>
      </c>
      <c r="X690" t="s">
        <v>54</v>
      </c>
      <c r="Z690" t="s">
        <v>88</v>
      </c>
      <c r="AA690" t="s">
        <v>94</v>
      </c>
      <c r="AB690" t="s">
        <v>292</v>
      </c>
      <c r="AC690" t="s">
        <v>70</v>
      </c>
      <c r="AD690" t="s">
        <v>59</v>
      </c>
    </row>
    <row r="691" spans="1:30">
      <c r="A691">
        <f t="shared" si="33"/>
        <v>440</v>
      </c>
      <c r="B691">
        <f t="shared" si="31"/>
        <v>0</v>
      </c>
      <c r="C691" s="8">
        <f t="shared" si="32"/>
        <v>74.5</v>
      </c>
      <c r="D691">
        <v>74</v>
      </c>
      <c r="E691">
        <v>6</v>
      </c>
      <c r="G691" s="21">
        <v>2</v>
      </c>
      <c r="H691" s="4">
        <v>1112027</v>
      </c>
      <c r="I691" s="39">
        <v>44174.466354166667</v>
      </c>
      <c r="J691" s="3" t="s">
        <v>76</v>
      </c>
      <c r="K691" t="s">
        <v>49</v>
      </c>
      <c r="M691">
        <v>202012090219</v>
      </c>
      <c r="N691" s="1">
        <v>44174.466354166667</v>
      </c>
      <c r="O691" s="3" t="s">
        <v>76</v>
      </c>
      <c r="P691">
        <v>1112027</v>
      </c>
      <c r="Q691" s="2">
        <v>16938</v>
      </c>
      <c r="R691" t="s">
        <v>851</v>
      </c>
      <c r="S691" t="s">
        <v>521</v>
      </c>
      <c r="U691" t="s">
        <v>86</v>
      </c>
      <c r="V691" t="s">
        <v>251</v>
      </c>
      <c r="W691" t="s">
        <v>2</v>
      </c>
      <c r="X691" t="s">
        <v>54</v>
      </c>
      <c r="Z691" t="s">
        <v>55</v>
      </c>
      <c r="AA691" t="s">
        <v>78</v>
      </c>
      <c r="AB691" t="s">
        <v>333</v>
      </c>
      <c r="AC691" t="s">
        <v>253</v>
      </c>
      <c r="AD691" t="s">
        <v>59</v>
      </c>
    </row>
    <row r="692" spans="1:30">
      <c r="A692">
        <f t="shared" si="33"/>
        <v>441</v>
      </c>
      <c r="B692">
        <f t="shared" si="31"/>
        <v>0</v>
      </c>
      <c r="C692" s="8">
        <f t="shared" si="32"/>
        <v>67.75</v>
      </c>
      <c r="D692">
        <v>67</v>
      </c>
      <c r="E692">
        <v>9</v>
      </c>
      <c r="G692" s="21">
        <v>2</v>
      </c>
      <c r="H692" s="4">
        <v>1112989</v>
      </c>
      <c r="I692" s="39">
        <v>44042.540972222225</v>
      </c>
      <c r="J692" s="3" t="s">
        <v>90</v>
      </c>
      <c r="K692" t="s">
        <v>49</v>
      </c>
      <c r="M692">
        <v>202007301612</v>
      </c>
      <c r="N692" s="1">
        <v>44042.540972222225</v>
      </c>
      <c r="O692" s="3" t="s">
        <v>90</v>
      </c>
      <c r="P692">
        <v>1112989</v>
      </c>
      <c r="Q692" s="2">
        <v>19275</v>
      </c>
      <c r="R692" t="s">
        <v>852</v>
      </c>
      <c r="S692" t="s">
        <v>348</v>
      </c>
      <c r="U692" t="s">
        <v>52</v>
      </c>
      <c r="V692" t="s">
        <v>178</v>
      </c>
      <c r="W692" t="s">
        <v>2</v>
      </c>
      <c r="X692" t="s">
        <v>54</v>
      </c>
      <c r="Z692" t="s">
        <v>88</v>
      </c>
      <c r="AA692" t="s">
        <v>94</v>
      </c>
      <c r="AB692" t="s">
        <v>853</v>
      </c>
      <c r="AC692" t="s">
        <v>70</v>
      </c>
      <c r="AD692" t="s">
        <v>59</v>
      </c>
    </row>
    <row r="693" spans="1:30">
      <c r="A693">
        <f t="shared" si="33"/>
        <v>442</v>
      </c>
      <c r="B693">
        <f t="shared" si="31"/>
        <v>0</v>
      </c>
      <c r="C693" s="8">
        <f t="shared" si="32"/>
        <v>71.5</v>
      </c>
      <c r="D693">
        <v>71</v>
      </c>
      <c r="E693">
        <v>6</v>
      </c>
      <c r="G693" s="21">
        <v>2</v>
      </c>
      <c r="H693" s="4">
        <v>1118922</v>
      </c>
      <c r="I693" s="39">
        <v>44144.63548611111</v>
      </c>
      <c r="J693" s="3" t="s">
        <v>76</v>
      </c>
      <c r="K693" t="s">
        <v>49</v>
      </c>
      <c r="M693">
        <v>202011030153</v>
      </c>
      <c r="N693" s="1">
        <v>44144.63548611111</v>
      </c>
      <c r="O693" s="3" t="s">
        <v>76</v>
      </c>
      <c r="P693">
        <v>1118922</v>
      </c>
      <c r="Q693" s="2">
        <v>18013</v>
      </c>
      <c r="R693" t="s">
        <v>854</v>
      </c>
      <c r="S693" t="s">
        <v>855</v>
      </c>
      <c r="U693" t="s">
        <v>381</v>
      </c>
      <c r="V693" t="s">
        <v>764</v>
      </c>
      <c r="W693" t="s">
        <v>2</v>
      </c>
      <c r="X693" t="s">
        <v>54</v>
      </c>
      <c r="Z693" t="s">
        <v>55</v>
      </c>
      <c r="AA693" t="s">
        <v>78</v>
      </c>
      <c r="AB693" t="s">
        <v>856</v>
      </c>
      <c r="AC693" t="s">
        <v>253</v>
      </c>
      <c r="AD693" t="s">
        <v>59</v>
      </c>
    </row>
    <row r="694" spans="1:30">
      <c r="A694">
        <f t="shared" si="33"/>
        <v>443</v>
      </c>
      <c r="B694">
        <f t="shared" si="31"/>
        <v>0</v>
      </c>
      <c r="C694" s="8">
        <f t="shared" si="32"/>
        <v>64.166666666666671</v>
      </c>
      <c r="D694">
        <v>64</v>
      </c>
      <c r="E694">
        <v>2</v>
      </c>
      <c r="G694" s="21">
        <v>2</v>
      </c>
      <c r="H694" s="4">
        <v>1120674</v>
      </c>
      <c r="I694" s="39">
        <v>44157.637037037035</v>
      </c>
      <c r="J694" s="3" t="s">
        <v>90</v>
      </c>
      <c r="K694" t="s">
        <v>49</v>
      </c>
      <c r="M694">
        <v>202011220278</v>
      </c>
      <c r="N694" s="1">
        <v>44157.637037037035</v>
      </c>
      <c r="O694" s="3" t="s">
        <v>90</v>
      </c>
      <c r="P694">
        <v>1120674</v>
      </c>
      <c r="Q694" s="2">
        <v>20715</v>
      </c>
      <c r="R694" t="s">
        <v>857</v>
      </c>
      <c r="S694" t="s">
        <v>858</v>
      </c>
      <c r="U694" t="s">
        <v>149</v>
      </c>
      <c r="V694" t="s">
        <v>87</v>
      </c>
      <c r="W694" t="s">
        <v>10</v>
      </c>
      <c r="X694" t="s">
        <v>54</v>
      </c>
      <c r="Z694" t="s">
        <v>88</v>
      </c>
      <c r="AA694" t="s">
        <v>94</v>
      </c>
      <c r="AB694" t="s">
        <v>859</v>
      </c>
      <c r="AC694" t="s">
        <v>70</v>
      </c>
      <c r="AD694" t="s">
        <v>59</v>
      </c>
    </row>
    <row r="695" spans="1:30">
      <c r="A695">
        <f t="shared" si="33"/>
        <v>444</v>
      </c>
      <c r="B695">
        <f t="shared" si="31"/>
        <v>0</v>
      </c>
      <c r="C695" s="8">
        <f t="shared" si="32"/>
        <v>28.5</v>
      </c>
      <c r="D695">
        <v>28</v>
      </c>
      <c r="E695">
        <v>6</v>
      </c>
      <c r="G695" s="22">
        <v>2</v>
      </c>
      <c r="H695" s="4">
        <v>1121931</v>
      </c>
      <c r="I695" s="39">
        <v>43987.2809375</v>
      </c>
      <c r="J695" s="3" t="s">
        <v>90</v>
      </c>
      <c r="K695" t="s">
        <v>49</v>
      </c>
      <c r="M695">
        <v>202006050955</v>
      </c>
      <c r="N695" s="1">
        <v>43987.2809375</v>
      </c>
      <c r="O695" s="3" t="s">
        <v>90</v>
      </c>
      <c r="P695">
        <v>1121931</v>
      </c>
      <c r="Q695" s="2">
        <v>33557</v>
      </c>
      <c r="R695" t="s">
        <v>860</v>
      </c>
      <c r="S695" t="s">
        <v>861</v>
      </c>
      <c r="U695" t="s">
        <v>98</v>
      </c>
      <c r="V695" t="s">
        <v>133</v>
      </c>
      <c r="W695" t="s">
        <v>10</v>
      </c>
      <c r="X695" t="s">
        <v>54</v>
      </c>
      <c r="Z695" t="s">
        <v>88</v>
      </c>
      <c r="AA695" t="s">
        <v>94</v>
      </c>
      <c r="AB695" t="s">
        <v>100</v>
      </c>
      <c r="AC695" t="s">
        <v>70</v>
      </c>
      <c r="AD695" t="s">
        <v>59</v>
      </c>
    </row>
    <row r="696" spans="1:30">
      <c r="A696">
        <f t="shared" si="33"/>
        <v>445</v>
      </c>
      <c r="B696">
        <f t="shared" si="31"/>
        <v>0</v>
      </c>
      <c r="C696" s="8">
        <f t="shared" si="32"/>
        <v>66.5</v>
      </c>
      <c r="D696">
        <v>66</v>
      </c>
      <c r="E696">
        <v>6</v>
      </c>
      <c r="G696" s="21">
        <v>2</v>
      </c>
      <c r="H696" s="4">
        <v>1124599</v>
      </c>
      <c r="I696" s="39">
        <v>44258.602777777778</v>
      </c>
      <c r="J696" s="3" t="s">
        <v>76</v>
      </c>
      <c r="K696" t="s">
        <v>49</v>
      </c>
      <c r="M696">
        <v>202103030512</v>
      </c>
      <c r="N696" s="1">
        <v>44258.602777777778</v>
      </c>
      <c r="O696" s="3" t="s">
        <v>76</v>
      </c>
      <c r="P696">
        <v>1124599</v>
      </c>
      <c r="Q696" s="2">
        <v>19951</v>
      </c>
      <c r="R696" t="s">
        <v>862</v>
      </c>
      <c r="S696" t="s">
        <v>863</v>
      </c>
      <c r="U696" t="s">
        <v>52</v>
      </c>
      <c r="V696" t="s">
        <v>165</v>
      </c>
      <c r="W696" t="s">
        <v>10</v>
      </c>
      <c r="X696" t="s">
        <v>54</v>
      </c>
      <c r="Z696" t="s">
        <v>55</v>
      </c>
      <c r="AA696" t="s">
        <v>78</v>
      </c>
      <c r="AB696" t="s">
        <v>864</v>
      </c>
      <c r="AC696" t="s">
        <v>58</v>
      </c>
      <c r="AD696" t="s">
        <v>59</v>
      </c>
    </row>
    <row r="697" spans="1:30">
      <c r="A697">
        <f t="shared" si="33"/>
        <v>446</v>
      </c>
      <c r="B697">
        <f t="shared" si="31"/>
        <v>0</v>
      </c>
      <c r="C697" s="8">
        <f t="shared" si="32"/>
        <v>27.666666666666668</v>
      </c>
      <c r="D697">
        <v>27</v>
      </c>
      <c r="E697">
        <v>8</v>
      </c>
      <c r="G697" s="21">
        <v>2</v>
      </c>
      <c r="H697" s="4">
        <v>1125049</v>
      </c>
      <c r="I697" s="39">
        <v>44326.642071759263</v>
      </c>
      <c r="J697" s="3" t="s">
        <v>134</v>
      </c>
      <c r="K697" t="s">
        <v>49</v>
      </c>
      <c r="M697">
        <v>202105102196</v>
      </c>
      <c r="N697" s="1">
        <v>44326.642071759263</v>
      </c>
      <c r="O697" s="3" t="s">
        <v>134</v>
      </c>
      <c r="P697">
        <v>1125049</v>
      </c>
      <c r="Q697" s="2">
        <v>34220</v>
      </c>
      <c r="R697" t="s">
        <v>865</v>
      </c>
      <c r="S697" t="s">
        <v>866</v>
      </c>
      <c r="U697" t="s">
        <v>140</v>
      </c>
      <c r="V697" t="s">
        <v>133</v>
      </c>
      <c r="W697" t="s">
        <v>2</v>
      </c>
      <c r="X697" t="s">
        <v>54</v>
      </c>
      <c r="Z697" t="s">
        <v>88</v>
      </c>
      <c r="AA697" t="s">
        <v>94</v>
      </c>
      <c r="AB697" t="s">
        <v>100</v>
      </c>
      <c r="AC697" t="s">
        <v>70</v>
      </c>
      <c r="AD697" t="s">
        <v>59</v>
      </c>
    </row>
    <row r="698" spans="1:30">
      <c r="A698">
        <f t="shared" si="33"/>
        <v>447</v>
      </c>
      <c r="B698">
        <f t="shared" si="31"/>
        <v>0</v>
      </c>
      <c r="C698" s="8">
        <f t="shared" si="32"/>
        <v>56.916666666666664</v>
      </c>
      <c r="D698">
        <v>56</v>
      </c>
      <c r="E698">
        <v>11</v>
      </c>
      <c r="G698" s="21">
        <v>2</v>
      </c>
      <c r="H698" s="4">
        <v>1130402</v>
      </c>
      <c r="I698" s="39">
        <v>43983.613854166666</v>
      </c>
      <c r="J698" s="3" t="s">
        <v>63</v>
      </c>
      <c r="K698" t="s">
        <v>49</v>
      </c>
      <c r="M698">
        <v>202006011666</v>
      </c>
      <c r="N698" s="1">
        <v>43983.613854166666</v>
      </c>
      <c r="O698" s="3" t="s">
        <v>63</v>
      </c>
      <c r="P698">
        <v>1130402</v>
      </c>
      <c r="Q698" s="2">
        <v>23176</v>
      </c>
      <c r="R698" t="s">
        <v>871</v>
      </c>
      <c r="S698" t="s">
        <v>872</v>
      </c>
      <c r="U698" t="s">
        <v>61</v>
      </c>
      <c r="V698" t="s">
        <v>157</v>
      </c>
      <c r="W698" t="s">
        <v>10</v>
      </c>
      <c r="X698" t="s">
        <v>54</v>
      </c>
      <c r="Z698" t="s">
        <v>55</v>
      </c>
      <c r="AA698" t="s">
        <v>68</v>
      </c>
      <c r="AB698" t="s">
        <v>873</v>
      </c>
      <c r="AC698" t="s">
        <v>70</v>
      </c>
      <c r="AD698" t="s">
        <v>59</v>
      </c>
    </row>
    <row r="699" spans="1:30">
      <c r="A699">
        <f t="shared" si="33"/>
        <v>448</v>
      </c>
      <c r="B699">
        <f t="shared" si="31"/>
        <v>0</v>
      </c>
      <c r="C699" s="8">
        <f t="shared" si="32"/>
        <v>49.583333333333336</v>
      </c>
      <c r="D699">
        <v>49</v>
      </c>
      <c r="E699">
        <v>7</v>
      </c>
      <c r="G699" s="37" t="s">
        <v>3396</v>
      </c>
      <c r="H699" s="34">
        <v>1132779</v>
      </c>
      <c r="I699" s="39">
        <v>43964.55028935185</v>
      </c>
      <c r="J699" s="3" t="s">
        <v>308</v>
      </c>
      <c r="K699" t="s">
        <v>49</v>
      </c>
      <c r="M699">
        <v>202005121179</v>
      </c>
      <c r="N699" s="1">
        <v>43964.55028935185</v>
      </c>
      <c r="O699" s="3" t="s">
        <v>308</v>
      </c>
      <c r="P699">
        <v>1132779</v>
      </c>
      <c r="Q699" s="2">
        <v>25834</v>
      </c>
      <c r="R699" t="s">
        <v>874</v>
      </c>
      <c r="S699" t="s">
        <v>594</v>
      </c>
      <c r="U699" t="s">
        <v>52</v>
      </c>
      <c r="V699" t="s">
        <v>123</v>
      </c>
      <c r="W699" t="s">
        <v>10</v>
      </c>
      <c r="X699" t="s">
        <v>54</v>
      </c>
      <c r="Z699" t="s">
        <v>55</v>
      </c>
      <c r="AA699" t="s">
        <v>311</v>
      </c>
      <c r="AB699" t="s">
        <v>875</v>
      </c>
      <c r="AC699" t="s">
        <v>70</v>
      </c>
      <c r="AD699" t="s">
        <v>59</v>
      </c>
    </row>
    <row r="700" spans="1:30">
      <c r="A700">
        <f t="shared" si="33"/>
        <v>449</v>
      </c>
      <c r="B700">
        <f t="shared" si="31"/>
        <v>0</v>
      </c>
      <c r="C700" s="8">
        <f t="shared" si="32"/>
        <v>77.583333333333329</v>
      </c>
      <c r="D700">
        <v>77</v>
      </c>
      <c r="E700">
        <v>7</v>
      </c>
      <c r="G700" s="21">
        <v>2</v>
      </c>
      <c r="H700" s="4">
        <v>1137171</v>
      </c>
      <c r="I700" s="39">
        <v>44105.119849537034</v>
      </c>
      <c r="J700" s="3" t="s">
        <v>63</v>
      </c>
      <c r="K700" t="s">
        <v>49</v>
      </c>
      <c r="M700">
        <v>202010011169</v>
      </c>
      <c r="N700" s="1">
        <v>44105.119849537034</v>
      </c>
      <c r="O700" s="3" t="s">
        <v>63</v>
      </c>
      <c r="P700">
        <v>1137171</v>
      </c>
      <c r="Q700" s="2">
        <v>15745</v>
      </c>
      <c r="R700" t="s">
        <v>880</v>
      </c>
      <c r="S700" t="s">
        <v>427</v>
      </c>
      <c r="U700" t="s">
        <v>110</v>
      </c>
      <c r="V700" t="s">
        <v>111</v>
      </c>
      <c r="W700" t="s">
        <v>10</v>
      </c>
      <c r="X700" t="s">
        <v>54</v>
      </c>
      <c r="Z700" t="s">
        <v>88</v>
      </c>
      <c r="AA700" t="s">
        <v>68</v>
      </c>
      <c r="AB700" t="s">
        <v>881</v>
      </c>
      <c r="AC700" t="s">
        <v>70</v>
      </c>
      <c r="AD700" t="s">
        <v>59</v>
      </c>
    </row>
    <row r="701" spans="1:30">
      <c r="A701">
        <f t="shared" si="33"/>
        <v>450</v>
      </c>
      <c r="B701">
        <f t="shared" si="31"/>
        <v>0</v>
      </c>
      <c r="C701" s="8">
        <f t="shared" si="32"/>
        <v>80.916666666666671</v>
      </c>
      <c r="D701">
        <v>80</v>
      </c>
      <c r="E701">
        <v>11</v>
      </c>
      <c r="G701" s="21">
        <v>2</v>
      </c>
      <c r="H701" s="4">
        <v>1138695</v>
      </c>
      <c r="I701" s="39">
        <v>44266.498379629629</v>
      </c>
      <c r="J701" s="3" t="s">
        <v>76</v>
      </c>
      <c r="K701" t="s">
        <v>49</v>
      </c>
      <c r="M701">
        <v>202103110441</v>
      </c>
      <c r="N701" s="1">
        <v>44266.498379629629</v>
      </c>
      <c r="O701" s="3" t="s">
        <v>76</v>
      </c>
      <c r="P701">
        <v>1138695</v>
      </c>
      <c r="Q701" s="2">
        <v>14690</v>
      </c>
      <c r="R701" t="s">
        <v>882</v>
      </c>
      <c r="S701" t="s">
        <v>597</v>
      </c>
      <c r="U701" t="s">
        <v>295</v>
      </c>
      <c r="V701" t="s">
        <v>388</v>
      </c>
      <c r="W701" t="s">
        <v>10</v>
      </c>
      <c r="X701" t="s">
        <v>54</v>
      </c>
      <c r="Z701" t="s">
        <v>55</v>
      </c>
      <c r="AA701" t="s">
        <v>78</v>
      </c>
      <c r="AB701" t="s">
        <v>883</v>
      </c>
      <c r="AC701" t="s">
        <v>390</v>
      </c>
      <c r="AD701" t="s">
        <v>59</v>
      </c>
    </row>
    <row r="702" spans="1:30">
      <c r="A702">
        <f t="shared" si="33"/>
        <v>451</v>
      </c>
      <c r="B702">
        <f t="shared" ref="B702:B765" si="34">IF(H702&lt;&gt;H701,0,IF(H702&lt;&gt;H700,1,IF(H702&lt;&gt;H699,2,IF(H702&lt;&gt;H698,3,IF(H702&lt;&gt;H697,4,IF(H702&lt;&gt;H696,5,IF(H702&lt;&gt;H695,6,"7+")))))))</f>
        <v>0</v>
      </c>
      <c r="C702" s="8">
        <f t="shared" si="32"/>
        <v>39</v>
      </c>
      <c r="D702">
        <v>39</v>
      </c>
      <c r="E702">
        <v>0</v>
      </c>
      <c r="G702" s="21">
        <v>2</v>
      </c>
      <c r="H702" s="4">
        <v>1140653</v>
      </c>
      <c r="I702" s="39">
        <v>44220.704606481479</v>
      </c>
      <c r="J702" s="3" t="s">
        <v>90</v>
      </c>
      <c r="K702" t="s">
        <v>49</v>
      </c>
      <c r="M702">
        <v>202101240407</v>
      </c>
      <c r="N702" s="1">
        <v>44220.704606481479</v>
      </c>
      <c r="O702" s="3" t="s">
        <v>90</v>
      </c>
      <c r="P702">
        <v>1140653</v>
      </c>
      <c r="Q702" s="2">
        <v>29949</v>
      </c>
      <c r="R702" t="s">
        <v>884</v>
      </c>
      <c r="S702" t="s">
        <v>885</v>
      </c>
      <c r="U702" t="s">
        <v>288</v>
      </c>
      <c r="V702" t="s">
        <v>133</v>
      </c>
      <c r="W702" t="s">
        <v>2</v>
      </c>
      <c r="X702" t="s">
        <v>54</v>
      </c>
      <c r="Z702" t="s">
        <v>88</v>
      </c>
      <c r="AA702" t="s">
        <v>94</v>
      </c>
      <c r="AB702" t="s">
        <v>116</v>
      </c>
      <c r="AC702" t="s">
        <v>70</v>
      </c>
      <c r="AD702" t="s">
        <v>59</v>
      </c>
    </row>
    <row r="703" spans="1:30">
      <c r="A703">
        <f t="shared" si="33"/>
        <v>452</v>
      </c>
      <c r="B703">
        <f t="shared" si="34"/>
        <v>0</v>
      </c>
      <c r="C703" s="8">
        <f t="shared" si="32"/>
        <v>72</v>
      </c>
      <c r="D703">
        <v>72</v>
      </c>
      <c r="E703">
        <v>0</v>
      </c>
      <c r="G703" s="21">
        <v>2</v>
      </c>
      <c r="H703" s="4">
        <v>1141122</v>
      </c>
      <c r="I703" s="39">
        <v>44063.35</v>
      </c>
      <c r="J703" s="3" t="s">
        <v>63</v>
      </c>
      <c r="K703" t="s">
        <v>49</v>
      </c>
      <c r="M703">
        <v>202008200184</v>
      </c>
      <c r="N703" s="1">
        <v>44063.35</v>
      </c>
      <c r="O703" s="3" t="s">
        <v>63</v>
      </c>
      <c r="P703">
        <v>1141122</v>
      </c>
      <c r="Q703" s="2">
        <v>17761</v>
      </c>
      <c r="R703" t="s">
        <v>886</v>
      </c>
      <c r="S703" t="s">
        <v>402</v>
      </c>
      <c r="U703" t="s">
        <v>61</v>
      </c>
      <c r="V703" t="s">
        <v>53</v>
      </c>
      <c r="W703" t="s">
        <v>2</v>
      </c>
      <c r="X703" t="s">
        <v>54</v>
      </c>
      <c r="Z703" t="s">
        <v>55</v>
      </c>
      <c r="AA703" t="s">
        <v>68</v>
      </c>
      <c r="AB703" t="s">
        <v>887</v>
      </c>
      <c r="AC703" t="s">
        <v>58</v>
      </c>
      <c r="AD703" t="s">
        <v>59</v>
      </c>
    </row>
    <row r="704" spans="1:30">
      <c r="A704">
        <f t="shared" si="33"/>
        <v>453</v>
      </c>
      <c r="B704">
        <f t="shared" si="34"/>
        <v>0</v>
      </c>
      <c r="C704" s="8">
        <f t="shared" si="32"/>
        <v>60.666666666666664</v>
      </c>
      <c r="D704">
        <v>60</v>
      </c>
      <c r="E704">
        <v>8</v>
      </c>
      <c r="G704" s="21">
        <v>2</v>
      </c>
      <c r="H704" s="4">
        <v>1142036</v>
      </c>
      <c r="I704" s="39">
        <v>44238.530057870368</v>
      </c>
      <c r="J704" s="3" t="s">
        <v>63</v>
      </c>
      <c r="K704" t="s">
        <v>49</v>
      </c>
      <c r="M704">
        <v>202102110220</v>
      </c>
      <c r="N704" s="1">
        <v>44238.530057870368</v>
      </c>
      <c r="O704" s="3" t="s">
        <v>63</v>
      </c>
      <c r="P704">
        <v>1142036</v>
      </c>
      <c r="Q704" s="2">
        <v>22053</v>
      </c>
      <c r="R704" t="s">
        <v>888</v>
      </c>
      <c r="S704" t="s">
        <v>743</v>
      </c>
      <c r="U704" t="s">
        <v>52</v>
      </c>
      <c r="V704" t="s">
        <v>123</v>
      </c>
      <c r="W704" t="s">
        <v>2</v>
      </c>
      <c r="X704" t="s">
        <v>54</v>
      </c>
      <c r="Z704" t="s">
        <v>55</v>
      </c>
      <c r="AA704" t="s">
        <v>68</v>
      </c>
      <c r="AB704" t="s">
        <v>333</v>
      </c>
      <c r="AC704" t="s">
        <v>70</v>
      </c>
      <c r="AD704" t="s">
        <v>59</v>
      </c>
    </row>
    <row r="705" spans="1:30">
      <c r="A705">
        <f t="shared" si="33"/>
        <v>454</v>
      </c>
      <c r="B705">
        <f t="shared" si="34"/>
        <v>0</v>
      </c>
      <c r="C705" s="8">
        <f t="shared" si="32"/>
        <v>59.916666666666664</v>
      </c>
      <c r="D705">
        <v>59</v>
      </c>
      <c r="E705">
        <v>11</v>
      </c>
      <c r="G705" s="21">
        <v>2</v>
      </c>
      <c r="H705" s="4">
        <v>1144340</v>
      </c>
      <c r="I705" s="39">
        <v>44258.466932870368</v>
      </c>
      <c r="J705" s="3" t="s">
        <v>63</v>
      </c>
      <c r="K705" t="s">
        <v>49</v>
      </c>
      <c r="M705">
        <v>202103031581</v>
      </c>
      <c r="N705" s="1">
        <v>44258.466932870368</v>
      </c>
      <c r="O705" s="3" t="s">
        <v>63</v>
      </c>
      <c r="P705">
        <v>1144340</v>
      </c>
      <c r="Q705" s="2">
        <v>22356</v>
      </c>
      <c r="R705" t="s">
        <v>889</v>
      </c>
      <c r="S705" t="s">
        <v>437</v>
      </c>
      <c r="U705" t="s">
        <v>52</v>
      </c>
      <c r="V705" t="s">
        <v>157</v>
      </c>
      <c r="W705" t="s">
        <v>2</v>
      </c>
      <c r="X705" t="s">
        <v>54</v>
      </c>
      <c r="Z705" t="s">
        <v>88</v>
      </c>
      <c r="AA705" t="s">
        <v>68</v>
      </c>
      <c r="AB705" t="s">
        <v>259</v>
      </c>
      <c r="AC705" t="s">
        <v>70</v>
      </c>
      <c r="AD705" t="s">
        <v>59</v>
      </c>
    </row>
    <row r="706" spans="1:30">
      <c r="A706">
        <f t="shared" si="33"/>
        <v>455</v>
      </c>
      <c r="B706">
        <f t="shared" si="34"/>
        <v>0</v>
      </c>
      <c r="C706" s="8">
        <f t="shared" si="32"/>
        <v>69.25</v>
      </c>
      <c r="D706">
        <v>69</v>
      </c>
      <c r="E706">
        <v>3</v>
      </c>
      <c r="G706" s="21">
        <v>2</v>
      </c>
      <c r="H706" s="4">
        <v>1144690</v>
      </c>
      <c r="I706" s="39">
        <v>44025.498761574076</v>
      </c>
      <c r="J706" s="3" t="s">
        <v>63</v>
      </c>
      <c r="K706" t="s">
        <v>49</v>
      </c>
      <c r="M706">
        <v>202007130156</v>
      </c>
      <c r="N706" s="1">
        <v>44025.498761574076</v>
      </c>
      <c r="O706" s="3" t="s">
        <v>63</v>
      </c>
      <c r="P706">
        <v>1144690</v>
      </c>
      <c r="Q706" s="2">
        <v>18705</v>
      </c>
      <c r="R706" t="s">
        <v>890</v>
      </c>
      <c r="S706" t="s">
        <v>236</v>
      </c>
      <c r="U706" t="s">
        <v>52</v>
      </c>
      <c r="V706" t="s">
        <v>451</v>
      </c>
      <c r="W706" t="s">
        <v>10</v>
      </c>
      <c r="X706" t="s">
        <v>54</v>
      </c>
      <c r="Z706" t="s">
        <v>55</v>
      </c>
      <c r="AA706" t="s">
        <v>68</v>
      </c>
      <c r="AB706" t="s">
        <v>891</v>
      </c>
      <c r="AC706" t="s">
        <v>390</v>
      </c>
      <c r="AD706" t="s">
        <v>59</v>
      </c>
    </row>
    <row r="707" spans="1:30">
      <c r="A707">
        <f t="shared" si="33"/>
        <v>456</v>
      </c>
      <c r="B707">
        <f t="shared" si="34"/>
        <v>0</v>
      </c>
      <c r="C707" s="8">
        <f t="shared" si="32"/>
        <v>57.5</v>
      </c>
      <c r="D707">
        <v>57</v>
      </c>
      <c r="E707">
        <v>6</v>
      </c>
      <c r="G707" s="21">
        <v>2</v>
      </c>
      <c r="H707" s="4">
        <v>1148902</v>
      </c>
      <c r="I707" s="39">
        <v>44198.847222222219</v>
      </c>
      <c r="J707" s="3" t="s">
        <v>90</v>
      </c>
      <c r="K707" t="s">
        <v>49</v>
      </c>
      <c r="M707">
        <v>202101020524</v>
      </c>
      <c r="N707" s="1">
        <v>44198.847222222219</v>
      </c>
      <c r="O707" s="3" t="s">
        <v>90</v>
      </c>
      <c r="P707">
        <v>1148902</v>
      </c>
      <c r="Q707" s="2">
        <v>23179</v>
      </c>
      <c r="R707" t="s">
        <v>901</v>
      </c>
      <c r="S707" t="s">
        <v>902</v>
      </c>
      <c r="U707" t="s">
        <v>132</v>
      </c>
      <c r="V707" t="s">
        <v>220</v>
      </c>
      <c r="W707" t="s">
        <v>10</v>
      </c>
      <c r="X707" t="s">
        <v>54</v>
      </c>
      <c r="Z707" t="s">
        <v>88</v>
      </c>
      <c r="AA707" t="s">
        <v>94</v>
      </c>
      <c r="AB707" t="s">
        <v>100</v>
      </c>
      <c r="AC707" t="s">
        <v>70</v>
      </c>
      <c r="AD707" t="s">
        <v>59</v>
      </c>
    </row>
    <row r="708" spans="1:30">
      <c r="A708">
        <f t="shared" si="33"/>
        <v>457</v>
      </c>
      <c r="B708">
        <f t="shared" si="34"/>
        <v>0</v>
      </c>
      <c r="C708" s="8">
        <f t="shared" si="32"/>
        <v>71.416666666666671</v>
      </c>
      <c r="D708">
        <v>71</v>
      </c>
      <c r="E708">
        <v>5</v>
      </c>
      <c r="G708" s="21">
        <v>2</v>
      </c>
      <c r="H708" s="4">
        <v>1150260</v>
      </c>
      <c r="I708" s="39">
        <v>44319.528043981481</v>
      </c>
      <c r="J708" s="3" t="s">
        <v>63</v>
      </c>
      <c r="K708" t="s">
        <v>49</v>
      </c>
      <c r="M708">
        <v>202105031538</v>
      </c>
      <c r="N708" s="1">
        <v>44319.528043981481</v>
      </c>
      <c r="O708" s="3" t="s">
        <v>63</v>
      </c>
      <c r="P708">
        <v>1150260</v>
      </c>
      <c r="Q708" s="2">
        <v>18226</v>
      </c>
      <c r="R708" t="s">
        <v>903</v>
      </c>
      <c r="S708" t="s">
        <v>833</v>
      </c>
      <c r="U708" t="s">
        <v>52</v>
      </c>
      <c r="V708" t="s">
        <v>145</v>
      </c>
      <c r="W708" t="s">
        <v>10</v>
      </c>
      <c r="X708" t="s">
        <v>54</v>
      </c>
      <c r="Z708" t="s">
        <v>55</v>
      </c>
      <c r="AA708" t="s">
        <v>68</v>
      </c>
      <c r="AB708" t="s">
        <v>904</v>
      </c>
      <c r="AC708" t="s">
        <v>70</v>
      </c>
      <c r="AD708" t="s">
        <v>59</v>
      </c>
    </row>
    <row r="709" spans="1:30">
      <c r="A709">
        <f t="shared" si="33"/>
        <v>458</v>
      </c>
      <c r="B709">
        <f t="shared" si="34"/>
        <v>0</v>
      </c>
      <c r="C709" s="8">
        <f t="shared" si="32"/>
        <v>47.916666666666664</v>
      </c>
      <c r="D709">
        <v>47</v>
      </c>
      <c r="E709">
        <v>11</v>
      </c>
      <c r="G709" s="21">
        <v>2</v>
      </c>
      <c r="H709">
        <v>1150876</v>
      </c>
      <c r="I709" s="39">
        <v>44285.669444444444</v>
      </c>
      <c r="J709" s="3" t="s">
        <v>63</v>
      </c>
      <c r="K709" t="s">
        <v>49</v>
      </c>
      <c r="M709">
        <v>202103300452</v>
      </c>
      <c r="N709" s="1">
        <v>44285.669444444444</v>
      </c>
      <c r="O709" s="3" t="s">
        <v>63</v>
      </c>
      <c r="P709">
        <v>1150876</v>
      </c>
      <c r="Q709" s="2">
        <v>26783</v>
      </c>
      <c r="R709" t="s">
        <v>905</v>
      </c>
      <c r="S709" t="s">
        <v>906</v>
      </c>
      <c r="U709" t="s">
        <v>61</v>
      </c>
      <c r="V709" t="s">
        <v>123</v>
      </c>
      <c r="W709" t="s">
        <v>2</v>
      </c>
      <c r="X709" t="s">
        <v>54</v>
      </c>
      <c r="Z709" t="s">
        <v>55</v>
      </c>
      <c r="AA709" t="s">
        <v>68</v>
      </c>
      <c r="AB709" t="s">
        <v>907</v>
      </c>
      <c r="AC709" t="s">
        <v>70</v>
      </c>
      <c r="AD709" t="s">
        <v>59</v>
      </c>
    </row>
    <row r="710" spans="1:30">
      <c r="A710">
        <f t="shared" si="33"/>
        <v>459</v>
      </c>
      <c r="B710">
        <f t="shared" si="34"/>
        <v>0</v>
      </c>
      <c r="C710" s="8">
        <f t="shared" si="32"/>
        <v>68.5</v>
      </c>
      <c r="D710">
        <v>68</v>
      </c>
      <c r="E710">
        <v>6</v>
      </c>
      <c r="G710" s="21">
        <v>2</v>
      </c>
      <c r="H710" s="4">
        <v>1150961</v>
      </c>
      <c r="I710" s="39">
        <v>44178.851388888892</v>
      </c>
      <c r="J710" s="3" t="s">
        <v>90</v>
      </c>
      <c r="K710" t="s">
        <v>49</v>
      </c>
      <c r="M710">
        <v>202012130472</v>
      </c>
      <c r="N710" s="1">
        <v>44178.851388888892</v>
      </c>
      <c r="O710" s="3" t="s">
        <v>90</v>
      </c>
      <c r="P710">
        <v>1150961</v>
      </c>
      <c r="Q710" s="2">
        <v>19135</v>
      </c>
      <c r="R710" t="s">
        <v>908</v>
      </c>
      <c r="S710" t="s">
        <v>323</v>
      </c>
      <c r="U710" t="s">
        <v>110</v>
      </c>
      <c r="V710" t="s">
        <v>364</v>
      </c>
      <c r="W710" t="s">
        <v>2</v>
      </c>
      <c r="X710" t="s">
        <v>54</v>
      </c>
      <c r="Z710" t="s">
        <v>88</v>
      </c>
      <c r="AA710" t="s">
        <v>94</v>
      </c>
      <c r="AB710" t="s">
        <v>100</v>
      </c>
      <c r="AC710" t="s">
        <v>70</v>
      </c>
      <c r="AD710" t="s">
        <v>59</v>
      </c>
    </row>
    <row r="711" spans="1:30">
      <c r="A711">
        <f t="shared" si="33"/>
        <v>460</v>
      </c>
      <c r="B711">
        <f t="shared" si="34"/>
        <v>0</v>
      </c>
      <c r="C711" s="8">
        <f t="shared" si="32"/>
        <v>58.833333333333336</v>
      </c>
      <c r="D711">
        <v>58</v>
      </c>
      <c r="E711">
        <v>10</v>
      </c>
      <c r="G711" s="21">
        <v>2</v>
      </c>
      <c r="H711" s="4">
        <v>1155250</v>
      </c>
      <c r="I711" s="39">
        <v>44117.595833333333</v>
      </c>
      <c r="J711" s="3" t="s">
        <v>76</v>
      </c>
      <c r="K711" t="s">
        <v>49</v>
      </c>
      <c r="M711">
        <v>202008120152</v>
      </c>
      <c r="N711" s="1">
        <v>44117.595833333333</v>
      </c>
      <c r="O711" s="3" t="s">
        <v>76</v>
      </c>
      <c r="P711">
        <v>1155250</v>
      </c>
      <c r="Q711" s="2">
        <v>22625</v>
      </c>
      <c r="R711" t="s">
        <v>909</v>
      </c>
      <c r="S711" t="s">
        <v>910</v>
      </c>
      <c r="U711" t="s">
        <v>52</v>
      </c>
      <c r="V711" t="s">
        <v>911</v>
      </c>
      <c r="W711" t="s">
        <v>2</v>
      </c>
      <c r="X711" t="s">
        <v>54</v>
      </c>
      <c r="Z711" t="s">
        <v>55</v>
      </c>
      <c r="AA711" t="s">
        <v>78</v>
      </c>
      <c r="AB711" t="s">
        <v>912</v>
      </c>
      <c r="AC711" t="s">
        <v>913</v>
      </c>
      <c r="AD711" t="s">
        <v>59</v>
      </c>
    </row>
    <row r="712" spans="1:30">
      <c r="A712">
        <f t="shared" si="33"/>
        <v>461</v>
      </c>
      <c r="B712">
        <f t="shared" si="34"/>
        <v>0</v>
      </c>
      <c r="C712" s="8">
        <f t="shared" si="32"/>
        <v>68.75</v>
      </c>
      <c r="D712">
        <v>68</v>
      </c>
      <c r="E712">
        <v>9</v>
      </c>
      <c r="G712" s="21">
        <v>2</v>
      </c>
      <c r="H712" s="4">
        <v>1156748</v>
      </c>
      <c r="I712" s="39">
        <v>44186.399305555555</v>
      </c>
      <c r="J712" s="3" t="s">
        <v>76</v>
      </c>
      <c r="K712" t="s">
        <v>49</v>
      </c>
      <c r="M712">
        <v>202012210040</v>
      </c>
      <c r="N712" s="1">
        <v>44186.399305555555</v>
      </c>
      <c r="O712" s="3" t="s">
        <v>76</v>
      </c>
      <c r="P712">
        <v>1156748</v>
      </c>
      <c r="Q712" s="2">
        <v>19068</v>
      </c>
      <c r="R712" t="s">
        <v>914</v>
      </c>
      <c r="S712" t="s">
        <v>612</v>
      </c>
      <c r="U712" t="s">
        <v>295</v>
      </c>
      <c r="V712" t="s">
        <v>127</v>
      </c>
      <c r="W712" t="s">
        <v>10</v>
      </c>
      <c r="X712" t="s">
        <v>54</v>
      </c>
      <c r="Z712" t="s">
        <v>55</v>
      </c>
      <c r="AA712" t="s">
        <v>78</v>
      </c>
      <c r="AB712" t="s">
        <v>484</v>
      </c>
      <c r="AC712" t="s">
        <v>129</v>
      </c>
      <c r="AD712" t="s">
        <v>59</v>
      </c>
    </row>
    <row r="713" spans="1:30">
      <c r="A713">
        <f t="shared" si="33"/>
        <v>462</v>
      </c>
      <c r="B713">
        <f t="shared" si="34"/>
        <v>0</v>
      </c>
      <c r="C713" s="8">
        <f t="shared" si="32"/>
        <v>55.083333333333336</v>
      </c>
      <c r="D713">
        <v>55</v>
      </c>
      <c r="E713">
        <v>1</v>
      </c>
      <c r="G713" s="21">
        <v>2</v>
      </c>
      <c r="H713" s="4">
        <v>1157189</v>
      </c>
      <c r="I713" s="39">
        <v>44210.471585648149</v>
      </c>
      <c r="J713" s="3" t="s">
        <v>553</v>
      </c>
      <c r="K713" t="s">
        <v>49</v>
      </c>
      <c r="M713">
        <v>202101141618</v>
      </c>
      <c r="N713" s="1">
        <v>44210.471585648149</v>
      </c>
      <c r="O713" s="3" t="s">
        <v>553</v>
      </c>
      <c r="P713">
        <v>1157189</v>
      </c>
      <c r="Q713" s="2">
        <v>24071</v>
      </c>
      <c r="R713" t="s">
        <v>915</v>
      </c>
      <c r="S713" t="s">
        <v>916</v>
      </c>
      <c r="U713" t="s">
        <v>277</v>
      </c>
      <c r="V713" t="s">
        <v>153</v>
      </c>
      <c r="W713" t="s">
        <v>2</v>
      </c>
      <c r="X713" t="s">
        <v>54</v>
      </c>
      <c r="Z713" t="s">
        <v>55</v>
      </c>
      <c r="AA713" t="s">
        <v>556</v>
      </c>
      <c r="AB713" t="s">
        <v>917</v>
      </c>
      <c r="AC713" t="s">
        <v>70</v>
      </c>
      <c r="AD713" t="s">
        <v>59</v>
      </c>
    </row>
    <row r="714" spans="1:30">
      <c r="A714">
        <f t="shared" si="33"/>
        <v>463</v>
      </c>
      <c r="B714">
        <f t="shared" si="34"/>
        <v>0</v>
      </c>
      <c r="C714" s="8">
        <f t="shared" ref="C714:C777" si="35">D714+E714/12</f>
        <v>51.333333333333336</v>
      </c>
      <c r="D714">
        <v>51</v>
      </c>
      <c r="E714">
        <v>4</v>
      </c>
      <c r="G714" s="21">
        <v>2</v>
      </c>
      <c r="H714" s="4">
        <v>1157966</v>
      </c>
      <c r="I714" s="39">
        <v>44217.511805555558</v>
      </c>
      <c r="J714" s="3" t="s">
        <v>76</v>
      </c>
      <c r="K714" t="s">
        <v>49</v>
      </c>
      <c r="M714">
        <v>202101211780</v>
      </c>
      <c r="N714" s="1">
        <v>44217.511805555558</v>
      </c>
      <c r="O714" s="3" t="s">
        <v>76</v>
      </c>
      <c r="P714">
        <v>1157966</v>
      </c>
      <c r="Q714" s="2">
        <v>25448</v>
      </c>
      <c r="R714" t="s">
        <v>918</v>
      </c>
      <c r="S714" t="s">
        <v>919</v>
      </c>
      <c r="U714" t="s">
        <v>52</v>
      </c>
      <c r="V714" t="s">
        <v>93</v>
      </c>
      <c r="W714" t="s">
        <v>10</v>
      </c>
      <c r="X714" t="s">
        <v>54</v>
      </c>
      <c r="Z714" t="s">
        <v>88</v>
      </c>
      <c r="AA714" t="s">
        <v>78</v>
      </c>
      <c r="AB714" t="s">
        <v>920</v>
      </c>
      <c r="AC714" t="s">
        <v>70</v>
      </c>
      <c r="AD714" t="s">
        <v>59</v>
      </c>
    </row>
    <row r="715" spans="1:30">
      <c r="A715">
        <f t="shared" si="33"/>
        <v>464</v>
      </c>
      <c r="B715">
        <f t="shared" si="34"/>
        <v>0</v>
      </c>
      <c r="C715" s="8">
        <f t="shared" si="35"/>
        <v>85.416666666666671</v>
      </c>
      <c r="D715">
        <v>85</v>
      </c>
      <c r="E715">
        <v>5</v>
      </c>
      <c r="G715" s="21">
        <v>2</v>
      </c>
      <c r="H715" s="4">
        <v>1159433</v>
      </c>
      <c r="I715" s="39">
        <v>44223.488194444442</v>
      </c>
      <c r="J715" s="3" t="s">
        <v>63</v>
      </c>
      <c r="K715" t="s">
        <v>49</v>
      </c>
      <c r="M715">
        <v>202101060109</v>
      </c>
      <c r="N715" s="1">
        <v>44223.488194444442</v>
      </c>
      <c r="O715" s="3" t="s">
        <v>63</v>
      </c>
      <c r="P715">
        <v>1159433</v>
      </c>
      <c r="Q715" s="2">
        <v>13019</v>
      </c>
      <c r="R715" t="s">
        <v>923</v>
      </c>
      <c r="S715" t="s">
        <v>924</v>
      </c>
      <c r="U715" t="s">
        <v>61</v>
      </c>
      <c r="V715" t="s">
        <v>53</v>
      </c>
      <c r="W715" t="s">
        <v>10</v>
      </c>
      <c r="X715" t="s">
        <v>54</v>
      </c>
      <c r="Z715" t="s">
        <v>55</v>
      </c>
      <c r="AA715" t="s">
        <v>68</v>
      </c>
      <c r="AB715" t="s">
        <v>925</v>
      </c>
      <c r="AC715" t="s">
        <v>58</v>
      </c>
      <c r="AD715" t="s">
        <v>59</v>
      </c>
    </row>
    <row r="716" spans="1:30">
      <c r="A716">
        <f t="shared" ref="A716:A779" si="36">IF(B716=0,A715+1,A715)</f>
        <v>465</v>
      </c>
      <c r="B716">
        <f t="shared" si="34"/>
        <v>0</v>
      </c>
      <c r="C716" s="8">
        <f t="shared" si="35"/>
        <v>68.083333333333329</v>
      </c>
      <c r="D716">
        <v>68</v>
      </c>
      <c r="E716">
        <v>1</v>
      </c>
      <c r="G716" s="21">
        <v>1</v>
      </c>
      <c r="H716">
        <v>1160453</v>
      </c>
      <c r="I716" s="39">
        <v>43942.654664351852</v>
      </c>
      <c r="J716" s="3" t="s">
        <v>63</v>
      </c>
      <c r="K716" t="s">
        <v>49</v>
      </c>
      <c r="M716">
        <v>202004210878</v>
      </c>
      <c r="N716" s="1">
        <v>43942.654664351852</v>
      </c>
      <c r="O716" s="3" t="s">
        <v>63</v>
      </c>
      <c r="P716">
        <v>1160453</v>
      </c>
      <c r="Q716" s="2">
        <v>19052</v>
      </c>
      <c r="R716" t="s">
        <v>926</v>
      </c>
      <c r="S716" t="s">
        <v>841</v>
      </c>
      <c r="U716" t="s">
        <v>52</v>
      </c>
      <c r="V716" t="s">
        <v>306</v>
      </c>
      <c r="W716" t="s">
        <v>10</v>
      </c>
      <c r="X716" t="s">
        <v>54</v>
      </c>
      <c r="Z716" t="s">
        <v>55</v>
      </c>
      <c r="AA716" t="s">
        <v>68</v>
      </c>
      <c r="AB716" t="s">
        <v>79</v>
      </c>
      <c r="AC716" t="s">
        <v>70</v>
      </c>
      <c r="AD716" t="s">
        <v>59</v>
      </c>
    </row>
    <row r="717" spans="1:30">
      <c r="A717">
        <f t="shared" si="36"/>
        <v>466</v>
      </c>
      <c r="B717">
        <f t="shared" si="34"/>
        <v>0</v>
      </c>
      <c r="C717" s="8">
        <f t="shared" si="35"/>
        <v>68.583333333333329</v>
      </c>
      <c r="D717">
        <v>68</v>
      </c>
      <c r="E717">
        <v>7</v>
      </c>
      <c r="G717" s="21">
        <v>2</v>
      </c>
      <c r="H717" s="4">
        <v>1161051</v>
      </c>
      <c r="I717" s="39">
        <v>44287.46875</v>
      </c>
      <c r="J717" s="3" t="s">
        <v>76</v>
      </c>
      <c r="K717" t="s">
        <v>49</v>
      </c>
      <c r="M717">
        <v>202104010342</v>
      </c>
      <c r="N717" s="1">
        <v>44287.46875</v>
      </c>
      <c r="O717" s="3" t="s">
        <v>76</v>
      </c>
      <c r="P717">
        <v>1161051</v>
      </c>
      <c r="Q717" s="2">
        <v>19215</v>
      </c>
      <c r="R717" t="s">
        <v>927</v>
      </c>
      <c r="S717" t="s">
        <v>928</v>
      </c>
      <c r="U717" t="s">
        <v>140</v>
      </c>
      <c r="V717" t="s">
        <v>119</v>
      </c>
      <c r="W717" t="s">
        <v>2</v>
      </c>
      <c r="X717" t="s">
        <v>54</v>
      </c>
      <c r="Z717" t="s">
        <v>55</v>
      </c>
      <c r="AA717" t="s">
        <v>78</v>
      </c>
      <c r="AB717" t="s">
        <v>929</v>
      </c>
      <c r="AC717" t="s">
        <v>58</v>
      </c>
      <c r="AD717" t="s">
        <v>59</v>
      </c>
    </row>
    <row r="718" spans="1:30">
      <c r="A718">
        <f t="shared" si="36"/>
        <v>467</v>
      </c>
      <c r="B718">
        <f t="shared" si="34"/>
        <v>0</v>
      </c>
      <c r="C718" s="8">
        <f t="shared" si="35"/>
        <v>81.75</v>
      </c>
      <c r="D718">
        <v>81</v>
      </c>
      <c r="E718">
        <v>9</v>
      </c>
      <c r="G718" s="21">
        <v>1</v>
      </c>
      <c r="H718">
        <v>1161164</v>
      </c>
      <c r="I718" s="39">
        <v>44082.017361111109</v>
      </c>
      <c r="J718" s="3" t="s">
        <v>63</v>
      </c>
      <c r="K718" t="s">
        <v>49</v>
      </c>
      <c r="M718">
        <v>202009081127</v>
      </c>
      <c r="N718" s="1">
        <v>44082.017361111109</v>
      </c>
      <c r="O718" s="3" t="s">
        <v>63</v>
      </c>
      <c r="P718">
        <v>1161164</v>
      </c>
      <c r="Q718" s="2">
        <v>14199</v>
      </c>
      <c r="R718" t="s">
        <v>930</v>
      </c>
      <c r="S718" t="s">
        <v>931</v>
      </c>
      <c r="U718" t="s">
        <v>110</v>
      </c>
      <c r="V718" t="s">
        <v>202</v>
      </c>
      <c r="W718" t="s">
        <v>2</v>
      </c>
      <c r="X718" t="s">
        <v>54</v>
      </c>
      <c r="Z718" t="s">
        <v>88</v>
      </c>
      <c r="AA718" t="s">
        <v>68</v>
      </c>
      <c r="AB718" t="s">
        <v>932</v>
      </c>
      <c r="AC718" t="s">
        <v>70</v>
      </c>
      <c r="AD718" t="s">
        <v>59</v>
      </c>
    </row>
    <row r="719" spans="1:30">
      <c r="A719">
        <f t="shared" si="36"/>
        <v>468</v>
      </c>
      <c r="B719">
        <f t="shared" si="34"/>
        <v>0</v>
      </c>
      <c r="C719" s="8">
        <f t="shared" si="35"/>
        <v>33.416666666666664</v>
      </c>
      <c r="D719">
        <v>33</v>
      </c>
      <c r="E719">
        <v>5</v>
      </c>
      <c r="G719" s="21">
        <v>1</v>
      </c>
      <c r="H719">
        <v>1162092</v>
      </c>
      <c r="I719" s="39">
        <v>44151.261111111111</v>
      </c>
      <c r="J719" s="3" t="s">
        <v>90</v>
      </c>
      <c r="K719" t="s">
        <v>49</v>
      </c>
      <c r="M719">
        <v>202011161289</v>
      </c>
      <c r="N719" s="1">
        <v>44151.261111111111</v>
      </c>
      <c r="O719" s="3" t="s">
        <v>90</v>
      </c>
      <c r="P719">
        <v>1162092</v>
      </c>
      <c r="Q719" s="2">
        <v>31938</v>
      </c>
      <c r="R719" t="s">
        <v>933</v>
      </c>
      <c r="S719" t="s">
        <v>934</v>
      </c>
      <c r="U719" t="s">
        <v>98</v>
      </c>
      <c r="V719" t="s">
        <v>364</v>
      </c>
      <c r="W719" t="s">
        <v>2</v>
      </c>
      <c r="X719" t="s">
        <v>54</v>
      </c>
      <c r="Z719" t="s">
        <v>88</v>
      </c>
      <c r="AA719" t="s">
        <v>94</v>
      </c>
      <c r="AB719" t="s">
        <v>100</v>
      </c>
      <c r="AC719" t="s">
        <v>70</v>
      </c>
      <c r="AD719" t="s">
        <v>59</v>
      </c>
    </row>
    <row r="720" spans="1:30">
      <c r="A720">
        <f t="shared" si="36"/>
        <v>469</v>
      </c>
      <c r="B720">
        <f t="shared" si="34"/>
        <v>0</v>
      </c>
      <c r="C720" s="8">
        <f t="shared" si="35"/>
        <v>64.75</v>
      </c>
      <c r="D720">
        <v>64</v>
      </c>
      <c r="E720">
        <v>9</v>
      </c>
      <c r="G720" s="21">
        <v>2</v>
      </c>
      <c r="H720" s="4">
        <v>1162161</v>
      </c>
      <c r="I720" s="39">
        <v>44175.522222222222</v>
      </c>
      <c r="J720" s="3" t="s">
        <v>553</v>
      </c>
      <c r="K720" t="s">
        <v>49</v>
      </c>
      <c r="M720">
        <v>202012101752</v>
      </c>
      <c r="N720" s="1">
        <v>44175.522222222222</v>
      </c>
      <c r="O720" s="3" t="s">
        <v>553</v>
      </c>
      <c r="P720">
        <v>1162161</v>
      </c>
      <c r="Q720" s="2">
        <v>20506</v>
      </c>
      <c r="R720" t="s">
        <v>935</v>
      </c>
      <c r="S720" t="s">
        <v>936</v>
      </c>
      <c r="U720" t="s">
        <v>73</v>
      </c>
      <c r="V720" t="s">
        <v>145</v>
      </c>
      <c r="W720" t="s">
        <v>2</v>
      </c>
      <c r="X720" t="s">
        <v>54</v>
      </c>
      <c r="Z720" t="s">
        <v>55</v>
      </c>
      <c r="AA720" t="s">
        <v>556</v>
      </c>
      <c r="AB720" t="s">
        <v>937</v>
      </c>
      <c r="AC720" t="s">
        <v>70</v>
      </c>
      <c r="AD720" t="s">
        <v>59</v>
      </c>
    </row>
    <row r="721" spans="1:30">
      <c r="A721">
        <f t="shared" si="36"/>
        <v>470</v>
      </c>
      <c r="B721">
        <f t="shared" si="34"/>
        <v>0</v>
      </c>
      <c r="C721" s="8">
        <f t="shared" si="35"/>
        <v>33.333333333333336</v>
      </c>
      <c r="D721">
        <v>33</v>
      </c>
      <c r="E721">
        <v>4</v>
      </c>
      <c r="G721" s="21">
        <v>2</v>
      </c>
      <c r="H721" s="4">
        <v>1163752</v>
      </c>
      <c r="I721" s="39">
        <v>44215.967962962961</v>
      </c>
      <c r="J721" s="3" t="s">
        <v>90</v>
      </c>
      <c r="K721" t="s">
        <v>49</v>
      </c>
      <c r="M721">
        <v>202101192413</v>
      </c>
      <c r="N721" s="1">
        <v>44215.967962962961</v>
      </c>
      <c r="O721" s="3" t="s">
        <v>90</v>
      </c>
      <c r="P721">
        <v>1163752</v>
      </c>
      <c r="Q721" s="2">
        <v>32038</v>
      </c>
      <c r="R721" t="s">
        <v>938</v>
      </c>
      <c r="S721" t="s">
        <v>939</v>
      </c>
      <c r="U721" t="s">
        <v>110</v>
      </c>
      <c r="V721" t="s">
        <v>111</v>
      </c>
      <c r="W721" t="s">
        <v>10</v>
      </c>
      <c r="X721" t="s">
        <v>54</v>
      </c>
      <c r="Z721" t="s">
        <v>88</v>
      </c>
      <c r="AA721" t="s">
        <v>94</v>
      </c>
      <c r="AB721" t="s">
        <v>116</v>
      </c>
      <c r="AC721" t="s">
        <v>70</v>
      </c>
      <c r="AD721" t="s">
        <v>59</v>
      </c>
    </row>
    <row r="722" spans="1:30">
      <c r="A722">
        <f t="shared" si="36"/>
        <v>471</v>
      </c>
      <c r="B722">
        <f t="shared" si="34"/>
        <v>0</v>
      </c>
      <c r="C722" s="8">
        <f t="shared" si="35"/>
        <v>56.916666666666664</v>
      </c>
      <c r="D722">
        <v>56</v>
      </c>
      <c r="E722">
        <v>11</v>
      </c>
      <c r="G722" s="21">
        <v>2</v>
      </c>
      <c r="H722" s="4">
        <v>1166028</v>
      </c>
      <c r="I722" s="39">
        <v>44228.875925925924</v>
      </c>
      <c r="J722" s="3" t="s">
        <v>90</v>
      </c>
      <c r="K722" t="s">
        <v>49</v>
      </c>
      <c r="M722">
        <v>202102012316</v>
      </c>
      <c r="N722" s="1">
        <v>44228.875925925924</v>
      </c>
      <c r="O722" s="3" t="s">
        <v>90</v>
      </c>
      <c r="P722">
        <v>1166028</v>
      </c>
      <c r="Q722" s="2">
        <v>23415</v>
      </c>
      <c r="R722" t="s">
        <v>942</v>
      </c>
      <c r="S722" t="s">
        <v>872</v>
      </c>
      <c r="U722" t="s">
        <v>149</v>
      </c>
      <c r="V722" t="s">
        <v>133</v>
      </c>
      <c r="W722" t="s">
        <v>2</v>
      </c>
      <c r="X722" t="s">
        <v>54</v>
      </c>
      <c r="Z722" t="s">
        <v>88</v>
      </c>
      <c r="AA722" t="s">
        <v>94</v>
      </c>
      <c r="AB722" t="s">
        <v>116</v>
      </c>
      <c r="AC722" t="s">
        <v>70</v>
      </c>
      <c r="AD722" t="s">
        <v>59</v>
      </c>
    </row>
    <row r="723" spans="1:30">
      <c r="A723">
        <f t="shared" si="36"/>
        <v>472</v>
      </c>
      <c r="B723">
        <f t="shared" si="34"/>
        <v>0</v>
      </c>
      <c r="C723" s="8">
        <f t="shared" si="35"/>
        <v>24.083333333333332</v>
      </c>
      <c r="D723">
        <v>24</v>
      </c>
      <c r="E723">
        <v>1</v>
      </c>
      <c r="G723" s="21">
        <v>2</v>
      </c>
      <c r="H723" s="4">
        <v>1166291</v>
      </c>
      <c r="I723" s="39">
        <v>44172.124305555553</v>
      </c>
      <c r="J723" s="3" t="s">
        <v>90</v>
      </c>
      <c r="K723" t="s">
        <v>49</v>
      </c>
      <c r="M723">
        <v>202012071180</v>
      </c>
      <c r="N723" s="1">
        <v>44172.124305555553</v>
      </c>
      <c r="O723" s="3" t="s">
        <v>90</v>
      </c>
      <c r="P723">
        <v>1166291</v>
      </c>
      <c r="Q723" s="2">
        <v>35355</v>
      </c>
      <c r="R723" t="s">
        <v>943</v>
      </c>
      <c r="S723" t="s">
        <v>944</v>
      </c>
      <c r="U723" t="s">
        <v>170</v>
      </c>
      <c r="V723" t="s">
        <v>171</v>
      </c>
      <c r="W723" t="s">
        <v>10</v>
      </c>
      <c r="X723" t="s">
        <v>54</v>
      </c>
      <c r="Z723" t="s">
        <v>88</v>
      </c>
      <c r="AA723" t="s">
        <v>94</v>
      </c>
      <c r="AB723" t="s">
        <v>100</v>
      </c>
      <c r="AC723" t="s">
        <v>70</v>
      </c>
      <c r="AD723" t="s">
        <v>59</v>
      </c>
    </row>
    <row r="724" spans="1:30">
      <c r="A724">
        <f t="shared" si="36"/>
        <v>473</v>
      </c>
      <c r="B724">
        <f t="shared" si="34"/>
        <v>0</v>
      </c>
      <c r="C724" s="8">
        <f t="shared" si="35"/>
        <v>53.083333333333336</v>
      </c>
      <c r="D724">
        <v>53</v>
      </c>
      <c r="E724">
        <v>1</v>
      </c>
      <c r="G724" s="21">
        <v>2</v>
      </c>
      <c r="H724" s="4">
        <v>1168284</v>
      </c>
      <c r="I724" s="39">
        <v>44320.425694444442</v>
      </c>
      <c r="J724" s="3" t="s">
        <v>134</v>
      </c>
      <c r="K724" t="s">
        <v>49</v>
      </c>
      <c r="M724">
        <v>202105041645</v>
      </c>
      <c r="N724" s="1">
        <v>44320.425694444442</v>
      </c>
      <c r="O724" s="3" t="s">
        <v>134</v>
      </c>
      <c r="P724">
        <v>1168284</v>
      </c>
      <c r="Q724" s="2">
        <v>24911</v>
      </c>
      <c r="R724" t="s">
        <v>945</v>
      </c>
      <c r="S724" t="s">
        <v>946</v>
      </c>
      <c r="U724" t="s">
        <v>52</v>
      </c>
      <c r="V724" t="s">
        <v>93</v>
      </c>
      <c r="W724" t="s">
        <v>10</v>
      </c>
      <c r="X724" t="s">
        <v>54</v>
      </c>
      <c r="Z724" t="s">
        <v>88</v>
      </c>
      <c r="AA724" t="s">
        <v>94</v>
      </c>
      <c r="AB724" t="s">
        <v>100</v>
      </c>
      <c r="AC724" t="s">
        <v>70</v>
      </c>
      <c r="AD724" t="s">
        <v>59</v>
      </c>
    </row>
    <row r="725" spans="1:30">
      <c r="A725">
        <f t="shared" si="36"/>
        <v>474</v>
      </c>
      <c r="B725">
        <f t="shared" si="34"/>
        <v>0</v>
      </c>
      <c r="C725" s="8">
        <f t="shared" si="35"/>
        <v>73.333333333333329</v>
      </c>
      <c r="D725">
        <v>73</v>
      </c>
      <c r="E725">
        <v>4</v>
      </c>
      <c r="G725" s="21">
        <v>2</v>
      </c>
      <c r="H725" s="4">
        <v>1168958</v>
      </c>
      <c r="I725" s="41">
        <v>44177.001585648148</v>
      </c>
      <c r="J725" s="3" t="s">
        <v>90</v>
      </c>
      <c r="K725" t="s">
        <v>49</v>
      </c>
      <c r="M725">
        <v>202012112243</v>
      </c>
      <c r="N725" s="1">
        <v>44177.001585648148</v>
      </c>
      <c r="O725" s="3" t="s">
        <v>90</v>
      </c>
      <c r="P725">
        <v>1168958</v>
      </c>
      <c r="Q725" s="2">
        <v>17381</v>
      </c>
      <c r="R725" t="s">
        <v>947</v>
      </c>
      <c r="S725" t="s">
        <v>948</v>
      </c>
      <c r="U725" t="s">
        <v>110</v>
      </c>
      <c r="V725" t="s">
        <v>171</v>
      </c>
      <c r="W725" t="s">
        <v>10</v>
      </c>
      <c r="X725" t="s">
        <v>54</v>
      </c>
      <c r="Z725" t="s">
        <v>88</v>
      </c>
      <c r="AA725" t="s">
        <v>94</v>
      </c>
      <c r="AB725" t="s">
        <v>116</v>
      </c>
      <c r="AC725" t="s">
        <v>70</v>
      </c>
      <c r="AD725" t="s">
        <v>59</v>
      </c>
    </row>
    <row r="726" spans="1:30">
      <c r="A726">
        <f t="shared" si="36"/>
        <v>475</v>
      </c>
      <c r="B726">
        <f t="shared" si="34"/>
        <v>0</v>
      </c>
      <c r="C726" s="8">
        <f t="shared" si="35"/>
        <v>91.25</v>
      </c>
      <c r="D726">
        <v>91</v>
      </c>
      <c r="E726">
        <v>3</v>
      </c>
      <c r="G726" s="21">
        <v>2</v>
      </c>
      <c r="H726" s="4">
        <v>1169091</v>
      </c>
      <c r="I726" s="39">
        <v>44159.545532407406</v>
      </c>
      <c r="J726" s="3" t="s">
        <v>76</v>
      </c>
      <c r="K726" t="s">
        <v>49</v>
      </c>
      <c r="M726">
        <v>202011240116</v>
      </c>
      <c r="N726" s="1">
        <v>44159.545532407406</v>
      </c>
      <c r="O726" s="3" t="s">
        <v>76</v>
      </c>
      <c r="P726">
        <v>1169091</v>
      </c>
      <c r="Q726" s="2">
        <v>10803</v>
      </c>
      <c r="R726" t="s">
        <v>955</v>
      </c>
      <c r="S726" t="s">
        <v>956</v>
      </c>
      <c r="U726" t="s">
        <v>613</v>
      </c>
      <c r="V726" t="s">
        <v>251</v>
      </c>
      <c r="W726" t="s">
        <v>10</v>
      </c>
      <c r="X726" t="s">
        <v>54</v>
      </c>
      <c r="Z726" t="s">
        <v>55</v>
      </c>
      <c r="AA726" t="s">
        <v>78</v>
      </c>
      <c r="AB726" t="s">
        <v>957</v>
      </c>
      <c r="AC726" t="s">
        <v>253</v>
      </c>
      <c r="AD726" t="s">
        <v>59</v>
      </c>
    </row>
    <row r="727" spans="1:30">
      <c r="A727">
        <f t="shared" si="36"/>
        <v>476</v>
      </c>
      <c r="B727">
        <f t="shared" si="34"/>
        <v>0</v>
      </c>
      <c r="C727" s="8">
        <f t="shared" si="35"/>
        <v>91.333333333333329</v>
      </c>
      <c r="D727">
        <v>91</v>
      </c>
      <c r="E727">
        <v>4</v>
      </c>
      <c r="G727" s="21">
        <v>2</v>
      </c>
      <c r="H727" s="4">
        <v>1170254</v>
      </c>
      <c r="I727" s="39">
        <v>44288.718055555553</v>
      </c>
      <c r="J727" s="3" t="s">
        <v>90</v>
      </c>
      <c r="K727" t="s">
        <v>49</v>
      </c>
      <c r="M727">
        <v>202104022065</v>
      </c>
      <c r="N727" s="1">
        <v>44288.718055555553</v>
      </c>
      <c r="O727" s="3" t="s">
        <v>90</v>
      </c>
      <c r="P727">
        <v>1170254</v>
      </c>
      <c r="Q727" s="2">
        <v>10907</v>
      </c>
      <c r="R727" t="s">
        <v>958</v>
      </c>
      <c r="S727" t="s">
        <v>959</v>
      </c>
      <c r="U727" t="s">
        <v>110</v>
      </c>
      <c r="V727" t="s">
        <v>367</v>
      </c>
      <c r="W727" t="s">
        <v>10</v>
      </c>
      <c r="X727" t="s">
        <v>54</v>
      </c>
      <c r="Z727" t="s">
        <v>88</v>
      </c>
      <c r="AA727" t="s">
        <v>94</v>
      </c>
      <c r="AB727" t="s">
        <v>100</v>
      </c>
      <c r="AC727" t="s">
        <v>70</v>
      </c>
      <c r="AD727" t="s">
        <v>59</v>
      </c>
    </row>
    <row r="728" spans="1:30">
      <c r="A728">
        <f t="shared" si="36"/>
        <v>477</v>
      </c>
      <c r="B728">
        <f t="shared" si="34"/>
        <v>0</v>
      </c>
      <c r="C728" s="8">
        <f t="shared" si="35"/>
        <v>64.916666666666671</v>
      </c>
      <c r="D728">
        <v>64</v>
      </c>
      <c r="E728">
        <v>11</v>
      </c>
      <c r="G728" s="21">
        <v>2</v>
      </c>
      <c r="H728" s="4">
        <v>1174867</v>
      </c>
      <c r="I728" s="39">
        <v>44063.667488425926</v>
      </c>
      <c r="J728" s="3" t="s">
        <v>76</v>
      </c>
      <c r="K728" t="s">
        <v>49</v>
      </c>
      <c r="M728">
        <v>202008120752</v>
      </c>
      <c r="N728" s="1">
        <v>44063.667488425926</v>
      </c>
      <c r="O728" s="3" t="s">
        <v>76</v>
      </c>
      <c r="P728">
        <v>1174867</v>
      </c>
      <c r="Q728" s="2">
        <v>20327</v>
      </c>
      <c r="R728" t="s">
        <v>963</v>
      </c>
      <c r="S728" t="s">
        <v>310</v>
      </c>
      <c r="U728" t="s">
        <v>61</v>
      </c>
      <c r="V728" t="s">
        <v>324</v>
      </c>
      <c r="W728" t="s">
        <v>10</v>
      </c>
      <c r="X728" t="s">
        <v>54</v>
      </c>
      <c r="Z728" t="s">
        <v>55</v>
      </c>
      <c r="AA728" t="s">
        <v>78</v>
      </c>
      <c r="AB728" t="s">
        <v>964</v>
      </c>
      <c r="AC728" t="s">
        <v>180</v>
      </c>
      <c r="AD728" t="s">
        <v>59</v>
      </c>
    </row>
    <row r="729" spans="1:30">
      <c r="A729">
        <f t="shared" si="36"/>
        <v>478</v>
      </c>
      <c r="B729">
        <f t="shared" si="34"/>
        <v>0</v>
      </c>
      <c r="C729" s="8">
        <f t="shared" si="35"/>
        <v>44.583333333333336</v>
      </c>
      <c r="D729">
        <v>44</v>
      </c>
      <c r="E729">
        <v>7</v>
      </c>
      <c r="G729" s="21">
        <v>2</v>
      </c>
      <c r="H729" s="4">
        <v>1201253</v>
      </c>
      <c r="I729" s="39">
        <v>44252.686493055553</v>
      </c>
      <c r="J729" s="3" t="s">
        <v>76</v>
      </c>
      <c r="K729" t="s">
        <v>49</v>
      </c>
      <c r="M729">
        <v>202102170121</v>
      </c>
      <c r="N729" s="1">
        <v>44252.686493055553</v>
      </c>
      <c r="O729" s="3" t="s">
        <v>76</v>
      </c>
      <c r="P729">
        <v>1201253</v>
      </c>
      <c r="Q729" s="2">
        <v>27952</v>
      </c>
      <c r="R729" t="s">
        <v>969</v>
      </c>
      <c r="S729" t="s">
        <v>970</v>
      </c>
      <c r="U729" t="s">
        <v>73</v>
      </c>
      <c r="V729" t="s">
        <v>141</v>
      </c>
      <c r="W729" t="s">
        <v>10</v>
      </c>
      <c r="X729" t="s">
        <v>54</v>
      </c>
      <c r="Z729" t="s">
        <v>55</v>
      </c>
      <c r="AA729" t="s">
        <v>78</v>
      </c>
      <c r="AB729" t="s">
        <v>971</v>
      </c>
      <c r="AC729" t="s">
        <v>129</v>
      </c>
      <c r="AD729" t="s">
        <v>59</v>
      </c>
    </row>
    <row r="730" spans="1:30">
      <c r="A730">
        <f t="shared" si="36"/>
        <v>479</v>
      </c>
      <c r="B730">
        <f t="shared" si="34"/>
        <v>0</v>
      </c>
      <c r="C730" s="8">
        <f t="shared" si="35"/>
        <v>25.75</v>
      </c>
      <c r="D730">
        <v>25</v>
      </c>
      <c r="E730">
        <v>9</v>
      </c>
      <c r="G730" s="21">
        <v>1</v>
      </c>
      <c r="H730">
        <v>1202258</v>
      </c>
      <c r="I730" s="39">
        <v>44091.406550925924</v>
      </c>
      <c r="J730" s="3" t="s">
        <v>76</v>
      </c>
      <c r="K730" t="s">
        <v>49</v>
      </c>
      <c r="M730">
        <v>202009171266</v>
      </c>
      <c r="N730" s="1">
        <v>44091.406550925924</v>
      </c>
      <c r="O730" s="3" t="s">
        <v>76</v>
      </c>
      <c r="P730">
        <v>1202258</v>
      </c>
      <c r="Q730" s="2">
        <v>34659</v>
      </c>
      <c r="R730" t="s">
        <v>972</v>
      </c>
      <c r="S730" t="s">
        <v>973</v>
      </c>
      <c r="U730" t="s">
        <v>52</v>
      </c>
      <c r="V730" t="s">
        <v>87</v>
      </c>
      <c r="W730" t="s">
        <v>10</v>
      </c>
      <c r="X730" t="s">
        <v>54</v>
      </c>
      <c r="Z730" t="s">
        <v>55</v>
      </c>
      <c r="AA730" t="s">
        <v>78</v>
      </c>
      <c r="AB730" t="s">
        <v>116</v>
      </c>
      <c r="AC730" t="s">
        <v>70</v>
      </c>
      <c r="AD730" t="s">
        <v>59</v>
      </c>
    </row>
    <row r="731" spans="1:30">
      <c r="A731">
        <f t="shared" si="36"/>
        <v>480</v>
      </c>
      <c r="B731">
        <f t="shared" si="34"/>
        <v>0</v>
      </c>
      <c r="C731" s="8">
        <f t="shared" si="35"/>
        <v>64.916666666666671</v>
      </c>
      <c r="D731">
        <v>64</v>
      </c>
      <c r="E731">
        <v>11</v>
      </c>
      <c r="G731" s="21">
        <v>2</v>
      </c>
      <c r="H731" s="4">
        <v>1203842</v>
      </c>
      <c r="I731" s="39">
        <v>44208.002627314818</v>
      </c>
      <c r="J731" s="3" t="s">
        <v>63</v>
      </c>
      <c r="K731" t="s">
        <v>49</v>
      </c>
      <c r="M731">
        <v>202101112522</v>
      </c>
      <c r="N731" s="1">
        <v>44208.002627314818</v>
      </c>
      <c r="O731" s="3" t="s">
        <v>63</v>
      </c>
      <c r="P731">
        <v>1203842</v>
      </c>
      <c r="Q731" s="2">
        <v>20471</v>
      </c>
      <c r="R731" t="s">
        <v>974</v>
      </c>
      <c r="S731" t="s">
        <v>310</v>
      </c>
      <c r="U731" t="s">
        <v>149</v>
      </c>
      <c r="V731" t="s">
        <v>281</v>
      </c>
      <c r="W731" t="s">
        <v>2</v>
      </c>
      <c r="X731" t="s">
        <v>54</v>
      </c>
      <c r="Z731" t="s">
        <v>88</v>
      </c>
      <c r="AA731" t="s">
        <v>68</v>
      </c>
      <c r="AB731" t="s">
        <v>975</v>
      </c>
      <c r="AC731" t="s">
        <v>70</v>
      </c>
      <c r="AD731" t="s">
        <v>59</v>
      </c>
    </row>
    <row r="732" spans="1:30">
      <c r="A732">
        <f t="shared" si="36"/>
        <v>481</v>
      </c>
      <c r="B732">
        <f t="shared" si="34"/>
        <v>0</v>
      </c>
      <c r="C732" s="8">
        <f t="shared" si="35"/>
        <v>66.916666666666671</v>
      </c>
      <c r="D732">
        <v>66</v>
      </c>
      <c r="E732">
        <v>11</v>
      </c>
      <c r="G732" s="21">
        <v>2</v>
      </c>
      <c r="H732" s="4">
        <v>1204396</v>
      </c>
      <c r="I732" s="41">
        <v>44179.000578703701</v>
      </c>
      <c r="J732" s="3" t="s">
        <v>90</v>
      </c>
      <c r="K732" t="s">
        <v>49</v>
      </c>
      <c r="M732">
        <v>202012130517</v>
      </c>
      <c r="N732" s="1">
        <v>44179.000578703701</v>
      </c>
      <c r="O732" s="3" t="s">
        <v>90</v>
      </c>
      <c r="P732">
        <v>1204396</v>
      </c>
      <c r="Q732" s="2">
        <v>19723</v>
      </c>
      <c r="R732" t="s">
        <v>976</v>
      </c>
      <c r="S732" t="s">
        <v>977</v>
      </c>
      <c r="U732" t="s">
        <v>98</v>
      </c>
      <c r="V732" t="s">
        <v>364</v>
      </c>
      <c r="W732" t="s">
        <v>2</v>
      </c>
      <c r="X732" t="s">
        <v>54</v>
      </c>
      <c r="Z732" t="s">
        <v>88</v>
      </c>
      <c r="AA732" t="s">
        <v>94</v>
      </c>
      <c r="AB732" t="s">
        <v>100</v>
      </c>
      <c r="AC732" t="s">
        <v>70</v>
      </c>
      <c r="AD732" t="s">
        <v>59</v>
      </c>
    </row>
    <row r="733" spans="1:30">
      <c r="A733">
        <f t="shared" si="36"/>
        <v>482</v>
      </c>
      <c r="B733">
        <f t="shared" si="34"/>
        <v>0</v>
      </c>
      <c r="C733" s="8">
        <f t="shared" si="35"/>
        <v>79.833333333333329</v>
      </c>
      <c r="D733">
        <v>79</v>
      </c>
      <c r="E733">
        <v>10</v>
      </c>
      <c r="G733" s="21">
        <v>2</v>
      </c>
      <c r="H733" s="4">
        <v>1204524</v>
      </c>
      <c r="I733" s="39">
        <v>44180.839583333334</v>
      </c>
      <c r="J733" s="3" t="s">
        <v>90</v>
      </c>
      <c r="K733" t="s">
        <v>49</v>
      </c>
      <c r="M733">
        <v>202012152355</v>
      </c>
      <c r="N733" s="1">
        <v>44180.839583333334</v>
      </c>
      <c r="O733" s="3" t="s">
        <v>90</v>
      </c>
      <c r="P733">
        <v>1204524</v>
      </c>
      <c r="Q733" s="2">
        <v>15005</v>
      </c>
      <c r="R733" t="s">
        <v>978</v>
      </c>
      <c r="S733" t="s">
        <v>979</v>
      </c>
      <c r="U733" t="s">
        <v>110</v>
      </c>
      <c r="V733" t="s">
        <v>367</v>
      </c>
      <c r="W733" t="s">
        <v>2</v>
      </c>
      <c r="X733" t="s">
        <v>54</v>
      </c>
      <c r="Z733" t="s">
        <v>88</v>
      </c>
      <c r="AA733" t="s">
        <v>94</v>
      </c>
      <c r="AB733" t="s">
        <v>100</v>
      </c>
      <c r="AC733" t="s">
        <v>70</v>
      </c>
      <c r="AD733" t="s">
        <v>59</v>
      </c>
    </row>
    <row r="734" spans="1:30">
      <c r="A734">
        <f t="shared" si="36"/>
        <v>483</v>
      </c>
      <c r="B734">
        <f t="shared" si="34"/>
        <v>0</v>
      </c>
      <c r="C734" s="8">
        <f t="shared" si="35"/>
        <v>55.333333333333336</v>
      </c>
      <c r="D734">
        <v>55</v>
      </c>
      <c r="E734">
        <v>4</v>
      </c>
      <c r="G734" s="21">
        <v>2</v>
      </c>
      <c r="H734" s="4">
        <v>1206515</v>
      </c>
      <c r="I734" s="39">
        <v>44207.819560185184</v>
      </c>
      <c r="J734" s="3" t="s">
        <v>90</v>
      </c>
      <c r="K734" t="s">
        <v>49</v>
      </c>
      <c r="M734">
        <v>202101112437</v>
      </c>
      <c r="N734" s="1">
        <v>44207.819560185184</v>
      </c>
      <c r="O734" s="3" t="s">
        <v>90</v>
      </c>
      <c r="P734">
        <v>1206515</v>
      </c>
      <c r="Q734" s="2">
        <v>23986</v>
      </c>
      <c r="R734" t="s">
        <v>980</v>
      </c>
      <c r="S734" t="s">
        <v>981</v>
      </c>
      <c r="U734" t="s">
        <v>149</v>
      </c>
      <c r="V734" t="s">
        <v>133</v>
      </c>
      <c r="W734" t="s">
        <v>10</v>
      </c>
      <c r="X734" t="s">
        <v>54</v>
      </c>
      <c r="Z734" t="s">
        <v>88</v>
      </c>
      <c r="AA734" t="s">
        <v>94</v>
      </c>
      <c r="AB734" t="s">
        <v>100</v>
      </c>
      <c r="AC734" t="s">
        <v>70</v>
      </c>
      <c r="AD734" t="s">
        <v>59</v>
      </c>
    </row>
    <row r="735" spans="1:30">
      <c r="A735">
        <f t="shared" si="36"/>
        <v>484</v>
      </c>
      <c r="B735">
        <f t="shared" si="34"/>
        <v>0</v>
      </c>
      <c r="C735" s="8">
        <f t="shared" si="35"/>
        <v>61</v>
      </c>
      <c r="D735">
        <v>61</v>
      </c>
      <c r="E735">
        <v>0</v>
      </c>
      <c r="G735" s="21">
        <v>1</v>
      </c>
      <c r="H735">
        <v>1207590</v>
      </c>
      <c r="I735" s="39">
        <v>44139.824999999997</v>
      </c>
      <c r="J735" s="3" t="s">
        <v>90</v>
      </c>
      <c r="K735" t="s">
        <v>49</v>
      </c>
      <c r="M735">
        <v>202011042155</v>
      </c>
      <c r="N735" s="1">
        <v>44139.824999999997</v>
      </c>
      <c r="O735" s="3" t="s">
        <v>90</v>
      </c>
      <c r="P735">
        <v>1207590</v>
      </c>
      <c r="Q735" s="2">
        <v>21839</v>
      </c>
      <c r="R735" t="s">
        <v>982</v>
      </c>
      <c r="S735" t="s">
        <v>479</v>
      </c>
      <c r="U735" t="s">
        <v>149</v>
      </c>
      <c r="V735" t="s">
        <v>157</v>
      </c>
      <c r="W735" t="s">
        <v>10</v>
      </c>
      <c r="X735" t="s">
        <v>54</v>
      </c>
      <c r="Z735" t="s">
        <v>88</v>
      </c>
      <c r="AA735" t="s">
        <v>94</v>
      </c>
      <c r="AB735" t="s">
        <v>173</v>
      </c>
      <c r="AC735" t="s">
        <v>70</v>
      </c>
      <c r="AD735" t="s">
        <v>59</v>
      </c>
    </row>
    <row r="736" spans="1:30">
      <c r="A736">
        <f t="shared" si="36"/>
        <v>485</v>
      </c>
      <c r="B736">
        <f t="shared" si="34"/>
        <v>0</v>
      </c>
      <c r="C736" s="8">
        <f t="shared" si="35"/>
        <v>74</v>
      </c>
      <c r="D736">
        <v>74</v>
      </c>
      <c r="E736">
        <v>0</v>
      </c>
      <c r="G736" s="21">
        <v>2</v>
      </c>
      <c r="H736" s="4">
        <v>1208329</v>
      </c>
      <c r="I736" s="39">
        <v>44144.808668981481</v>
      </c>
      <c r="J736" s="3" t="s">
        <v>90</v>
      </c>
      <c r="K736" t="s">
        <v>49</v>
      </c>
      <c r="M736">
        <v>202011092180</v>
      </c>
      <c r="N736" s="1">
        <v>44144.808668981481</v>
      </c>
      <c r="O736" s="3" t="s">
        <v>90</v>
      </c>
      <c r="P736">
        <v>1208329</v>
      </c>
      <c r="Q736" s="2">
        <v>17096</v>
      </c>
      <c r="R736" t="s">
        <v>986</v>
      </c>
      <c r="S736" t="s">
        <v>486</v>
      </c>
      <c r="U736" t="s">
        <v>170</v>
      </c>
      <c r="V736" t="s">
        <v>281</v>
      </c>
      <c r="W736" t="s">
        <v>2</v>
      </c>
      <c r="X736" t="s">
        <v>54</v>
      </c>
      <c r="Z736" t="s">
        <v>88</v>
      </c>
      <c r="AA736" t="s">
        <v>94</v>
      </c>
      <c r="AB736" t="s">
        <v>116</v>
      </c>
      <c r="AC736" t="s">
        <v>70</v>
      </c>
      <c r="AD736" t="s">
        <v>59</v>
      </c>
    </row>
    <row r="737" spans="1:30">
      <c r="A737">
        <f t="shared" si="36"/>
        <v>486</v>
      </c>
      <c r="B737">
        <f t="shared" si="34"/>
        <v>0</v>
      </c>
      <c r="C737" s="8">
        <f t="shared" si="35"/>
        <v>89.916666666666671</v>
      </c>
      <c r="D737">
        <v>89</v>
      </c>
      <c r="E737">
        <v>11</v>
      </c>
      <c r="G737" s="21">
        <v>2</v>
      </c>
      <c r="H737" s="4">
        <v>1211360</v>
      </c>
      <c r="I737" s="39">
        <v>44275.477083333331</v>
      </c>
      <c r="J737" s="3" t="s">
        <v>90</v>
      </c>
      <c r="K737" t="s">
        <v>49</v>
      </c>
      <c r="M737">
        <v>202103200058</v>
      </c>
      <c r="N737" s="1">
        <v>44275.477083333331</v>
      </c>
      <c r="O737" s="3" t="s">
        <v>90</v>
      </c>
      <c r="P737">
        <v>1211360</v>
      </c>
      <c r="Q737" s="2">
        <v>11423</v>
      </c>
      <c r="R737" t="s">
        <v>994</v>
      </c>
      <c r="S737" t="s">
        <v>995</v>
      </c>
      <c r="U737" t="s">
        <v>318</v>
      </c>
      <c r="V737" t="s">
        <v>123</v>
      </c>
      <c r="W737" t="s">
        <v>10</v>
      </c>
      <c r="X737" t="s">
        <v>54</v>
      </c>
      <c r="Z737" t="s">
        <v>55</v>
      </c>
      <c r="AA737" t="s">
        <v>94</v>
      </c>
      <c r="AB737" t="s">
        <v>996</v>
      </c>
      <c r="AC737" t="s">
        <v>70</v>
      </c>
      <c r="AD737" t="s">
        <v>59</v>
      </c>
    </row>
    <row r="738" spans="1:30">
      <c r="A738">
        <f t="shared" si="36"/>
        <v>487</v>
      </c>
      <c r="B738">
        <f t="shared" si="34"/>
        <v>0</v>
      </c>
      <c r="C738" s="8">
        <f t="shared" si="35"/>
        <v>71</v>
      </c>
      <c r="D738">
        <v>71</v>
      </c>
      <c r="E738">
        <v>0</v>
      </c>
      <c r="G738" s="21">
        <v>2</v>
      </c>
      <c r="H738" s="4">
        <v>1212375</v>
      </c>
      <c r="I738" s="39">
        <v>44189.540277777778</v>
      </c>
      <c r="J738" s="3" t="s">
        <v>90</v>
      </c>
      <c r="K738" t="s">
        <v>49</v>
      </c>
      <c r="M738">
        <v>202012241109</v>
      </c>
      <c r="N738" s="1">
        <v>44189.540277777778</v>
      </c>
      <c r="O738" s="3" t="s">
        <v>90</v>
      </c>
      <c r="P738">
        <v>1212375</v>
      </c>
      <c r="Q738" s="2">
        <v>18254</v>
      </c>
      <c r="R738" t="s">
        <v>998</v>
      </c>
      <c r="S738" t="s">
        <v>329</v>
      </c>
      <c r="U738" t="s">
        <v>140</v>
      </c>
      <c r="V738" t="s">
        <v>240</v>
      </c>
      <c r="W738" t="s">
        <v>2</v>
      </c>
      <c r="X738" t="s">
        <v>54</v>
      </c>
      <c r="Z738" t="s">
        <v>55</v>
      </c>
      <c r="AA738" t="s">
        <v>94</v>
      </c>
      <c r="AB738" t="s">
        <v>100</v>
      </c>
      <c r="AC738" t="s">
        <v>70</v>
      </c>
      <c r="AD738" t="s">
        <v>59</v>
      </c>
    </row>
    <row r="739" spans="1:30">
      <c r="A739">
        <f t="shared" si="36"/>
        <v>488</v>
      </c>
      <c r="B739">
        <f t="shared" si="34"/>
        <v>0</v>
      </c>
      <c r="C739" s="8">
        <f t="shared" si="35"/>
        <v>18.75</v>
      </c>
      <c r="D739">
        <v>18</v>
      </c>
      <c r="E739">
        <v>9</v>
      </c>
      <c r="G739" s="21">
        <v>2</v>
      </c>
      <c r="H739" s="4">
        <v>1215115</v>
      </c>
      <c r="I739" s="39">
        <v>44290.028506944444</v>
      </c>
      <c r="J739" s="3" t="s">
        <v>76</v>
      </c>
      <c r="K739" t="s">
        <v>49</v>
      </c>
      <c r="M739">
        <v>202104040033</v>
      </c>
      <c r="N739" s="1">
        <v>44290.028506944444</v>
      </c>
      <c r="O739" s="3" t="s">
        <v>76</v>
      </c>
      <c r="P739">
        <v>1215115</v>
      </c>
      <c r="Q739" s="2">
        <v>37426</v>
      </c>
      <c r="R739" t="s">
        <v>999</v>
      </c>
      <c r="S739" t="s">
        <v>1000</v>
      </c>
      <c r="U739" t="s">
        <v>110</v>
      </c>
      <c r="V739" t="s">
        <v>578</v>
      </c>
      <c r="W739" t="s">
        <v>2</v>
      </c>
      <c r="X739" t="s">
        <v>54</v>
      </c>
      <c r="Z739" t="s">
        <v>88</v>
      </c>
      <c r="AA739" t="s">
        <v>78</v>
      </c>
      <c r="AB739" t="s">
        <v>1001</v>
      </c>
      <c r="AC739" t="s">
        <v>70</v>
      </c>
      <c r="AD739" t="s">
        <v>59</v>
      </c>
    </row>
    <row r="740" spans="1:30">
      <c r="A740">
        <f t="shared" si="36"/>
        <v>489</v>
      </c>
      <c r="B740">
        <f t="shared" si="34"/>
        <v>0</v>
      </c>
      <c r="C740" s="8">
        <f t="shared" si="35"/>
        <v>56.166666666666664</v>
      </c>
      <c r="D740">
        <v>56</v>
      </c>
      <c r="E740">
        <v>2</v>
      </c>
      <c r="G740" s="21">
        <v>1</v>
      </c>
      <c r="H740">
        <v>1215222</v>
      </c>
      <c r="I740" s="39">
        <v>43926.44667824074</v>
      </c>
      <c r="J740" s="3" t="s">
        <v>63</v>
      </c>
      <c r="K740" t="s">
        <v>49</v>
      </c>
      <c r="M740">
        <v>202004050048</v>
      </c>
      <c r="N740" s="1">
        <v>43926.44667824074</v>
      </c>
      <c r="O740" s="3" t="s">
        <v>63</v>
      </c>
      <c r="P740">
        <v>1215222</v>
      </c>
      <c r="Q740" s="2">
        <v>23407</v>
      </c>
      <c r="R740" t="s">
        <v>1002</v>
      </c>
      <c r="S740" t="s">
        <v>1003</v>
      </c>
      <c r="U740" t="s">
        <v>381</v>
      </c>
      <c r="V740" t="s">
        <v>87</v>
      </c>
      <c r="W740" t="s">
        <v>2</v>
      </c>
      <c r="X740" t="s">
        <v>54</v>
      </c>
      <c r="Z740" t="s">
        <v>55</v>
      </c>
      <c r="AA740" t="s">
        <v>68</v>
      </c>
      <c r="AB740" t="s">
        <v>1004</v>
      </c>
      <c r="AC740" t="s">
        <v>70</v>
      </c>
      <c r="AD740" t="s">
        <v>59</v>
      </c>
    </row>
    <row r="741" spans="1:30">
      <c r="A741">
        <f t="shared" si="36"/>
        <v>490</v>
      </c>
      <c r="B741">
        <f t="shared" si="34"/>
        <v>0</v>
      </c>
      <c r="C741" s="8">
        <f t="shared" si="35"/>
        <v>80</v>
      </c>
      <c r="D741">
        <v>80</v>
      </c>
      <c r="E741">
        <v>0</v>
      </c>
      <c r="G741" s="21">
        <v>2</v>
      </c>
      <c r="H741" s="4">
        <v>1216910</v>
      </c>
      <c r="I741" s="39">
        <v>44176.861111111109</v>
      </c>
      <c r="J741" s="3" t="s">
        <v>90</v>
      </c>
      <c r="K741" t="s">
        <v>49</v>
      </c>
      <c r="M741">
        <v>202012112201</v>
      </c>
      <c r="N741" s="1">
        <v>44176.861111111109</v>
      </c>
      <c r="O741" s="3" t="s">
        <v>90</v>
      </c>
      <c r="P741">
        <v>1216910</v>
      </c>
      <c r="Q741" s="2">
        <v>14951</v>
      </c>
      <c r="R741" t="s">
        <v>1005</v>
      </c>
      <c r="S741" t="s">
        <v>1006</v>
      </c>
      <c r="U741" t="s">
        <v>110</v>
      </c>
      <c r="V741" t="s">
        <v>367</v>
      </c>
      <c r="W741" t="s">
        <v>2</v>
      </c>
      <c r="X741" t="s">
        <v>54</v>
      </c>
      <c r="Z741" t="s">
        <v>88</v>
      </c>
      <c r="AA741" t="s">
        <v>94</v>
      </c>
      <c r="AB741" t="s">
        <v>1007</v>
      </c>
      <c r="AC741" t="s">
        <v>70</v>
      </c>
      <c r="AD741" t="s">
        <v>59</v>
      </c>
    </row>
    <row r="742" spans="1:30">
      <c r="A742">
        <f t="shared" si="36"/>
        <v>491</v>
      </c>
      <c r="B742">
        <f t="shared" si="34"/>
        <v>0</v>
      </c>
      <c r="C742" s="8">
        <f t="shared" si="35"/>
        <v>33.916666666666664</v>
      </c>
      <c r="D742">
        <v>33</v>
      </c>
      <c r="E742">
        <v>11</v>
      </c>
      <c r="G742" s="21">
        <v>1</v>
      </c>
      <c r="H742" s="6">
        <v>1217871</v>
      </c>
      <c r="I742" s="39">
        <v>44139.930833333332</v>
      </c>
      <c r="J742" s="3" t="s">
        <v>90</v>
      </c>
      <c r="K742" t="s">
        <v>49</v>
      </c>
      <c r="M742">
        <v>202011042186</v>
      </c>
      <c r="N742" s="1">
        <v>44139.930833333332</v>
      </c>
      <c r="O742" s="3" t="s">
        <v>90</v>
      </c>
      <c r="P742">
        <v>1217871</v>
      </c>
      <c r="Q742" s="2">
        <v>31721</v>
      </c>
      <c r="R742" t="s">
        <v>1008</v>
      </c>
      <c r="S742" t="s">
        <v>664</v>
      </c>
      <c r="U742" t="s">
        <v>149</v>
      </c>
      <c r="V742" t="s">
        <v>202</v>
      </c>
      <c r="W742" t="s">
        <v>10</v>
      </c>
      <c r="X742" t="s">
        <v>54</v>
      </c>
      <c r="Z742" t="s">
        <v>88</v>
      </c>
      <c r="AA742" t="s">
        <v>94</v>
      </c>
      <c r="AB742" t="s">
        <v>116</v>
      </c>
      <c r="AC742" t="s">
        <v>70</v>
      </c>
      <c r="AD742" t="s">
        <v>59</v>
      </c>
    </row>
    <row r="743" spans="1:30">
      <c r="A743">
        <f t="shared" si="36"/>
        <v>492</v>
      </c>
      <c r="B743">
        <f t="shared" si="34"/>
        <v>0</v>
      </c>
      <c r="C743" s="8">
        <f t="shared" si="35"/>
        <v>79</v>
      </c>
      <c r="D743">
        <v>79</v>
      </c>
      <c r="E743">
        <v>0</v>
      </c>
      <c r="G743" s="21">
        <v>2</v>
      </c>
      <c r="H743" s="4">
        <v>1219114</v>
      </c>
      <c r="I743" s="39">
        <v>44060.684027777781</v>
      </c>
      <c r="J743" s="3" t="s">
        <v>63</v>
      </c>
      <c r="K743" t="s">
        <v>49</v>
      </c>
      <c r="M743">
        <v>202008170696</v>
      </c>
      <c r="N743" s="1">
        <v>44060.684027777781</v>
      </c>
      <c r="O743" s="3" t="s">
        <v>63</v>
      </c>
      <c r="P743">
        <v>1219114</v>
      </c>
      <c r="Q743" s="2">
        <v>15193</v>
      </c>
      <c r="R743" t="s">
        <v>1009</v>
      </c>
      <c r="S743" t="s">
        <v>1010</v>
      </c>
      <c r="U743" t="s">
        <v>52</v>
      </c>
      <c r="V743" t="s">
        <v>258</v>
      </c>
      <c r="W743" t="s">
        <v>2</v>
      </c>
      <c r="X743" t="s">
        <v>54</v>
      </c>
      <c r="Z743" t="s">
        <v>55</v>
      </c>
      <c r="AA743" t="s">
        <v>68</v>
      </c>
      <c r="AB743" t="s">
        <v>1011</v>
      </c>
      <c r="AC743" t="s">
        <v>70</v>
      </c>
      <c r="AD743" t="s">
        <v>59</v>
      </c>
    </row>
    <row r="744" spans="1:30">
      <c r="A744">
        <f t="shared" si="36"/>
        <v>493</v>
      </c>
      <c r="B744">
        <f t="shared" si="34"/>
        <v>0</v>
      </c>
      <c r="C744" s="8">
        <f t="shared" si="35"/>
        <v>56.833333333333336</v>
      </c>
      <c r="D744">
        <v>56</v>
      </c>
      <c r="E744">
        <v>10</v>
      </c>
      <c r="G744" s="21">
        <v>2</v>
      </c>
      <c r="H744" s="4">
        <v>1220398</v>
      </c>
      <c r="I744" s="39">
        <v>44245.848611111112</v>
      </c>
      <c r="J744" s="3" t="s">
        <v>90</v>
      </c>
      <c r="K744" t="s">
        <v>49</v>
      </c>
      <c r="M744">
        <v>202102182253</v>
      </c>
      <c r="N744" s="1">
        <v>44245.848611111112</v>
      </c>
      <c r="O744" s="3" t="s">
        <v>90</v>
      </c>
      <c r="P744">
        <v>1220398</v>
      </c>
      <c r="Q744" s="2">
        <v>23457</v>
      </c>
      <c r="R744" t="s">
        <v>1012</v>
      </c>
      <c r="S744" t="s">
        <v>1013</v>
      </c>
      <c r="U744" t="s">
        <v>110</v>
      </c>
      <c r="V744" t="s">
        <v>145</v>
      </c>
      <c r="W744" t="s">
        <v>10</v>
      </c>
      <c r="X744" t="s">
        <v>54</v>
      </c>
      <c r="Z744" t="s">
        <v>88</v>
      </c>
      <c r="AA744" t="s">
        <v>94</v>
      </c>
      <c r="AB744" t="s">
        <v>100</v>
      </c>
      <c r="AC744" t="s">
        <v>70</v>
      </c>
      <c r="AD744" t="s">
        <v>59</v>
      </c>
    </row>
    <row r="745" spans="1:30">
      <c r="A745">
        <f t="shared" si="36"/>
        <v>494</v>
      </c>
      <c r="B745">
        <f t="shared" si="34"/>
        <v>0</v>
      </c>
      <c r="C745" s="8">
        <f t="shared" si="35"/>
        <v>59.333333333333336</v>
      </c>
      <c r="D745">
        <v>59</v>
      </c>
      <c r="E745">
        <v>4</v>
      </c>
      <c r="G745" s="21">
        <v>1</v>
      </c>
      <c r="H745">
        <v>1225062</v>
      </c>
      <c r="I745" s="39">
        <v>43945.249016203707</v>
      </c>
      <c r="J745" s="3" t="s">
        <v>90</v>
      </c>
      <c r="K745" t="s">
        <v>49</v>
      </c>
      <c r="M745">
        <v>202004240556</v>
      </c>
      <c r="N745" s="1">
        <v>43945.249016203707</v>
      </c>
      <c r="O745" s="3" t="s">
        <v>90</v>
      </c>
      <c r="P745">
        <v>1225062</v>
      </c>
      <c r="Q745" s="2">
        <v>22257</v>
      </c>
      <c r="R745" t="s">
        <v>1014</v>
      </c>
      <c r="S745" t="s">
        <v>1015</v>
      </c>
      <c r="U745" t="s">
        <v>98</v>
      </c>
      <c r="V745" t="s">
        <v>111</v>
      </c>
      <c r="W745" t="s">
        <v>2</v>
      </c>
      <c r="X745" t="s">
        <v>54</v>
      </c>
      <c r="Z745" t="s">
        <v>88</v>
      </c>
      <c r="AA745" t="s">
        <v>94</v>
      </c>
      <c r="AB745" t="s">
        <v>116</v>
      </c>
      <c r="AC745" t="s">
        <v>70</v>
      </c>
      <c r="AD745" t="s">
        <v>59</v>
      </c>
    </row>
    <row r="746" spans="1:30">
      <c r="A746">
        <f t="shared" si="36"/>
        <v>495</v>
      </c>
      <c r="B746">
        <f t="shared" si="34"/>
        <v>0</v>
      </c>
      <c r="C746" s="8">
        <f t="shared" si="35"/>
        <v>69.083333333333329</v>
      </c>
      <c r="D746">
        <v>69</v>
      </c>
      <c r="E746">
        <v>1</v>
      </c>
      <c r="G746" s="21">
        <v>2</v>
      </c>
      <c r="H746" s="4">
        <v>1225296</v>
      </c>
      <c r="I746" s="39">
        <v>44203.715381944443</v>
      </c>
      <c r="J746" s="3" t="s">
        <v>90</v>
      </c>
      <c r="K746" t="s">
        <v>49</v>
      </c>
      <c r="M746">
        <v>202101072047</v>
      </c>
      <c r="N746" s="1">
        <v>44203.715381944443</v>
      </c>
      <c r="O746" s="3" t="s">
        <v>90</v>
      </c>
      <c r="P746">
        <v>1225296</v>
      </c>
      <c r="Q746" s="2">
        <v>18952</v>
      </c>
      <c r="R746" t="s">
        <v>1016</v>
      </c>
      <c r="S746" t="s">
        <v>1017</v>
      </c>
      <c r="U746" t="s">
        <v>149</v>
      </c>
      <c r="V746" t="s">
        <v>240</v>
      </c>
      <c r="W746" t="s">
        <v>2</v>
      </c>
      <c r="X746" t="s">
        <v>54</v>
      </c>
      <c r="Z746" t="s">
        <v>55</v>
      </c>
      <c r="AA746" t="s">
        <v>94</v>
      </c>
      <c r="AB746" t="s">
        <v>1018</v>
      </c>
      <c r="AC746" t="s">
        <v>70</v>
      </c>
      <c r="AD746" t="s">
        <v>59</v>
      </c>
    </row>
    <row r="747" spans="1:30">
      <c r="A747">
        <f t="shared" si="36"/>
        <v>496</v>
      </c>
      <c r="B747">
        <f t="shared" si="34"/>
        <v>0</v>
      </c>
      <c r="C747" s="8">
        <f t="shared" si="35"/>
        <v>74.416666666666671</v>
      </c>
      <c r="D747">
        <v>74</v>
      </c>
      <c r="E747">
        <v>5</v>
      </c>
      <c r="G747" s="21">
        <v>1</v>
      </c>
      <c r="H747">
        <v>1226817</v>
      </c>
      <c r="I747" s="39">
        <v>43969.587500000001</v>
      </c>
      <c r="J747" s="3" t="s">
        <v>162</v>
      </c>
      <c r="K747" t="s">
        <v>49</v>
      </c>
      <c r="M747">
        <v>202005180456</v>
      </c>
      <c r="N747" s="1">
        <v>43969.587500000001</v>
      </c>
      <c r="O747" s="3" t="s">
        <v>162</v>
      </c>
      <c r="P747">
        <v>1226817</v>
      </c>
      <c r="Q747" s="2">
        <v>16788</v>
      </c>
      <c r="R747" t="s">
        <v>1019</v>
      </c>
      <c r="S747" t="s">
        <v>387</v>
      </c>
      <c r="U747" t="s">
        <v>52</v>
      </c>
      <c r="V747" t="s">
        <v>53</v>
      </c>
      <c r="W747" t="s">
        <v>2</v>
      </c>
      <c r="X747" t="s">
        <v>54</v>
      </c>
      <c r="Z747" t="s">
        <v>55</v>
      </c>
      <c r="AA747" t="s">
        <v>166</v>
      </c>
      <c r="AB747" t="s">
        <v>285</v>
      </c>
      <c r="AC747" t="s">
        <v>58</v>
      </c>
      <c r="AD747" t="s">
        <v>59</v>
      </c>
    </row>
    <row r="748" spans="1:30">
      <c r="A748">
        <f t="shared" si="36"/>
        <v>497</v>
      </c>
      <c r="B748">
        <f t="shared" si="34"/>
        <v>0</v>
      </c>
      <c r="C748" s="8">
        <f t="shared" si="35"/>
        <v>78.083333333333329</v>
      </c>
      <c r="D748">
        <v>78</v>
      </c>
      <c r="E748">
        <v>1</v>
      </c>
      <c r="G748" s="21">
        <v>2</v>
      </c>
      <c r="H748" s="4">
        <v>1227933</v>
      </c>
      <c r="I748" s="39">
        <v>44251.993750000001</v>
      </c>
      <c r="J748" s="3" t="s">
        <v>90</v>
      </c>
      <c r="K748" t="s">
        <v>49</v>
      </c>
      <c r="M748">
        <v>202102242262</v>
      </c>
      <c r="N748" s="1">
        <v>44251.993750000001</v>
      </c>
      <c r="O748" s="3" t="s">
        <v>90</v>
      </c>
      <c r="P748">
        <v>1227933</v>
      </c>
      <c r="Q748" s="2">
        <v>15717</v>
      </c>
      <c r="R748" t="s">
        <v>1020</v>
      </c>
      <c r="S748" t="s">
        <v>777</v>
      </c>
      <c r="U748" t="s">
        <v>110</v>
      </c>
      <c r="V748" t="s">
        <v>74</v>
      </c>
      <c r="W748" t="s">
        <v>2</v>
      </c>
      <c r="X748" t="s">
        <v>54</v>
      </c>
      <c r="Z748" t="s">
        <v>88</v>
      </c>
      <c r="AA748" t="s">
        <v>94</v>
      </c>
      <c r="AB748" t="s">
        <v>100</v>
      </c>
      <c r="AC748" t="s">
        <v>70</v>
      </c>
      <c r="AD748" t="s">
        <v>59</v>
      </c>
    </row>
    <row r="749" spans="1:30">
      <c r="A749">
        <f t="shared" si="36"/>
        <v>498</v>
      </c>
      <c r="B749">
        <f t="shared" si="34"/>
        <v>0</v>
      </c>
      <c r="C749" s="8">
        <f t="shared" si="35"/>
        <v>59.25</v>
      </c>
      <c r="D749">
        <v>59</v>
      </c>
      <c r="E749">
        <v>3</v>
      </c>
      <c r="G749" s="21">
        <v>1</v>
      </c>
      <c r="H749">
        <v>1228973</v>
      </c>
      <c r="I749" s="39">
        <v>43984.785416666666</v>
      </c>
      <c r="J749" s="3" t="s">
        <v>90</v>
      </c>
      <c r="K749" t="s">
        <v>49</v>
      </c>
      <c r="M749">
        <v>202006021964</v>
      </c>
      <c r="N749" s="1">
        <v>43984.785416666666</v>
      </c>
      <c r="O749" s="3" t="s">
        <v>90</v>
      </c>
      <c r="P749">
        <v>1228973</v>
      </c>
      <c r="Q749" s="2">
        <v>22331</v>
      </c>
      <c r="R749" t="s">
        <v>1021</v>
      </c>
      <c r="S749" t="s">
        <v>118</v>
      </c>
      <c r="U749" t="s">
        <v>110</v>
      </c>
      <c r="V749" t="s">
        <v>99</v>
      </c>
      <c r="W749" t="s">
        <v>10</v>
      </c>
      <c r="X749" t="s">
        <v>54</v>
      </c>
      <c r="Z749" t="s">
        <v>88</v>
      </c>
      <c r="AA749" t="s">
        <v>94</v>
      </c>
      <c r="AB749" t="s">
        <v>1022</v>
      </c>
      <c r="AC749" t="s">
        <v>70</v>
      </c>
      <c r="AD749" t="s">
        <v>59</v>
      </c>
    </row>
    <row r="750" spans="1:30">
      <c r="A750">
        <f t="shared" si="36"/>
        <v>499</v>
      </c>
      <c r="B750">
        <f t="shared" si="34"/>
        <v>0</v>
      </c>
      <c r="C750" s="8">
        <f t="shared" si="35"/>
        <v>21.416666666666668</v>
      </c>
      <c r="D750">
        <v>21</v>
      </c>
      <c r="E750">
        <v>5</v>
      </c>
      <c r="G750" s="21">
        <v>1</v>
      </c>
      <c r="H750">
        <v>1229669</v>
      </c>
      <c r="I750" s="39">
        <v>43963.763888888891</v>
      </c>
      <c r="J750" s="3" t="s">
        <v>90</v>
      </c>
      <c r="K750" t="s">
        <v>49</v>
      </c>
      <c r="M750">
        <v>202005121444</v>
      </c>
      <c r="N750" s="1">
        <v>43963.763888888891</v>
      </c>
      <c r="O750" s="3" t="s">
        <v>90</v>
      </c>
      <c r="P750">
        <v>1229669</v>
      </c>
      <c r="Q750" s="2">
        <v>36114</v>
      </c>
      <c r="R750" t="s">
        <v>1023</v>
      </c>
      <c r="S750" t="s">
        <v>1024</v>
      </c>
      <c r="U750" t="s">
        <v>110</v>
      </c>
      <c r="V750" t="s">
        <v>157</v>
      </c>
      <c r="W750" t="s">
        <v>2</v>
      </c>
      <c r="X750" t="s">
        <v>54</v>
      </c>
      <c r="Z750" t="s">
        <v>88</v>
      </c>
      <c r="AA750" t="s">
        <v>94</v>
      </c>
      <c r="AB750" t="s">
        <v>116</v>
      </c>
      <c r="AC750" t="s">
        <v>70</v>
      </c>
      <c r="AD750" t="s">
        <v>59</v>
      </c>
    </row>
    <row r="751" spans="1:30">
      <c r="A751">
        <f t="shared" si="36"/>
        <v>500</v>
      </c>
      <c r="B751">
        <f t="shared" si="34"/>
        <v>0</v>
      </c>
      <c r="C751" s="8">
        <f t="shared" si="35"/>
        <v>40.5</v>
      </c>
      <c r="D751">
        <v>40</v>
      </c>
      <c r="E751">
        <v>6</v>
      </c>
      <c r="G751" s="21">
        <v>2</v>
      </c>
      <c r="H751" s="4">
        <v>1231438</v>
      </c>
      <c r="I751" s="39">
        <v>44295.520138888889</v>
      </c>
      <c r="J751" s="3" t="s">
        <v>90</v>
      </c>
      <c r="K751" t="s">
        <v>49</v>
      </c>
      <c r="M751">
        <v>202104091730</v>
      </c>
      <c r="N751" s="1">
        <v>44295.520138888889</v>
      </c>
      <c r="O751" s="3" t="s">
        <v>90</v>
      </c>
      <c r="P751">
        <v>1231438</v>
      </c>
      <c r="Q751" s="2">
        <v>29502</v>
      </c>
      <c r="R751" t="s">
        <v>1030</v>
      </c>
      <c r="S751" t="s">
        <v>1031</v>
      </c>
      <c r="U751" t="s">
        <v>140</v>
      </c>
      <c r="V751" t="s">
        <v>157</v>
      </c>
      <c r="W751" t="s">
        <v>2</v>
      </c>
      <c r="X751" t="s">
        <v>54</v>
      </c>
      <c r="Z751" t="s">
        <v>88</v>
      </c>
      <c r="AA751" t="s">
        <v>94</v>
      </c>
      <c r="AB751" t="s">
        <v>1032</v>
      </c>
      <c r="AC751" t="s">
        <v>70</v>
      </c>
      <c r="AD751" t="s">
        <v>59</v>
      </c>
    </row>
    <row r="752" spans="1:30">
      <c r="A752">
        <f t="shared" si="36"/>
        <v>501</v>
      </c>
      <c r="B752">
        <f t="shared" si="34"/>
        <v>0</v>
      </c>
      <c r="C752" s="8">
        <f t="shared" si="35"/>
        <v>48.166666666666664</v>
      </c>
      <c r="D752">
        <v>48</v>
      </c>
      <c r="E752">
        <v>2</v>
      </c>
      <c r="G752" s="21">
        <v>2</v>
      </c>
      <c r="H752" s="4">
        <v>1236114</v>
      </c>
      <c r="I752" s="39">
        <v>44176.05</v>
      </c>
      <c r="J752" s="3" t="s">
        <v>90</v>
      </c>
      <c r="K752" t="s">
        <v>49</v>
      </c>
      <c r="M752">
        <v>202012111169</v>
      </c>
      <c r="N752" s="1">
        <v>44176.05</v>
      </c>
      <c r="O752" s="3" t="s">
        <v>90</v>
      </c>
      <c r="P752">
        <v>1236114</v>
      </c>
      <c r="Q752" s="2">
        <v>26563</v>
      </c>
      <c r="R752" t="s">
        <v>1033</v>
      </c>
      <c r="S752" t="s">
        <v>1034</v>
      </c>
      <c r="U752" t="s">
        <v>110</v>
      </c>
      <c r="V752" t="s">
        <v>133</v>
      </c>
      <c r="W752" t="s">
        <v>2</v>
      </c>
      <c r="X752" t="s">
        <v>54</v>
      </c>
      <c r="Z752" t="s">
        <v>88</v>
      </c>
      <c r="AA752" t="s">
        <v>94</v>
      </c>
      <c r="AB752" t="s">
        <v>100</v>
      </c>
      <c r="AC752" t="s">
        <v>70</v>
      </c>
      <c r="AD752" t="s">
        <v>59</v>
      </c>
    </row>
    <row r="753" spans="1:30">
      <c r="A753">
        <f t="shared" si="36"/>
        <v>502</v>
      </c>
      <c r="B753">
        <f t="shared" si="34"/>
        <v>0</v>
      </c>
      <c r="C753" s="8">
        <f t="shared" si="35"/>
        <v>43.833333333333336</v>
      </c>
      <c r="D753">
        <v>43</v>
      </c>
      <c r="E753">
        <v>10</v>
      </c>
      <c r="G753" s="21">
        <v>2</v>
      </c>
      <c r="H753" s="4">
        <v>1240624</v>
      </c>
      <c r="I753" s="39">
        <v>44215.809027777781</v>
      </c>
      <c r="J753" s="3" t="s">
        <v>90</v>
      </c>
      <c r="K753" t="s">
        <v>49</v>
      </c>
      <c r="M753">
        <v>202101192269</v>
      </c>
      <c r="N753" s="1">
        <v>44215.809027777781</v>
      </c>
      <c r="O753" s="3" t="s">
        <v>90</v>
      </c>
      <c r="P753">
        <v>1240624</v>
      </c>
      <c r="Q753" s="2">
        <v>28181</v>
      </c>
      <c r="R753" t="s">
        <v>1035</v>
      </c>
      <c r="S753" t="s">
        <v>406</v>
      </c>
      <c r="U753" t="s">
        <v>110</v>
      </c>
      <c r="V753" t="s">
        <v>281</v>
      </c>
      <c r="W753" t="s">
        <v>10</v>
      </c>
      <c r="X753" t="s">
        <v>54</v>
      </c>
      <c r="Z753" t="s">
        <v>88</v>
      </c>
      <c r="AA753" t="s">
        <v>94</v>
      </c>
      <c r="AB753" t="s">
        <v>116</v>
      </c>
      <c r="AC753" t="s">
        <v>70</v>
      </c>
      <c r="AD753" t="s">
        <v>59</v>
      </c>
    </row>
    <row r="754" spans="1:30">
      <c r="A754">
        <f t="shared" si="36"/>
        <v>503</v>
      </c>
      <c r="B754">
        <f t="shared" si="34"/>
        <v>0</v>
      </c>
      <c r="C754" s="8">
        <f t="shared" si="35"/>
        <v>92.083333333333329</v>
      </c>
      <c r="D754">
        <v>92</v>
      </c>
      <c r="E754">
        <v>1</v>
      </c>
      <c r="G754" s="21">
        <v>2</v>
      </c>
      <c r="H754" s="4">
        <v>1242900</v>
      </c>
      <c r="I754" s="39">
        <v>44279.39565972222</v>
      </c>
      <c r="J754" s="3" t="s">
        <v>63</v>
      </c>
      <c r="K754" t="s">
        <v>49</v>
      </c>
      <c r="M754">
        <v>202103240313</v>
      </c>
      <c r="N754" s="1">
        <v>44279.39565972222</v>
      </c>
      <c r="O754" s="3" t="s">
        <v>63</v>
      </c>
      <c r="P754">
        <v>1242900</v>
      </c>
      <c r="Q754" s="2">
        <v>10642</v>
      </c>
      <c r="R754" t="s">
        <v>1036</v>
      </c>
      <c r="S754" t="s">
        <v>1037</v>
      </c>
      <c r="U754" t="s">
        <v>52</v>
      </c>
      <c r="V754" t="s">
        <v>127</v>
      </c>
      <c r="W754" t="s">
        <v>10</v>
      </c>
      <c r="X754" t="s">
        <v>54</v>
      </c>
      <c r="Z754" t="s">
        <v>55</v>
      </c>
      <c r="AA754" t="s">
        <v>68</v>
      </c>
      <c r="AB754" t="s">
        <v>1038</v>
      </c>
      <c r="AC754" t="s">
        <v>129</v>
      </c>
      <c r="AD754" t="s">
        <v>59</v>
      </c>
    </row>
    <row r="755" spans="1:30">
      <c r="A755">
        <f t="shared" si="36"/>
        <v>504</v>
      </c>
      <c r="B755">
        <f t="shared" si="34"/>
        <v>0</v>
      </c>
      <c r="C755" s="8">
        <f t="shared" si="35"/>
        <v>67.833333333333329</v>
      </c>
      <c r="D755">
        <v>67</v>
      </c>
      <c r="E755">
        <v>10</v>
      </c>
      <c r="G755" s="21">
        <v>1</v>
      </c>
      <c r="H755">
        <v>1243041</v>
      </c>
      <c r="I755" s="39">
        <v>43949.534409722219</v>
      </c>
      <c r="J755" s="3" t="s">
        <v>76</v>
      </c>
      <c r="K755" t="s">
        <v>49</v>
      </c>
      <c r="M755">
        <v>202004280304</v>
      </c>
      <c r="N755" s="1">
        <v>43949.534409722219</v>
      </c>
      <c r="O755" s="3" t="s">
        <v>76</v>
      </c>
      <c r="P755">
        <v>1243041</v>
      </c>
      <c r="Q755" s="2">
        <v>19148</v>
      </c>
      <c r="R755" t="s">
        <v>1039</v>
      </c>
      <c r="S755" t="s">
        <v>688</v>
      </c>
      <c r="U755" t="s">
        <v>61</v>
      </c>
      <c r="V755" t="s">
        <v>764</v>
      </c>
      <c r="W755" t="s">
        <v>10</v>
      </c>
      <c r="X755" t="s">
        <v>54</v>
      </c>
      <c r="Z755" t="s">
        <v>55</v>
      </c>
      <c r="AA755" t="s">
        <v>78</v>
      </c>
      <c r="AB755" t="s">
        <v>1040</v>
      </c>
      <c r="AC755" t="s">
        <v>253</v>
      </c>
      <c r="AD755" t="s">
        <v>59</v>
      </c>
    </row>
    <row r="756" spans="1:30">
      <c r="A756">
        <f t="shared" si="36"/>
        <v>505</v>
      </c>
      <c r="B756">
        <f t="shared" si="34"/>
        <v>0</v>
      </c>
      <c r="C756" s="8">
        <f t="shared" si="35"/>
        <v>80.5</v>
      </c>
      <c r="D756">
        <v>80</v>
      </c>
      <c r="E756">
        <v>6</v>
      </c>
      <c r="G756" s="21">
        <v>2</v>
      </c>
      <c r="H756" s="4">
        <v>1244103</v>
      </c>
      <c r="I756" s="39">
        <v>44221.409722222219</v>
      </c>
      <c r="J756" s="3" t="s">
        <v>90</v>
      </c>
      <c r="K756" t="s">
        <v>49</v>
      </c>
      <c r="M756">
        <v>202101251499</v>
      </c>
      <c r="N756" s="1">
        <v>44221.409722222219</v>
      </c>
      <c r="O756" s="3" t="s">
        <v>90</v>
      </c>
      <c r="P756">
        <v>1244103</v>
      </c>
      <c r="Q756" s="2">
        <v>14807</v>
      </c>
      <c r="R756" t="s">
        <v>1041</v>
      </c>
      <c r="S756" t="s">
        <v>314</v>
      </c>
      <c r="U756" t="s">
        <v>140</v>
      </c>
      <c r="V756" t="s">
        <v>316</v>
      </c>
      <c r="W756" t="s">
        <v>2</v>
      </c>
      <c r="X756" t="s">
        <v>54</v>
      </c>
      <c r="Z756" t="s">
        <v>88</v>
      </c>
      <c r="AA756" t="s">
        <v>94</v>
      </c>
      <c r="AB756" t="s">
        <v>116</v>
      </c>
      <c r="AC756" t="s">
        <v>70</v>
      </c>
      <c r="AD756" t="s">
        <v>59</v>
      </c>
    </row>
    <row r="757" spans="1:30">
      <c r="A757">
        <f t="shared" si="36"/>
        <v>506</v>
      </c>
      <c r="B757">
        <f t="shared" si="34"/>
        <v>0</v>
      </c>
      <c r="C757" s="8">
        <f t="shared" si="35"/>
        <v>64.833333333333329</v>
      </c>
      <c r="D757">
        <v>64</v>
      </c>
      <c r="E757">
        <v>10</v>
      </c>
      <c r="G757" s="21">
        <v>2</v>
      </c>
      <c r="H757" s="4">
        <v>1244850</v>
      </c>
      <c r="I757" s="39">
        <v>44259.547696759262</v>
      </c>
      <c r="J757" s="3" t="s">
        <v>63</v>
      </c>
      <c r="K757" t="s">
        <v>49</v>
      </c>
      <c r="M757">
        <v>202103040723</v>
      </c>
      <c r="N757" s="1">
        <v>44259.547696759262</v>
      </c>
      <c r="O757" s="3" t="s">
        <v>63</v>
      </c>
      <c r="P757">
        <v>1244850</v>
      </c>
      <c r="Q757" s="2">
        <v>20555</v>
      </c>
      <c r="R757" t="s">
        <v>1042</v>
      </c>
      <c r="S757" t="s">
        <v>109</v>
      </c>
      <c r="U757" t="s">
        <v>61</v>
      </c>
      <c r="V757" t="s">
        <v>178</v>
      </c>
      <c r="W757" t="s">
        <v>10</v>
      </c>
      <c r="X757" t="s">
        <v>54</v>
      </c>
      <c r="Z757" t="s">
        <v>55</v>
      </c>
      <c r="AA757" t="s">
        <v>68</v>
      </c>
      <c r="AB757" t="s">
        <v>120</v>
      </c>
      <c r="AC757" t="s">
        <v>180</v>
      </c>
      <c r="AD757" t="s">
        <v>59</v>
      </c>
    </row>
    <row r="758" spans="1:30">
      <c r="A758">
        <f t="shared" si="36"/>
        <v>507</v>
      </c>
      <c r="B758">
        <f t="shared" si="34"/>
        <v>0</v>
      </c>
      <c r="C758" s="8">
        <f t="shared" si="35"/>
        <v>74.5</v>
      </c>
      <c r="D758">
        <v>74</v>
      </c>
      <c r="E758">
        <v>6</v>
      </c>
      <c r="G758" s="21">
        <v>1</v>
      </c>
      <c r="H758">
        <v>1246629</v>
      </c>
      <c r="I758" s="39">
        <v>44068.578240740739</v>
      </c>
      <c r="J758" s="3" t="s">
        <v>76</v>
      </c>
      <c r="K758" t="s">
        <v>49</v>
      </c>
      <c r="M758">
        <v>202008251821</v>
      </c>
      <c r="N758" s="1">
        <v>44068.578240740739</v>
      </c>
      <c r="O758" s="3" t="s">
        <v>76</v>
      </c>
      <c r="P758">
        <v>1246629</v>
      </c>
      <c r="Q758" s="2">
        <v>16829</v>
      </c>
      <c r="R758" t="s">
        <v>1043</v>
      </c>
      <c r="S758" t="s">
        <v>521</v>
      </c>
      <c r="U758" t="s">
        <v>140</v>
      </c>
      <c r="V758" t="s">
        <v>93</v>
      </c>
      <c r="W758" t="s">
        <v>10</v>
      </c>
      <c r="X758" t="s">
        <v>54</v>
      </c>
      <c r="Z758" t="s">
        <v>88</v>
      </c>
      <c r="AA758" t="s">
        <v>78</v>
      </c>
      <c r="AB758" t="s">
        <v>1044</v>
      </c>
      <c r="AC758" t="s">
        <v>70</v>
      </c>
      <c r="AD758" t="s">
        <v>59</v>
      </c>
    </row>
    <row r="759" spans="1:30">
      <c r="A759">
        <f t="shared" si="36"/>
        <v>508</v>
      </c>
      <c r="B759">
        <f t="shared" si="34"/>
        <v>0</v>
      </c>
      <c r="C759" s="8">
        <f t="shared" si="35"/>
        <v>61</v>
      </c>
      <c r="D759">
        <v>61</v>
      </c>
      <c r="E759">
        <v>0</v>
      </c>
      <c r="G759" s="21">
        <v>1</v>
      </c>
      <c r="H759">
        <v>1246753</v>
      </c>
      <c r="I759" s="39">
        <v>44140.64166666667</v>
      </c>
      <c r="J759" s="3" t="s">
        <v>90</v>
      </c>
      <c r="K759" t="s">
        <v>49</v>
      </c>
      <c r="M759">
        <v>202011050597</v>
      </c>
      <c r="N759" s="1">
        <v>44140.64166666667</v>
      </c>
      <c r="O759" s="3" t="s">
        <v>90</v>
      </c>
      <c r="P759">
        <v>1246753</v>
      </c>
      <c r="Q759" s="2">
        <v>21850</v>
      </c>
      <c r="R759" t="s">
        <v>1045</v>
      </c>
      <c r="S759" t="s">
        <v>479</v>
      </c>
      <c r="U759" t="s">
        <v>52</v>
      </c>
      <c r="V759" t="s">
        <v>123</v>
      </c>
      <c r="W759" t="s">
        <v>10</v>
      </c>
      <c r="X759" t="s">
        <v>54</v>
      </c>
      <c r="Z759" t="s">
        <v>88</v>
      </c>
      <c r="AA759" t="s">
        <v>94</v>
      </c>
      <c r="AB759" t="s">
        <v>100</v>
      </c>
      <c r="AC759" t="s">
        <v>70</v>
      </c>
      <c r="AD759" t="s">
        <v>59</v>
      </c>
    </row>
    <row r="760" spans="1:30">
      <c r="A760">
        <f t="shared" si="36"/>
        <v>509</v>
      </c>
      <c r="B760">
        <f t="shared" si="34"/>
        <v>0</v>
      </c>
      <c r="C760" s="8">
        <f t="shared" si="35"/>
        <v>47.666666666666664</v>
      </c>
      <c r="D760">
        <v>47</v>
      </c>
      <c r="E760">
        <v>8</v>
      </c>
      <c r="G760" s="21">
        <v>2</v>
      </c>
      <c r="H760" s="4">
        <v>1247866</v>
      </c>
      <c r="I760" s="39">
        <v>44265.448923611111</v>
      </c>
      <c r="J760" s="3" t="s">
        <v>63</v>
      </c>
      <c r="K760" t="s">
        <v>49</v>
      </c>
      <c r="M760">
        <v>202103101398</v>
      </c>
      <c r="N760" s="1">
        <v>44265.448923611111</v>
      </c>
      <c r="O760" s="3" t="s">
        <v>63</v>
      </c>
      <c r="P760">
        <v>1247866</v>
      </c>
      <c r="Q760" s="2">
        <v>26851</v>
      </c>
      <c r="R760" t="s">
        <v>1046</v>
      </c>
      <c r="S760" t="s">
        <v>1047</v>
      </c>
      <c r="U760" t="s">
        <v>61</v>
      </c>
      <c r="V760" t="s">
        <v>157</v>
      </c>
      <c r="W760" t="s">
        <v>10</v>
      </c>
      <c r="X760" t="s">
        <v>54</v>
      </c>
      <c r="Z760" t="s">
        <v>55</v>
      </c>
      <c r="AA760" t="s">
        <v>68</v>
      </c>
      <c r="AB760" t="s">
        <v>259</v>
      </c>
      <c r="AC760" t="s">
        <v>70</v>
      </c>
      <c r="AD760" t="s">
        <v>59</v>
      </c>
    </row>
    <row r="761" spans="1:30">
      <c r="A761">
        <f t="shared" si="36"/>
        <v>510</v>
      </c>
      <c r="B761">
        <f t="shared" si="34"/>
        <v>0</v>
      </c>
      <c r="C761" s="8">
        <f t="shared" si="35"/>
        <v>32.333333333333336</v>
      </c>
      <c r="D761">
        <v>32</v>
      </c>
      <c r="E761">
        <v>4</v>
      </c>
      <c r="G761" s="21">
        <v>1</v>
      </c>
      <c r="H761">
        <v>1249849</v>
      </c>
      <c r="I761" s="39">
        <v>44014.352210648147</v>
      </c>
      <c r="J761" s="3" t="s">
        <v>90</v>
      </c>
      <c r="K761" t="s">
        <v>49</v>
      </c>
      <c r="M761">
        <v>202007021114</v>
      </c>
      <c r="N761" s="1">
        <v>44014.352210648147</v>
      </c>
      <c r="O761" s="3" t="s">
        <v>90</v>
      </c>
      <c r="P761">
        <v>1249849</v>
      </c>
      <c r="Q761" s="2">
        <v>32180</v>
      </c>
      <c r="R761" t="s">
        <v>1048</v>
      </c>
      <c r="S761" t="s">
        <v>1049</v>
      </c>
      <c r="U761" t="s">
        <v>52</v>
      </c>
      <c r="V761" t="s">
        <v>193</v>
      </c>
      <c r="W761" t="s">
        <v>10</v>
      </c>
      <c r="X761" t="s">
        <v>54</v>
      </c>
      <c r="Z761" t="s">
        <v>88</v>
      </c>
      <c r="AA761" t="s">
        <v>94</v>
      </c>
      <c r="AB761" t="s">
        <v>116</v>
      </c>
      <c r="AC761" t="s">
        <v>70</v>
      </c>
      <c r="AD761" t="s">
        <v>59</v>
      </c>
    </row>
    <row r="762" spans="1:30">
      <c r="A762">
        <f t="shared" si="36"/>
        <v>511</v>
      </c>
      <c r="B762">
        <f t="shared" si="34"/>
        <v>0</v>
      </c>
      <c r="C762" s="8">
        <f t="shared" si="35"/>
        <v>39.583333333333336</v>
      </c>
      <c r="D762">
        <v>39</v>
      </c>
      <c r="E762">
        <v>7</v>
      </c>
      <c r="G762" s="21">
        <v>2</v>
      </c>
      <c r="H762" s="4">
        <v>1250041</v>
      </c>
      <c r="I762" s="39">
        <v>44265.642245370371</v>
      </c>
      <c r="J762" s="3" t="s">
        <v>76</v>
      </c>
      <c r="K762" t="s">
        <v>49</v>
      </c>
      <c r="M762">
        <v>202103100344</v>
      </c>
      <c r="N762" s="1">
        <v>44265.642245370371</v>
      </c>
      <c r="O762" s="3" t="s">
        <v>76</v>
      </c>
      <c r="P762">
        <v>1250041</v>
      </c>
      <c r="Q762" s="2">
        <v>29792</v>
      </c>
      <c r="R762" t="s">
        <v>1050</v>
      </c>
      <c r="S762" t="s">
        <v>1051</v>
      </c>
      <c r="U762" t="s">
        <v>61</v>
      </c>
      <c r="V762" t="s">
        <v>251</v>
      </c>
      <c r="W762" t="s">
        <v>2</v>
      </c>
      <c r="X762" t="s">
        <v>54</v>
      </c>
      <c r="Z762" t="s">
        <v>55</v>
      </c>
      <c r="AA762" t="s">
        <v>78</v>
      </c>
      <c r="AB762" t="s">
        <v>1052</v>
      </c>
      <c r="AC762" t="s">
        <v>253</v>
      </c>
      <c r="AD762" t="s">
        <v>59</v>
      </c>
    </row>
    <row r="763" spans="1:30">
      <c r="A763">
        <f t="shared" si="36"/>
        <v>512</v>
      </c>
      <c r="B763">
        <f t="shared" si="34"/>
        <v>0</v>
      </c>
      <c r="C763" s="8">
        <f t="shared" si="35"/>
        <v>77.166666666666671</v>
      </c>
      <c r="D763">
        <v>77</v>
      </c>
      <c r="E763">
        <v>2</v>
      </c>
      <c r="G763" s="21">
        <v>1</v>
      </c>
      <c r="H763">
        <v>1255715</v>
      </c>
      <c r="I763" s="39">
        <v>44144.953738425924</v>
      </c>
      <c r="J763" s="3" t="s">
        <v>76</v>
      </c>
      <c r="K763" t="s">
        <v>49</v>
      </c>
      <c r="M763">
        <v>202011092436</v>
      </c>
      <c r="N763" s="1">
        <v>44144.953738425924</v>
      </c>
      <c r="O763" s="3" t="s">
        <v>76</v>
      </c>
      <c r="P763">
        <v>1255715</v>
      </c>
      <c r="Q763" s="2">
        <v>15940</v>
      </c>
      <c r="R763" t="s">
        <v>1053</v>
      </c>
      <c r="S763" t="s">
        <v>1054</v>
      </c>
      <c r="U763" t="s">
        <v>170</v>
      </c>
      <c r="V763" t="s">
        <v>111</v>
      </c>
      <c r="W763" t="s">
        <v>2</v>
      </c>
      <c r="X763" t="s">
        <v>54</v>
      </c>
      <c r="Z763" t="s">
        <v>88</v>
      </c>
      <c r="AA763" t="s">
        <v>78</v>
      </c>
      <c r="AB763" t="s">
        <v>100</v>
      </c>
      <c r="AC763" t="s">
        <v>70</v>
      </c>
      <c r="AD763" t="s">
        <v>59</v>
      </c>
    </row>
    <row r="764" spans="1:30">
      <c r="A764">
        <f t="shared" si="36"/>
        <v>513</v>
      </c>
      <c r="B764">
        <f t="shared" si="34"/>
        <v>0</v>
      </c>
      <c r="C764" s="8">
        <f t="shared" si="35"/>
        <v>68.416666666666671</v>
      </c>
      <c r="D764">
        <v>68</v>
      </c>
      <c r="E764">
        <v>5</v>
      </c>
      <c r="G764" s="21">
        <v>1</v>
      </c>
      <c r="H764">
        <v>1257268</v>
      </c>
      <c r="I764" s="39">
        <v>44067.734027777777</v>
      </c>
      <c r="J764" s="3" t="s">
        <v>90</v>
      </c>
      <c r="K764" t="s">
        <v>49</v>
      </c>
      <c r="M764">
        <v>202008242338</v>
      </c>
      <c r="N764" s="1">
        <v>44067.734027777777</v>
      </c>
      <c r="O764" s="3" t="s">
        <v>90</v>
      </c>
      <c r="P764">
        <v>1257268</v>
      </c>
      <c r="Q764" s="2">
        <v>19051</v>
      </c>
      <c r="R764" t="s">
        <v>1055</v>
      </c>
      <c r="S764" t="s">
        <v>845</v>
      </c>
      <c r="U764" t="s">
        <v>98</v>
      </c>
      <c r="V764" t="s">
        <v>193</v>
      </c>
      <c r="W764" t="s">
        <v>2</v>
      </c>
      <c r="X764" t="s">
        <v>54</v>
      </c>
      <c r="Z764" t="s">
        <v>88</v>
      </c>
      <c r="AA764" t="s">
        <v>94</v>
      </c>
      <c r="AB764" t="s">
        <v>116</v>
      </c>
      <c r="AC764" t="s">
        <v>70</v>
      </c>
      <c r="AD764" t="s">
        <v>59</v>
      </c>
    </row>
    <row r="765" spans="1:30">
      <c r="A765">
        <f t="shared" si="36"/>
        <v>514</v>
      </c>
      <c r="B765">
        <f t="shared" si="34"/>
        <v>0</v>
      </c>
      <c r="C765" s="8">
        <f t="shared" si="35"/>
        <v>71.416666666666671</v>
      </c>
      <c r="D765">
        <v>71</v>
      </c>
      <c r="E765">
        <v>5</v>
      </c>
      <c r="G765" s="21">
        <v>2</v>
      </c>
      <c r="H765" s="4">
        <v>1257282</v>
      </c>
      <c r="I765" s="39">
        <v>44174.598807870374</v>
      </c>
      <c r="J765" s="3" t="s">
        <v>63</v>
      </c>
      <c r="K765" t="s">
        <v>49</v>
      </c>
      <c r="M765">
        <v>202012091901</v>
      </c>
      <c r="N765" s="1">
        <v>44174.598807870374</v>
      </c>
      <c r="O765" s="3" t="s">
        <v>63</v>
      </c>
      <c r="P765">
        <v>1257282</v>
      </c>
      <c r="Q765" s="2">
        <v>18077</v>
      </c>
      <c r="R765" t="s">
        <v>1056</v>
      </c>
      <c r="S765" t="s">
        <v>833</v>
      </c>
      <c r="U765" t="s">
        <v>52</v>
      </c>
      <c r="V765" t="s">
        <v>153</v>
      </c>
      <c r="W765" t="s">
        <v>2</v>
      </c>
      <c r="X765" t="s">
        <v>54</v>
      </c>
      <c r="Z765" t="s">
        <v>55</v>
      </c>
      <c r="AA765" t="s">
        <v>68</v>
      </c>
      <c r="AB765" t="s">
        <v>1057</v>
      </c>
      <c r="AC765" t="s">
        <v>70</v>
      </c>
      <c r="AD765" t="s">
        <v>59</v>
      </c>
    </row>
    <row r="766" spans="1:30">
      <c r="A766">
        <f t="shared" si="36"/>
        <v>515</v>
      </c>
      <c r="B766">
        <f t="shared" ref="B766:B829" si="37">IF(H766&lt;&gt;H765,0,IF(H766&lt;&gt;H764,1,IF(H766&lt;&gt;H763,2,IF(H766&lt;&gt;H762,3,IF(H766&lt;&gt;H761,4,IF(H766&lt;&gt;H760,5,IF(H766&lt;&gt;H759,6,"7+")))))))</f>
        <v>0</v>
      </c>
      <c r="C766" s="8">
        <f t="shared" si="35"/>
        <v>71.916666666666671</v>
      </c>
      <c r="D766">
        <v>71</v>
      </c>
      <c r="E766">
        <v>11</v>
      </c>
      <c r="G766" s="21">
        <v>2</v>
      </c>
      <c r="H766" s="4">
        <v>1259315</v>
      </c>
      <c r="I766" s="39">
        <v>44187.833009259259</v>
      </c>
      <c r="J766" s="3" t="s">
        <v>63</v>
      </c>
      <c r="K766" t="s">
        <v>49</v>
      </c>
      <c r="M766">
        <v>202012222287</v>
      </c>
      <c r="N766" s="1">
        <v>44187.833009259259</v>
      </c>
      <c r="O766" s="3" t="s">
        <v>63</v>
      </c>
      <c r="P766">
        <v>1259315</v>
      </c>
      <c r="Q766" s="2">
        <v>17900</v>
      </c>
      <c r="R766" t="s">
        <v>1062</v>
      </c>
      <c r="S766" t="s">
        <v>606</v>
      </c>
      <c r="U766" t="s">
        <v>149</v>
      </c>
      <c r="V766" t="s">
        <v>258</v>
      </c>
      <c r="W766" t="s">
        <v>2</v>
      </c>
      <c r="X766" t="s">
        <v>54</v>
      </c>
      <c r="Z766" t="s">
        <v>88</v>
      </c>
      <c r="AA766" t="s">
        <v>68</v>
      </c>
      <c r="AB766" t="s">
        <v>1063</v>
      </c>
      <c r="AC766" t="s">
        <v>70</v>
      </c>
      <c r="AD766" t="s">
        <v>59</v>
      </c>
    </row>
    <row r="767" spans="1:30">
      <c r="A767">
        <f t="shared" si="36"/>
        <v>516</v>
      </c>
      <c r="B767">
        <f t="shared" si="37"/>
        <v>0</v>
      </c>
      <c r="C767" s="8">
        <f t="shared" si="35"/>
        <v>52.5</v>
      </c>
      <c r="D767">
        <v>52</v>
      </c>
      <c r="E767">
        <v>6</v>
      </c>
      <c r="G767" s="21">
        <v>1</v>
      </c>
      <c r="H767">
        <v>1261802</v>
      </c>
      <c r="I767" s="39">
        <v>44112.737685185188</v>
      </c>
      <c r="J767" s="3" t="s">
        <v>90</v>
      </c>
      <c r="K767" t="s">
        <v>49</v>
      </c>
      <c r="M767">
        <v>202010082217</v>
      </c>
      <c r="N767" s="1">
        <v>44112.737685185188</v>
      </c>
      <c r="O767" s="3" t="s">
        <v>90</v>
      </c>
      <c r="P767">
        <v>1261802</v>
      </c>
      <c r="Q767" s="2">
        <v>24925</v>
      </c>
      <c r="R767" t="s">
        <v>1064</v>
      </c>
      <c r="S767" t="s">
        <v>790</v>
      </c>
      <c r="U767" t="s">
        <v>98</v>
      </c>
      <c r="V767" t="s">
        <v>258</v>
      </c>
      <c r="W767" t="s">
        <v>10</v>
      </c>
      <c r="X767" t="s">
        <v>54</v>
      </c>
      <c r="Z767" t="s">
        <v>88</v>
      </c>
      <c r="AA767" t="s">
        <v>94</v>
      </c>
      <c r="AB767" t="s">
        <v>116</v>
      </c>
      <c r="AC767" t="s">
        <v>70</v>
      </c>
      <c r="AD767" t="s">
        <v>59</v>
      </c>
    </row>
    <row r="768" spans="1:30">
      <c r="A768">
        <f t="shared" si="36"/>
        <v>517</v>
      </c>
      <c r="B768">
        <f t="shared" si="37"/>
        <v>0</v>
      </c>
      <c r="C768" s="8">
        <f t="shared" si="35"/>
        <v>48.166666666666664</v>
      </c>
      <c r="D768">
        <v>48</v>
      </c>
      <c r="E768">
        <v>2</v>
      </c>
      <c r="G768" s="21">
        <v>2</v>
      </c>
      <c r="H768" s="4">
        <v>1264887</v>
      </c>
      <c r="I768" s="39">
        <v>44225.921527777777</v>
      </c>
      <c r="J768" s="3" t="s">
        <v>63</v>
      </c>
      <c r="K768" t="s">
        <v>49</v>
      </c>
      <c r="M768">
        <v>202101292135</v>
      </c>
      <c r="N768" s="1">
        <v>44225.921527777777</v>
      </c>
      <c r="O768" s="3" t="s">
        <v>63</v>
      </c>
      <c r="P768">
        <v>1264887</v>
      </c>
      <c r="Q768" s="2">
        <v>26630</v>
      </c>
      <c r="R768" t="s">
        <v>1065</v>
      </c>
      <c r="S768" t="s">
        <v>1034</v>
      </c>
      <c r="U768" t="s">
        <v>110</v>
      </c>
      <c r="V768" t="s">
        <v>171</v>
      </c>
      <c r="W768" t="s">
        <v>2</v>
      </c>
      <c r="X768" t="s">
        <v>54</v>
      </c>
      <c r="Z768" t="s">
        <v>88</v>
      </c>
      <c r="AA768" t="s">
        <v>68</v>
      </c>
      <c r="AB768" t="s">
        <v>1066</v>
      </c>
      <c r="AC768" t="s">
        <v>70</v>
      </c>
      <c r="AD768" t="s">
        <v>59</v>
      </c>
    </row>
    <row r="769" spans="1:30">
      <c r="A769">
        <f t="shared" si="36"/>
        <v>518</v>
      </c>
      <c r="B769">
        <f t="shared" si="37"/>
        <v>0</v>
      </c>
      <c r="C769" s="8">
        <f t="shared" si="35"/>
        <v>32</v>
      </c>
      <c r="D769">
        <v>32</v>
      </c>
      <c r="E769">
        <v>0</v>
      </c>
      <c r="G769" s="21">
        <v>2</v>
      </c>
      <c r="H769" s="4">
        <v>1265644</v>
      </c>
      <c r="I769" s="39">
        <v>44201.064583333333</v>
      </c>
      <c r="J769" s="3" t="s">
        <v>63</v>
      </c>
      <c r="K769" t="s">
        <v>49</v>
      </c>
      <c r="M769">
        <v>202101042427</v>
      </c>
      <c r="N769" s="1">
        <v>44201.064583333333</v>
      </c>
      <c r="O769" s="3" t="s">
        <v>63</v>
      </c>
      <c r="P769">
        <v>1265644</v>
      </c>
      <c r="Q769" s="2">
        <v>32497</v>
      </c>
      <c r="R769" t="s">
        <v>1067</v>
      </c>
      <c r="S769" t="s">
        <v>1068</v>
      </c>
      <c r="U769" t="s">
        <v>170</v>
      </c>
      <c r="V769" t="s">
        <v>202</v>
      </c>
      <c r="W769" t="s">
        <v>2</v>
      </c>
      <c r="X769" t="s">
        <v>54</v>
      </c>
      <c r="Z769" t="s">
        <v>88</v>
      </c>
      <c r="AA769" t="s">
        <v>68</v>
      </c>
      <c r="AB769" t="s">
        <v>1069</v>
      </c>
      <c r="AC769" t="s">
        <v>70</v>
      </c>
      <c r="AD769" t="s">
        <v>59</v>
      </c>
    </row>
    <row r="770" spans="1:30">
      <c r="A770">
        <f t="shared" si="36"/>
        <v>519</v>
      </c>
      <c r="B770">
        <f t="shared" si="37"/>
        <v>0</v>
      </c>
      <c r="C770" s="8">
        <f t="shared" si="35"/>
        <v>73</v>
      </c>
      <c r="D770">
        <v>73</v>
      </c>
      <c r="E770">
        <v>0</v>
      </c>
      <c r="G770" s="21">
        <v>2</v>
      </c>
      <c r="H770" s="4">
        <v>1266299</v>
      </c>
      <c r="I770" s="39">
        <v>44105.502268518518</v>
      </c>
      <c r="J770" s="3" t="s">
        <v>76</v>
      </c>
      <c r="K770" t="s">
        <v>49</v>
      </c>
      <c r="M770">
        <v>202009040074</v>
      </c>
      <c r="N770" s="1">
        <v>44105.502268518518</v>
      </c>
      <c r="O770" s="3" t="s">
        <v>76</v>
      </c>
      <c r="P770">
        <v>1266299</v>
      </c>
      <c r="Q770" s="2">
        <v>17434</v>
      </c>
      <c r="R770" t="s">
        <v>1070</v>
      </c>
      <c r="S770" t="s">
        <v>1071</v>
      </c>
      <c r="U770" t="s">
        <v>613</v>
      </c>
      <c r="V770" t="s">
        <v>1072</v>
      </c>
      <c r="W770" t="s">
        <v>10</v>
      </c>
      <c r="X770" t="s">
        <v>54</v>
      </c>
      <c r="Z770" t="s">
        <v>55</v>
      </c>
      <c r="AA770" t="s">
        <v>78</v>
      </c>
      <c r="AB770" t="s">
        <v>1073</v>
      </c>
      <c r="AC770" t="s">
        <v>390</v>
      </c>
      <c r="AD770" t="s">
        <v>59</v>
      </c>
    </row>
    <row r="771" spans="1:30">
      <c r="A771">
        <f t="shared" si="36"/>
        <v>520</v>
      </c>
      <c r="B771">
        <f t="shared" si="37"/>
        <v>0</v>
      </c>
      <c r="C771" s="8">
        <f t="shared" si="35"/>
        <v>75.5</v>
      </c>
      <c r="D771">
        <v>75</v>
      </c>
      <c r="E771">
        <v>6</v>
      </c>
      <c r="G771" s="21">
        <v>1</v>
      </c>
      <c r="H771">
        <v>1301713</v>
      </c>
      <c r="I771" s="39">
        <v>43952.382777777777</v>
      </c>
      <c r="J771" s="3" t="s">
        <v>76</v>
      </c>
      <c r="K771" t="s">
        <v>49</v>
      </c>
      <c r="M771">
        <v>202005010254</v>
      </c>
      <c r="N771" s="1">
        <v>43952.382777777777</v>
      </c>
      <c r="O771" s="3" t="s">
        <v>76</v>
      </c>
      <c r="P771">
        <v>1301713</v>
      </c>
      <c r="Q771" s="2">
        <v>16366</v>
      </c>
      <c r="R771" t="s">
        <v>1076</v>
      </c>
      <c r="S771" t="s">
        <v>691</v>
      </c>
      <c r="U771" t="s">
        <v>61</v>
      </c>
      <c r="V771" t="s">
        <v>251</v>
      </c>
      <c r="W771" t="s">
        <v>2</v>
      </c>
      <c r="X771" t="s">
        <v>54</v>
      </c>
      <c r="Z771" t="s">
        <v>55</v>
      </c>
      <c r="AA771" t="s">
        <v>78</v>
      </c>
      <c r="AB771" t="s">
        <v>1077</v>
      </c>
      <c r="AC771" t="s">
        <v>913</v>
      </c>
      <c r="AD771" t="s">
        <v>59</v>
      </c>
    </row>
    <row r="772" spans="1:30">
      <c r="A772">
        <f t="shared" si="36"/>
        <v>521</v>
      </c>
      <c r="B772">
        <f t="shared" si="37"/>
        <v>0</v>
      </c>
      <c r="C772" s="8">
        <f t="shared" si="35"/>
        <v>49.583333333333336</v>
      </c>
      <c r="D772">
        <v>49</v>
      </c>
      <c r="E772">
        <v>7</v>
      </c>
      <c r="G772" s="21">
        <v>1</v>
      </c>
      <c r="H772">
        <v>1303030</v>
      </c>
      <c r="I772" s="39">
        <v>44088.818124999998</v>
      </c>
      <c r="J772" s="3" t="s">
        <v>90</v>
      </c>
      <c r="K772" t="s">
        <v>49</v>
      </c>
      <c r="M772">
        <v>202009142223</v>
      </c>
      <c r="N772" s="1">
        <v>44088.818124999998</v>
      </c>
      <c r="O772" s="3" t="s">
        <v>90</v>
      </c>
      <c r="P772">
        <v>1303030</v>
      </c>
      <c r="Q772" s="2">
        <v>25950</v>
      </c>
      <c r="R772" t="s">
        <v>1078</v>
      </c>
      <c r="S772" t="s">
        <v>594</v>
      </c>
      <c r="U772" t="s">
        <v>98</v>
      </c>
      <c r="V772" t="s">
        <v>306</v>
      </c>
      <c r="W772" t="s">
        <v>2</v>
      </c>
      <c r="X772" t="s">
        <v>54</v>
      </c>
      <c r="Z772" t="s">
        <v>55</v>
      </c>
      <c r="AA772" t="s">
        <v>94</v>
      </c>
      <c r="AB772" t="s">
        <v>116</v>
      </c>
      <c r="AC772" t="s">
        <v>70</v>
      </c>
      <c r="AD772" t="s">
        <v>59</v>
      </c>
    </row>
    <row r="773" spans="1:30">
      <c r="A773">
        <f t="shared" si="36"/>
        <v>522</v>
      </c>
      <c r="B773">
        <f t="shared" si="37"/>
        <v>0</v>
      </c>
      <c r="C773" s="8">
        <f t="shared" si="35"/>
        <v>65.75</v>
      </c>
      <c r="D773">
        <v>65</v>
      </c>
      <c r="E773">
        <v>9</v>
      </c>
      <c r="G773" s="21">
        <v>1</v>
      </c>
      <c r="H773">
        <v>1304071</v>
      </c>
      <c r="I773" s="39">
        <v>44150.720347222225</v>
      </c>
      <c r="J773" s="3" t="s">
        <v>76</v>
      </c>
      <c r="K773" t="s">
        <v>49</v>
      </c>
      <c r="M773">
        <v>202011150342</v>
      </c>
      <c r="N773" s="1">
        <v>44150.720347222225</v>
      </c>
      <c r="O773" s="3" t="s">
        <v>76</v>
      </c>
      <c r="P773">
        <v>1304071</v>
      </c>
      <c r="Q773" s="2">
        <v>20109</v>
      </c>
      <c r="R773" t="s">
        <v>1079</v>
      </c>
      <c r="S773" t="s">
        <v>353</v>
      </c>
      <c r="U773" t="s">
        <v>170</v>
      </c>
      <c r="V773" t="s">
        <v>87</v>
      </c>
      <c r="W773" t="s">
        <v>2</v>
      </c>
      <c r="X773" t="s">
        <v>54</v>
      </c>
      <c r="Z773" t="s">
        <v>88</v>
      </c>
      <c r="AA773" t="s">
        <v>78</v>
      </c>
      <c r="AB773" t="s">
        <v>1080</v>
      </c>
      <c r="AC773" t="s">
        <v>70</v>
      </c>
      <c r="AD773" t="s">
        <v>59</v>
      </c>
    </row>
    <row r="774" spans="1:30">
      <c r="A774">
        <f t="shared" si="36"/>
        <v>523</v>
      </c>
      <c r="B774">
        <f t="shared" si="37"/>
        <v>0</v>
      </c>
      <c r="C774" s="8">
        <f t="shared" si="35"/>
        <v>67.833333333333329</v>
      </c>
      <c r="D774">
        <v>67</v>
      </c>
      <c r="E774">
        <v>10</v>
      </c>
      <c r="G774" s="21">
        <v>1</v>
      </c>
      <c r="H774">
        <v>1310613</v>
      </c>
      <c r="I774" s="39">
        <v>43924.558333333334</v>
      </c>
      <c r="J774" s="3" t="s">
        <v>63</v>
      </c>
      <c r="K774" t="s">
        <v>49</v>
      </c>
      <c r="M774">
        <v>202004030901</v>
      </c>
      <c r="N774" s="1">
        <v>43924.558333333334</v>
      </c>
      <c r="O774" s="3" t="s">
        <v>63</v>
      </c>
      <c r="P774">
        <v>1310613</v>
      </c>
      <c r="Q774" s="2">
        <v>19124</v>
      </c>
      <c r="R774" t="s">
        <v>1081</v>
      </c>
      <c r="S774" t="s">
        <v>688</v>
      </c>
      <c r="U774" t="s">
        <v>140</v>
      </c>
      <c r="V774" t="s">
        <v>228</v>
      </c>
      <c r="W774" t="s">
        <v>10</v>
      </c>
      <c r="X774" t="s">
        <v>54</v>
      </c>
      <c r="Z774" t="s">
        <v>88</v>
      </c>
      <c r="AA774" t="s">
        <v>68</v>
      </c>
      <c r="AB774" t="s">
        <v>1082</v>
      </c>
      <c r="AC774" t="s">
        <v>129</v>
      </c>
      <c r="AD774" t="s">
        <v>59</v>
      </c>
    </row>
    <row r="775" spans="1:30">
      <c r="A775">
        <f t="shared" si="36"/>
        <v>524</v>
      </c>
      <c r="B775">
        <f t="shared" si="37"/>
        <v>0</v>
      </c>
      <c r="C775" s="8">
        <f t="shared" si="35"/>
        <v>50.333333333333336</v>
      </c>
      <c r="D775">
        <v>50</v>
      </c>
      <c r="E775">
        <v>4</v>
      </c>
      <c r="G775" s="21">
        <v>1</v>
      </c>
      <c r="H775">
        <v>1311717</v>
      </c>
      <c r="I775" s="39">
        <v>43958.442372685182</v>
      </c>
      <c r="J775" s="3" t="s">
        <v>90</v>
      </c>
      <c r="K775" t="s">
        <v>49</v>
      </c>
      <c r="M775">
        <v>202005070720</v>
      </c>
      <c r="N775" s="1">
        <v>43958.442372685182</v>
      </c>
      <c r="O775" s="3" t="s">
        <v>90</v>
      </c>
      <c r="P775">
        <v>1311717</v>
      </c>
      <c r="Q775" s="2">
        <v>25569</v>
      </c>
      <c r="R775" t="s">
        <v>1083</v>
      </c>
      <c r="S775" t="s">
        <v>1084</v>
      </c>
      <c r="U775" t="s">
        <v>140</v>
      </c>
      <c r="V775" t="s">
        <v>265</v>
      </c>
      <c r="W775" t="s">
        <v>10</v>
      </c>
      <c r="X775" t="s">
        <v>54</v>
      </c>
      <c r="Z775" t="s">
        <v>55</v>
      </c>
      <c r="AA775" t="s">
        <v>94</v>
      </c>
      <c r="AB775" t="s">
        <v>100</v>
      </c>
      <c r="AC775" t="s">
        <v>70</v>
      </c>
      <c r="AD775" t="s">
        <v>59</v>
      </c>
    </row>
    <row r="776" spans="1:30">
      <c r="A776">
        <f t="shared" si="36"/>
        <v>525</v>
      </c>
      <c r="B776">
        <f t="shared" si="37"/>
        <v>0</v>
      </c>
      <c r="C776" s="8">
        <f t="shared" si="35"/>
        <v>65.666666666666671</v>
      </c>
      <c r="D776">
        <v>65</v>
      </c>
      <c r="E776">
        <v>8</v>
      </c>
      <c r="G776" s="21">
        <v>1</v>
      </c>
      <c r="H776">
        <v>1312766</v>
      </c>
      <c r="I776" s="39">
        <v>43955.80810185185</v>
      </c>
      <c r="J776" s="3" t="s">
        <v>90</v>
      </c>
      <c r="K776" t="s">
        <v>49</v>
      </c>
      <c r="M776">
        <v>202005041418</v>
      </c>
      <c r="N776" s="1">
        <v>43955.80810185185</v>
      </c>
      <c r="O776" s="3" t="s">
        <v>90</v>
      </c>
      <c r="P776">
        <v>1312766</v>
      </c>
      <c r="Q776" s="2">
        <v>19954</v>
      </c>
      <c r="R776" t="s">
        <v>1085</v>
      </c>
      <c r="S776" t="s">
        <v>652</v>
      </c>
      <c r="U776" t="s">
        <v>149</v>
      </c>
      <c r="V776" t="s">
        <v>157</v>
      </c>
      <c r="W776" t="s">
        <v>10</v>
      </c>
      <c r="X776" t="s">
        <v>54</v>
      </c>
      <c r="Z776" t="s">
        <v>88</v>
      </c>
      <c r="AA776" t="s">
        <v>94</v>
      </c>
      <c r="AB776" t="s">
        <v>116</v>
      </c>
      <c r="AC776" t="s">
        <v>70</v>
      </c>
      <c r="AD776" t="s">
        <v>59</v>
      </c>
    </row>
    <row r="777" spans="1:30">
      <c r="A777">
        <f t="shared" si="36"/>
        <v>526</v>
      </c>
      <c r="B777">
        <f t="shared" si="37"/>
        <v>0</v>
      </c>
      <c r="C777" s="8">
        <f t="shared" si="35"/>
        <v>75.333333333333329</v>
      </c>
      <c r="D777">
        <v>75</v>
      </c>
      <c r="E777">
        <v>4</v>
      </c>
      <c r="G777" s="21">
        <v>2</v>
      </c>
      <c r="H777" s="4">
        <v>1315263</v>
      </c>
      <c r="I777" s="39">
        <v>44288.463020833333</v>
      </c>
      <c r="J777" s="3" t="s">
        <v>90</v>
      </c>
      <c r="K777" t="s">
        <v>49</v>
      </c>
      <c r="M777">
        <v>202104021470</v>
      </c>
      <c r="N777" s="1">
        <v>44288.463020833333</v>
      </c>
      <c r="O777" s="3" t="s">
        <v>90</v>
      </c>
      <c r="P777">
        <v>1315263</v>
      </c>
      <c r="Q777" s="2">
        <v>16754</v>
      </c>
      <c r="R777" t="s">
        <v>1089</v>
      </c>
      <c r="S777" t="s">
        <v>467</v>
      </c>
      <c r="U777" t="s">
        <v>140</v>
      </c>
      <c r="V777" t="s">
        <v>93</v>
      </c>
      <c r="W777" t="s">
        <v>2</v>
      </c>
      <c r="X777" t="s">
        <v>54</v>
      </c>
      <c r="Z777" t="s">
        <v>88</v>
      </c>
      <c r="AA777" t="s">
        <v>94</v>
      </c>
      <c r="AB777" t="s">
        <v>116</v>
      </c>
      <c r="AC777" t="s">
        <v>70</v>
      </c>
      <c r="AD777" t="s">
        <v>59</v>
      </c>
    </row>
    <row r="778" spans="1:30">
      <c r="A778">
        <f t="shared" si="36"/>
        <v>527</v>
      </c>
      <c r="B778">
        <f t="shared" si="37"/>
        <v>0</v>
      </c>
      <c r="C778" s="8">
        <f t="shared" ref="C778:C841" si="38">D778+E778/12</f>
        <v>35.916666666666664</v>
      </c>
      <c r="D778">
        <v>35</v>
      </c>
      <c r="E778">
        <v>11</v>
      </c>
      <c r="G778" s="21">
        <v>1</v>
      </c>
      <c r="H778">
        <v>1316992</v>
      </c>
      <c r="I778" s="39">
        <v>44076.912511574075</v>
      </c>
      <c r="J778" s="3" t="s">
        <v>90</v>
      </c>
      <c r="K778" t="s">
        <v>49</v>
      </c>
      <c r="M778">
        <v>202009022312</v>
      </c>
      <c r="N778" s="1">
        <v>44076.912511574075</v>
      </c>
      <c r="O778" s="3" t="s">
        <v>90</v>
      </c>
      <c r="P778">
        <v>1316992</v>
      </c>
      <c r="Q778" s="2">
        <v>30929</v>
      </c>
      <c r="R778" t="s">
        <v>1090</v>
      </c>
      <c r="S778" t="s">
        <v>1091</v>
      </c>
      <c r="U778" t="s">
        <v>110</v>
      </c>
      <c r="V778" t="s">
        <v>416</v>
      </c>
      <c r="W778" t="s">
        <v>10</v>
      </c>
      <c r="X778" t="s">
        <v>54</v>
      </c>
      <c r="Z778" t="s">
        <v>88</v>
      </c>
      <c r="AA778" t="s">
        <v>94</v>
      </c>
      <c r="AB778" t="s">
        <v>100</v>
      </c>
      <c r="AC778" t="s">
        <v>70</v>
      </c>
      <c r="AD778" t="s">
        <v>59</v>
      </c>
    </row>
    <row r="779" spans="1:30">
      <c r="A779">
        <f t="shared" si="36"/>
        <v>528</v>
      </c>
      <c r="B779">
        <f t="shared" si="37"/>
        <v>0</v>
      </c>
      <c r="C779" s="8">
        <f t="shared" si="38"/>
        <v>31.166666666666668</v>
      </c>
      <c r="D779">
        <v>31</v>
      </c>
      <c r="E779">
        <v>2</v>
      </c>
      <c r="G779" s="21">
        <v>2</v>
      </c>
      <c r="H779" s="4">
        <v>1319897</v>
      </c>
      <c r="I779" s="39">
        <v>44202.504293981481</v>
      </c>
      <c r="J779" s="3" t="s">
        <v>63</v>
      </c>
      <c r="K779" t="s">
        <v>49</v>
      </c>
      <c r="M779">
        <v>202101061388</v>
      </c>
      <c r="N779" s="1">
        <v>44202.504293981481</v>
      </c>
      <c r="O779" s="3" t="s">
        <v>63</v>
      </c>
      <c r="P779">
        <v>1319897</v>
      </c>
      <c r="Q779" s="2">
        <v>32792</v>
      </c>
      <c r="R779" t="s">
        <v>1097</v>
      </c>
      <c r="S779" t="s">
        <v>1098</v>
      </c>
      <c r="U779" t="s">
        <v>61</v>
      </c>
      <c r="V779" t="s">
        <v>240</v>
      </c>
      <c r="W779" t="s">
        <v>10</v>
      </c>
      <c r="X779" t="s">
        <v>54</v>
      </c>
      <c r="Z779" t="s">
        <v>55</v>
      </c>
      <c r="AA779" t="s">
        <v>68</v>
      </c>
      <c r="AB779" t="s">
        <v>1099</v>
      </c>
      <c r="AC779" t="s">
        <v>70</v>
      </c>
      <c r="AD779" t="s">
        <v>59</v>
      </c>
    </row>
    <row r="780" spans="1:30">
      <c r="A780">
        <f t="shared" ref="A780:A843" si="39">IF(B780=0,A779+1,A779)</f>
        <v>529</v>
      </c>
      <c r="B780">
        <f t="shared" si="37"/>
        <v>0</v>
      </c>
      <c r="C780" s="8">
        <f t="shared" si="38"/>
        <v>70.083333333333329</v>
      </c>
      <c r="D780">
        <v>70</v>
      </c>
      <c r="E780">
        <v>1</v>
      </c>
      <c r="G780" s="21">
        <v>2</v>
      </c>
      <c r="H780" s="4">
        <v>1323521</v>
      </c>
      <c r="I780" s="39">
        <v>44192.474999999999</v>
      </c>
      <c r="J780" s="3" t="s">
        <v>90</v>
      </c>
      <c r="K780" t="s">
        <v>49</v>
      </c>
      <c r="M780">
        <v>202012270227</v>
      </c>
      <c r="N780" s="1">
        <v>44192.474999999999</v>
      </c>
      <c r="O780" s="3" t="s">
        <v>90</v>
      </c>
      <c r="P780">
        <v>1323521</v>
      </c>
      <c r="Q780" s="2">
        <v>18594</v>
      </c>
      <c r="R780" t="s">
        <v>1100</v>
      </c>
      <c r="S780" t="s">
        <v>848</v>
      </c>
      <c r="U780" t="s">
        <v>381</v>
      </c>
      <c r="V780" t="s">
        <v>1101</v>
      </c>
      <c r="W780" t="s">
        <v>10</v>
      </c>
      <c r="X780" t="s">
        <v>54</v>
      </c>
      <c r="Z780" t="s">
        <v>88</v>
      </c>
      <c r="AA780" t="s">
        <v>94</v>
      </c>
      <c r="AB780" t="s">
        <v>100</v>
      </c>
      <c r="AC780" t="s">
        <v>70</v>
      </c>
      <c r="AD780" t="s">
        <v>59</v>
      </c>
    </row>
    <row r="781" spans="1:30">
      <c r="A781">
        <f t="shared" si="39"/>
        <v>530</v>
      </c>
      <c r="B781">
        <f t="shared" si="37"/>
        <v>0</v>
      </c>
      <c r="C781" s="8">
        <f t="shared" si="38"/>
        <v>77.166666666666671</v>
      </c>
      <c r="D781">
        <v>77</v>
      </c>
      <c r="E781">
        <v>2</v>
      </c>
      <c r="G781" s="21">
        <v>1</v>
      </c>
      <c r="H781">
        <v>1323895</v>
      </c>
      <c r="I781" s="39">
        <v>44056.464583333334</v>
      </c>
      <c r="J781" s="3" t="s">
        <v>76</v>
      </c>
      <c r="K781" t="s">
        <v>49</v>
      </c>
      <c r="M781">
        <v>202007300352</v>
      </c>
      <c r="N781" s="1">
        <v>44056.464583333334</v>
      </c>
      <c r="O781" s="3" t="s">
        <v>76</v>
      </c>
      <c r="P781">
        <v>1323895</v>
      </c>
      <c r="Q781" s="2">
        <v>15869</v>
      </c>
      <c r="R781" t="s">
        <v>1102</v>
      </c>
      <c r="S781" t="s">
        <v>1054</v>
      </c>
      <c r="U781" t="s">
        <v>52</v>
      </c>
      <c r="V781" t="s">
        <v>228</v>
      </c>
      <c r="W781" t="s">
        <v>10</v>
      </c>
      <c r="X781" t="s">
        <v>54</v>
      </c>
      <c r="Z781" t="s">
        <v>55</v>
      </c>
      <c r="AA781" t="s">
        <v>78</v>
      </c>
      <c r="AB781" t="s">
        <v>1103</v>
      </c>
      <c r="AC781" t="s">
        <v>129</v>
      </c>
      <c r="AD781" t="s">
        <v>59</v>
      </c>
    </row>
    <row r="782" spans="1:30">
      <c r="A782">
        <f t="shared" si="39"/>
        <v>531</v>
      </c>
      <c r="B782">
        <f t="shared" si="37"/>
        <v>0</v>
      </c>
      <c r="C782" s="8">
        <f t="shared" si="38"/>
        <v>39.75</v>
      </c>
      <c r="D782">
        <v>39</v>
      </c>
      <c r="E782">
        <v>9</v>
      </c>
      <c r="G782" s="21">
        <v>2</v>
      </c>
      <c r="H782" s="4">
        <v>1325308</v>
      </c>
      <c r="I782" s="39">
        <v>44316.586041666669</v>
      </c>
      <c r="J782" s="3" t="s">
        <v>63</v>
      </c>
      <c r="K782" t="s">
        <v>49</v>
      </c>
      <c r="M782">
        <v>202104300341</v>
      </c>
      <c r="N782" s="1">
        <v>44316.586041666669</v>
      </c>
      <c r="O782" s="3" t="s">
        <v>63</v>
      </c>
      <c r="P782">
        <v>1325308</v>
      </c>
      <c r="Q782" s="2">
        <v>29789</v>
      </c>
      <c r="R782" t="s">
        <v>1104</v>
      </c>
      <c r="S782" t="s">
        <v>1105</v>
      </c>
      <c r="U782" t="s">
        <v>140</v>
      </c>
      <c r="V782" t="s">
        <v>67</v>
      </c>
      <c r="W782" t="s">
        <v>10</v>
      </c>
      <c r="X782" t="s">
        <v>54</v>
      </c>
      <c r="Z782" t="s">
        <v>55</v>
      </c>
      <c r="AA782" t="s">
        <v>68</v>
      </c>
      <c r="AB782" t="s">
        <v>120</v>
      </c>
      <c r="AC782" t="s">
        <v>70</v>
      </c>
      <c r="AD782" t="s">
        <v>59</v>
      </c>
    </row>
    <row r="783" spans="1:30">
      <c r="A783">
        <f t="shared" si="39"/>
        <v>532</v>
      </c>
      <c r="B783">
        <f t="shared" si="37"/>
        <v>0</v>
      </c>
      <c r="C783" s="8">
        <f t="shared" si="38"/>
        <v>64.333333333333329</v>
      </c>
      <c r="D783">
        <v>64</v>
      </c>
      <c r="E783">
        <v>4</v>
      </c>
      <c r="G783" s="21">
        <v>2</v>
      </c>
      <c r="H783" s="4">
        <v>1325978</v>
      </c>
      <c r="I783" s="39">
        <v>44265.490856481483</v>
      </c>
      <c r="J783" s="3" t="s">
        <v>63</v>
      </c>
      <c r="K783" t="s">
        <v>49</v>
      </c>
      <c r="M783">
        <v>202103100081</v>
      </c>
      <c r="N783" s="1">
        <v>44265.490856481483</v>
      </c>
      <c r="O783" s="3" t="s">
        <v>63</v>
      </c>
      <c r="P783">
        <v>1325978</v>
      </c>
      <c r="Q783" s="2">
        <v>20761</v>
      </c>
      <c r="R783" t="s">
        <v>1106</v>
      </c>
      <c r="S783" t="s">
        <v>185</v>
      </c>
      <c r="U783" t="s">
        <v>61</v>
      </c>
      <c r="V783" t="s">
        <v>261</v>
      </c>
      <c r="W783" t="s">
        <v>10</v>
      </c>
      <c r="X783" t="s">
        <v>54</v>
      </c>
      <c r="Z783" t="s">
        <v>55</v>
      </c>
      <c r="AA783" t="s">
        <v>68</v>
      </c>
      <c r="AB783" t="s">
        <v>1107</v>
      </c>
      <c r="AC783" t="s">
        <v>70</v>
      </c>
      <c r="AD783" t="s">
        <v>59</v>
      </c>
    </row>
    <row r="784" spans="1:30">
      <c r="A784">
        <f t="shared" si="39"/>
        <v>533</v>
      </c>
      <c r="B784">
        <f t="shared" si="37"/>
        <v>0</v>
      </c>
      <c r="C784" s="8">
        <f t="shared" si="38"/>
        <v>23.916666666666668</v>
      </c>
      <c r="D784">
        <v>23</v>
      </c>
      <c r="E784">
        <v>11</v>
      </c>
      <c r="G784" s="21">
        <v>2</v>
      </c>
      <c r="H784" s="4">
        <v>1327402</v>
      </c>
      <c r="I784" s="39">
        <v>44317.445902777778</v>
      </c>
      <c r="J784" s="3" t="s">
        <v>134</v>
      </c>
      <c r="K784" t="s">
        <v>49</v>
      </c>
      <c r="M784">
        <v>202105010322</v>
      </c>
      <c r="N784" s="1">
        <v>44317.445902777778</v>
      </c>
      <c r="O784" s="3" t="s">
        <v>134</v>
      </c>
      <c r="P784">
        <v>1327402</v>
      </c>
      <c r="Q784" s="2">
        <v>35562</v>
      </c>
      <c r="R784" t="s">
        <v>1108</v>
      </c>
      <c r="S784" t="s">
        <v>1109</v>
      </c>
      <c r="U784" t="s">
        <v>528</v>
      </c>
      <c r="V784" t="s">
        <v>74</v>
      </c>
      <c r="W784" t="s">
        <v>2</v>
      </c>
      <c r="X784" t="s">
        <v>54</v>
      </c>
      <c r="Z784" t="s">
        <v>88</v>
      </c>
      <c r="AA784" t="s">
        <v>94</v>
      </c>
      <c r="AB784" t="s">
        <v>116</v>
      </c>
      <c r="AC784" t="s">
        <v>70</v>
      </c>
      <c r="AD784" t="s">
        <v>59</v>
      </c>
    </row>
    <row r="785" spans="1:30">
      <c r="A785">
        <f t="shared" si="39"/>
        <v>534</v>
      </c>
      <c r="B785">
        <f t="shared" si="37"/>
        <v>0</v>
      </c>
      <c r="C785" s="8">
        <f t="shared" si="38"/>
        <v>41.333333333333336</v>
      </c>
      <c r="D785">
        <v>41</v>
      </c>
      <c r="E785">
        <v>4</v>
      </c>
      <c r="G785" s="21">
        <v>2</v>
      </c>
      <c r="H785" s="4">
        <v>1330494</v>
      </c>
      <c r="I785" s="39">
        <v>44272.364062499997</v>
      </c>
      <c r="J785" s="3" t="s">
        <v>63</v>
      </c>
      <c r="K785" t="s">
        <v>49</v>
      </c>
      <c r="M785">
        <v>202103171203</v>
      </c>
      <c r="N785" s="1">
        <v>44272.364062499997</v>
      </c>
      <c r="O785" s="3" t="s">
        <v>63</v>
      </c>
      <c r="P785">
        <v>1330494</v>
      </c>
      <c r="Q785" s="2">
        <v>29150</v>
      </c>
      <c r="R785" t="s">
        <v>1110</v>
      </c>
      <c r="S785" t="s">
        <v>1111</v>
      </c>
      <c r="U785" t="s">
        <v>107</v>
      </c>
      <c r="V785" t="s">
        <v>82</v>
      </c>
      <c r="W785" t="s">
        <v>10</v>
      </c>
      <c r="X785" t="s">
        <v>54</v>
      </c>
      <c r="Z785" t="s">
        <v>55</v>
      </c>
      <c r="AA785" t="s">
        <v>68</v>
      </c>
      <c r="AB785" t="s">
        <v>1112</v>
      </c>
      <c r="AC785" t="s">
        <v>70</v>
      </c>
      <c r="AD785" t="s">
        <v>59</v>
      </c>
    </row>
    <row r="786" spans="1:30">
      <c r="A786">
        <f t="shared" si="39"/>
        <v>535</v>
      </c>
      <c r="B786">
        <f t="shared" si="37"/>
        <v>0</v>
      </c>
      <c r="C786" s="8">
        <f t="shared" si="38"/>
        <v>85.916666666666671</v>
      </c>
      <c r="D786">
        <v>85</v>
      </c>
      <c r="E786">
        <v>11</v>
      </c>
      <c r="G786" s="21">
        <v>2</v>
      </c>
      <c r="H786" s="4">
        <v>1330688</v>
      </c>
      <c r="I786" s="39">
        <v>44229.810416666667</v>
      </c>
      <c r="J786" s="3" t="s">
        <v>63</v>
      </c>
      <c r="K786" t="s">
        <v>49</v>
      </c>
      <c r="M786">
        <v>202102022175</v>
      </c>
      <c r="N786" s="1">
        <v>44229.810416666667</v>
      </c>
      <c r="O786" s="3" t="s">
        <v>63</v>
      </c>
      <c r="P786">
        <v>1330688</v>
      </c>
      <c r="Q786" s="2">
        <v>12834</v>
      </c>
      <c r="R786" t="s">
        <v>1113</v>
      </c>
      <c r="S786" t="s">
        <v>1114</v>
      </c>
      <c r="U786" t="s">
        <v>61</v>
      </c>
      <c r="V786" t="s">
        <v>145</v>
      </c>
      <c r="W786" t="s">
        <v>2</v>
      </c>
      <c r="X786" t="s">
        <v>54</v>
      </c>
      <c r="Z786" t="s">
        <v>55</v>
      </c>
      <c r="AA786" t="s">
        <v>68</v>
      </c>
      <c r="AB786" t="s">
        <v>1115</v>
      </c>
      <c r="AC786" t="s">
        <v>70</v>
      </c>
      <c r="AD786" t="s">
        <v>59</v>
      </c>
    </row>
    <row r="787" spans="1:30">
      <c r="A787">
        <f t="shared" si="39"/>
        <v>536</v>
      </c>
      <c r="B787">
        <f t="shared" si="37"/>
        <v>0</v>
      </c>
      <c r="C787" s="8">
        <f t="shared" si="38"/>
        <v>36.666666666666664</v>
      </c>
      <c r="D787">
        <v>36</v>
      </c>
      <c r="E787">
        <v>8</v>
      </c>
      <c r="G787" s="21">
        <v>2</v>
      </c>
      <c r="H787" s="4">
        <v>1332002</v>
      </c>
      <c r="I787" s="39">
        <v>44215.79583333333</v>
      </c>
      <c r="J787" s="3" t="s">
        <v>90</v>
      </c>
      <c r="K787" t="s">
        <v>49</v>
      </c>
      <c r="M787">
        <v>202101192328</v>
      </c>
      <c r="N787" s="1">
        <v>44215.79583333333</v>
      </c>
      <c r="O787" s="3" t="s">
        <v>90</v>
      </c>
      <c r="P787">
        <v>1332002</v>
      </c>
      <c r="Q787" s="2">
        <v>30811</v>
      </c>
      <c r="R787" t="s">
        <v>1116</v>
      </c>
      <c r="S787" t="s">
        <v>505</v>
      </c>
      <c r="U787" t="s">
        <v>110</v>
      </c>
      <c r="V787" t="s">
        <v>133</v>
      </c>
      <c r="W787" t="s">
        <v>10</v>
      </c>
      <c r="X787" t="s">
        <v>54</v>
      </c>
      <c r="Z787" t="s">
        <v>88</v>
      </c>
      <c r="AA787" t="s">
        <v>94</v>
      </c>
      <c r="AB787" t="s">
        <v>1117</v>
      </c>
      <c r="AC787" t="s">
        <v>70</v>
      </c>
      <c r="AD787" t="s">
        <v>59</v>
      </c>
    </row>
    <row r="788" spans="1:30">
      <c r="A788">
        <f t="shared" si="39"/>
        <v>537</v>
      </c>
      <c r="B788">
        <f t="shared" si="37"/>
        <v>0</v>
      </c>
      <c r="C788" s="8">
        <f t="shared" si="38"/>
        <v>80.75</v>
      </c>
      <c r="D788">
        <v>80</v>
      </c>
      <c r="E788">
        <v>9</v>
      </c>
      <c r="G788" s="21">
        <v>2</v>
      </c>
      <c r="H788" s="4">
        <v>1333832</v>
      </c>
      <c r="I788" s="39">
        <v>44259.529895833337</v>
      </c>
      <c r="J788" s="3" t="s">
        <v>76</v>
      </c>
      <c r="K788" t="s">
        <v>49</v>
      </c>
      <c r="M788">
        <v>202103040110</v>
      </c>
      <c r="N788" s="1">
        <v>44259.529895833337</v>
      </c>
      <c r="O788" s="3" t="s">
        <v>76</v>
      </c>
      <c r="P788">
        <v>1333832</v>
      </c>
      <c r="Q788" s="2">
        <v>14744</v>
      </c>
      <c r="R788" t="s">
        <v>1118</v>
      </c>
      <c r="S788" t="s">
        <v>303</v>
      </c>
      <c r="U788" t="s">
        <v>613</v>
      </c>
      <c r="V788" t="s">
        <v>251</v>
      </c>
      <c r="W788" t="s">
        <v>2</v>
      </c>
      <c r="X788" t="s">
        <v>54</v>
      </c>
      <c r="Z788" t="s">
        <v>55</v>
      </c>
      <c r="AA788" t="s">
        <v>78</v>
      </c>
      <c r="AB788" t="s">
        <v>1119</v>
      </c>
      <c r="AC788" t="s">
        <v>253</v>
      </c>
      <c r="AD788" t="s">
        <v>59</v>
      </c>
    </row>
    <row r="789" spans="1:30">
      <c r="A789">
        <f t="shared" si="39"/>
        <v>538</v>
      </c>
      <c r="B789">
        <f t="shared" si="37"/>
        <v>0</v>
      </c>
      <c r="C789" s="8">
        <f t="shared" si="38"/>
        <v>34.25</v>
      </c>
      <c r="D789">
        <v>34</v>
      </c>
      <c r="E789">
        <v>3</v>
      </c>
      <c r="G789" s="21">
        <v>1</v>
      </c>
      <c r="H789">
        <v>1335104</v>
      </c>
      <c r="I789" s="39">
        <v>44136.769444444442</v>
      </c>
      <c r="J789" s="3" t="s">
        <v>90</v>
      </c>
      <c r="K789" t="s">
        <v>49</v>
      </c>
      <c r="M789">
        <v>202011010376</v>
      </c>
      <c r="N789" s="1">
        <v>44136.769444444442</v>
      </c>
      <c r="O789" s="3" t="s">
        <v>90</v>
      </c>
      <c r="P789">
        <v>1335104</v>
      </c>
      <c r="Q789" s="2">
        <v>31618</v>
      </c>
      <c r="R789" t="s">
        <v>1120</v>
      </c>
      <c r="S789" t="s">
        <v>1121</v>
      </c>
      <c r="U789" t="s">
        <v>98</v>
      </c>
      <c r="V789" t="s">
        <v>87</v>
      </c>
      <c r="W789" t="s">
        <v>2</v>
      </c>
      <c r="X789" t="s">
        <v>54</v>
      </c>
      <c r="Z789" t="s">
        <v>88</v>
      </c>
      <c r="AA789" t="s">
        <v>94</v>
      </c>
      <c r="AB789" t="s">
        <v>907</v>
      </c>
      <c r="AC789" t="s">
        <v>70</v>
      </c>
      <c r="AD789" t="s">
        <v>59</v>
      </c>
    </row>
    <row r="790" spans="1:30">
      <c r="A790">
        <f t="shared" si="39"/>
        <v>539</v>
      </c>
      <c r="B790">
        <f t="shared" si="37"/>
        <v>0</v>
      </c>
      <c r="C790" s="8">
        <f t="shared" si="38"/>
        <v>32.5</v>
      </c>
      <c r="D790">
        <v>32</v>
      </c>
      <c r="E790">
        <v>6</v>
      </c>
      <c r="G790" s="21">
        <v>2</v>
      </c>
      <c r="H790" s="4">
        <v>1343088</v>
      </c>
      <c r="I790" s="39">
        <v>44174.706250000003</v>
      </c>
      <c r="J790" s="3" t="s">
        <v>76</v>
      </c>
      <c r="K790" t="s">
        <v>49</v>
      </c>
      <c r="M790">
        <v>202010220273</v>
      </c>
      <c r="N790" s="1">
        <v>44174.706250000003</v>
      </c>
      <c r="O790" s="3" t="s">
        <v>76</v>
      </c>
      <c r="P790">
        <v>1343088</v>
      </c>
      <c r="Q790" s="2">
        <v>32274</v>
      </c>
      <c r="R790" t="s">
        <v>1122</v>
      </c>
      <c r="S790" t="s">
        <v>1123</v>
      </c>
      <c r="U790" t="s">
        <v>73</v>
      </c>
      <c r="V790" t="s">
        <v>127</v>
      </c>
      <c r="W790" t="s">
        <v>2</v>
      </c>
      <c r="X790" t="s">
        <v>54</v>
      </c>
      <c r="Z790" t="s">
        <v>55</v>
      </c>
      <c r="AA790" t="s">
        <v>78</v>
      </c>
      <c r="AB790" t="s">
        <v>1124</v>
      </c>
      <c r="AC790" t="s">
        <v>129</v>
      </c>
      <c r="AD790" t="s">
        <v>59</v>
      </c>
    </row>
    <row r="791" spans="1:30">
      <c r="A791">
        <f t="shared" si="39"/>
        <v>540</v>
      </c>
      <c r="B791">
        <f t="shared" si="37"/>
        <v>0</v>
      </c>
      <c r="C791" s="8">
        <f t="shared" si="38"/>
        <v>54.333333333333336</v>
      </c>
      <c r="D791">
        <v>54</v>
      </c>
      <c r="E791">
        <v>4</v>
      </c>
      <c r="G791" s="21">
        <v>1</v>
      </c>
      <c r="H791">
        <v>1343882</v>
      </c>
      <c r="I791" s="39">
        <v>43952.997916666667</v>
      </c>
      <c r="J791" s="3" t="s">
        <v>90</v>
      </c>
      <c r="K791" t="s">
        <v>49</v>
      </c>
      <c r="M791">
        <v>202005011244</v>
      </c>
      <c r="N791" s="1">
        <v>43952.997916666667</v>
      </c>
      <c r="O791" s="3" t="s">
        <v>90</v>
      </c>
      <c r="P791">
        <v>1343882</v>
      </c>
      <c r="Q791" s="2">
        <v>24108</v>
      </c>
      <c r="R791" t="s">
        <v>1125</v>
      </c>
      <c r="S791" t="s">
        <v>1126</v>
      </c>
      <c r="U791" t="s">
        <v>149</v>
      </c>
      <c r="V791" t="s">
        <v>178</v>
      </c>
      <c r="W791" t="s">
        <v>2</v>
      </c>
      <c r="X791" t="s">
        <v>54</v>
      </c>
      <c r="Z791" t="s">
        <v>88</v>
      </c>
      <c r="AA791" t="s">
        <v>94</v>
      </c>
      <c r="AB791" t="s">
        <v>100</v>
      </c>
      <c r="AC791" t="s">
        <v>70</v>
      </c>
      <c r="AD791" t="s">
        <v>59</v>
      </c>
    </row>
    <row r="792" spans="1:30">
      <c r="A792">
        <f t="shared" si="39"/>
        <v>541</v>
      </c>
      <c r="B792">
        <f t="shared" si="37"/>
        <v>0</v>
      </c>
      <c r="C792" s="8">
        <f t="shared" si="38"/>
        <v>21.416666666666668</v>
      </c>
      <c r="D792">
        <v>21</v>
      </c>
      <c r="E792">
        <v>5</v>
      </c>
      <c r="G792" s="21">
        <v>1</v>
      </c>
      <c r="H792">
        <v>1344468</v>
      </c>
      <c r="I792" s="41">
        <v>44038.074120370373</v>
      </c>
      <c r="J792" s="3" t="s">
        <v>76</v>
      </c>
      <c r="K792" t="s">
        <v>49</v>
      </c>
      <c r="M792">
        <v>202007250610</v>
      </c>
      <c r="N792" s="1">
        <v>44038.074120370373</v>
      </c>
      <c r="O792" s="3" t="s">
        <v>76</v>
      </c>
      <c r="P792">
        <v>1344468</v>
      </c>
      <c r="Q792" s="2">
        <v>36210</v>
      </c>
      <c r="R792" t="s">
        <v>1127</v>
      </c>
      <c r="S792" t="s">
        <v>1024</v>
      </c>
      <c r="U792" t="s">
        <v>170</v>
      </c>
      <c r="V792" t="s">
        <v>289</v>
      </c>
      <c r="W792" t="s">
        <v>10</v>
      </c>
      <c r="X792" t="s">
        <v>54</v>
      </c>
      <c r="Z792" t="s">
        <v>88</v>
      </c>
      <c r="AA792" t="s">
        <v>78</v>
      </c>
      <c r="AB792" t="s">
        <v>1128</v>
      </c>
      <c r="AC792" t="s">
        <v>70</v>
      </c>
      <c r="AD792" t="s">
        <v>59</v>
      </c>
    </row>
    <row r="793" spans="1:30">
      <c r="A793">
        <f t="shared" si="39"/>
        <v>542</v>
      </c>
      <c r="B793">
        <f t="shared" si="37"/>
        <v>0</v>
      </c>
      <c r="C793" s="8">
        <f t="shared" si="38"/>
        <v>70.666666666666671</v>
      </c>
      <c r="D793">
        <v>70</v>
      </c>
      <c r="E793">
        <v>8</v>
      </c>
      <c r="G793" s="21">
        <v>2</v>
      </c>
      <c r="H793" s="4">
        <v>1344759</v>
      </c>
      <c r="I793" s="39">
        <v>44308.427777777775</v>
      </c>
      <c r="J793" s="3" t="s">
        <v>76</v>
      </c>
      <c r="K793" t="s">
        <v>49</v>
      </c>
      <c r="M793">
        <v>202104220234</v>
      </c>
      <c r="N793" s="1">
        <v>44308.427777777775</v>
      </c>
      <c r="O793" s="3" t="s">
        <v>76</v>
      </c>
      <c r="P793">
        <v>1344759</v>
      </c>
      <c r="Q793" s="2">
        <v>18479</v>
      </c>
      <c r="R793" t="s">
        <v>1129</v>
      </c>
      <c r="S793" t="s">
        <v>706</v>
      </c>
      <c r="U793" t="s">
        <v>140</v>
      </c>
      <c r="V793" t="s">
        <v>53</v>
      </c>
      <c r="W793" t="s">
        <v>2</v>
      </c>
      <c r="X793" t="s">
        <v>54</v>
      </c>
      <c r="Z793" t="s">
        <v>55</v>
      </c>
      <c r="AA793" t="s">
        <v>78</v>
      </c>
      <c r="AB793" t="s">
        <v>1130</v>
      </c>
      <c r="AC793" t="s">
        <v>58</v>
      </c>
      <c r="AD793" t="s">
        <v>59</v>
      </c>
    </row>
    <row r="794" spans="1:30">
      <c r="A794">
        <f t="shared" si="39"/>
        <v>543</v>
      </c>
      <c r="B794">
        <f t="shared" si="37"/>
        <v>0</v>
      </c>
      <c r="C794" s="8">
        <f t="shared" si="38"/>
        <v>58.25</v>
      </c>
      <c r="D794">
        <v>58</v>
      </c>
      <c r="E794">
        <v>3</v>
      </c>
      <c r="G794" s="21">
        <v>2</v>
      </c>
      <c r="H794" s="4">
        <v>1345466</v>
      </c>
      <c r="I794" s="39">
        <v>44316.354166666664</v>
      </c>
      <c r="J794" s="3" t="s">
        <v>162</v>
      </c>
      <c r="K794" t="s">
        <v>49</v>
      </c>
      <c r="M794">
        <v>202104300431</v>
      </c>
      <c r="N794" s="1">
        <v>44316.354166666664</v>
      </c>
      <c r="O794" s="3" t="s">
        <v>162</v>
      </c>
      <c r="P794">
        <v>1345466</v>
      </c>
      <c r="Q794" s="2">
        <v>23026</v>
      </c>
      <c r="R794" t="s">
        <v>1131</v>
      </c>
      <c r="S794" t="s">
        <v>894</v>
      </c>
      <c r="U794" t="s">
        <v>140</v>
      </c>
      <c r="V794" t="s">
        <v>53</v>
      </c>
      <c r="W794" t="s">
        <v>10</v>
      </c>
      <c r="X794" t="s">
        <v>54</v>
      </c>
      <c r="Z794" t="s">
        <v>55</v>
      </c>
      <c r="AA794" t="s">
        <v>166</v>
      </c>
      <c r="AB794" t="s">
        <v>167</v>
      </c>
      <c r="AC794" t="s">
        <v>58</v>
      </c>
      <c r="AD794" t="s">
        <v>59</v>
      </c>
    </row>
    <row r="795" spans="1:30">
      <c r="A795">
        <f t="shared" si="39"/>
        <v>544</v>
      </c>
      <c r="B795">
        <f t="shared" si="37"/>
        <v>0</v>
      </c>
      <c r="C795" s="8">
        <f t="shared" si="38"/>
        <v>28</v>
      </c>
      <c r="D795">
        <v>28</v>
      </c>
      <c r="E795">
        <v>0</v>
      </c>
      <c r="G795" s="21">
        <v>1</v>
      </c>
      <c r="H795">
        <v>1346152</v>
      </c>
      <c r="I795" s="39">
        <v>43943.328472222223</v>
      </c>
      <c r="J795" s="3" t="s">
        <v>90</v>
      </c>
      <c r="K795" t="s">
        <v>49</v>
      </c>
      <c r="M795">
        <v>202004220541</v>
      </c>
      <c r="N795" s="1">
        <v>43943.328472222223</v>
      </c>
      <c r="O795" s="3" t="s">
        <v>90</v>
      </c>
      <c r="P795">
        <v>1346152</v>
      </c>
      <c r="Q795" s="2">
        <v>33689</v>
      </c>
      <c r="R795" t="s">
        <v>1132</v>
      </c>
      <c r="S795" t="s">
        <v>1133</v>
      </c>
      <c r="U795" t="s">
        <v>61</v>
      </c>
      <c r="V795" t="s">
        <v>93</v>
      </c>
      <c r="W795" t="s">
        <v>10</v>
      </c>
      <c r="X795" t="s">
        <v>54</v>
      </c>
      <c r="Z795" t="s">
        <v>88</v>
      </c>
      <c r="AA795" t="s">
        <v>94</v>
      </c>
      <c r="AB795" t="s">
        <v>1134</v>
      </c>
      <c r="AC795" t="s">
        <v>70</v>
      </c>
      <c r="AD795" t="s">
        <v>59</v>
      </c>
    </row>
    <row r="796" spans="1:30">
      <c r="A796">
        <f t="shared" si="39"/>
        <v>545</v>
      </c>
      <c r="B796">
        <f t="shared" si="37"/>
        <v>0</v>
      </c>
      <c r="C796" s="8">
        <f t="shared" si="38"/>
        <v>70.416666666666671</v>
      </c>
      <c r="D796">
        <v>70</v>
      </c>
      <c r="E796">
        <v>5</v>
      </c>
      <c r="G796" s="21">
        <v>2</v>
      </c>
      <c r="H796" s="4">
        <v>1346634</v>
      </c>
      <c r="I796" s="39">
        <v>44234.554166666669</v>
      </c>
      <c r="J796" s="3" t="s">
        <v>63</v>
      </c>
      <c r="K796" t="s">
        <v>49</v>
      </c>
      <c r="M796">
        <v>202102070273</v>
      </c>
      <c r="N796" s="1">
        <v>44234.554166666669</v>
      </c>
      <c r="O796" s="3" t="s">
        <v>63</v>
      </c>
      <c r="P796">
        <v>1346634</v>
      </c>
      <c r="Q796" s="2">
        <v>18499</v>
      </c>
      <c r="R796" t="s">
        <v>1137</v>
      </c>
      <c r="S796" t="s">
        <v>1138</v>
      </c>
      <c r="U796" t="s">
        <v>52</v>
      </c>
      <c r="V796" t="s">
        <v>74</v>
      </c>
      <c r="W796" t="s">
        <v>10</v>
      </c>
      <c r="X796" t="s">
        <v>54</v>
      </c>
      <c r="Z796" t="s">
        <v>55</v>
      </c>
      <c r="AA796" t="s">
        <v>68</v>
      </c>
      <c r="AB796" t="s">
        <v>1139</v>
      </c>
      <c r="AC796" t="s">
        <v>70</v>
      </c>
      <c r="AD796" t="s">
        <v>59</v>
      </c>
    </row>
    <row r="797" spans="1:30">
      <c r="A797">
        <f t="shared" si="39"/>
        <v>546</v>
      </c>
      <c r="B797">
        <f t="shared" si="37"/>
        <v>0</v>
      </c>
      <c r="C797" s="8">
        <f t="shared" si="38"/>
        <v>39.416666666666664</v>
      </c>
      <c r="D797">
        <v>39</v>
      </c>
      <c r="E797">
        <v>5</v>
      </c>
      <c r="G797" s="21">
        <v>1</v>
      </c>
      <c r="H797">
        <v>1352159</v>
      </c>
      <c r="I797" s="39">
        <v>44151.702777777777</v>
      </c>
      <c r="J797" s="3" t="s">
        <v>90</v>
      </c>
      <c r="K797" t="s">
        <v>49</v>
      </c>
      <c r="M797">
        <v>202011162298</v>
      </c>
      <c r="N797" s="1">
        <v>44151.702777777777</v>
      </c>
      <c r="O797" s="3" t="s">
        <v>90</v>
      </c>
      <c r="P797">
        <v>1352159</v>
      </c>
      <c r="Q797" s="2">
        <v>29751</v>
      </c>
      <c r="R797" t="s">
        <v>1140</v>
      </c>
      <c r="S797" t="s">
        <v>1141</v>
      </c>
      <c r="U797" t="s">
        <v>140</v>
      </c>
      <c r="V797" t="s">
        <v>115</v>
      </c>
      <c r="W797" t="s">
        <v>10</v>
      </c>
      <c r="X797" t="s">
        <v>54</v>
      </c>
      <c r="Z797" t="s">
        <v>88</v>
      </c>
      <c r="AA797" t="s">
        <v>94</v>
      </c>
      <c r="AB797" t="s">
        <v>100</v>
      </c>
      <c r="AC797" t="s">
        <v>70</v>
      </c>
      <c r="AD797" t="s">
        <v>59</v>
      </c>
    </row>
    <row r="798" spans="1:30">
      <c r="A798">
        <f t="shared" si="39"/>
        <v>547</v>
      </c>
      <c r="B798">
        <f t="shared" si="37"/>
        <v>0</v>
      </c>
      <c r="C798" s="8">
        <f t="shared" si="38"/>
        <v>61.166666666666664</v>
      </c>
      <c r="D798">
        <v>61</v>
      </c>
      <c r="E798">
        <v>2</v>
      </c>
      <c r="G798" s="21">
        <v>2</v>
      </c>
      <c r="H798" s="4">
        <v>1352229</v>
      </c>
      <c r="I798" s="39">
        <v>44146.936111111114</v>
      </c>
      <c r="J798" s="3" t="s">
        <v>90</v>
      </c>
      <c r="K798" t="s">
        <v>49</v>
      </c>
      <c r="M798">
        <v>202011111658</v>
      </c>
      <c r="N798" s="1">
        <v>44146.936111111114</v>
      </c>
      <c r="O798" s="3" t="s">
        <v>90</v>
      </c>
      <c r="P798">
        <v>1352229</v>
      </c>
      <c r="Q798" s="2">
        <v>21782</v>
      </c>
      <c r="R798" t="s">
        <v>1142</v>
      </c>
      <c r="S798" t="s">
        <v>1143</v>
      </c>
      <c r="U798" t="s">
        <v>170</v>
      </c>
      <c r="V798" t="s">
        <v>416</v>
      </c>
      <c r="W798" t="s">
        <v>10</v>
      </c>
      <c r="X798" t="s">
        <v>54</v>
      </c>
      <c r="Z798" t="s">
        <v>88</v>
      </c>
      <c r="AA798" t="s">
        <v>94</v>
      </c>
      <c r="AB798" t="s">
        <v>116</v>
      </c>
      <c r="AC798" t="s">
        <v>70</v>
      </c>
      <c r="AD798" t="s">
        <v>59</v>
      </c>
    </row>
    <row r="799" spans="1:30">
      <c r="A799">
        <f t="shared" si="39"/>
        <v>548</v>
      </c>
      <c r="B799">
        <f t="shared" si="37"/>
        <v>0</v>
      </c>
      <c r="C799" s="8">
        <f t="shared" si="38"/>
        <v>60.416666666666664</v>
      </c>
      <c r="D799">
        <v>60</v>
      </c>
      <c r="E799">
        <v>5</v>
      </c>
      <c r="G799" s="21">
        <v>2</v>
      </c>
      <c r="H799" s="4">
        <v>1353315</v>
      </c>
      <c r="I799" s="39">
        <v>44257.884282407409</v>
      </c>
      <c r="J799" s="3" t="s">
        <v>63</v>
      </c>
      <c r="K799" t="s">
        <v>49</v>
      </c>
      <c r="M799">
        <v>202103022022</v>
      </c>
      <c r="N799" s="1">
        <v>44257.884282407409</v>
      </c>
      <c r="O799" s="3" t="s">
        <v>63</v>
      </c>
      <c r="P799">
        <v>1353315</v>
      </c>
      <c r="Q799" s="2">
        <v>22164</v>
      </c>
      <c r="R799" t="s">
        <v>1144</v>
      </c>
      <c r="S799" t="s">
        <v>421</v>
      </c>
      <c r="U799" t="s">
        <v>149</v>
      </c>
      <c r="V799" t="s">
        <v>189</v>
      </c>
      <c r="W799" t="s">
        <v>2</v>
      </c>
      <c r="X799" t="s">
        <v>54</v>
      </c>
      <c r="Z799" t="s">
        <v>88</v>
      </c>
      <c r="AA799" t="s">
        <v>68</v>
      </c>
      <c r="AB799" t="s">
        <v>1145</v>
      </c>
      <c r="AC799" t="s">
        <v>70</v>
      </c>
      <c r="AD799" t="s">
        <v>59</v>
      </c>
    </row>
    <row r="800" spans="1:30">
      <c r="A800">
        <f t="shared" si="39"/>
        <v>549</v>
      </c>
      <c r="B800">
        <f t="shared" si="37"/>
        <v>0</v>
      </c>
      <c r="C800" s="8">
        <f t="shared" si="38"/>
        <v>21.583333333333332</v>
      </c>
      <c r="D800">
        <v>21</v>
      </c>
      <c r="E800">
        <v>7</v>
      </c>
      <c r="G800" s="21">
        <v>1</v>
      </c>
      <c r="H800">
        <v>1356381</v>
      </c>
      <c r="I800" s="39">
        <v>44034.903321759259</v>
      </c>
      <c r="J800" s="3" t="s">
        <v>90</v>
      </c>
      <c r="K800" t="s">
        <v>49</v>
      </c>
      <c r="M800">
        <v>202007222150</v>
      </c>
      <c r="N800" s="1">
        <v>44034.903321759259</v>
      </c>
      <c r="O800" s="3" t="s">
        <v>90</v>
      </c>
      <c r="P800">
        <v>1356381</v>
      </c>
      <c r="Q800" s="2">
        <v>36122</v>
      </c>
      <c r="R800" t="s">
        <v>1146</v>
      </c>
      <c r="S800" t="s">
        <v>1147</v>
      </c>
      <c r="U800" t="s">
        <v>98</v>
      </c>
      <c r="V800" t="s">
        <v>202</v>
      </c>
      <c r="W800" t="s">
        <v>10</v>
      </c>
      <c r="X800" t="s">
        <v>54</v>
      </c>
      <c r="Z800" t="s">
        <v>88</v>
      </c>
      <c r="AA800" t="s">
        <v>94</v>
      </c>
      <c r="AB800" t="s">
        <v>116</v>
      </c>
      <c r="AC800" t="s">
        <v>70</v>
      </c>
      <c r="AD800" t="s">
        <v>59</v>
      </c>
    </row>
    <row r="801" spans="1:30">
      <c r="A801">
        <f t="shared" si="39"/>
        <v>550</v>
      </c>
      <c r="B801">
        <f t="shared" si="37"/>
        <v>0</v>
      </c>
      <c r="C801" s="8">
        <f t="shared" si="38"/>
        <v>39.833333333333336</v>
      </c>
      <c r="D801">
        <v>39</v>
      </c>
      <c r="E801">
        <v>10</v>
      </c>
      <c r="G801" s="21">
        <v>2</v>
      </c>
      <c r="H801" s="4">
        <v>1357781</v>
      </c>
      <c r="I801" s="41">
        <v>44192.102962962963</v>
      </c>
      <c r="J801" s="3" t="s">
        <v>90</v>
      </c>
      <c r="K801" t="s">
        <v>49</v>
      </c>
      <c r="M801">
        <v>202012260509</v>
      </c>
      <c r="N801" s="1">
        <v>44192.102962962963</v>
      </c>
      <c r="O801" s="3" t="s">
        <v>90</v>
      </c>
      <c r="P801">
        <v>1357781</v>
      </c>
      <c r="Q801" s="2">
        <v>29624</v>
      </c>
      <c r="R801" t="s">
        <v>1148</v>
      </c>
      <c r="S801" t="s">
        <v>1149</v>
      </c>
      <c r="U801" t="s">
        <v>98</v>
      </c>
      <c r="V801" t="s">
        <v>578</v>
      </c>
      <c r="W801" t="s">
        <v>2</v>
      </c>
      <c r="X801" t="s">
        <v>54</v>
      </c>
      <c r="Z801" t="s">
        <v>88</v>
      </c>
      <c r="AA801" t="s">
        <v>94</v>
      </c>
      <c r="AB801" t="s">
        <v>1150</v>
      </c>
      <c r="AC801" t="s">
        <v>70</v>
      </c>
      <c r="AD801" t="s">
        <v>59</v>
      </c>
    </row>
    <row r="802" spans="1:30">
      <c r="A802">
        <f t="shared" si="39"/>
        <v>551</v>
      </c>
      <c r="B802">
        <f t="shared" si="37"/>
        <v>0</v>
      </c>
      <c r="C802" s="8">
        <f t="shared" si="38"/>
        <v>27.416666666666668</v>
      </c>
      <c r="D802">
        <v>27</v>
      </c>
      <c r="E802">
        <v>5</v>
      </c>
      <c r="G802" s="21">
        <v>2</v>
      </c>
      <c r="H802" s="4">
        <v>1358132</v>
      </c>
      <c r="I802" s="39">
        <v>44303.034722222219</v>
      </c>
      <c r="J802" s="3" t="s">
        <v>76</v>
      </c>
      <c r="K802" t="s">
        <v>49</v>
      </c>
      <c r="M802">
        <v>202104170116</v>
      </c>
      <c r="N802" s="1">
        <v>44303.034722222219</v>
      </c>
      <c r="O802" s="3" t="s">
        <v>76</v>
      </c>
      <c r="P802">
        <v>1358132</v>
      </c>
      <c r="Q802" s="2">
        <v>34288</v>
      </c>
      <c r="R802" t="s">
        <v>1151</v>
      </c>
      <c r="S802" t="s">
        <v>1152</v>
      </c>
      <c r="U802" t="s">
        <v>140</v>
      </c>
      <c r="V802" t="s">
        <v>153</v>
      </c>
      <c r="W802" t="s">
        <v>2</v>
      </c>
      <c r="X802" t="s">
        <v>54</v>
      </c>
      <c r="Z802" t="s">
        <v>55</v>
      </c>
      <c r="AA802" t="s">
        <v>78</v>
      </c>
      <c r="AB802" t="s">
        <v>1153</v>
      </c>
      <c r="AC802" t="s">
        <v>70</v>
      </c>
      <c r="AD802" t="s">
        <v>59</v>
      </c>
    </row>
    <row r="803" spans="1:30">
      <c r="A803">
        <f t="shared" si="39"/>
        <v>552</v>
      </c>
      <c r="B803">
        <f t="shared" si="37"/>
        <v>0</v>
      </c>
      <c r="C803" s="8">
        <f t="shared" si="38"/>
        <v>65.166666666666671</v>
      </c>
      <c r="D803">
        <v>65</v>
      </c>
      <c r="E803">
        <v>2</v>
      </c>
      <c r="G803" s="21">
        <v>2</v>
      </c>
      <c r="H803" s="4">
        <v>1359611</v>
      </c>
      <c r="I803" s="39">
        <v>44107.468680555554</v>
      </c>
      <c r="J803" s="3" t="s">
        <v>63</v>
      </c>
      <c r="K803" t="s">
        <v>49</v>
      </c>
      <c r="M803">
        <v>202010030341</v>
      </c>
      <c r="N803" s="1">
        <v>44107.468680555554</v>
      </c>
      <c r="O803" s="3" t="s">
        <v>63</v>
      </c>
      <c r="P803">
        <v>1359611</v>
      </c>
      <c r="Q803" s="2">
        <v>20295</v>
      </c>
      <c r="R803" t="s">
        <v>1154</v>
      </c>
      <c r="S803" t="s">
        <v>1155</v>
      </c>
      <c r="U803" t="s">
        <v>528</v>
      </c>
      <c r="V803" t="s">
        <v>193</v>
      </c>
      <c r="W803" t="s">
        <v>10</v>
      </c>
      <c r="X803" t="s">
        <v>54</v>
      </c>
      <c r="Z803" t="s">
        <v>55</v>
      </c>
      <c r="AA803" t="s">
        <v>68</v>
      </c>
      <c r="AB803" t="s">
        <v>1156</v>
      </c>
      <c r="AC803" t="s">
        <v>70</v>
      </c>
      <c r="AD803" t="s">
        <v>59</v>
      </c>
    </row>
    <row r="804" spans="1:30">
      <c r="A804">
        <f t="shared" si="39"/>
        <v>553</v>
      </c>
      <c r="B804">
        <f t="shared" si="37"/>
        <v>0</v>
      </c>
      <c r="C804" s="8">
        <f t="shared" si="38"/>
        <v>72.666666666666671</v>
      </c>
      <c r="D804">
        <v>72</v>
      </c>
      <c r="E804">
        <v>8</v>
      </c>
      <c r="G804" s="21">
        <v>2</v>
      </c>
      <c r="H804" s="4">
        <v>1365561</v>
      </c>
      <c r="I804" s="39">
        <v>44052.61928240741</v>
      </c>
      <c r="J804" s="3" t="s">
        <v>63</v>
      </c>
      <c r="K804" t="s">
        <v>49</v>
      </c>
      <c r="M804">
        <v>202008090283</v>
      </c>
      <c r="N804" s="1">
        <v>44052.61928240741</v>
      </c>
      <c r="O804" s="3" t="s">
        <v>63</v>
      </c>
      <c r="P804">
        <v>1365561</v>
      </c>
      <c r="Q804" s="2">
        <v>17494</v>
      </c>
      <c r="R804" t="s">
        <v>1157</v>
      </c>
      <c r="S804" t="s">
        <v>1158</v>
      </c>
      <c r="U804" t="s">
        <v>149</v>
      </c>
      <c r="V804" t="s">
        <v>87</v>
      </c>
      <c r="W804" t="s">
        <v>10</v>
      </c>
      <c r="X804" t="s">
        <v>54</v>
      </c>
      <c r="Z804" t="s">
        <v>88</v>
      </c>
      <c r="AA804" t="s">
        <v>68</v>
      </c>
      <c r="AB804" t="s">
        <v>1159</v>
      </c>
      <c r="AC804" t="s">
        <v>70</v>
      </c>
      <c r="AD804" t="s">
        <v>59</v>
      </c>
    </row>
    <row r="805" spans="1:30">
      <c r="A805">
        <f t="shared" si="39"/>
        <v>554</v>
      </c>
      <c r="B805">
        <f t="shared" si="37"/>
        <v>0</v>
      </c>
      <c r="C805" s="8">
        <f t="shared" si="38"/>
        <v>80.75</v>
      </c>
      <c r="D805">
        <v>80</v>
      </c>
      <c r="E805">
        <v>9</v>
      </c>
      <c r="G805" s="21">
        <v>2</v>
      </c>
      <c r="H805" s="4">
        <v>1366962</v>
      </c>
      <c r="I805" s="39">
        <v>43972.549050925925</v>
      </c>
      <c r="J805" s="3" t="s">
        <v>76</v>
      </c>
      <c r="K805" t="s">
        <v>49</v>
      </c>
      <c r="M805">
        <v>202005210370</v>
      </c>
      <c r="N805" s="1">
        <v>43972.549050925925</v>
      </c>
      <c r="O805" s="3" t="s">
        <v>76</v>
      </c>
      <c r="P805">
        <v>1366962</v>
      </c>
      <c r="Q805" s="2">
        <v>14472</v>
      </c>
      <c r="R805" t="s">
        <v>1160</v>
      </c>
      <c r="S805" t="s">
        <v>303</v>
      </c>
      <c r="U805" t="s">
        <v>277</v>
      </c>
      <c r="V805" t="s">
        <v>1161</v>
      </c>
      <c r="W805" t="s">
        <v>10</v>
      </c>
      <c r="X805" t="s">
        <v>54</v>
      </c>
      <c r="Z805" t="s">
        <v>55</v>
      </c>
      <c r="AA805" t="s">
        <v>78</v>
      </c>
      <c r="AB805" t="s">
        <v>1162</v>
      </c>
      <c r="AC805" t="s">
        <v>253</v>
      </c>
      <c r="AD805" t="s">
        <v>59</v>
      </c>
    </row>
    <row r="806" spans="1:30">
      <c r="A806">
        <f t="shared" si="39"/>
        <v>555</v>
      </c>
      <c r="B806">
        <f t="shared" si="37"/>
        <v>0</v>
      </c>
      <c r="C806" s="8">
        <f t="shared" si="38"/>
        <v>90.25</v>
      </c>
      <c r="D806">
        <v>90</v>
      </c>
      <c r="E806">
        <v>3</v>
      </c>
      <c r="G806" s="21">
        <v>2</v>
      </c>
      <c r="H806" s="4">
        <v>1368069</v>
      </c>
      <c r="I806" s="39">
        <v>44197.623229166667</v>
      </c>
      <c r="J806" s="3" t="s">
        <v>90</v>
      </c>
      <c r="K806" t="s">
        <v>49</v>
      </c>
      <c r="M806">
        <v>202101010209</v>
      </c>
      <c r="N806" s="1">
        <v>44197.623229166667</v>
      </c>
      <c r="O806" s="3" t="s">
        <v>90</v>
      </c>
      <c r="P806">
        <v>1368069</v>
      </c>
      <c r="Q806" s="2">
        <v>11227</v>
      </c>
      <c r="R806" t="s">
        <v>1163</v>
      </c>
      <c r="S806" t="s">
        <v>1164</v>
      </c>
      <c r="U806" t="s">
        <v>170</v>
      </c>
      <c r="V806" t="s">
        <v>145</v>
      </c>
      <c r="W806" t="s">
        <v>10</v>
      </c>
      <c r="X806" t="s">
        <v>54</v>
      </c>
      <c r="Z806" t="s">
        <v>88</v>
      </c>
      <c r="AA806" t="s">
        <v>94</v>
      </c>
      <c r="AB806" t="s">
        <v>100</v>
      </c>
      <c r="AC806" t="s">
        <v>70</v>
      </c>
      <c r="AD806" t="s">
        <v>59</v>
      </c>
    </row>
    <row r="807" spans="1:30">
      <c r="A807">
        <f t="shared" si="39"/>
        <v>556</v>
      </c>
      <c r="B807">
        <f t="shared" si="37"/>
        <v>0</v>
      </c>
      <c r="C807" s="8">
        <f t="shared" si="38"/>
        <v>43.583333333333336</v>
      </c>
      <c r="D807">
        <v>43</v>
      </c>
      <c r="E807">
        <v>7</v>
      </c>
      <c r="G807" s="21">
        <v>2</v>
      </c>
      <c r="H807" s="4">
        <v>1368482</v>
      </c>
      <c r="I807" s="39">
        <v>44260.308032407411</v>
      </c>
      <c r="J807" s="3" t="s">
        <v>63</v>
      </c>
      <c r="K807" t="s">
        <v>49</v>
      </c>
      <c r="M807">
        <v>202103050527</v>
      </c>
      <c r="N807" s="1">
        <v>44260.308032407411</v>
      </c>
      <c r="O807" s="3" t="s">
        <v>63</v>
      </c>
      <c r="P807">
        <v>1368482</v>
      </c>
      <c r="Q807" s="2">
        <v>28338</v>
      </c>
      <c r="R807" t="s">
        <v>1165</v>
      </c>
      <c r="S807" t="s">
        <v>175</v>
      </c>
      <c r="U807" t="s">
        <v>61</v>
      </c>
      <c r="V807" t="s">
        <v>103</v>
      </c>
      <c r="W807" t="s">
        <v>2</v>
      </c>
      <c r="X807" t="s">
        <v>54</v>
      </c>
      <c r="Z807" t="s">
        <v>55</v>
      </c>
      <c r="AA807" t="s">
        <v>68</v>
      </c>
      <c r="AB807" t="s">
        <v>1166</v>
      </c>
      <c r="AC807" t="s">
        <v>70</v>
      </c>
      <c r="AD807" t="s">
        <v>59</v>
      </c>
    </row>
    <row r="808" spans="1:30">
      <c r="A808">
        <f t="shared" si="39"/>
        <v>557</v>
      </c>
      <c r="B808">
        <f t="shared" si="37"/>
        <v>0</v>
      </c>
      <c r="C808" s="8">
        <f t="shared" si="38"/>
        <v>80.166666666666671</v>
      </c>
      <c r="D808">
        <v>80</v>
      </c>
      <c r="E808">
        <v>2</v>
      </c>
      <c r="G808" s="21">
        <v>1</v>
      </c>
      <c r="H808">
        <v>1369180</v>
      </c>
      <c r="I808" s="39">
        <v>44135.209027777775</v>
      </c>
      <c r="J808" s="3" t="s">
        <v>90</v>
      </c>
      <c r="K808" t="s">
        <v>49</v>
      </c>
      <c r="M808">
        <v>202010310189</v>
      </c>
      <c r="N808" s="1">
        <v>44135.209027777775</v>
      </c>
      <c r="O808" s="3" t="s">
        <v>90</v>
      </c>
      <c r="P808">
        <v>1369180</v>
      </c>
      <c r="Q808" s="2">
        <v>14850</v>
      </c>
      <c r="R808" t="s">
        <v>1167</v>
      </c>
      <c r="S808" t="s">
        <v>246</v>
      </c>
      <c r="U808" t="s">
        <v>149</v>
      </c>
      <c r="V808" t="s">
        <v>416</v>
      </c>
      <c r="W808" t="s">
        <v>10</v>
      </c>
      <c r="X808" t="s">
        <v>54</v>
      </c>
      <c r="Z808" t="s">
        <v>88</v>
      </c>
      <c r="AA808" t="s">
        <v>94</v>
      </c>
      <c r="AB808" t="s">
        <v>100</v>
      </c>
      <c r="AC808" t="s">
        <v>70</v>
      </c>
      <c r="AD808" t="s">
        <v>59</v>
      </c>
    </row>
    <row r="809" spans="1:30">
      <c r="A809">
        <f t="shared" si="39"/>
        <v>558</v>
      </c>
      <c r="B809">
        <f t="shared" si="37"/>
        <v>0</v>
      </c>
      <c r="C809" s="8">
        <f t="shared" si="38"/>
        <v>59.333333333333336</v>
      </c>
      <c r="D809">
        <v>59</v>
      </c>
      <c r="E809">
        <v>4</v>
      </c>
      <c r="G809" s="21">
        <v>2</v>
      </c>
      <c r="H809" s="4">
        <v>1372580</v>
      </c>
      <c r="I809" s="39">
        <v>44168.461805555555</v>
      </c>
      <c r="J809" s="3" t="s">
        <v>63</v>
      </c>
      <c r="K809" t="s">
        <v>49</v>
      </c>
      <c r="M809">
        <v>202011300108</v>
      </c>
      <c r="N809" s="1">
        <v>44168.461805555555</v>
      </c>
      <c r="O809" s="3" t="s">
        <v>63</v>
      </c>
      <c r="P809">
        <v>1372580</v>
      </c>
      <c r="Q809" s="2">
        <v>22488</v>
      </c>
      <c r="R809" t="s">
        <v>1168</v>
      </c>
      <c r="S809" t="s">
        <v>1015</v>
      </c>
      <c r="U809" t="s">
        <v>61</v>
      </c>
      <c r="V809" t="s">
        <v>53</v>
      </c>
      <c r="W809" t="s">
        <v>2</v>
      </c>
      <c r="X809" t="s">
        <v>54</v>
      </c>
      <c r="Z809" t="s">
        <v>55</v>
      </c>
      <c r="AA809" t="s">
        <v>68</v>
      </c>
      <c r="AC809" t="s">
        <v>58</v>
      </c>
      <c r="AD809" t="s">
        <v>59</v>
      </c>
    </row>
    <row r="810" spans="1:30">
      <c r="A810">
        <f t="shared" si="39"/>
        <v>559</v>
      </c>
      <c r="B810">
        <f t="shared" si="37"/>
        <v>0</v>
      </c>
      <c r="C810" s="8">
        <f t="shared" si="38"/>
        <v>61.75</v>
      </c>
      <c r="D810">
        <v>61</v>
      </c>
      <c r="E810">
        <v>9</v>
      </c>
      <c r="G810" s="21">
        <v>2</v>
      </c>
      <c r="H810" s="4">
        <v>1373912</v>
      </c>
      <c r="I810" s="39">
        <v>44208.590173611112</v>
      </c>
      <c r="J810" s="3" t="s">
        <v>76</v>
      </c>
      <c r="K810" t="s">
        <v>49</v>
      </c>
      <c r="M810">
        <v>202101150177</v>
      </c>
      <c r="N810" s="1">
        <v>44208.590173611112</v>
      </c>
      <c r="O810" s="3" t="s">
        <v>76</v>
      </c>
      <c r="P810">
        <v>1373912</v>
      </c>
      <c r="Q810" s="2">
        <v>21648</v>
      </c>
      <c r="R810" t="s">
        <v>1169</v>
      </c>
      <c r="S810" t="s">
        <v>1170</v>
      </c>
      <c r="U810" t="s">
        <v>66</v>
      </c>
      <c r="V810" t="s">
        <v>228</v>
      </c>
      <c r="W810" t="s">
        <v>10</v>
      </c>
      <c r="X810" t="s">
        <v>54</v>
      </c>
      <c r="Z810" t="s">
        <v>55</v>
      </c>
      <c r="AA810" t="s">
        <v>78</v>
      </c>
      <c r="AB810" t="s">
        <v>1171</v>
      </c>
      <c r="AC810" t="s">
        <v>129</v>
      </c>
      <c r="AD810" t="s">
        <v>59</v>
      </c>
    </row>
    <row r="811" spans="1:30">
      <c r="A811">
        <f t="shared" si="39"/>
        <v>560</v>
      </c>
      <c r="B811">
        <f t="shared" si="37"/>
        <v>0</v>
      </c>
      <c r="C811" s="8">
        <f t="shared" si="38"/>
        <v>24.583333333333332</v>
      </c>
      <c r="D811">
        <v>24</v>
      </c>
      <c r="E811">
        <v>7</v>
      </c>
      <c r="G811" s="21">
        <v>1</v>
      </c>
      <c r="H811">
        <v>1375203</v>
      </c>
      <c r="I811" s="39">
        <v>43950.528969907406</v>
      </c>
      <c r="J811" s="3" t="s">
        <v>90</v>
      </c>
      <c r="K811" t="s">
        <v>49</v>
      </c>
      <c r="M811">
        <v>202004290933</v>
      </c>
      <c r="N811" s="1">
        <v>43950.528969907406</v>
      </c>
      <c r="O811" s="3" t="s">
        <v>90</v>
      </c>
      <c r="P811">
        <v>1375203</v>
      </c>
      <c r="Q811" s="2">
        <v>34968</v>
      </c>
      <c r="R811" t="s">
        <v>1172</v>
      </c>
      <c r="S811" t="s">
        <v>1173</v>
      </c>
      <c r="U811" t="s">
        <v>52</v>
      </c>
      <c r="V811" t="s">
        <v>93</v>
      </c>
      <c r="W811" t="s">
        <v>10</v>
      </c>
      <c r="X811" t="s">
        <v>54</v>
      </c>
      <c r="Z811" t="s">
        <v>55</v>
      </c>
      <c r="AA811" t="s">
        <v>94</v>
      </c>
      <c r="AB811" t="s">
        <v>116</v>
      </c>
      <c r="AC811" t="s">
        <v>70</v>
      </c>
      <c r="AD811" t="s">
        <v>59</v>
      </c>
    </row>
    <row r="812" spans="1:30">
      <c r="A812">
        <f t="shared" si="39"/>
        <v>561</v>
      </c>
      <c r="B812">
        <f t="shared" si="37"/>
        <v>0</v>
      </c>
      <c r="C812" s="8">
        <f t="shared" si="38"/>
        <v>74.916666666666671</v>
      </c>
      <c r="D812">
        <v>74</v>
      </c>
      <c r="E812">
        <v>11</v>
      </c>
      <c r="G812" s="21">
        <v>2</v>
      </c>
      <c r="H812" s="4">
        <v>1375799</v>
      </c>
      <c r="I812" s="39">
        <v>44278.551388888889</v>
      </c>
      <c r="J812" s="3" t="s">
        <v>63</v>
      </c>
      <c r="K812" t="s">
        <v>49</v>
      </c>
      <c r="M812">
        <v>202103231869</v>
      </c>
      <c r="N812" s="1">
        <v>44278.551388888889</v>
      </c>
      <c r="O812" s="3" t="s">
        <v>63</v>
      </c>
      <c r="P812">
        <v>1375799</v>
      </c>
      <c r="Q812" s="2">
        <v>16909</v>
      </c>
      <c r="R812" t="s">
        <v>1174</v>
      </c>
      <c r="S812" t="s">
        <v>454</v>
      </c>
      <c r="U812" t="s">
        <v>140</v>
      </c>
      <c r="V812" t="s">
        <v>127</v>
      </c>
      <c r="W812" t="s">
        <v>10</v>
      </c>
      <c r="X812" t="s">
        <v>54</v>
      </c>
      <c r="Z812" t="s">
        <v>55</v>
      </c>
      <c r="AA812" t="s">
        <v>68</v>
      </c>
      <c r="AB812" t="s">
        <v>1175</v>
      </c>
      <c r="AC812" t="s">
        <v>129</v>
      </c>
      <c r="AD812" t="s">
        <v>59</v>
      </c>
    </row>
    <row r="813" spans="1:30">
      <c r="A813">
        <f t="shared" si="39"/>
        <v>562</v>
      </c>
      <c r="B813">
        <f t="shared" si="37"/>
        <v>0</v>
      </c>
      <c r="C813" s="8">
        <f t="shared" si="38"/>
        <v>52</v>
      </c>
      <c r="D813">
        <v>52</v>
      </c>
      <c r="E813">
        <v>0</v>
      </c>
      <c r="G813" s="21">
        <v>2</v>
      </c>
      <c r="H813" s="4">
        <v>1376208</v>
      </c>
      <c r="I813" s="39">
        <v>44299.37222222222</v>
      </c>
      <c r="J813" s="3" t="s">
        <v>63</v>
      </c>
      <c r="K813" t="s">
        <v>49</v>
      </c>
      <c r="M813">
        <v>202104130799</v>
      </c>
      <c r="N813" s="1">
        <v>44299.37222222222</v>
      </c>
      <c r="O813" s="3" t="s">
        <v>63</v>
      </c>
      <c r="P813">
        <v>1376208</v>
      </c>
      <c r="Q813" s="2">
        <v>25303</v>
      </c>
      <c r="R813" t="s">
        <v>1176</v>
      </c>
      <c r="S813" t="s">
        <v>501</v>
      </c>
      <c r="U813" t="s">
        <v>61</v>
      </c>
      <c r="V813" t="s">
        <v>178</v>
      </c>
      <c r="W813" t="s">
        <v>10</v>
      </c>
      <c r="X813" t="s">
        <v>54</v>
      </c>
      <c r="Z813" t="s">
        <v>55</v>
      </c>
      <c r="AA813" t="s">
        <v>68</v>
      </c>
      <c r="AB813" t="s">
        <v>237</v>
      </c>
      <c r="AC813" t="s">
        <v>180</v>
      </c>
      <c r="AD813" t="s">
        <v>59</v>
      </c>
    </row>
    <row r="814" spans="1:30">
      <c r="A814">
        <f t="shared" si="39"/>
        <v>563</v>
      </c>
      <c r="B814">
        <f t="shared" si="37"/>
        <v>0</v>
      </c>
      <c r="C814" s="8">
        <f t="shared" si="38"/>
        <v>44.416666666666664</v>
      </c>
      <c r="D814">
        <v>44</v>
      </c>
      <c r="E814">
        <v>5</v>
      </c>
      <c r="G814" s="21">
        <v>2</v>
      </c>
      <c r="H814" s="4">
        <v>1377193</v>
      </c>
      <c r="I814" s="39">
        <v>44139.319444444445</v>
      </c>
      <c r="J814" s="3" t="s">
        <v>63</v>
      </c>
      <c r="K814" t="s">
        <v>49</v>
      </c>
      <c r="M814">
        <v>202011040053</v>
      </c>
      <c r="N814" s="1">
        <v>44139.319444444445</v>
      </c>
      <c r="O814" s="3" t="s">
        <v>63</v>
      </c>
      <c r="P814">
        <v>1377193</v>
      </c>
      <c r="Q814" s="2">
        <v>27910</v>
      </c>
      <c r="R814" t="s">
        <v>1177</v>
      </c>
      <c r="S814" t="s">
        <v>1178</v>
      </c>
      <c r="U814" t="s">
        <v>52</v>
      </c>
      <c r="V814" t="s">
        <v>53</v>
      </c>
      <c r="W814" t="s">
        <v>10</v>
      </c>
      <c r="X814" t="s">
        <v>54</v>
      </c>
      <c r="Z814" t="s">
        <v>55</v>
      </c>
      <c r="AA814" t="s">
        <v>68</v>
      </c>
      <c r="AB814" t="s">
        <v>1179</v>
      </c>
      <c r="AC814" t="s">
        <v>58</v>
      </c>
      <c r="AD814" t="s">
        <v>59</v>
      </c>
    </row>
    <row r="815" spans="1:30">
      <c r="A815">
        <f t="shared" si="39"/>
        <v>564</v>
      </c>
      <c r="B815">
        <f t="shared" si="37"/>
        <v>0</v>
      </c>
      <c r="C815" s="8">
        <f t="shared" si="38"/>
        <v>47.916666666666664</v>
      </c>
      <c r="D815">
        <v>47</v>
      </c>
      <c r="E815">
        <v>11</v>
      </c>
      <c r="G815" s="21">
        <v>2</v>
      </c>
      <c r="H815" s="4">
        <v>1378269</v>
      </c>
      <c r="I815" s="39">
        <v>44275.482638888891</v>
      </c>
      <c r="J815" s="3" t="s">
        <v>90</v>
      </c>
      <c r="K815" t="s">
        <v>49</v>
      </c>
      <c r="M815">
        <v>202103200322</v>
      </c>
      <c r="N815" s="1">
        <v>44275.482638888891</v>
      </c>
      <c r="O815" s="3" t="s">
        <v>90</v>
      </c>
      <c r="P815">
        <v>1378269</v>
      </c>
      <c r="Q815" s="2">
        <v>26744</v>
      </c>
      <c r="R815" t="s">
        <v>1180</v>
      </c>
      <c r="S815" t="s">
        <v>906</v>
      </c>
      <c r="U815" t="s">
        <v>613</v>
      </c>
      <c r="V815" t="s">
        <v>367</v>
      </c>
      <c r="W815" t="s">
        <v>10</v>
      </c>
      <c r="X815" t="s">
        <v>54</v>
      </c>
      <c r="Z815" t="s">
        <v>88</v>
      </c>
      <c r="AA815" t="s">
        <v>94</v>
      </c>
      <c r="AB815" t="s">
        <v>1181</v>
      </c>
      <c r="AC815" t="s">
        <v>70</v>
      </c>
      <c r="AD815" t="s">
        <v>59</v>
      </c>
    </row>
    <row r="816" spans="1:30">
      <c r="A816">
        <f t="shared" si="39"/>
        <v>565</v>
      </c>
      <c r="B816">
        <f t="shared" si="37"/>
        <v>0</v>
      </c>
      <c r="C816" s="8">
        <f t="shared" si="38"/>
        <v>40</v>
      </c>
      <c r="D816">
        <v>40</v>
      </c>
      <c r="E816">
        <v>0</v>
      </c>
      <c r="G816" s="21">
        <v>2</v>
      </c>
      <c r="H816" s="4">
        <v>1378516</v>
      </c>
      <c r="I816" s="39">
        <v>44213.122106481482</v>
      </c>
      <c r="J816" s="3" t="s">
        <v>90</v>
      </c>
      <c r="K816" t="s">
        <v>49</v>
      </c>
      <c r="M816">
        <v>202101170089</v>
      </c>
      <c r="N816" s="1">
        <v>44213.122106481482</v>
      </c>
      <c r="O816" s="3" t="s">
        <v>90</v>
      </c>
      <c r="P816">
        <v>1378516</v>
      </c>
      <c r="Q816" s="2">
        <v>29603</v>
      </c>
      <c r="R816" t="s">
        <v>1182</v>
      </c>
      <c r="S816" t="s">
        <v>701</v>
      </c>
      <c r="U816" t="s">
        <v>110</v>
      </c>
      <c r="V816" t="s">
        <v>171</v>
      </c>
      <c r="W816" t="s">
        <v>2</v>
      </c>
      <c r="X816" t="s">
        <v>54</v>
      </c>
      <c r="Z816" t="s">
        <v>88</v>
      </c>
      <c r="AA816" t="s">
        <v>94</v>
      </c>
      <c r="AB816" t="s">
        <v>116</v>
      </c>
      <c r="AC816" t="s">
        <v>70</v>
      </c>
      <c r="AD816" t="s">
        <v>59</v>
      </c>
    </row>
    <row r="817" spans="1:30">
      <c r="A817">
        <f t="shared" si="39"/>
        <v>566</v>
      </c>
      <c r="B817">
        <f t="shared" si="37"/>
        <v>0</v>
      </c>
      <c r="C817" s="8">
        <f t="shared" si="38"/>
        <v>84.25</v>
      </c>
      <c r="D817">
        <v>84</v>
      </c>
      <c r="E817">
        <v>3</v>
      </c>
      <c r="G817" s="21">
        <v>2</v>
      </c>
      <c r="H817" s="4">
        <v>1379003</v>
      </c>
      <c r="I817" s="39">
        <v>43910.045960648145</v>
      </c>
      <c r="J817" s="3" t="s">
        <v>76</v>
      </c>
      <c r="K817" t="s">
        <v>49</v>
      </c>
      <c r="M817">
        <v>202003200858</v>
      </c>
      <c r="N817" s="1">
        <v>43910.045960648145</v>
      </c>
      <c r="O817" s="3" t="s">
        <v>76</v>
      </c>
      <c r="P817">
        <v>1379003</v>
      </c>
      <c r="Q817" s="2">
        <v>13109</v>
      </c>
      <c r="R817" t="s">
        <v>1183</v>
      </c>
      <c r="S817" t="s">
        <v>1184</v>
      </c>
      <c r="U817" t="s">
        <v>149</v>
      </c>
      <c r="V817" t="s">
        <v>202</v>
      </c>
      <c r="W817" t="s">
        <v>10</v>
      </c>
      <c r="X817" t="s">
        <v>54</v>
      </c>
      <c r="Z817" t="s">
        <v>88</v>
      </c>
      <c r="AA817" t="s">
        <v>78</v>
      </c>
      <c r="AB817" t="s">
        <v>1185</v>
      </c>
      <c r="AC817" t="s">
        <v>70</v>
      </c>
      <c r="AD817" t="s">
        <v>59</v>
      </c>
    </row>
    <row r="818" spans="1:30">
      <c r="A818">
        <f t="shared" si="39"/>
        <v>567</v>
      </c>
      <c r="B818">
        <f t="shared" si="37"/>
        <v>0</v>
      </c>
      <c r="C818" s="8">
        <f t="shared" si="38"/>
        <v>74.166666666666671</v>
      </c>
      <c r="D818">
        <v>74</v>
      </c>
      <c r="E818">
        <v>2</v>
      </c>
      <c r="G818" s="21">
        <v>2</v>
      </c>
      <c r="H818" s="4">
        <v>1379263</v>
      </c>
      <c r="I818" s="39">
        <v>44166.517731481479</v>
      </c>
      <c r="J818" s="3" t="s">
        <v>90</v>
      </c>
      <c r="K818" t="s">
        <v>49</v>
      </c>
      <c r="M818">
        <v>202012011876</v>
      </c>
      <c r="N818" s="1">
        <v>44166.517731481479</v>
      </c>
      <c r="O818" s="3" t="s">
        <v>90</v>
      </c>
      <c r="P818">
        <v>1379263</v>
      </c>
      <c r="Q818" s="2">
        <v>17058</v>
      </c>
      <c r="R818" t="s">
        <v>1186</v>
      </c>
      <c r="S818" t="s">
        <v>201</v>
      </c>
      <c r="U818" t="s">
        <v>61</v>
      </c>
      <c r="V818" t="s">
        <v>388</v>
      </c>
      <c r="W818" t="s">
        <v>10</v>
      </c>
      <c r="X818" t="s">
        <v>54</v>
      </c>
      <c r="Z818" t="s">
        <v>55</v>
      </c>
      <c r="AA818" t="s">
        <v>94</v>
      </c>
      <c r="AB818" t="s">
        <v>1187</v>
      </c>
      <c r="AC818" t="s">
        <v>390</v>
      </c>
      <c r="AD818" t="s">
        <v>59</v>
      </c>
    </row>
    <row r="819" spans="1:30">
      <c r="A819">
        <f t="shared" si="39"/>
        <v>568</v>
      </c>
      <c r="B819">
        <f t="shared" si="37"/>
        <v>0</v>
      </c>
      <c r="C819" s="8">
        <f t="shared" si="38"/>
        <v>74.583333333333329</v>
      </c>
      <c r="D819">
        <v>74</v>
      </c>
      <c r="E819">
        <v>7</v>
      </c>
      <c r="G819" s="21">
        <v>2</v>
      </c>
      <c r="H819" s="4">
        <v>1381126</v>
      </c>
      <c r="I819" s="39">
        <v>44188.135474537034</v>
      </c>
      <c r="J819" s="3" t="s">
        <v>90</v>
      </c>
      <c r="K819" t="s">
        <v>49</v>
      </c>
      <c r="M819">
        <v>202012231158</v>
      </c>
      <c r="N819" s="1">
        <v>44188.135474537034</v>
      </c>
      <c r="O819" s="3" t="s">
        <v>90</v>
      </c>
      <c r="P819">
        <v>1381126</v>
      </c>
      <c r="Q819" s="2">
        <v>16938</v>
      </c>
      <c r="R819" t="s">
        <v>1188</v>
      </c>
      <c r="S819" t="s">
        <v>1189</v>
      </c>
      <c r="U819" t="s">
        <v>170</v>
      </c>
      <c r="V819" t="s">
        <v>202</v>
      </c>
      <c r="W819" t="s">
        <v>2</v>
      </c>
      <c r="X819" t="s">
        <v>54</v>
      </c>
      <c r="Z819" t="s">
        <v>88</v>
      </c>
      <c r="AA819" t="s">
        <v>94</v>
      </c>
      <c r="AB819" t="s">
        <v>100</v>
      </c>
      <c r="AC819" t="s">
        <v>70</v>
      </c>
      <c r="AD819" t="s">
        <v>59</v>
      </c>
    </row>
    <row r="820" spans="1:30">
      <c r="A820">
        <f t="shared" si="39"/>
        <v>569</v>
      </c>
      <c r="B820">
        <f t="shared" si="37"/>
        <v>0</v>
      </c>
      <c r="C820" s="8">
        <f t="shared" si="38"/>
        <v>59.833333333333336</v>
      </c>
      <c r="D820">
        <v>59</v>
      </c>
      <c r="E820">
        <v>10</v>
      </c>
      <c r="G820" s="21">
        <v>2</v>
      </c>
      <c r="H820" s="4">
        <v>1382250</v>
      </c>
      <c r="I820" s="39">
        <v>44230.169236111113</v>
      </c>
      <c r="J820" s="3" t="s">
        <v>90</v>
      </c>
      <c r="K820" t="s">
        <v>49</v>
      </c>
      <c r="M820">
        <v>202102031116</v>
      </c>
      <c r="N820" s="1">
        <v>44230.169236111113</v>
      </c>
      <c r="O820" s="3" t="s">
        <v>90</v>
      </c>
      <c r="P820">
        <v>1382250</v>
      </c>
      <c r="Q820" s="2">
        <v>22361</v>
      </c>
      <c r="R820" t="s">
        <v>1194</v>
      </c>
      <c r="S820" t="s">
        <v>1195</v>
      </c>
      <c r="U820" t="s">
        <v>149</v>
      </c>
      <c r="V820" t="s">
        <v>281</v>
      </c>
      <c r="W820" t="s">
        <v>2</v>
      </c>
      <c r="X820" t="s">
        <v>54</v>
      </c>
      <c r="Z820" t="s">
        <v>88</v>
      </c>
      <c r="AA820" t="s">
        <v>94</v>
      </c>
      <c r="AB820" t="s">
        <v>100</v>
      </c>
      <c r="AC820" t="s">
        <v>70</v>
      </c>
      <c r="AD820" t="s">
        <v>59</v>
      </c>
    </row>
    <row r="821" spans="1:30">
      <c r="A821">
        <f t="shared" si="39"/>
        <v>570</v>
      </c>
      <c r="B821">
        <f t="shared" si="37"/>
        <v>0</v>
      </c>
      <c r="C821" s="8">
        <f t="shared" si="38"/>
        <v>82.583333333333329</v>
      </c>
      <c r="D821">
        <v>82</v>
      </c>
      <c r="E821">
        <v>7</v>
      </c>
      <c r="G821" s="21">
        <v>2</v>
      </c>
      <c r="H821" s="4">
        <v>1382659</v>
      </c>
      <c r="I821" s="39">
        <v>44170.790625000001</v>
      </c>
      <c r="J821" s="3" t="s">
        <v>76</v>
      </c>
      <c r="K821" t="s">
        <v>49</v>
      </c>
      <c r="M821">
        <v>202012050604</v>
      </c>
      <c r="N821" s="1">
        <v>44170.790625000001</v>
      </c>
      <c r="O821" s="3" t="s">
        <v>76</v>
      </c>
      <c r="P821">
        <v>1382659</v>
      </c>
      <c r="Q821" s="2">
        <v>13983</v>
      </c>
      <c r="R821" t="s">
        <v>1196</v>
      </c>
      <c r="S821" t="s">
        <v>1197</v>
      </c>
      <c r="U821" t="s">
        <v>170</v>
      </c>
      <c r="V821" t="s">
        <v>87</v>
      </c>
      <c r="W821" t="s">
        <v>2</v>
      </c>
      <c r="X821" t="s">
        <v>54</v>
      </c>
      <c r="Z821" t="s">
        <v>88</v>
      </c>
      <c r="AA821" t="s">
        <v>78</v>
      </c>
      <c r="AB821" t="s">
        <v>1198</v>
      </c>
      <c r="AC821" t="s">
        <v>70</v>
      </c>
      <c r="AD821" t="s">
        <v>59</v>
      </c>
    </row>
    <row r="822" spans="1:30">
      <c r="A822">
        <f t="shared" si="39"/>
        <v>571</v>
      </c>
      <c r="B822">
        <f t="shared" si="37"/>
        <v>0</v>
      </c>
      <c r="C822" s="8">
        <f t="shared" si="38"/>
        <v>58.083333333333336</v>
      </c>
      <c r="D822">
        <v>58</v>
      </c>
      <c r="E822">
        <v>1</v>
      </c>
      <c r="G822" s="21">
        <v>1</v>
      </c>
      <c r="H822">
        <v>1383749</v>
      </c>
      <c r="I822" s="39">
        <v>44127.519444444442</v>
      </c>
      <c r="J822" s="3" t="s">
        <v>90</v>
      </c>
      <c r="K822" t="s">
        <v>49</v>
      </c>
      <c r="M822">
        <v>202010231601</v>
      </c>
      <c r="N822" s="1">
        <v>44127.519444444442</v>
      </c>
      <c r="O822" s="3" t="s">
        <v>90</v>
      </c>
      <c r="P822">
        <v>1383749</v>
      </c>
      <c r="Q822" s="2">
        <v>22885</v>
      </c>
      <c r="R822" t="s">
        <v>1201</v>
      </c>
      <c r="S822" t="s">
        <v>1202</v>
      </c>
      <c r="U822" t="s">
        <v>52</v>
      </c>
      <c r="V822" t="s">
        <v>153</v>
      </c>
      <c r="W822" t="s">
        <v>10</v>
      </c>
      <c r="X822" t="s">
        <v>54</v>
      </c>
      <c r="Z822" t="s">
        <v>88</v>
      </c>
      <c r="AA822" t="s">
        <v>94</v>
      </c>
      <c r="AB822" t="s">
        <v>116</v>
      </c>
      <c r="AC822" t="s">
        <v>70</v>
      </c>
      <c r="AD822" t="s">
        <v>59</v>
      </c>
    </row>
    <row r="823" spans="1:30">
      <c r="A823">
        <f t="shared" si="39"/>
        <v>572</v>
      </c>
      <c r="B823">
        <f t="shared" si="37"/>
        <v>0</v>
      </c>
      <c r="C823" s="8">
        <f t="shared" si="38"/>
        <v>64.5</v>
      </c>
      <c r="D823">
        <v>64</v>
      </c>
      <c r="E823">
        <v>6</v>
      </c>
      <c r="G823" s="21">
        <v>2</v>
      </c>
      <c r="H823" s="4">
        <v>1384012</v>
      </c>
      <c r="I823" s="39">
        <v>44160.761805555558</v>
      </c>
      <c r="J823" s="3" t="s">
        <v>90</v>
      </c>
      <c r="K823" t="s">
        <v>49</v>
      </c>
      <c r="M823">
        <v>202011252011</v>
      </c>
      <c r="N823" s="1">
        <v>44160.761805555558</v>
      </c>
      <c r="O823" s="3" t="s">
        <v>90</v>
      </c>
      <c r="P823">
        <v>1384012</v>
      </c>
      <c r="Q823" s="2">
        <v>20592</v>
      </c>
      <c r="R823" t="s">
        <v>1203</v>
      </c>
      <c r="S823" t="s">
        <v>953</v>
      </c>
      <c r="U823" t="s">
        <v>110</v>
      </c>
      <c r="V823" t="s">
        <v>367</v>
      </c>
      <c r="W823" t="s">
        <v>2</v>
      </c>
      <c r="X823" t="s">
        <v>54</v>
      </c>
      <c r="Z823" t="s">
        <v>88</v>
      </c>
      <c r="AA823" t="s">
        <v>94</v>
      </c>
      <c r="AB823" t="s">
        <v>100</v>
      </c>
      <c r="AC823" t="s">
        <v>70</v>
      </c>
      <c r="AD823" t="s">
        <v>59</v>
      </c>
    </row>
    <row r="824" spans="1:30">
      <c r="A824">
        <f t="shared" si="39"/>
        <v>573</v>
      </c>
      <c r="B824">
        <f t="shared" si="37"/>
        <v>0</v>
      </c>
      <c r="C824" s="8">
        <f t="shared" si="38"/>
        <v>49.583333333333336</v>
      </c>
      <c r="D824">
        <v>49</v>
      </c>
      <c r="E824">
        <v>7</v>
      </c>
      <c r="G824" s="21">
        <v>1</v>
      </c>
      <c r="H824" s="6">
        <v>1385639</v>
      </c>
      <c r="I824" s="39">
        <v>44133.40902777778</v>
      </c>
      <c r="J824" s="3" t="s">
        <v>63</v>
      </c>
      <c r="K824" t="s">
        <v>49</v>
      </c>
      <c r="M824">
        <v>202010291389</v>
      </c>
      <c r="N824" s="1">
        <v>44133.40902777778</v>
      </c>
      <c r="O824" s="3" t="s">
        <v>63</v>
      </c>
      <c r="P824">
        <v>1385639</v>
      </c>
      <c r="Q824" s="2">
        <v>25995</v>
      </c>
      <c r="R824" t="s">
        <v>1204</v>
      </c>
      <c r="S824" t="s">
        <v>594</v>
      </c>
      <c r="U824" t="s">
        <v>61</v>
      </c>
      <c r="V824" t="s">
        <v>228</v>
      </c>
      <c r="W824" t="s">
        <v>2</v>
      </c>
      <c r="X824" t="s">
        <v>54</v>
      </c>
      <c r="Z824" t="s">
        <v>55</v>
      </c>
      <c r="AA824" t="s">
        <v>68</v>
      </c>
      <c r="AB824" t="s">
        <v>1205</v>
      </c>
      <c r="AC824" t="s">
        <v>129</v>
      </c>
      <c r="AD824" t="s">
        <v>59</v>
      </c>
    </row>
    <row r="825" spans="1:30">
      <c r="A825">
        <f t="shared" si="39"/>
        <v>574</v>
      </c>
      <c r="B825">
        <f t="shared" si="37"/>
        <v>0</v>
      </c>
      <c r="C825" s="8">
        <f t="shared" si="38"/>
        <v>64.583333333333329</v>
      </c>
      <c r="D825">
        <v>64</v>
      </c>
      <c r="E825">
        <v>7</v>
      </c>
      <c r="G825" s="21">
        <v>2</v>
      </c>
      <c r="H825" s="4">
        <v>1385812</v>
      </c>
      <c r="I825" s="39">
        <v>44207.415972222225</v>
      </c>
      <c r="J825" s="3" t="s">
        <v>90</v>
      </c>
      <c r="K825" t="s">
        <v>49</v>
      </c>
      <c r="M825">
        <v>202101111617</v>
      </c>
      <c r="N825" s="1">
        <v>44207.415972222225</v>
      </c>
      <c r="O825" s="3" t="s">
        <v>90</v>
      </c>
      <c r="P825">
        <v>1385812</v>
      </c>
      <c r="Q825" s="2">
        <v>20605</v>
      </c>
      <c r="R825" t="s">
        <v>1206</v>
      </c>
      <c r="S825" t="s">
        <v>106</v>
      </c>
      <c r="U825" t="s">
        <v>140</v>
      </c>
      <c r="V825" t="s">
        <v>157</v>
      </c>
      <c r="W825" t="s">
        <v>10</v>
      </c>
      <c r="X825" t="s">
        <v>54</v>
      </c>
      <c r="Z825" t="s">
        <v>88</v>
      </c>
      <c r="AA825" t="s">
        <v>94</v>
      </c>
      <c r="AB825" t="s">
        <v>100</v>
      </c>
      <c r="AC825" t="s">
        <v>70</v>
      </c>
      <c r="AD825" t="s">
        <v>59</v>
      </c>
    </row>
    <row r="826" spans="1:30">
      <c r="A826">
        <f t="shared" si="39"/>
        <v>575</v>
      </c>
      <c r="B826">
        <f t="shared" si="37"/>
        <v>0</v>
      </c>
      <c r="C826" s="8">
        <f t="shared" si="38"/>
        <v>55.5</v>
      </c>
      <c r="D826">
        <v>55</v>
      </c>
      <c r="E826">
        <v>6</v>
      </c>
      <c r="G826" s="21">
        <v>2</v>
      </c>
      <c r="H826" s="4">
        <v>1385827</v>
      </c>
      <c r="I826" s="39">
        <v>44179.464074074072</v>
      </c>
      <c r="J826" s="3" t="s">
        <v>90</v>
      </c>
      <c r="K826" t="s">
        <v>49</v>
      </c>
      <c r="M826">
        <v>202012141627</v>
      </c>
      <c r="N826" s="1">
        <v>44179.464074074072</v>
      </c>
      <c r="O826" s="3" t="s">
        <v>90</v>
      </c>
      <c r="P826">
        <v>1385827</v>
      </c>
      <c r="Q826" s="2">
        <v>23898</v>
      </c>
      <c r="R826" t="s">
        <v>1207</v>
      </c>
      <c r="S826" t="s">
        <v>1208</v>
      </c>
      <c r="U826" t="s">
        <v>140</v>
      </c>
      <c r="V826" t="s">
        <v>153</v>
      </c>
      <c r="W826" t="s">
        <v>10</v>
      </c>
      <c r="X826" t="s">
        <v>54</v>
      </c>
      <c r="Z826" t="s">
        <v>88</v>
      </c>
      <c r="AA826" t="s">
        <v>94</v>
      </c>
      <c r="AB826" t="s">
        <v>116</v>
      </c>
      <c r="AC826" t="s">
        <v>70</v>
      </c>
      <c r="AD826" t="s">
        <v>59</v>
      </c>
    </row>
    <row r="827" spans="1:30">
      <c r="A827">
        <f t="shared" si="39"/>
        <v>576</v>
      </c>
      <c r="B827">
        <f t="shared" si="37"/>
        <v>0</v>
      </c>
      <c r="C827" s="8">
        <f t="shared" si="38"/>
        <v>88.333333333333329</v>
      </c>
      <c r="D827">
        <v>88</v>
      </c>
      <c r="E827">
        <v>4</v>
      </c>
      <c r="G827" s="21">
        <v>1</v>
      </c>
      <c r="H827">
        <v>1387651</v>
      </c>
      <c r="I827" s="39">
        <v>43972.138888888891</v>
      </c>
      <c r="J827" s="3" t="s">
        <v>90</v>
      </c>
      <c r="K827" t="s">
        <v>49</v>
      </c>
      <c r="M827">
        <v>202005210789</v>
      </c>
      <c r="N827" s="1">
        <v>43972.138888888891</v>
      </c>
      <c r="O827" s="3" t="s">
        <v>90</v>
      </c>
      <c r="P827">
        <v>1387651</v>
      </c>
      <c r="Q827" s="2">
        <v>11683</v>
      </c>
      <c r="R827" t="s">
        <v>1209</v>
      </c>
      <c r="S827" t="s">
        <v>1210</v>
      </c>
      <c r="U827" t="s">
        <v>98</v>
      </c>
      <c r="V827" t="s">
        <v>99</v>
      </c>
      <c r="W827" t="s">
        <v>10</v>
      </c>
      <c r="X827" t="s">
        <v>54</v>
      </c>
      <c r="Z827" t="s">
        <v>88</v>
      </c>
      <c r="AA827" t="s">
        <v>94</v>
      </c>
      <c r="AB827" t="s">
        <v>203</v>
      </c>
      <c r="AC827" t="s">
        <v>70</v>
      </c>
      <c r="AD827" t="s">
        <v>59</v>
      </c>
    </row>
    <row r="828" spans="1:30">
      <c r="A828">
        <f t="shared" si="39"/>
        <v>577</v>
      </c>
      <c r="B828">
        <f t="shared" si="37"/>
        <v>0</v>
      </c>
      <c r="C828" s="8">
        <f t="shared" si="38"/>
        <v>54.833333333333336</v>
      </c>
      <c r="D828">
        <v>54</v>
      </c>
      <c r="E828">
        <v>10</v>
      </c>
      <c r="G828" s="21">
        <v>2</v>
      </c>
      <c r="H828" s="4">
        <v>1387773</v>
      </c>
      <c r="I828" s="39">
        <v>44092.514120370368</v>
      </c>
      <c r="J828" s="3" t="s">
        <v>63</v>
      </c>
      <c r="K828" t="s">
        <v>49</v>
      </c>
      <c r="M828">
        <v>202009140668</v>
      </c>
      <c r="N828" s="1">
        <v>44092.514120370368</v>
      </c>
      <c r="O828" s="3" t="s">
        <v>63</v>
      </c>
      <c r="P828">
        <v>1387773</v>
      </c>
      <c r="Q828" s="2">
        <v>24051</v>
      </c>
      <c r="R828" t="s">
        <v>1211</v>
      </c>
      <c r="S828" t="s">
        <v>1212</v>
      </c>
      <c r="U828" t="s">
        <v>52</v>
      </c>
      <c r="V828" t="s">
        <v>87</v>
      </c>
      <c r="W828" t="s">
        <v>10</v>
      </c>
      <c r="X828" t="s">
        <v>54</v>
      </c>
      <c r="Z828" t="s">
        <v>55</v>
      </c>
      <c r="AA828" t="s">
        <v>68</v>
      </c>
      <c r="AB828" t="s">
        <v>1213</v>
      </c>
      <c r="AC828" t="s">
        <v>70</v>
      </c>
      <c r="AD828" t="s">
        <v>59</v>
      </c>
    </row>
    <row r="829" spans="1:30">
      <c r="A829">
        <f t="shared" si="39"/>
        <v>578</v>
      </c>
      <c r="B829">
        <f t="shared" si="37"/>
        <v>0</v>
      </c>
      <c r="C829" s="8">
        <f t="shared" si="38"/>
        <v>41.75</v>
      </c>
      <c r="D829">
        <v>41</v>
      </c>
      <c r="E829">
        <v>9</v>
      </c>
      <c r="G829" s="21">
        <v>2</v>
      </c>
      <c r="H829" s="4">
        <v>1388199</v>
      </c>
      <c r="I829" s="39">
        <v>44255.994560185187</v>
      </c>
      <c r="J829" s="3" t="s">
        <v>90</v>
      </c>
      <c r="K829" t="s">
        <v>49</v>
      </c>
      <c r="M829">
        <v>202102280523</v>
      </c>
      <c r="N829" s="1">
        <v>44255.994560185187</v>
      </c>
      <c r="O829" s="3" t="s">
        <v>90</v>
      </c>
      <c r="P829">
        <v>1388199</v>
      </c>
      <c r="Q829" s="2">
        <v>28976</v>
      </c>
      <c r="R829" t="s">
        <v>1214</v>
      </c>
      <c r="S829" t="s">
        <v>392</v>
      </c>
      <c r="U829" t="s">
        <v>170</v>
      </c>
      <c r="V829" t="s">
        <v>93</v>
      </c>
      <c r="W829" t="s">
        <v>2</v>
      </c>
      <c r="X829" t="s">
        <v>54</v>
      </c>
      <c r="Z829" t="s">
        <v>88</v>
      </c>
      <c r="AA829" t="s">
        <v>94</v>
      </c>
      <c r="AB829" t="s">
        <v>100</v>
      </c>
      <c r="AC829" t="s">
        <v>70</v>
      </c>
      <c r="AD829" t="s">
        <v>59</v>
      </c>
    </row>
    <row r="830" spans="1:30">
      <c r="A830">
        <f t="shared" si="39"/>
        <v>579</v>
      </c>
      <c r="B830">
        <f t="shared" ref="B830:B893" si="40">IF(H830&lt;&gt;H829,0,IF(H830&lt;&gt;H828,1,IF(H830&lt;&gt;H827,2,IF(H830&lt;&gt;H826,3,IF(H830&lt;&gt;H825,4,IF(H830&lt;&gt;H824,5,IF(H830&lt;&gt;H823,6,"7+")))))))</f>
        <v>0</v>
      </c>
      <c r="C830" s="8">
        <f t="shared" si="38"/>
        <v>75.833333333333329</v>
      </c>
      <c r="D830">
        <v>75</v>
      </c>
      <c r="E830">
        <v>10</v>
      </c>
      <c r="G830" s="21">
        <v>1</v>
      </c>
      <c r="H830">
        <v>1388513</v>
      </c>
      <c r="I830" s="39">
        <v>44063.828344907408</v>
      </c>
      <c r="J830" s="3" t="s">
        <v>63</v>
      </c>
      <c r="K830" t="s">
        <v>49</v>
      </c>
      <c r="M830">
        <v>202008202134</v>
      </c>
      <c r="N830" s="1">
        <v>44063.828344907408</v>
      </c>
      <c r="O830" s="3" t="s">
        <v>63</v>
      </c>
      <c r="P830">
        <v>1388513</v>
      </c>
      <c r="Q830" s="2">
        <v>16365</v>
      </c>
      <c r="R830" t="s">
        <v>1215</v>
      </c>
      <c r="S830" t="s">
        <v>1216</v>
      </c>
      <c r="U830" t="s">
        <v>98</v>
      </c>
      <c r="V830" t="s">
        <v>258</v>
      </c>
      <c r="W830" t="s">
        <v>10</v>
      </c>
      <c r="X830" t="s">
        <v>54</v>
      </c>
      <c r="Z830" t="s">
        <v>88</v>
      </c>
      <c r="AA830" t="s">
        <v>68</v>
      </c>
      <c r="AB830" t="s">
        <v>104</v>
      </c>
      <c r="AC830" t="s">
        <v>70</v>
      </c>
      <c r="AD830" t="s">
        <v>59</v>
      </c>
    </row>
    <row r="831" spans="1:30">
      <c r="A831">
        <f t="shared" si="39"/>
        <v>580</v>
      </c>
      <c r="B831">
        <f t="shared" si="40"/>
        <v>0</v>
      </c>
      <c r="C831" s="8">
        <f t="shared" si="38"/>
        <v>34.083333333333336</v>
      </c>
      <c r="D831">
        <v>34</v>
      </c>
      <c r="E831">
        <v>1</v>
      </c>
      <c r="G831" s="21">
        <v>1</v>
      </c>
      <c r="H831">
        <v>1388891</v>
      </c>
      <c r="I831" s="39">
        <v>43981.679571759261</v>
      </c>
      <c r="J831" s="3" t="s">
        <v>90</v>
      </c>
      <c r="K831" t="s">
        <v>49</v>
      </c>
      <c r="M831">
        <v>202005300342</v>
      </c>
      <c r="N831" s="1">
        <v>43981.679571759261</v>
      </c>
      <c r="O831" s="3" t="s">
        <v>90</v>
      </c>
      <c r="P831">
        <v>1388891</v>
      </c>
      <c r="Q831" s="2">
        <v>31505</v>
      </c>
      <c r="R831" t="s">
        <v>1217</v>
      </c>
      <c r="S831" t="s">
        <v>1218</v>
      </c>
      <c r="U831" t="s">
        <v>110</v>
      </c>
      <c r="V831" t="s">
        <v>115</v>
      </c>
      <c r="W831" t="s">
        <v>10</v>
      </c>
      <c r="X831" t="s">
        <v>54</v>
      </c>
      <c r="Z831" t="s">
        <v>88</v>
      </c>
      <c r="AA831" t="s">
        <v>94</v>
      </c>
      <c r="AB831" t="s">
        <v>116</v>
      </c>
      <c r="AC831" t="s">
        <v>70</v>
      </c>
      <c r="AD831" t="s">
        <v>59</v>
      </c>
    </row>
    <row r="832" spans="1:30">
      <c r="A832">
        <f t="shared" si="39"/>
        <v>581</v>
      </c>
      <c r="B832">
        <f t="shared" si="40"/>
        <v>0</v>
      </c>
      <c r="C832" s="8">
        <f t="shared" si="38"/>
        <v>71.5</v>
      </c>
      <c r="D832">
        <v>71</v>
      </c>
      <c r="E832">
        <v>6</v>
      </c>
      <c r="G832" s="21">
        <v>1</v>
      </c>
      <c r="H832">
        <v>1389655</v>
      </c>
      <c r="I832" s="39">
        <v>44151.599305555559</v>
      </c>
      <c r="J832" s="3" t="s">
        <v>63</v>
      </c>
      <c r="K832" t="s">
        <v>49</v>
      </c>
      <c r="M832">
        <v>202011160280</v>
      </c>
      <c r="N832" s="1">
        <v>44151.599305555559</v>
      </c>
      <c r="O832" s="3" t="s">
        <v>63</v>
      </c>
      <c r="P832">
        <v>1389655</v>
      </c>
      <c r="Q832" s="2">
        <v>18028</v>
      </c>
      <c r="R832" t="s">
        <v>1219</v>
      </c>
      <c r="S832" t="s">
        <v>855</v>
      </c>
      <c r="U832" t="s">
        <v>250</v>
      </c>
      <c r="V832" t="s">
        <v>53</v>
      </c>
      <c r="W832" t="s">
        <v>10</v>
      </c>
      <c r="X832" t="s">
        <v>54</v>
      </c>
      <c r="Z832" t="s">
        <v>55</v>
      </c>
      <c r="AA832" t="s">
        <v>68</v>
      </c>
      <c r="AB832" t="s">
        <v>104</v>
      </c>
      <c r="AC832" t="s">
        <v>58</v>
      </c>
      <c r="AD832" t="s">
        <v>59</v>
      </c>
    </row>
    <row r="833" spans="1:30">
      <c r="A833">
        <f t="shared" si="39"/>
        <v>582</v>
      </c>
      <c r="B833">
        <f t="shared" si="40"/>
        <v>0</v>
      </c>
      <c r="C833" s="8">
        <f t="shared" si="38"/>
        <v>50.416666666666664</v>
      </c>
      <c r="D833">
        <v>50</v>
      </c>
      <c r="E833">
        <v>5</v>
      </c>
      <c r="G833" s="21">
        <v>2</v>
      </c>
      <c r="H833" s="4">
        <v>1389903</v>
      </c>
      <c r="I833" s="39">
        <v>44175.792361111111</v>
      </c>
      <c r="J833" s="3" t="s">
        <v>90</v>
      </c>
      <c r="K833" t="s">
        <v>49</v>
      </c>
      <c r="M833">
        <v>202012102245</v>
      </c>
      <c r="N833" s="1">
        <v>44175.792361111111</v>
      </c>
      <c r="O833" s="3" t="s">
        <v>90</v>
      </c>
      <c r="P833">
        <v>1389903</v>
      </c>
      <c r="Q833" s="2">
        <v>25759</v>
      </c>
      <c r="R833" t="s">
        <v>1220</v>
      </c>
      <c r="S833" t="s">
        <v>1221</v>
      </c>
      <c r="U833" t="s">
        <v>98</v>
      </c>
      <c r="V833" t="s">
        <v>157</v>
      </c>
      <c r="W833" t="s">
        <v>10</v>
      </c>
      <c r="X833" t="s">
        <v>54</v>
      </c>
      <c r="Z833" t="s">
        <v>88</v>
      </c>
      <c r="AA833" t="s">
        <v>94</v>
      </c>
      <c r="AB833" t="s">
        <v>173</v>
      </c>
      <c r="AC833" t="s">
        <v>70</v>
      </c>
      <c r="AD833" t="s">
        <v>59</v>
      </c>
    </row>
    <row r="834" spans="1:30">
      <c r="A834">
        <f t="shared" si="39"/>
        <v>583</v>
      </c>
      <c r="B834">
        <f t="shared" si="40"/>
        <v>0</v>
      </c>
      <c r="C834" s="8">
        <f t="shared" si="38"/>
        <v>73.166666666666671</v>
      </c>
      <c r="D834">
        <v>73</v>
      </c>
      <c r="E834">
        <v>2</v>
      </c>
      <c r="G834" s="21">
        <v>2</v>
      </c>
      <c r="H834" s="4">
        <v>1389995</v>
      </c>
      <c r="I834" s="39">
        <v>44028.346585648149</v>
      </c>
      <c r="J834" s="3" t="s">
        <v>63</v>
      </c>
      <c r="K834" t="s">
        <v>49</v>
      </c>
      <c r="M834">
        <v>202007160832</v>
      </c>
      <c r="N834" s="1">
        <v>44028.346585648149</v>
      </c>
      <c r="O834" s="3" t="s">
        <v>63</v>
      </c>
      <c r="P834">
        <v>1389995</v>
      </c>
      <c r="Q834" s="2">
        <v>17295</v>
      </c>
      <c r="R834" t="s">
        <v>1222</v>
      </c>
      <c r="S834" t="s">
        <v>730</v>
      </c>
      <c r="U834" t="s">
        <v>61</v>
      </c>
      <c r="V834" t="s">
        <v>757</v>
      </c>
      <c r="W834" t="s">
        <v>10</v>
      </c>
      <c r="X834" t="s">
        <v>54</v>
      </c>
      <c r="Z834" t="s">
        <v>55</v>
      </c>
      <c r="AA834" t="s">
        <v>68</v>
      </c>
      <c r="AB834" t="s">
        <v>120</v>
      </c>
      <c r="AC834" t="s">
        <v>58</v>
      </c>
      <c r="AD834" t="s">
        <v>59</v>
      </c>
    </row>
    <row r="835" spans="1:30">
      <c r="A835">
        <f t="shared" si="39"/>
        <v>584</v>
      </c>
      <c r="B835">
        <f t="shared" si="40"/>
        <v>0</v>
      </c>
      <c r="C835" s="8">
        <f t="shared" si="38"/>
        <v>74.75</v>
      </c>
      <c r="D835">
        <v>74</v>
      </c>
      <c r="E835">
        <v>9</v>
      </c>
      <c r="G835" s="21">
        <v>2</v>
      </c>
      <c r="H835" s="4">
        <v>1391353</v>
      </c>
      <c r="I835" s="39">
        <v>44017.945590277777</v>
      </c>
      <c r="J835" s="3" t="s">
        <v>63</v>
      </c>
      <c r="K835" t="s">
        <v>49</v>
      </c>
      <c r="M835">
        <v>202007050508</v>
      </c>
      <c r="N835" s="1">
        <v>44017.945590277777</v>
      </c>
      <c r="O835" s="3" t="s">
        <v>63</v>
      </c>
      <c r="P835">
        <v>1391353</v>
      </c>
      <c r="Q835" s="2">
        <v>16693</v>
      </c>
      <c r="R835" t="s">
        <v>1223</v>
      </c>
      <c r="S835" t="s">
        <v>294</v>
      </c>
      <c r="U835" t="s">
        <v>140</v>
      </c>
      <c r="V835" t="s">
        <v>364</v>
      </c>
      <c r="W835" t="s">
        <v>2</v>
      </c>
      <c r="X835" t="s">
        <v>54</v>
      </c>
      <c r="Z835" t="s">
        <v>55</v>
      </c>
      <c r="AA835" t="s">
        <v>68</v>
      </c>
      <c r="AB835" t="s">
        <v>1224</v>
      </c>
      <c r="AC835" t="s">
        <v>70</v>
      </c>
      <c r="AD835" t="s">
        <v>59</v>
      </c>
    </row>
    <row r="836" spans="1:30">
      <c r="A836">
        <f t="shared" si="39"/>
        <v>585</v>
      </c>
      <c r="B836">
        <f t="shared" si="40"/>
        <v>0</v>
      </c>
      <c r="C836" s="8">
        <f t="shared" si="38"/>
        <v>48.25</v>
      </c>
      <c r="D836">
        <v>48</v>
      </c>
      <c r="E836">
        <v>3</v>
      </c>
      <c r="G836" s="21">
        <v>2</v>
      </c>
      <c r="H836" s="4">
        <v>1394661</v>
      </c>
      <c r="I836" s="39">
        <v>44281.547222222223</v>
      </c>
      <c r="J836" s="3" t="s">
        <v>90</v>
      </c>
      <c r="K836" t="s">
        <v>49</v>
      </c>
      <c r="M836">
        <v>202103261707</v>
      </c>
      <c r="N836" s="1">
        <v>44281.547222222223</v>
      </c>
      <c r="O836" s="3" t="s">
        <v>90</v>
      </c>
      <c r="P836">
        <v>1394661</v>
      </c>
      <c r="Q836" s="2">
        <v>26656</v>
      </c>
      <c r="R836" t="s">
        <v>1225</v>
      </c>
      <c r="S836" t="s">
        <v>1226</v>
      </c>
      <c r="U836" t="s">
        <v>1227</v>
      </c>
      <c r="V836" t="s">
        <v>473</v>
      </c>
      <c r="W836" t="s">
        <v>10</v>
      </c>
      <c r="X836" t="s">
        <v>54</v>
      </c>
      <c r="Z836" t="s">
        <v>88</v>
      </c>
      <c r="AA836" t="s">
        <v>94</v>
      </c>
      <c r="AB836" t="s">
        <v>100</v>
      </c>
      <c r="AC836" t="s">
        <v>474</v>
      </c>
      <c r="AD836" t="s">
        <v>59</v>
      </c>
    </row>
    <row r="837" spans="1:30">
      <c r="A837">
        <f t="shared" si="39"/>
        <v>586</v>
      </c>
      <c r="B837">
        <f t="shared" si="40"/>
        <v>0</v>
      </c>
      <c r="C837" s="8">
        <f t="shared" si="38"/>
        <v>45.666666666666664</v>
      </c>
      <c r="D837">
        <v>45</v>
      </c>
      <c r="E837">
        <v>8</v>
      </c>
      <c r="G837" s="21">
        <v>2</v>
      </c>
      <c r="H837" s="4">
        <v>1394867</v>
      </c>
      <c r="I837" s="39">
        <v>43971.602870370371</v>
      </c>
      <c r="J837" s="3" t="s">
        <v>90</v>
      </c>
      <c r="K837" t="s">
        <v>49</v>
      </c>
      <c r="M837">
        <v>202005200605</v>
      </c>
      <c r="N837" s="1">
        <v>43971.602870370371</v>
      </c>
      <c r="O837" s="3" t="s">
        <v>90</v>
      </c>
      <c r="P837">
        <v>1394867</v>
      </c>
      <c r="Q837" s="2">
        <v>27281</v>
      </c>
      <c r="R837" t="s">
        <v>1228</v>
      </c>
      <c r="S837" t="s">
        <v>1229</v>
      </c>
      <c r="U837" t="s">
        <v>61</v>
      </c>
      <c r="V837" t="s">
        <v>738</v>
      </c>
      <c r="W837" t="s">
        <v>10</v>
      </c>
      <c r="X837" t="s">
        <v>54</v>
      </c>
      <c r="Z837" t="s">
        <v>55</v>
      </c>
      <c r="AA837" t="s">
        <v>94</v>
      </c>
      <c r="AC837" t="s">
        <v>390</v>
      </c>
      <c r="AD837" t="s">
        <v>59</v>
      </c>
    </row>
    <row r="838" spans="1:30">
      <c r="A838">
        <f t="shared" si="39"/>
        <v>587</v>
      </c>
      <c r="B838">
        <f t="shared" si="40"/>
        <v>0</v>
      </c>
      <c r="C838" s="8">
        <f t="shared" si="38"/>
        <v>67.916666666666671</v>
      </c>
      <c r="D838">
        <v>67</v>
      </c>
      <c r="E838">
        <v>11</v>
      </c>
      <c r="G838" s="21">
        <v>2</v>
      </c>
      <c r="H838" s="4">
        <v>1396065</v>
      </c>
      <c r="I838" s="39">
        <v>44167.31527777778</v>
      </c>
      <c r="J838" s="3" t="s">
        <v>63</v>
      </c>
      <c r="K838" t="s">
        <v>49</v>
      </c>
      <c r="M838">
        <v>202012160255</v>
      </c>
      <c r="N838" s="1">
        <v>44167.31527777778</v>
      </c>
      <c r="O838" s="3" t="s">
        <v>63</v>
      </c>
      <c r="P838">
        <v>1396065</v>
      </c>
      <c r="Q838" s="2">
        <v>19350</v>
      </c>
      <c r="R838" t="s">
        <v>1230</v>
      </c>
      <c r="S838" t="s">
        <v>225</v>
      </c>
      <c r="U838" t="s">
        <v>61</v>
      </c>
      <c r="V838" t="s">
        <v>53</v>
      </c>
      <c r="W838" t="s">
        <v>2</v>
      </c>
      <c r="X838" t="s">
        <v>54</v>
      </c>
      <c r="Z838" t="s">
        <v>55</v>
      </c>
      <c r="AA838" t="s">
        <v>68</v>
      </c>
      <c r="AB838" t="s">
        <v>1231</v>
      </c>
      <c r="AC838" t="s">
        <v>58</v>
      </c>
      <c r="AD838" t="s">
        <v>59</v>
      </c>
    </row>
    <row r="839" spans="1:30">
      <c r="A839">
        <f t="shared" si="39"/>
        <v>588</v>
      </c>
      <c r="B839">
        <f t="shared" si="40"/>
        <v>0</v>
      </c>
      <c r="C839" s="8">
        <f t="shared" si="38"/>
        <v>92.333333333333329</v>
      </c>
      <c r="D839">
        <v>92</v>
      </c>
      <c r="E839">
        <v>4</v>
      </c>
      <c r="G839" s="21">
        <v>1</v>
      </c>
      <c r="H839">
        <v>1396559</v>
      </c>
      <c r="I839" s="39">
        <v>44087.963194444441</v>
      </c>
      <c r="J839" s="3" t="s">
        <v>90</v>
      </c>
      <c r="K839" t="s">
        <v>49</v>
      </c>
      <c r="M839">
        <v>202009130483</v>
      </c>
      <c r="N839" s="1">
        <v>44087.963194444441</v>
      </c>
      <c r="O839" s="3" t="s">
        <v>90</v>
      </c>
      <c r="P839">
        <v>1396559</v>
      </c>
      <c r="Q839" s="2">
        <v>10355</v>
      </c>
      <c r="R839" t="s">
        <v>1232</v>
      </c>
      <c r="S839" t="s">
        <v>1233</v>
      </c>
      <c r="U839" t="s">
        <v>98</v>
      </c>
      <c r="V839" t="s">
        <v>178</v>
      </c>
      <c r="W839" t="s">
        <v>10</v>
      </c>
      <c r="X839" t="s">
        <v>54</v>
      </c>
      <c r="Z839" t="s">
        <v>88</v>
      </c>
      <c r="AA839" t="s">
        <v>94</v>
      </c>
      <c r="AB839" t="s">
        <v>1234</v>
      </c>
      <c r="AC839" t="s">
        <v>70</v>
      </c>
      <c r="AD839" t="s">
        <v>59</v>
      </c>
    </row>
    <row r="840" spans="1:30">
      <c r="A840">
        <f t="shared" si="39"/>
        <v>589</v>
      </c>
      <c r="B840">
        <f t="shared" si="40"/>
        <v>0</v>
      </c>
      <c r="C840" s="8">
        <f t="shared" si="38"/>
        <v>37</v>
      </c>
      <c r="D840">
        <v>37</v>
      </c>
      <c r="E840">
        <v>0</v>
      </c>
      <c r="G840" s="21">
        <v>2</v>
      </c>
      <c r="H840" s="4">
        <v>1398192</v>
      </c>
      <c r="I840" s="39">
        <v>44242.657025462962</v>
      </c>
      <c r="J840" s="3" t="s">
        <v>63</v>
      </c>
      <c r="K840" t="s">
        <v>49</v>
      </c>
      <c r="M840">
        <v>202102150762</v>
      </c>
      <c r="N840" s="1">
        <v>44242.657025462962</v>
      </c>
      <c r="O840" s="3" t="s">
        <v>63</v>
      </c>
      <c r="P840">
        <v>1398192</v>
      </c>
      <c r="Q840" s="2">
        <v>30713</v>
      </c>
      <c r="R840" t="s">
        <v>1235</v>
      </c>
      <c r="S840" t="s">
        <v>196</v>
      </c>
      <c r="U840" t="s">
        <v>73</v>
      </c>
      <c r="V840" t="s">
        <v>87</v>
      </c>
      <c r="W840" t="s">
        <v>10</v>
      </c>
      <c r="X840" t="s">
        <v>54</v>
      </c>
      <c r="Z840" t="s">
        <v>55</v>
      </c>
      <c r="AA840" t="s">
        <v>68</v>
      </c>
      <c r="AB840" t="s">
        <v>1236</v>
      </c>
      <c r="AC840" t="s">
        <v>70</v>
      </c>
      <c r="AD840" t="s">
        <v>59</v>
      </c>
    </row>
    <row r="841" spans="1:30">
      <c r="A841">
        <f t="shared" si="39"/>
        <v>590</v>
      </c>
      <c r="B841">
        <f t="shared" si="40"/>
        <v>0</v>
      </c>
      <c r="C841" s="8">
        <f t="shared" si="38"/>
        <v>78.75</v>
      </c>
      <c r="D841">
        <v>78</v>
      </c>
      <c r="E841">
        <v>9</v>
      </c>
      <c r="G841" s="21">
        <v>2</v>
      </c>
      <c r="H841" s="4">
        <v>1398797</v>
      </c>
      <c r="I841" s="39">
        <v>44202.609027777777</v>
      </c>
      <c r="J841" s="3" t="s">
        <v>76</v>
      </c>
      <c r="K841" t="s">
        <v>49</v>
      </c>
      <c r="M841">
        <v>202101060162</v>
      </c>
      <c r="N841" s="1">
        <v>44202.609027777777</v>
      </c>
      <c r="O841" s="3" t="s">
        <v>76</v>
      </c>
      <c r="P841">
        <v>1398797</v>
      </c>
      <c r="Q841" s="2">
        <v>15427</v>
      </c>
      <c r="R841" t="s">
        <v>1237</v>
      </c>
      <c r="S841" t="s">
        <v>271</v>
      </c>
      <c r="U841" t="s">
        <v>528</v>
      </c>
      <c r="V841" t="s">
        <v>127</v>
      </c>
      <c r="W841" t="s">
        <v>10</v>
      </c>
      <c r="X841" t="s">
        <v>54</v>
      </c>
      <c r="Z841" t="s">
        <v>55</v>
      </c>
      <c r="AA841" t="s">
        <v>78</v>
      </c>
      <c r="AB841" t="s">
        <v>484</v>
      </c>
      <c r="AC841" t="s">
        <v>129</v>
      </c>
      <c r="AD841" t="s">
        <v>59</v>
      </c>
    </row>
    <row r="842" spans="1:30">
      <c r="A842">
        <f t="shared" si="39"/>
        <v>591</v>
      </c>
      <c r="B842">
        <f t="shared" si="40"/>
        <v>0</v>
      </c>
      <c r="C842" s="8">
        <f t="shared" ref="C842:C905" si="41">D842+E842/12</f>
        <v>67.583333333333329</v>
      </c>
      <c r="D842">
        <v>67</v>
      </c>
      <c r="E842">
        <v>7</v>
      </c>
      <c r="G842" s="21">
        <v>2</v>
      </c>
      <c r="H842" s="4">
        <v>1399804</v>
      </c>
      <c r="I842" s="39">
        <v>44118.37226851852</v>
      </c>
      <c r="J842" s="3" t="s">
        <v>76</v>
      </c>
      <c r="K842" t="s">
        <v>49</v>
      </c>
      <c r="M842">
        <v>202010141096</v>
      </c>
      <c r="N842" s="1">
        <v>44118.37226851852</v>
      </c>
      <c r="O842" s="3" t="s">
        <v>76</v>
      </c>
      <c r="P842">
        <v>1399804</v>
      </c>
      <c r="Q842" s="2">
        <v>19408</v>
      </c>
      <c r="R842" t="s">
        <v>1238</v>
      </c>
      <c r="S842" t="s">
        <v>1239</v>
      </c>
      <c r="U842" t="s">
        <v>107</v>
      </c>
      <c r="V842" t="s">
        <v>123</v>
      </c>
      <c r="W842" t="s">
        <v>2</v>
      </c>
      <c r="X842" t="s">
        <v>54</v>
      </c>
      <c r="Z842" t="s">
        <v>55</v>
      </c>
      <c r="AA842" t="s">
        <v>78</v>
      </c>
      <c r="AB842" t="s">
        <v>120</v>
      </c>
      <c r="AC842" t="s">
        <v>70</v>
      </c>
      <c r="AD842" t="s">
        <v>59</v>
      </c>
    </row>
    <row r="843" spans="1:30">
      <c r="A843">
        <f t="shared" si="39"/>
        <v>592</v>
      </c>
      <c r="B843">
        <f t="shared" si="40"/>
        <v>0</v>
      </c>
      <c r="C843" s="8">
        <f t="shared" si="41"/>
        <v>56.5</v>
      </c>
      <c r="D843">
        <v>56</v>
      </c>
      <c r="E843">
        <v>6</v>
      </c>
      <c r="G843" s="21">
        <v>1</v>
      </c>
      <c r="H843">
        <v>1400012</v>
      </c>
      <c r="I843" s="39">
        <v>44018.742361111108</v>
      </c>
      <c r="J843" s="3" t="s">
        <v>63</v>
      </c>
      <c r="K843" t="s">
        <v>49</v>
      </c>
      <c r="M843">
        <v>202007062136</v>
      </c>
      <c r="N843" s="1">
        <v>44018.742361111108</v>
      </c>
      <c r="O843" s="3" t="s">
        <v>63</v>
      </c>
      <c r="P843">
        <v>1400012</v>
      </c>
      <c r="Q843" s="2">
        <v>23358</v>
      </c>
      <c r="R843" t="s">
        <v>1240</v>
      </c>
      <c r="S843" t="s">
        <v>442</v>
      </c>
      <c r="U843" t="s">
        <v>170</v>
      </c>
      <c r="V843" t="s">
        <v>157</v>
      </c>
      <c r="W843" t="s">
        <v>2</v>
      </c>
      <c r="X843" t="s">
        <v>54</v>
      </c>
      <c r="Z843" t="s">
        <v>88</v>
      </c>
      <c r="AA843" t="s">
        <v>68</v>
      </c>
      <c r="AB843" t="s">
        <v>1241</v>
      </c>
      <c r="AC843" t="s">
        <v>70</v>
      </c>
      <c r="AD843" t="s">
        <v>59</v>
      </c>
    </row>
    <row r="844" spans="1:30">
      <c r="A844">
        <f t="shared" ref="A844:A907" si="42">IF(B844=0,A843+1,A843)</f>
        <v>593</v>
      </c>
      <c r="B844">
        <f t="shared" si="40"/>
        <v>0</v>
      </c>
      <c r="C844" s="8">
        <f t="shared" si="41"/>
        <v>61.416666666666664</v>
      </c>
      <c r="D844">
        <v>61</v>
      </c>
      <c r="E844">
        <v>5</v>
      </c>
      <c r="G844" s="21">
        <v>2</v>
      </c>
      <c r="H844" s="4">
        <v>1400552</v>
      </c>
      <c r="I844" s="39">
        <v>44197.777465277781</v>
      </c>
      <c r="J844" s="3" t="s">
        <v>90</v>
      </c>
      <c r="K844" t="s">
        <v>49</v>
      </c>
      <c r="M844">
        <v>202101010356</v>
      </c>
      <c r="N844" s="1">
        <v>44197.777465277781</v>
      </c>
      <c r="O844" s="3" t="s">
        <v>90</v>
      </c>
      <c r="P844">
        <v>1400552</v>
      </c>
      <c r="Q844" s="2">
        <v>21755</v>
      </c>
      <c r="R844" t="s">
        <v>1242</v>
      </c>
      <c r="S844" t="s">
        <v>1243</v>
      </c>
      <c r="U844" t="s">
        <v>170</v>
      </c>
      <c r="V844" t="s">
        <v>137</v>
      </c>
      <c r="W844" t="s">
        <v>10</v>
      </c>
      <c r="X844" t="s">
        <v>54</v>
      </c>
      <c r="Z844" t="s">
        <v>88</v>
      </c>
      <c r="AA844" t="s">
        <v>94</v>
      </c>
      <c r="AB844" t="s">
        <v>100</v>
      </c>
      <c r="AC844" t="s">
        <v>70</v>
      </c>
      <c r="AD844" t="s">
        <v>59</v>
      </c>
    </row>
    <row r="845" spans="1:30">
      <c r="A845">
        <f t="shared" si="42"/>
        <v>594</v>
      </c>
      <c r="B845">
        <f t="shared" si="40"/>
        <v>0</v>
      </c>
      <c r="C845" s="8">
        <f t="shared" si="41"/>
        <v>54.416666666666664</v>
      </c>
      <c r="D845">
        <v>54</v>
      </c>
      <c r="E845">
        <v>5</v>
      </c>
      <c r="G845" s="21">
        <v>2</v>
      </c>
      <c r="H845" s="4">
        <v>1406270</v>
      </c>
      <c r="I845" s="39">
        <v>44159.061111111114</v>
      </c>
      <c r="J845" s="3" t="s">
        <v>90</v>
      </c>
      <c r="K845" t="s">
        <v>49</v>
      </c>
      <c r="M845">
        <v>202011241195</v>
      </c>
      <c r="N845" s="1">
        <v>44159.061111111114</v>
      </c>
      <c r="O845" s="3" t="s">
        <v>90</v>
      </c>
      <c r="P845">
        <v>1406270</v>
      </c>
      <c r="Q845" s="2">
        <v>24252</v>
      </c>
      <c r="R845" t="s">
        <v>1244</v>
      </c>
      <c r="S845" t="s">
        <v>1245</v>
      </c>
      <c r="U845" t="s">
        <v>149</v>
      </c>
      <c r="V845" t="s">
        <v>133</v>
      </c>
      <c r="W845" t="s">
        <v>2</v>
      </c>
      <c r="X845" t="s">
        <v>54</v>
      </c>
      <c r="Z845" t="s">
        <v>88</v>
      </c>
      <c r="AA845" t="s">
        <v>94</v>
      </c>
      <c r="AB845" t="s">
        <v>100</v>
      </c>
      <c r="AC845" t="s">
        <v>70</v>
      </c>
      <c r="AD845" t="s">
        <v>59</v>
      </c>
    </row>
    <row r="846" spans="1:30">
      <c r="A846">
        <f t="shared" si="42"/>
        <v>595</v>
      </c>
      <c r="B846">
        <f t="shared" si="40"/>
        <v>0</v>
      </c>
      <c r="C846" s="8">
        <f t="shared" si="41"/>
        <v>57.75</v>
      </c>
      <c r="D846">
        <v>57</v>
      </c>
      <c r="E846">
        <v>9</v>
      </c>
      <c r="G846" s="21">
        <v>2</v>
      </c>
      <c r="H846" s="4">
        <v>1406592</v>
      </c>
      <c r="I846" s="39">
        <v>44179.759027777778</v>
      </c>
      <c r="J846" s="3" t="s">
        <v>63</v>
      </c>
      <c r="K846" t="s">
        <v>49</v>
      </c>
      <c r="M846">
        <v>202012140980</v>
      </c>
      <c r="N846" s="1">
        <v>44179.759027777778</v>
      </c>
      <c r="O846" s="3" t="s">
        <v>63</v>
      </c>
      <c r="P846">
        <v>1406592</v>
      </c>
      <c r="Q846" s="2">
        <v>23079</v>
      </c>
      <c r="R846" t="s">
        <v>1246</v>
      </c>
      <c r="S846" t="s">
        <v>206</v>
      </c>
      <c r="U846" t="s">
        <v>52</v>
      </c>
      <c r="V846" t="s">
        <v>228</v>
      </c>
      <c r="W846" t="s">
        <v>10</v>
      </c>
      <c r="X846" t="s">
        <v>54</v>
      </c>
      <c r="Z846" t="s">
        <v>55</v>
      </c>
      <c r="AA846" t="s">
        <v>68</v>
      </c>
      <c r="AB846" t="s">
        <v>1247</v>
      </c>
      <c r="AC846" t="s">
        <v>129</v>
      </c>
      <c r="AD846" t="s">
        <v>59</v>
      </c>
    </row>
    <row r="847" spans="1:30">
      <c r="A847">
        <f t="shared" si="42"/>
        <v>596</v>
      </c>
      <c r="B847">
        <f t="shared" si="40"/>
        <v>0</v>
      </c>
      <c r="C847" s="8">
        <f t="shared" si="41"/>
        <v>66.416666666666671</v>
      </c>
      <c r="D847">
        <v>66</v>
      </c>
      <c r="E847">
        <v>5</v>
      </c>
      <c r="G847" s="21">
        <v>1</v>
      </c>
      <c r="H847">
        <v>1407169</v>
      </c>
      <c r="I847" s="39">
        <v>44057.526388888888</v>
      </c>
      <c r="J847" s="3" t="s">
        <v>90</v>
      </c>
      <c r="K847" t="s">
        <v>49</v>
      </c>
      <c r="M847">
        <v>202008141345</v>
      </c>
      <c r="N847" s="1">
        <v>44057.526388888888</v>
      </c>
      <c r="O847" s="3" t="s">
        <v>90</v>
      </c>
      <c r="P847">
        <v>1407169</v>
      </c>
      <c r="Q847" s="2">
        <v>19780</v>
      </c>
      <c r="R847" t="s">
        <v>1248</v>
      </c>
      <c r="S847" t="s">
        <v>1249</v>
      </c>
      <c r="U847" t="s">
        <v>61</v>
      </c>
      <c r="V847" t="s">
        <v>145</v>
      </c>
      <c r="W847" t="s">
        <v>2</v>
      </c>
      <c r="X847" t="s">
        <v>54</v>
      </c>
      <c r="Z847" t="s">
        <v>88</v>
      </c>
      <c r="AA847" t="s">
        <v>94</v>
      </c>
      <c r="AB847" t="s">
        <v>1250</v>
      </c>
      <c r="AC847" t="s">
        <v>70</v>
      </c>
      <c r="AD847" t="s">
        <v>59</v>
      </c>
    </row>
    <row r="848" spans="1:30">
      <c r="A848">
        <f t="shared" si="42"/>
        <v>597</v>
      </c>
      <c r="B848">
        <f t="shared" si="40"/>
        <v>0</v>
      </c>
      <c r="C848" s="8">
        <f t="shared" si="41"/>
        <v>69.916666666666671</v>
      </c>
      <c r="D848">
        <v>69</v>
      </c>
      <c r="E848">
        <v>11</v>
      </c>
      <c r="G848" s="21">
        <v>1</v>
      </c>
      <c r="H848">
        <v>1408426</v>
      </c>
      <c r="I848" s="39">
        <v>44147.737939814811</v>
      </c>
      <c r="J848" s="3" t="s">
        <v>90</v>
      </c>
      <c r="K848" t="s">
        <v>49</v>
      </c>
      <c r="M848">
        <v>202011122318</v>
      </c>
      <c r="N848" s="1">
        <v>44147.737939814811</v>
      </c>
      <c r="O848" s="3" t="s">
        <v>90</v>
      </c>
      <c r="P848">
        <v>1408426</v>
      </c>
      <c r="Q848" s="2">
        <v>18580</v>
      </c>
      <c r="R848" t="s">
        <v>1251</v>
      </c>
      <c r="S848" t="s">
        <v>1252</v>
      </c>
      <c r="U848" t="s">
        <v>52</v>
      </c>
      <c r="V848" t="s">
        <v>306</v>
      </c>
      <c r="W848" t="s">
        <v>2</v>
      </c>
      <c r="X848" t="s">
        <v>54</v>
      </c>
      <c r="Z848" t="s">
        <v>55</v>
      </c>
      <c r="AA848" t="s">
        <v>94</v>
      </c>
      <c r="AB848" t="s">
        <v>100</v>
      </c>
      <c r="AC848" t="s">
        <v>70</v>
      </c>
      <c r="AD848" t="s">
        <v>59</v>
      </c>
    </row>
    <row r="849" spans="1:30">
      <c r="A849">
        <f t="shared" si="42"/>
        <v>598</v>
      </c>
      <c r="B849">
        <f t="shared" si="40"/>
        <v>0</v>
      </c>
      <c r="C849" s="8">
        <f t="shared" si="41"/>
        <v>45.5</v>
      </c>
      <c r="D849">
        <v>45</v>
      </c>
      <c r="E849">
        <v>6</v>
      </c>
      <c r="G849" s="21">
        <v>1</v>
      </c>
      <c r="H849">
        <v>1409966</v>
      </c>
      <c r="I849" s="39">
        <v>44001.756249999999</v>
      </c>
      <c r="J849" s="3" t="s">
        <v>76</v>
      </c>
      <c r="K849" t="s">
        <v>49</v>
      </c>
      <c r="M849">
        <v>202006191707</v>
      </c>
      <c r="N849" s="1">
        <v>44001.756249999999</v>
      </c>
      <c r="O849" s="3" t="s">
        <v>76</v>
      </c>
      <c r="P849">
        <v>1409966</v>
      </c>
      <c r="Q849" s="2">
        <v>27376</v>
      </c>
      <c r="R849" t="s">
        <v>1253</v>
      </c>
      <c r="S849" t="s">
        <v>1254</v>
      </c>
      <c r="U849" t="s">
        <v>132</v>
      </c>
      <c r="V849" t="s">
        <v>115</v>
      </c>
      <c r="W849" t="s">
        <v>2</v>
      </c>
      <c r="X849" t="s">
        <v>54</v>
      </c>
      <c r="Z849" t="s">
        <v>88</v>
      </c>
      <c r="AA849" t="s">
        <v>78</v>
      </c>
      <c r="AB849" t="s">
        <v>1255</v>
      </c>
      <c r="AC849" t="s">
        <v>70</v>
      </c>
      <c r="AD849" t="s">
        <v>59</v>
      </c>
    </row>
    <row r="850" spans="1:30">
      <c r="A850">
        <f t="shared" si="42"/>
        <v>599</v>
      </c>
      <c r="B850">
        <f t="shared" si="40"/>
        <v>0</v>
      </c>
      <c r="C850" s="8">
        <f t="shared" si="41"/>
        <v>87.75</v>
      </c>
      <c r="D850">
        <v>87</v>
      </c>
      <c r="E850">
        <v>9</v>
      </c>
      <c r="G850" s="21">
        <v>2</v>
      </c>
      <c r="H850" s="4">
        <v>1411178</v>
      </c>
      <c r="I850" s="39">
        <v>44230.78125</v>
      </c>
      <c r="J850" s="3" t="s">
        <v>63</v>
      </c>
      <c r="K850" t="s">
        <v>49</v>
      </c>
      <c r="M850">
        <v>202102032040</v>
      </c>
      <c r="N850" s="1">
        <v>44230.78125</v>
      </c>
      <c r="O850" s="3" t="s">
        <v>63</v>
      </c>
      <c r="P850">
        <v>1411178</v>
      </c>
      <c r="Q850" s="2">
        <v>12156</v>
      </c>
      <c r="R850" t="s">
        <v>1260</v>
      </c>
      <c r="S850" t="s">
        <v>1261</v>
      </c>
      <c r="U850" t="s">
        <v>149</v>
      </c>
      <c r="V850" t="s">
        <v>367</v>
      </c>
      <c r="W850" t="s">
        <v>10</v>
      </c>
      <c r="X850" t="s">
        <v>54</v>
      </c>
      <c r="Z850" t="s">
        <v>88</v>
      </c>
      <c r="AA850" t="s">
        <v>68</v>
      </c>
      <c r="AB850" t="s">
        <v>1262</v>
      </c>
      <c r="AC850" t="s">
        <v>70</v>
      </c>
      <c r="AD850" t="s">
        <v>59</v>
      </c>
    </row>
    <row r="851" spans="1:30">
      <c r="A851">
        <f t="shared" si="42"/>
        <v>600</v>
      </c>
      <c r="B851">
        <f t="shared" si="40"/>
        <v>0</v>
      </c>
      <c r="C851" s="8">
        <f t="shared" si="41"/>
        <v>55.833333333333336</v>
      </c>
      <c r="D851">
        <v>55</v>
      </c>
      <c r="E851">
        <v>10</v>
      </c>
      <c r="G851" s="21">
        <v>2</v>
      </c>
      <c r="H851" s="4">
        <v>1411281</v>
      </c>
      <c r="I851" s="39">
        <v>44213.481249999997</v>
      </c>
      <c r="J851" s="3" t="s">
        <v>63</v>
      </c>
      <c r="K851" t="s">
        <v>49</v>
      </c>
      <c r="M851">
        <v>202101170260</v>
      </c>
      <c r="N851" s="1">
        <v>44213.481249999997</v>
      </c>
      <c r="O851" s="3" t="s">
        <v>63</v>
      </c>
      <c r="P851">
        <v>1411281</v>
      </c>
      <c r="Q851" s="2">
        <v>23799</v>
      </c>
      <c r="R851" t="s">
        <v>1263</v>
      </c>
      <c r="S851" t="s">
        <v>1264</v>
      </c>
      <c r="U851" t="s">
        <v>277</v>
      </c>
      <c r="V851" t="s">
        <v>67</v>
      </c>
      <c r="W851" t="s">
        <v>10</v>
      </c>
      <c r="X851" t="s">
        <v>54</v>
      </c>
      <c r="Z851" t="s">
        <v>88</v>
      </c>
      <c r="AA851" t="s">
        <v>68</v>
      </c>
      <c r="AB851" t="s">
        <v>1265</v>
      </c>
      <c r="AC851" t="s">
        <v>70</v>
      </c>
      <c r="AD851" t="s">
        <v>59</v>
      </c>
    </row>
    <row r="852" spans="1:30">
      <c r="A852">
        <f t="shared" si="42"/>
        <v>601</v>
      </c>
      <c r="B852">
        <f t="shared" si="40"/>
        <v>0</v>
      </c>
      <c r="C852" s="8">
        <f t="shared" si="41"/>
        <v>68.25</v>
      </c>
      <c r="D852">
        <v>68</v>
      </c>
      <c r="E852">
        <v>3</v>
      </c>
      <c r="G852" s="21">
        <v>1</v>
      </c>
      <c r="H852">
        <v>1412250</v>
      </c>
      <c r="I852" s="39">
        <v>44154.662499999999</v>
      </c>
      <c r="J852" s="3" t="s">
        <v>308</v>
      </c>
      <c r="K852" t="s">
        <v>49</v>
      </c>
      <c r="M852">
        <v>202011190607</v>
      </c>
      <c r="N852" s="1">
        <v>44154.662499999999</v>
      </c>
      <c r="O852" s="3" t="s">
        <v>308</v>
      </c>
      <c r="P852">
        <v>1412250</v>
      </c>
      <c r="Q852" s="2">
        <v>19215</v>
      </c>
      <c r="R852" t="s">
        <v>1266</v>
      </c>
      <c r="S852" t="s">
        <v>843</v>
      </c>
      <c r="U852" t="s">
        <v>52</v>
      </c>
      <c r="V852" t="s">
        <v>349</v>
      </c>
      <c r="W852" t="s">
        <v>2</v>
      </c>
      <c r="X852" t="s">
        <v>54</v>
      </c>
      <c r="Z852" t="s">
        <v>55</v>
      </c>
      <c r="AA852" t="s">
        <v>311</v>
      </c>
      <c r="AB852" t="s">
        <v>1267</v>
      </c>
      <c r="AC852" t="s">
        <v>58</v>
      </c>
      <c r="AD852" t="s">
        <v>59</v>
      </c>
    </row>
    <row r="853" spans="1:30">
      <c r="A853">
        <f t="shared" si="42"/>
        <v>602</v>
      </c>
      <c r="B853">
        <f t="shared" si="40"/>
        <v>0</v>
      </c>
      <c r="C853" s="8">
        <f t="shared" si="41"/>
        <v>64.25</v>
      </c>
      <c r="D853">
        <v>64</v>
      </c>
      <c r="E853">
        <v>3</v>
      </c>
      <c r="G853" s="21">
        <v>1</v>
      </c>
      <c r="H853">
        <v>1414501</v>
      </c>
      <c r="I853" s="39">
        <v>44137.772222222222</v>
      </c>
      <c r="J853" s="3" t="s">
        <v>90</v>
      </c>
      <c r="K853" t="s">
        <v>49</v>
      </c>
      <c r="M853">
        <v>202011022325</v>
      </c>
      <c r="N853" s="1">
        <v>44137.772222222222</v>
      </c>
      <c r="O853" s="3" t="s">
        <v>90</v>
      </c>
      <c r="P853">
        <v>1414501</v>
      </c>
      <c r="Q853" s="2">
        <v>20649</v>
      </c>
      <c r="R853" t="s">
        <v>1270</v>
      </c>
      <c r="S853" t="s">
        <v>1271</v>
      </c>
      <c r="U853" t="s">
        <v>149</v>
      </c>
      <c r="V853" t="s">
        <v>281</v>
      </c>
      <c r="W853" t="s">
        <v>2</v>
      </c>
      <c r="X853" t="s">
        <v>54</v>
      </c>
      <c r="Z853" t="s">
        <v>88</v>
      </c>
      <c r="AA853" t="s">
        <v>94</v>
      </c>
      <c r="AB853" t="s">
        <v>173</v>
      </c>
      <c r="AC853" t="s">
        <v>70</v>
      </c>
      <c r="AD853" t="s">
        <v>59</v>
      </c>
    </row>
    <row r="854" spans="1:30">
      <c r="A854">
        <f t="shared" si="42"/>
        <v>603</v>
      </c>
      <c r="B854">
        <f t="shared" si="40"/>
        <v>0</v>
      </c>
      <c r="C854" s="8">
        <f t="shared" si="41"/>
        <v>55.666666666666664</v>
      </c>
      <c r="D854">
        <v>55</v>
      </c>
      <c r="E854">
        <v>8</v>
      </c>
      <c r="G854" s="21">
        <v>2</v>
      </c>
      <c r="H854" s="4">
        <v>1414509</v>
      </c>
      <c r="I854" s="39">
        <v>44228.736701388887</v>
      </c>
      <c r="J854" s="3" t="s">
        <v>63</v>
      </c>
      <c r="K854" t="s">
        <v>49</v>
      </c>
      <c r="M854">
        <v>202102012235</v>
      </c>
      <c r="N854" s="1">
        <v>44228.736701388887</v>
      </c>
      <c r="O854" s="3" t="s">
        <v>63</v>
      </c>
      <c r="P854">
        <v>1414509</v>
      </c>
      <c r="Q854" s="2">
        <v>23870</v>
      </c>
      <c r="R854" t="s">
        <v>1272</v>
      </c>
      <c r="S854" t="s">
        <v>837</v>
      </c>
      <c r="U854" t="s">
        <v>277</v>
      </c>
      <c r="V854" t="s">
        <v>157</v>
      </c>
      <c r="W854" t="s">
        <v>2</v>
      </c>
      <c r="X854" t="s">
        <v>54</v>
      </c>
      <c r="Z854" t="s">
        <v>55</v>
      </c>
      <c r="AA854" t="s">
        <v>68</v>
      </c>
      <c r="AB854" t="s">
        <v>259</v>
      </c>
      <c r="AC854" t="s">
        <v>70</v>
      </c>
      <c r="AD854" t="s">
        <v>59</v>
      </c>
    </row>
    <row r="855" spans="1:30">
      <c r="A855">
        <f t="shared" si="42"/>
        <v>604</v>
      </c>
      <c r="B855">
        <f t="shared" si="40"/>
        <v>0</v>
      </c>
      <c r="C855" s="8">
        <f t="shared" si="41"/>
        <v>82.75</v>
      </c>
      <c r="D855">
        <v>82</v>
      </c>
      <c r="E855">
        <v>9</v>
      </c>
      <c r="G855" s="21">
        <v>1</v>
      </c>
      <c r="H855" s="6">
        <v>1415205</v>
      </c>
      <c r="I855" s="39">
        <v>44072.256944444445</v>
      </c>
      <c r="J855" s="3" t="s">
        <v>90</v>
      </c>
      <c r="K855" t="s">
        <v>49</v>
      </c>
      <c r="M855">
        <v>202008290224</v>
      </c>
      <c r="N855" s="1">
        <v>44072.256944444445</v>
      </c>
      <c r="O855" s="3" t="s">
        <v>90</v>
      </c>
      <c r="P855">
        <v>1415205</v>
      </c>
      <c r="Q855" s="2">
        <v>13820</v>
      </c>
      <c r="R855" t="s">
        <v>1273</v>
      </c>
      <c r="S855" t="s">
        <v>1274</v>
      </c>
      <c r="U855" t="s">
        <v>110</v>
      </c>
      <c r="V855" t="s">
        <v>364</v>
      </c>
      <c r="W855" t="s">
        <v>2</v>
      </c>
      <c r="X855" t="s">
        <v>54</v>
      </c>
      <c r="Z855" t="s">
        <v>88</v>
      </c>
      <c r="AA855" t="s">
        <v>94</v>
      </c>
      <c r="AB855" t="s">
        <v>116</v>
      </c>
      <c r="AC855" t="s">
        <v>70</v>
      </c>
      <c r="AD855" t="s">
        <v>59</v>
      </c>
    </row>
    <row r="856" spans="1:30">
      <c r="A856">
        <f t="shared" si="42"/>
        <v>605</v>
      </c>
      <c r="B856">
        <f t="shared" si="40"/>
        <v>0</v>
      </c>
      <c r="C856" s="8">
        <f t="shared" si="41"/>
        <v>73.666666666666671</v>
      </c>
      <c r="D856">
        <v>73</v>
      </c>
      <c r="E856">
        <v>8</v>
      </c>
      <c r="G856" s="21">
        <v>2</v>
      </c>
      <c r="H856" s="4">
        <v>1415231</v>
      </c>
      <c r="I856" s="39">
        <v>44180.561805555553</v>
      </c>
      <c r="J856" s="3" t="s">
        <v>76</v>
      </c>
      <c r="K856" t="s">
        <v>49</v>
      </c>
      <c r="M856">
        <v>202012151022</v>
      </c>
      <c r="N856" s="1">
        <v>44180.561805555553</v>
      </c>
      <c r="O856" s="3" t="s">
        <v>76</v>
      </c>
      <c r="P856">
        <v>1415231</v>
      </c>
      <c r="Q856" s="2">
        <v>17261</v>
      </c>
      <c r="R856" t="s">
        <v>1275</v>
      </c>
      <c r="S856" t="s">
        <v>1276</v>
      </c>
      <c r="U856" t="s">
        <v>535</v>
      </c>
      <c r="V856" t="s">
        <v>228</v>
      </c>
      <c r="W856" t="s">
        <v>10</v>
      </c>
      <c r="X856" t="s">
        <v>54</v>
      </c>
      <c r="Z856" t="s">
        <v>55</v>
      </c>
      <c r="AA856" t="s">
        <v>78</v>
      </c>
      <c r="AB856" t="s">
        <v>1277</v>
      </c>
      <c r="AC856" t="s">
        <v>129</v>
      </c>
      <c r="AD856" t="s">
        <v>59</v>
      </c>
    </row>
    <row r="857" spans="1:30">
      <c r="A857">
        <f t="shared" si="42"/>
        <v>606</v>
      </c>
      <c r="B857">
        <f t="shared" si="40"/>
        <v>0</v>
      </c>
      <c r="C857" s="8">
        <f t="shared" si="41"/>
        <v>58.916666666666664</v>
      </c>
      <c r="D857">
        <v>58</v>
      </c>
      <c r="E857">
        <v>11</v>
      </c>
      <c r="G857" s="21">
        <v>2</v>
      </c>
      <c r="H857" s="4">
        <v>1415443</v>
      </c>
      <c r="I857" s="39">
        <v>44276.856574074074</v>
      </c>
      <c r="J857" s="3" t="s">
        <v>90</v>
      </c>
      <c r="K857" t="s">
        <v>49</v>
      </c>
      <c r="M857">
        <v>202103210446</v>
      </c>
      <c r="N857" s="1">
        <v>44276.856574074074</v>
      </c>
      <c r="O857" s="3" t="s">
        <v>90</v>
      </c>
      <c r="P857">
        <v>1415443</v>
      </c>
      <c r="Q857" s="2">
        <v>22727</v>
      </c>
      <c r="R857" t="s">
        <v>1278</v>
      </c>
      <c r="S857" t="s">
        <v>1279</v>
      </c>
      <c r="U857" t="s">
        <v>170</v>
      </c>
      <c r="V857" t="s">
        <v>416</v>
      </c>
      <c r="W857" t="s">
        <v>10</v>
      </c>
      <c r="X857" t="s">
        <v>54</v>
      </c>
      <c r="Z857" t="s">
        <v>88</v>
      </c>
      <c r="AA857" t="s">
        <v>94</v>
      </c>
      <c r="AB857" t="s">
        <v>116</v>
      </c>
      <c r="AC857" t="s">
        <v>70</v>
      </c>
      <c r="AD857" t="s">
        <v>59</v>
      </c>
    </row>
    <row r="858" spans="1:30">
      <c r="A858">
        <f t="shared" si="42"/>
        <v>607</v>
      </c>
      <c r="B858">
        <f t="shared" si="40"/>
        <v>0</v>
      </c>
      <c r="C858" s="8">
        <f t="shared" si="41"/>
        <v>73.583333333333329</v>
      </c>
      <c r="D858">
        <v>73</v>
      </c>
      <c r="E858">
        <v>7</v>
      </c>
      <c r="G858" s="21">
        <v>2</v>
      </c>
      <c r="H858" s="4">
        <v>1415528</v>
      </c>
      <c r="I858" s="39">
        <v>44271.579988425925</v>
      </c>
      <c r="J858" s="3" t="s">
        <v>63</v>
      </c>
      <c r="K858" t="s">
        <v>49</v>
      </c>
      <c r="M858">
        <v>202103160539</v>
      </c>
      <c r="N858" s="1">
        <v>44271.579988425925</v>
      </c>
      <c r="O858" s="3" t="s">
        <v>63</v>
      </c>
      <c r="P858">
        <v>1415528</v>
      </c>
      <c r="Q858" s="2">
        <v>17366</v>
      </c>
      <c r="R858" t="s">
        <v>1280</v>
      </c>
      <c r="S858" t="s">
        <v>257</v>
      </c>
      <c r="U858" t="s">
        <v>61</v>
      </c>
      <c r="V858" t="s">
        <v>251</v>
      </c>
      <c r="W858" t="s">
        <v>10</v>
      </c>
      <c r="X858" t="s">
        <v>54</v>
      </c>
      <c r="Z858" t="s">
        <v>55</v>
      </c>
      <c r="AA858" t="s">
        <v>68</v>
      </c>
      <c r="AC858" t="s">
        <v>390</v>
      </c>
      <c r="AD858" t="s">
        <v>59</v>
      </c>
    </row>
    <row r="859" spans="1:30">
      <c r="A859">
        <f t="shared" si="42"/>
        <v>608</v>
      </c>
      <c r="B859">
        <f t="shared" si="40"/>
        <v>0</v>
      </c>
      <c r="C859" s="8">
        <f t="shared" si="41"/>
        <v>30.583333333333332</v>
      </c>
      <c r="D859">
        <v>30</v>
      </c>
      <c r="E859">
        <v>7</v>
      </c>
      <c r="G859" s="21">
        <v>1</v>
      </c>
      <c r="H859">
        <v>1416740</v>
      </c>
      <c r="I859" s="39">
        <v>44137.631249999999</v>
      </c>
      <c r="J859" s="3" t="s">
        <v>90</v>
      </c>
      <c r="K859" t="s">
        <v>49</v>
      </c>
      <c r="M859">
        <v>202011022051</v>
      </c>
      <c r="N859" s="1">
        <v>44137.631249999999</v>
      </c>
      <c r="O859" s="3" t="s">
        <v>90</v>
      </c>
      <c r="P859">
        <v>1416740</v>
      </c>
      <c r="Q859" s="2">
        <v>32937</v>
      </c>
      <c r="R859" t="s">
        <v>1281</v>
      </c>
      <c r="S859" t="s">
        <v>1282</v>
      </c>
      <c r="U859" t="s">
        <v>61</v>
      </c>
      <c r="V859" t="s">
        <v>74</v>
      </c>
      <c r="W859" t="s">
        <v>2</v>
      </c>
      <c r="X859" t="s">
        <v>54</v>
      </c>
      <c r="Z859" t="s">
        <v>55</v>
      </c>
      <c r="AA859" t="s">
        <v>94</v>
      </c>
      <c r="AC859" t="s">
        <v>70</v>
      </c>
      <c r="AD859" t="s">
        <v>59</v>
      </c>
    </row>
    <row r="860" spans="1:30">
      <c r="A860">
        <f t="shared" si="42"/>
        <v>609</v>
      </c>
      <c r="B860">
        <f t="shared" si="40"/>
        <v>0</v>
      </c>
      <c r="C860" s="8">
        <f t="shared" si="41"/>
        <v>64.75</v>
      </c>
      <c r="D860">
        <v>64</v>
      </c>
      <c r="E860">
        <v>9</v>
      </c>
      <c r="G860" s="21">
        <v>2</v>
      </c>
      <c r="H860" s="4">
        <v>1418584</v>
      </c>
      <c r="I860" s="39">
        <v>44250.510706018518</v>
      </c>
      <c r="J860" s="3" t="s">
        <v>90</v>
      </c>
      <c r="K860" t="s">
        <v>49</v>
      </c>
      <c r="M860">
        <v>202102231185</v>
      </c>
      <c r="N860" s="1">
        <v>44250.510706018518</v>
      </c>
      <c r="O860" s="3" t="s">
        <v>90</v>
      </c>
      <c r="P860">
        <v>1418584</v>
      </c>
      <c r="Q860" s="2">
        <v>20590</v>
      </c>
      <c r="R860" t="s">
        <v>1283</v>
      </c>
      <c r="S860" t="s">
        <v>936</v>
      </c>
      <c r="U860" t="s">
        <v>277</v>
      </c>
      <c r="V860" t="s">
        <v>137</v>
      </c>
      <c r="W860" t="s">
        <v>10</v>
      </c>
      <c r="X860" t="s">
        <v>54</v>
      </c>
      <c r="Z860" t="s">
        <v>88</v>
      </c>
      <c r="AA860" t="s">
        <v>94</v>
      </c>
      <c r="AB860" t="s">
        <v>1284</v>
      </c>
      <c r="AC860" t="s">
        <v>70</v>
      </c>
      <c r="AD860" t="s">
        <v>59</v>
      </c>
    </row>
    <row r="861" spans="1:30">
      <c r="A861">
        <f t="shared" si="42"/>
        <v>610</v>
      </c>
      <c r="B861">
        <f t="shared" si="40"/>
        <v>0</v>
      </c>
      <c r="C861" s="8">
        <f t="shared" si="41"/>
        <v>29.75</v>
      </c>
      <c r="D861">
        <v>29</v>
      </c>
      <c r="E861">
        <v>9</v>
      </c>
      <c r="G861" s="21">
        <v>2</v>
      </c>
      <c r="H861" s="4">
        <v>1421314</v>
      </c>
      <c r="I861" s="39">
        <v>44174.477777777778</v>
      </c>
      <c r="J861" s="3" t="s">
        <v>63</v>
      </c>
      <c r="K861" t="s">
        <v>49</v>
      </c>
      <c r="M861">
        <v>202012090930</v>
      </c>
      <c r="N861" s="1">
        <v>44174.477777777778</v>
      </c>
      <c r="O861" s="3" t="s">
        <v>63</v>
      </c>
      <c r="P861">
        <v>1421314</v>
      </c>
      <c r="Q861" s="2">
        <v>33291</v>
      </c>
      <c r="R861" t="s">
        <v>1288</v>
      </c>
      <c r="S861" t="s">
        <v>1289</v>
      </c>
      <c r="U861" t="s">
        <v>61</v>
      </c>
      <c r="V861" t="s">
        <v>261</v>
      </c>
      <c r="W861" t="s">
        <v>10</v>
      </c>
      <c r="X861" t="s">
        <v>54</v>
      </c>
      <c r="Z861" t="s">
        <v>55</v>
      </c>
      <c r="AA861" t="s">
        <v>68</v>
      </c>
      <c r="AB861" t="s">
        <v>1290</v>
      </c>
      <c r="AC861" t="s">
        <v>70</v>
      </c>
      <c r="AD861" t="s">
        <v>59</v>
      </c>
    </row>
    <row r="862" spans="1:30">
      <c r="A862">
        <f t="shared" si="42"/>
        <v>611</v>
      </c>
      <c r="B862">
        <f t="shared" si="40"/>
        <v>0</v>
      </c>
      <c r="C862" s="8">
        <f t="shared" si="41"/>
        <v>69.166666666666671</v>
      </c>
      <c r="D862">
        <v>69</v>
      </c>
      <c r="E862">
        <v>2</v>
      </c>
      <c r="G862" s="21">
        <v>1</v>
      </c>
      <c r="H862">
        <v>1421385</v>
      </c>
      <c r="I862" s="39">
        <v>44008.938888888886</v>
      </c>
      <c r="J862" s="3" t="s">
        <v>90</v>
      </c>
      <c r="K862" t="s">
        <v>49</v>
      </c>
      <c r="M862">
        <v>202006262007</v>
      </c>
      <c r="N862" s="1">
        <v>44008.938888888886</v>
      </c>
      <c r="O862" s="3" t="s">
        <v>90</v>
      </c>
      <c r="P862">
        <v>1421385</v>
      </c>
      <c r="Q862" s="2">
        <v>18721</v>
      </c>
      <c r="R862" t="s">
        <v>1291</v>
      </c>
      <c r="S862" t="s">
        <v>1292</v>
      </c>
      <c r="U862" t="s">
        <v>98</v>
      </c>
      <c r="V862" t="s">
        <v>364</v>
      </c>
      <c r="W862" t="s">
        <v>2</v>
      </c>
      <c r="X862" t="s">
        <v>54</v>
      </c>
      <c r="Z862" t="s">
        <v>88</v>
      </c>
      <c r="AA862" t="s">
        <v>94</v>
      </c>
      <c r="AB862" t="s">
        <v>116</v>
      </c>
      <c r="AC862" t="s">
        <v>70</v>
      </c>
      <c r="AD862" t="s">
        <v>59</v>
      </c>
    </row>
    <row r="863" spans="1:30">
      <c r="A863">
        <f t="shared" si="42"/>
        <v>612</v>
      </c>
      <c r="B863">
        <f t="shared" si="40"/>
        <v>0</v>
      </c>
      <c r="C863" s="8">
        <f t="shared" si="41"/>
        <v>36</v>
      </c>
      <c r="D863">
        <v>36</v>
      </c>
      <c r="E863">
        <v>0</v>
      </c>
      <c r="G863" s="21">
        <v>2</v>
      </c>
      <c r="H863" s="4">
        <v>1422736</v>
      </c>
      <c r="I863" s="39">
        <v>44028.935763888891</v>
      </c>
      <c r="J863" s="3" t="s">
        <v>63</v>
      </c>
      <c r="K863" t="s">
        <v>49</v>
      </c>
      <c r="M863">
        <v>202007162038</v>
      </c>
      <c r="N863" s="1">
        <v>44028.935763888891</v>
      </c>
      <c r="O863" s="3" t="s">
        <v>63</v>
      </c>
      <c r="P863">
        <v>1422736</v>
      </c>
      <c r="Q863" s="2">
        <v>30872</v>
      </c>
      <c r="R863" t="s">
        <v>1295</v>
      </c>
      <c r="S863" t="s">
        <v>1296</v>
      </c>
      <c r="U863" t="s">
        <v>107</v>
      </c>
      <c r="V863" t="s">
        <v>202</v>
      </c>
      <c r="W863" t="s">
        <v>10</v>
      </c>
      <c r="X863" t="s">
        <v>54</v>
      </c>
      <c r="Z863" t="s">
        <v>55</v>
      </c>
      <c r="AA863" t="s">
        <v>68</v>
      </c>
      <c r="AB863" t="s">
        <v>1297</v>
      </c>
      <c r="AC863" t="s">
        <v>70</v>
      </c>
      <c r="AD863" t="s">
        <v>59</v>
      </c>
    </row>
    <row r="864" spans="1:30">
      <c r="A864">
        <f t="shared" si="42"/>
        <v>613</v>
      </c>
      <c r="B864">
        <f t="shared" si="40"/>
        <v>0</v>
      </c>
      <c r="C864" s="8">
        <f t="shared" si="41"/>
        <v>34.916666666666664</v>
      </c>
      <c r="D864">
        <v>34</v>
      </c>
      <c r="E864">
        <v>11</v>
      </c>
      <c r="G864" s="21">
        <v>2</v>
      </c>
      <c r="H864" s="4">
        <v>1422917</v>
      </c>
      <c r="I864" s="39">
        <v>44252.310798611114</v>
      </c>
      <c r="J864" s="3" t="s">
        <v>76</v>
      </c>
      <c r="K864" t="s">
        <v>49</v>
      </c>
      <c r="M864">
        <v>202102080091</v>
      </c>
      <c r="N864" s="1">
        <v>44252.310798611114</v>
      </c>
      <c r="O864" s="3" t="s">
        <v>76</v>
      </c>
      <c r="P864">
        <v>1422917</v>
      </c>
      <c r="Q864" s="2">
        <v>31483</v>
      </c>
      <c r="R864" t="s">
        <v>1298</v>
      </c>
      <c r="S864" t="s">
        <v>1299</v>
      </c>
      <c r="U864" t="s">
        <v>52</v>
      </c>
      <c r="V864" t="s">
        <v>141</v>
      </c>
      <c r="W864" t="s">
        <v>2</v>
      </c>
      <c r="X864" t="s">
        <v>54</v>
      </c>
      <c r="Z864" t="s">
        <v>55</v>
      </c>
      <c r="AA864" t="s">
        <v>78</v>
      </c>
      <c r="AB864" t="s">
        <v>1300</v>
      </c>
      <c r="AC864" t="s">
        <v>129</v>
      </c>
      <c r="AD864" t="s">
        <v>59</v>
      </c>
    </row>
    <row r="865" spans="1:30">
      <c r="A865">
        <f t="shared" si="42"/>
        <v>614</v>
      </c>
      <c r="B865">
        <f t="shared" si="40"/>
        <v>0</v>
      </c>
      <c r="C865" s="8">
        <f t="shared" si="41"/>
        <v>91.666666666666671</v>
      </c>
      <c r="D865">
        <v>91</v>
      </c>
      <c r="E865">
        <v>8</v>
      </c>
      <c r="G865" s="21">
        <v>2</v>
      </c>
      <c r="H865" s="4">
        <v>1424847</v>
      </c>
      <c r="I865" s="39">
        <v>44280.386805555558</v>
      </c>
      <c r="J865" s="3" t="s">
        <v>63</v>
      </c>
      <c r="K865" t="s">
        <v>49</v>
      </c>
      <c r="M865">
        <v>202103250484</v>
      </c>
      <c r="N865" s="1">
        <v>44280.386805555558</v>
      </c>
      <c r="O865" s="3" t="s">
        <v>63</v>
      </c>
      <c r="P865">
        <v>1424847</v>
      </c>
      <c r="Q865" s="2">
        <v>10794</v>
      </c>
      <c r="R865" t="s">
        <v>1301</v>
      </c>
      <c r="S865" t="s">
        <v>1302</v>
      </c>
      <c r="U865" t="s">
        <v>61</v>
      </c>
      <c r="V865" t="s">
        <v>119</v>
      </c>
      <c r="W865" t="s">
        <v>10</v>
      </c>
      <c r="X865" t="s">
        <v>54</v>
      </c>
      <c r="Z865" t="s">
        <v>55</v>
      </c>
      <c r="AA865" t="s">
        <v>68</v>
      </c>
      <c r="AB865" t="s">
        <v>1303</v>
      </c>
      <c r="AC865" t="s">
        <v>58</v>
      </c>
      <c r="AD865" t="s">
        <v>59</v>
      </c>
    </row>
    <row r="866" spans="1:30">
      <c r="A866">
        <f t="shared" si="42"/>
        <v>615</v>
      </c>
      <c r="B866">
        <f t="shared" si="40"/>
        <v>0</v>
      </c>
      <c r="C866" s="8">
        <f t="shared" si="41"/>
        <v>63.416666666666664</v>
      </c>
      <c r="D866">
        <v>63</v>
      </c>
      <c r="E866">
        <v>5</v>
      </c>
      <c r="G866" s="21">
        <v>2</v>
      </c>
      <c r="H866">
        <v>1424865</v>
      </c>
      <c r="I866" s="39">
        <v>44130.947222222225</v>
      </c>
      <c r="J866" s="3" t="s">
        <v>90</v>
      </c>
      <c r="K866" t="s">
        <v>49</v>
      </c>
      <c r="M866">
        <v>202010262311</v>
      </c>
      <c r="N866" s="1">
        <v>44130.947222222225</v>
      </c>
      <c r="O866" s="3" t="s">
        <v>90</v>
      </c>
      <c r="P866">
        <v>1424865</v>
      </c>
      <c r="Q866" s="2">
        <v>20959</v>
      </c>
      <c r="R866" t="s">
        <v>1304</v>
      </c>
      <c r="S866" t="s">
        <v>152</v>
      </c>
      <c r="U866" t="s">
        <v>98</v>
      </c>
      <c r="V866" t="s">
        <v>133</v>
      </c>
      <c r="W866" t="s">
        <v>2</v>
      </c>
      <c r="X866" t="s">
        <v>54</v>
      </c>
      <c r="Z866" t="s">
        <v>88</v>
      </c>
      <c r="AA866" t="s">
        <v>94</v>
      </c>
      <c r="AB866" t="s">
        <v>173</v>
      </c>
      <c r="AC866" t="s">
        <v>70</v>
      </c>
      <c r="AD866" t="s">
        <v>59</v>
      </c>
    </row>
    <row r="867" spans="1:30">
      <c r="A867">
        <f t="shared" si="42"/>
        <v>616</v>
      </c>
      <c r="B867">
        <f t="shared" si="40"/>
        <v>0</v>
      </c>
      <c r="C867" s="8">
        <f t="shared" si="41"/>
        <v>51</v>
      </c>
      <c r="D867">
        <v>51</v>
      </c>
      <c r="E867">
        <v>0</v>
      </c>
      <c r="G867" s="21">
        <v>1</v>
      </c>
      <c r="H867">
        <v>1425529</v>
      </c>
      <c r="I867" s="39">
        <v>44097.388888888891</v>
      </c>
      <c r="J867" s="3" t="s">
        <v>76</v>
      </c>
      <c r="K867" t="s">
        <v>49</v>
      </c>
      <c r="M867">
        <v>202009230411</v>
      </c>
      <c r="N867" s="1">
        <v>44097.388888888891</v>
      </c>
      <c r="O867" s="3" t="s">
        <v>76</v>
      </c>
      <c r="P867">
        <v>1425529</v>
      </c>
      <c r="Q867" s="2">
        <v>25466</v>
      </c>
      <c r="R867" t="s">
        <v>1305</v>
      </c>
      <c r="S867" t="s">
        <v>1306</v>
      </c>
      <c r="U867" t="s">
        <v>73</v>
      </c>
      <c r="V867" t="s">
        <v>119</v>
      </c>
      <c r="W867" t="s">
        <v>10</v>
      </c>
      <c r="X867" t="s">
        <v>54</v>
      </c>
      <c r="Z867" t="s">
        <v>55</v>
      </c>
      <c r="AA867" t="s">
        <v>78</v>
      </c>
      <c r="AB867" t="s">
        <v>1307</v>
      </c>
      <c r="AC867" t="s">
        <v>58</v>
      </c>
      <c r="AD867" t="s">
        <v>59</v>
      </c>
    </row>
    <row r="868" spans="1:30">
      <c r="A868">
        <f t="shared" si="42"/>
        <v>617</v>
      </c>
      <c r="B868">
        <f t="shared" si="40"/>
        <v>0</v>
      </c>
      <c r="C868" s="8">
        <f t="shared" si="41"/>
        <v>74.5</v>
      </c>
      <c r="D868">
        <v>74</v>
      </c>
      <c r="E868">
        <v>6</v>
      </c>
      <c r="G868" s="21">
        <v>2</v>
      </c>
      <c r="H868" s="4">
        <v>1429863</v>
      </c>
      <c r="I868" s="39">
        <v>44230.51121527778</v>
      </c>
      <c r="J868" s="3" t="s">
        <v>63</v>
      </c>
      <c r="K868" t="s">
        <v>49</v>
      </c>
      <c r="M868">
        <v>202102031509</v>
      </c>
      <c r="N868" s="1">
        <v>44230.51121527778</v>
      </c>
      <c r="O868" s="3" t="s">
        <v>63</v>
      </c>
      <c r="P868">
        <v>1429863</v>
      </c>
      <c r="Q868" s="2">
        <v>16989</v>
      </c>
      <c r="R868" t="s">
        <v>1308</v>
      </c>
      <c r="S868" t="s">
        <v>521</v>
      </c>
      <c r="U868" t="s">
        <v>61</v>
      </c>
      <c r="V868" t="s">
        <v>240</v>
      </c>
      <c r="W868" t="s">
        <v>2</v>
      </c>
      <c r="X868" t="s">
        <v>54</v>
      </c>
      <c r="Z868" t="s">
        <v>55</v>
      </c>
      <c r="AA868" t="s">
        <v>68</v>
      </c>
      <c r="AB868" t="s">
        <v>1309</v>
      </c>
      <c r="AC868" t="s">
        <v>70</v>
      </c>
      <c r="AD868" t="s">
        <v>59</v>
      </c>
    </row>
    <row r="869" spans="1:30">
      <c r="A869">
        <f t="shared" si="42"/>
        <v>618</v>
      </c>
      <c r="B869">
        <f t="shared" si="40"/>
        <v>0</v>
      </c>
      <c r="C869" s="8">
        <f t="shared" si="41"/>
        <v>46.416666666666664</v>
      </c>
      <c r="D869">
        <v>46</v>
      </c>
      <c r="E869">
        <v>5</v>
      </c>
      <c r="G869" s="21">
        <v>2</v>
      </c>
      <c r="H869" s="4">
        <v>1430871</v>
      </c>
      <c r="I869" s="39">
        <v>43927.54791666667</v>
      </c>
      <c r="J869" s="3" t="s">
        <v>90</v>
      </c>
      <c r="K869" t="s">
        <v>49</v>
      </c>
      <c r="M869">
        <v>202004061112</v>
      </c>
      <c r="N869" s="1">
        <v>43927.54791666667</v>
      </c>
      <c r="O869" s="3" t="s">
        <v>90</v>
      </c>
      <c r="P869">
        <v>1430871</v>
      </c>
      <c r="Q869" s="2">
        <v>26957</v>
      </c>
      <c r="R869" t="s">
        <v>1316</v>
      </c>
      <c r="S869" t="s">
        <v>647</v>
      </c>
      <c r="U869" t="s">
        <v>61</v>
      </c>
      <c r="V869" t="s">
        <v>93</v>
      </c>
      <c r="W869" t="s">
        <v>10</v>
      </c>
      <c r="X869" t="s">
        <v>54</v>
      </c>
      <c r="Z869" t="s">
        <v>88</v>
      </c>
      <c r="AA869" t="s">
        <v>94</v>
      </c>
      <c r="AB869" t="s">
        <v>100</v>
      </c>
      <c r="AC869" t="s">
        <v>70</v>
      </c>
      <c r="AD869" t="s">
        <v>59</v>
      </c>
    </row>
    <row r="870" spans="1:30">
      <c r="A870">
        <f t="shared" si="42"/>
        <v>619</v>
      </c>
      <c r="B870">
        <f t="shared" si="40"/>
        <v>0</v>
      </c>
      <c r="C870" s="8">
        <f t="shared" si="41"/>
        <v>72</v>
      </c>
      <c r="D870">
        <v>72</v>
      </c>
      <c r="E870">
        <v>0</v>
      </c>
      <c r="G870" s="21">
        <v>1</v>
      </c>
      <c r="H870">
        <v>1431681</v>
      </c>
      <c r="I870" s="39">
        <v>44116.960868055554</v>
      </c>
      <c r="J870" s="3" t="s">
        <v>90</v>
      </c>
      <c r="K870" t="s">
        <v>49</v>
      </c>
      <c r="M870">
        <v>202010122504</v>
      </c>
      <c r="N870" s="1">
        <v>44116.960868055554</v>
      </c>
      <c r="O870" s="3" t="s">
        <v>90</v>
      </c>
      <c r="P870">
        <v>1431681</v>
      </c>
      <c r="Q870" s="2">
        <v>17814</v>
      </c>
      <c r="R870" t="s">
        <v>1317</v>
      </c>
      <c r="S870" t="s">
        <v>402</v>
      </c>
      <c r="U870" t="s">
        <v>98</v>
      </c>
      <c r="V870" t="s">
        <v>111</v>
      </c>
      <c r="W870" t="s">
        <v>10</v>
      </c>
      <c r="X870" t="s">
        <v>54</v>
      </c>
      <c r="Z870" t="s">
        <v>88</v>
      </c>
      <c r="AA870" t="s">
        <v>94</v>
      </c>
      <c r="AB870" t="s">
        <v>100</v>
      </c>
      <c r="AC870" t="s">
        <v>70</v>
      </c>
      <c r="AD870" t="s">
        <v>59</v>
      </c>
    </row>
    <row r="871" spans="1:30">
      <c r="A871">
        <f t="shared" si="42"/>
        <v>620</v>
      </c>
      <c r="B871">
        <f t="shared" si="40"/>
        <v>0</v>
      </c>
      <c r="C871" s="8">
        <f t="shared" si="41"/>
        <v>33.916666666666664</v>
      </c>
      <c r="D871">
        <v>33</v>
      </c>
      <c r="E871">
        <v>11</v>
      </c>
      <c r="G871" s="21">
        <v>2</v>
      </c>
      <c r="H871" s="4">
        <v>1432462</v>
      </c>
      <c r="I871" s="39">
        <v>44212.718055555553</v>
      </c>
      <c r="J871" s="3" t="s">
        <v>90</v>
      </c>
      <c r="K871" t="s">
        <v>49</v>
      </c>
      <c r="M871">
        <v>202101160508</v>
      </c>
      <c r="N871" s="1">
        <v>44212.718055555553</v>
      </c>
      <c r="O871" s="3" t="s">
        <v>90</v>
      </c>
      <c r="P871">
        <v>1432462</v>
      </c>
      <c r="Q871" s="2">
        <v>31812</v>
      </c>
      <c r="R871" t="s">
        <v>1318</v>
      </c>
      <c r="S871" t="s">
        <v>664</v>
      </c>
      <c r="U871" t="s">
        <v>288</v>
      </c>
      <c r="V871" t="s">
        <v>74</v>
      </c>
      <c r="W871" t="s">
        <v>10</v>
      </c>
      <c r="X871" t="s">
        <v>54</v>
      </c>
      <c r="Z871" t="s">
        <v>88</v>
      </c>
      <c r="AA871" t="s">
        <v>94</v>
      </c>
      <c r="AB871" t="s">
        <v>954</v>
      </c>
      <c r="AC871" t="s">
        <v>70</v>
      </c>
      <c r="AD871" t="s">
        <v>59</v>
      </c>
    </row>
    <row r="872" spans="1:30">
      <c r="A872">
        <f t="shared" si="42"/>
        <v>621</v>
      </c>
      <c r="B872">
        <f t="shared" si="40"/>
        <v>0</v>
      </c>
      <c r="C872" s="8">
        <f t="shared" si="41"/>
        <v>43.666666666666664</v>
      </c>
      <c r="D872">
        <v>43</v>
      </c>
      <c r="E872">
        <v>8</v>
      </c>
      <c r="G872" s="21">
        <v>2</v>
      </c>
      <c r="H872" s="4">
        <v>1435340</v>
      </c>
      <c r="I872" s="39">
        <v>44266.728703703702</v>
      </c>
      <c r="J872" s="3" t="s">
        <v>63</v>
      </c>
      <c r="K872" t="s">
        <v>49</v>
      </c>
      <c r="M872">
        <v>202103110632</v>
      </c>
      <c r="N872" s="1">
        <v>44266.728703703702</v>
      </c>
      <c r="O872" s="3" t="s">
        <v>63</v>
      </c>
      <c r="P872">
        <v>1435340</v>
      </c>
      <c r="Q872" s="2">
        <v>28314</v>
      </c>
      <c r="R872" t="s">
        <v>1319</v>
      </c>
      <c r="S872" t="s">
        <v>1320</v>
      </c>
      <c r="U872" t="s">
        <v>52</v>
      </c>
      <c r="V872" t="s">
        <v>261</v>
      </c>
      <c r="W872" t="s">
        <v>10</v>
      </c>
      <c r="X872" t="s">
        <v>54</v>
      </c>
      <c r="Z872" t="s">
        <v>55</v>
      </c>
      <c r="AA872" t="s">
        <v>68</v>
      </c>
      <c r="AB872" t="s">
        <v>1321</v>
      </c>
      <c r="AC872" t="s">
        <v>70</v>
      </c>
      <c r="AD872" t="s">
        <v>59</v>
      </c>
    </row>
    <row r="873" spans="1:30">
      <c r="A873">
        <f t="shared" si="42"/>
        <v>622</v>
      </c>
      <c r="B873">
        <f t="shared" si="40"/>
        <v>0</v>
      </c>
      <c r="C873" s="8">
        <f t="shared" si="41"/>
        <v>74.333333333333329</v>
      </c>
      <c r="D873">
        <v>74</v>
      </c>
      <c r="E873">
        <v>4</v>
      </c>
      <c r="G873" s="21">
        <v>2</v>
      </c>
      <c r="H873" s="4">
        <v>1435387</v>
      </c>
      <c r="I873" s="39">
        <v>44325.236377314817</v>
      </c>
      <c r="J873" s="3" t="s">
        <v>63</v>
      </c>
      <c r="K873" t="s">
        <v>49</v>
      </c>
      <c r="M873">
        <v>202105090150</v>
      </c>
      <c r="N873" s="1">
        <v>44325.236377314817</v>
      </c>
      <c r="O873" s="3" t="s">
        <v>63</v>
      </c>
      <c r="P873">
        <v>1435387</v>
      </c>
      <c r="Q873" s="2">
        <v>17167</v>
      </c>
      <c r="R873" t="s">
        <v>1322</v>
      </c>
      <c r="S873" t="s">
        <v>1323</v>
      </c>
      <c r="U873" t="s">
        <v>277</v>
      </c>
      <c r="V873" t="s">
        <v>171</v>
      </c>
      <c r="W873" t="s">
        <v>2</v>
      </c>
      <c r="X873" t="s">
        <v>54</v>
      </c>
      <c r="Z873" t="s">
        <v>55</v>
      </c>
      <c r="AA873" t="s">
        <v>68</v>
      </c>
      <c r="AB873" t="s">
        <v>522</v>
      </c>
      <c r="AC873" t="s">
        <v>70</v>
      </c>
      <c r="AD873" t="s">
        <v>59</v>
      </c>
    </row>
    <row r="874" spans="1:30">
      <c r="A874">
        <f t="shared" si="42"/>
        <v>623</v>
      </c>
      <c r="B874">
        <f t="shared" si="40"/>
        <v>0</v>
      </c>
      <c r="C874" s="8">
        <f t="shared" si="41"/>
        <v>34.75</v>
      </c>
      <c r="D874">
        <v>34</v>
      </c>
      <c r="E874">
        <v>9</v>
      </c>
      <c r="G874" s="21">
        <v>2</v>
      </c>
      <c r="H874" s="4">
        <v>1438096</v>
      </c>
      <c r="I874" s="39">
        <v>44323.916666666664</v>
      </c>
      <c r="J874" s="3" t="s">
        <v>134</v>
      </c>
      <c r="K874" t="s">
        <v>49</v>
      </c>
      <c r="M874">
        <v>202105072428</v>
      </c>
      <c r="N874" s="1">
        <v>44323.916666666664</v>
      </c>
      <c r="O874" s="3" t="s">
        <v>134</v>
      </c>
      <c r="P874">
        <v>1438096</v>
      </c>
      <c r="Q874" s="2">
        <v>31619</v>
      </c>
      <c r="R874" t="s">
        <v>1324</v>
      </c>
      <c r="S874" t="s">
        <v>192</v>
      </c>
      <c r="U874" t="s">
        <v>170</v>
      </c>
      <c r="V874" t="s">
        <v>289</v>
      </c>
      <c r="W874" t="s">
        <v>2</v>
      </c>
      <c r="X874" t="s">
        <v>54</v>
      </c>
      <c r="Z874" t="s">
        <v>88</v>
      </c>
      <c r="AA874" t="s">
        <v>94</v>
      </c>
      <c r="AB874" t="s">
        <v>100</v>
      </c>
      <c r="AC874" t="s">
        <v>70</v>
      </c>
      <c r="AD874" t="s">
        <v>59</v>
      </c>
    </row>
    <row r="875" spans="1:30">
      <c r="A875">
        <f t="shared" si="42"/>
        <v>624</v>
      </c>
      <c r="B875">
        <f t="shared" si="40"/>
        <v>0</v>
      </c>
      <c r="C875" s="8">
        <f t="shared" si="41"/>
        <v>46.25</v>
      </c>
      <c r="D875">
        <v>46</v>
      </c>
      <c r="E875">
        <v>3</v>
      </c>
      <c r="G875" s="21">
        <v>1</v>
      </c>
      <c r="H875">
        <v>1440067</v>
      </c>
      <c r="I875" s="39">
        <v>44146.96670138889</v>
      </c>
      <c r="J875" s="3" t="s">
        <v>90</v>
      </c>
      <c r="K875" t="s">
        <v>49</v>
      </c>
      <c r="M875">
        <v>202011112408</v>
      </c>
      <c r="N875" s="1">
        <v>44146.96670138889</v>
      </c>
      <c r="O875" s="3" t="s">
        <v>90</v>
      </c>
      <c r="P875">
        <v>1440067</v>
      </c>
      <c r="Q875" s="2">
        <v>27225</v>
      </c>
      <c r="R875" t="s">
        <v>1325</v>
      </c>
      <c r="S875" t="s">
        <v>1326</v>
      </c>
      <c r="U875" t="s">
        <v>61</v>
      </c>
      <c r="V875" t="s">
        <v>416</v>
      </c>
      <c r="W875" t="s">
        <v>2</v>
      </c>
      <c r="X875" t="s">
        <v>54</v>
      </c>
      <c r="Z875" t="s">
        <v>55</v>
      </c>
      <c r="AA875" t="s">
        <v>94</v>
      </c>
      <c r="AB875" t="s">
        <v>116</v>
      </c>
      <c r="AC875" t="s">
        <v>70</v>
      </c>
      <c r="AD875" t="s">
        <v>59</v>
      </c>
    </row>
    <row r="876" spans="1:30">
      <c r="A876">
        <f t="shared" si="42"/>
        <v>625</v>
      </c>
      <c r="B876">
        <f t="shared" si="40"/>
        <v>0</v>
      </c>
      <c r="C876" s="8">
        <f t="shared" si="41"/>
        <v>75.666666666666671</v>
      </c>
      <c r="D876">
        <v>75</v>
      </c>
      <c r="E876">
        <v>8</v>
      </c>
      <c r="G876" s="21">
        <v>1</v>
      </c>
      <c r="H876">
        <v>1440234</v>
      </c>
      <c r="I876" s="39">
        <v>44053.614120370374</v>
      </c>
      <c r="J876" s="3" t="s">
        <v>63</v>
      </c>
      <c r="K876" t="s">
        <v>49</v>
      </c>
      <c r="M876">
        <v>202008100198</v>
      </c>
      <c r="N876" s="1">
        <v>44053.614120370374</v>
      </c>
      <c r="O876" s="3" t="s">
        <v>63</v>
      </c>
      <c r="P876">
        <v>1440234</v>
      </c>
      <c r="Q876" s="2">
        <v>16390</v>
      </c>
      <c r="R876" t="s">
        <v>1327</v>
      </c>
      <c r="S876" t="s">
        <v>1328</v>
      </c>
      <c r="U876" t="s">
        <v>86</v>
      </c>
      <c r="V876" t="s">
        <v>764</v>
      </c>
      <c r="W876" t="s">
        <v>10</v>
      </c>
      <c r="X876" t="s">
        <v>54</v>
      </c>
      <c r="Z876" t="s">
        <v>55</v>
      </c>
      <c r="AA876" t="s">
        <v>68</v>
      </c>
      <c r="AB876" t="s">
        <v>1329</v>
      </c>
      <c r="AC876" t="s">
        <v>253</v>
      </c>
      <c r="AD876" t="s">
        <v>59</v>
      </c>
    </row>
    <row r="877" spans="1:30">
      <c r="A877">
        <f t="shared" si="42"/>
        <v>626</v>
      </c>
      <c r="B877">
        <f t="shared" si="40"/>
        <v>0</v>
      </c>
      <c r="C877" s="8">
        <f t="shared" si="41"/>
        <v>80.166666666666671</v>
      </c>
      <c r="D877">
        <v>80</v>
      </c>
      <c r="E877">
        <v>2</v>
      </c>
      <c r="G877" s="21">
        <v>2</v>
      </c>
      <c r="H877" s="4">
        <v>1441065</v>
      </c>
      <c r="I877" s="39">
        <v>44242.697222222225</v>
      </c>
      <c r="J877" s="3" t="s">
        <v>90</v>
      </c>
      <c r="K877" t="s">
        <v>49</v>
      </c>
      <c r="M877">
        <v>202102152034</v>
      </c>
      <c r="N877" s="1">
        <v>44242.697222222225</v>
      </c>
      <c r="O877" s="3" t="s">
        <v>90</v>
      </c>
      <c r="P877">
        <v>1441065</v>
      </c>
      <c r="Q877" s="2">
        <v>14956</v>
      </c>
      <c r="R877" t="s">
        <v>1330</v>
      </c>
      <c r="S877" t="s">
        <v>246</v>
      </c>
      <c r="U877" t="s">
        <v>52</v>
      </c>
      <c r="V877" t="s">
        <v>133</v>
      </c>
      <c r="W877" t="s">
        <v>2</v>
      </c>
      <c r="X877" t="s">
        <v>54</v>
      </c>
      <c r="Z877" t="s">
        <v>88</v>
      </c>
      <c r="AA877" t="s">
        <v>94</v>
      </c>
      <c r="AB877" t="s">
        <v>1331</v>
      </c>
      <c r="AC877" t="s">
        <v>70</v>
      </c>
      <c r="AD877" t="s">
        <v>59</v>
      </c>
    </row>
    <row r="878" spans="1:30">
      <c r="A878">
        <f t="shared" si="42"/>
        <v>627</v>
      </c>
      <c r="B878">
        <f t="shared" si="40"/>
        <v>0</v>
      </c>
      <c r="C878" s="8">
        <f t="shared" si="41"/>
        <v>57.166666666666664</v>
      </c>
      <c r="D878">
        <v>57</v>
      </c>
      <c r="E878">
        <v>2</v>
      </c>
      <c r="G878" s="21">
        <v>1</v>
      </c>
      <c r="H878">
        <v>1441642</v>
      </c>
      <c r="I878" s="39">
        <v>44102.46597222222</v>
      </c>
      <c r="J878" s="3" t="s">
        <v>63</v>
      </c>
      <c r="K878" t="s">
        <v>49</v>
      </c>
      <c r="M878">
        <v>202004220073</v>
      </c>
      <c r="N878" s="1">
        <v>44102.46597222222</v>
      </c>
      <c r="O878" s="3" t="s">
        <v>63</v>
      </c>
      <c r="P878">
        <v>1441642</v>
      </c>
      <c r="Q878" s="2">
        <v>23196</v>
      </c>
      <c r="R878" t="s">
        <v>1332</v>
      </c>
      <c r="S878" t="s">
        <v>1333</v>
      </c>
      <c r="U878" t="s">
        <v>52</v>
      </c>
      <c r="V878" t="s">
        <v>1072</v>
      </c>
      <c r="W878" t="s">
        <v>10</v>
      </c>
      <c r="X878" t="s">
        <v>54</v>
      </c>
      <c r="Z878" t="s">
        <v>55</v>
      </c>
      <c r="AA878" t="s">
        <v>68</v>
      </c>
      <c r="AB878" t="s">
        <v>1334</v>
      </c>
      <c r="AC878" t="s">
        <v>390</v>
      </c>
      <c r="AD878" t="s">
        <v>59</v>
      </c>
    </row>
    <row r="879" spans="1:30">
      <c r="A879">
        <f t="shared" si="42"/>
        <v>628</v>
      </c>
      <c r="B879">
        <f t="shared" si="40"/>
        <v>0</v>
      </c>
      <c r="C879" s="8">
        <f t="shared" si="41"/>
        <v>76.416666666666671</v>
      </c>
      <c r="D879">
        <v>76</v>
      </c>
      <c r="E879">
        <v>5</v>
      </c>
      <c r="G879" s="21">
        <v>2</v>
      </c>
      <c r="H879" s="4">
        <v>1443482</v>
      </c>
      <c r="I879" s="39">
        <v>44111.615277777775</v>
      </c>
      <c r="J879" s="3" t="s">
        <v>76</v>
      </c>
      <c r="K879" t="s">
        <v>49</v>
      </c>
      <c r="M879">
        <v>202010200474</v>
      </c>
      <c r="N879" s="1">
        <v>44111.615277777775</v>
      </c>
      <c r="O879" s="3" t="s">
        <v>76</v>
      </c>
      <c r="P879">
        <v>1443482</v>
      </c>
      <c r="Q879" s="2">
        <v>16195</v>
      </c>
      <c r="R879" t="s">
        <v>1337</v>
      </c>
      <c r="S879" t="s">
        <v>1338</v>
      </c>
      <c r="U879" t="s">
        <v>295</v>
      </c>
      <c r="V879" t="s">
        <v>53</v>
      </c>
      <c r="W879" t="s">
        <v>2</v>
      </c>
      <c r="X879" t="s">
        <v>54</v>
      </c>
      <c r="Z879" t="s">
        <v>55</v>
      </c>
      <c r="AA879" t="s">
        <v>78</v>
      </c>
      <c r="AB879" t="s">
        <v>1339</v>
      </c>
      <c r="AC879" t="s">
        <v>58</v>
      </c>
      <c r="AD879" t="s">
        <v>59</v>
      </c>
    </row>
    <row r="880" spans="1:30">
      <c r="A880">
        <f t="shared" si="42"/>
        <v>629</v>
      </c>
      <c r="B880">
        <f t="shared" si="40"/>
        <v>0</v>
      </c>
      <c r="C880" s="8">
        <f t="shared" si="41"/>
        <v>69.666666666666671</v>
      </c>
      <c r="D880">
        <v>69</v>
      </c>
      <c r="E880">
        <v>8</v>
      </c>
      <c r="G880" s="21">
        <v>2</v>
      </c>
      <c r="H880" s="4">
        <v>1444454</v>
      </c>
      <c r="I880" s="39">
        <v>44180.861111111109</v>
      </c>
      <c r="J880" s="3" t="s">
        <v>90</v>
      </c>
      <c r="K880" t="s">
        <v>49</v>
      </c>
      <c r="M880">
        <v>202012152321</v>
      </c>
      <c r="N880" s="1">
        <v>44180.861111111109</v>
      </c>
      <c r="O880" s="3" t="s">
        <v>90</v>
      </c>
      <c r="P880">
        <v>1444454</v>
      </c>
      <c r="Q880" s="2">
        <v>18707</v>
      </c>
      <c r="R880" t="s">
        <v>1340</v>
      </c>
      <c r="S880" t="s">
        <v>164</v>
      </c>
      <c r="U880" t="s">
        <v>110</v>
      </c>
      <c r="V880" t="s">
        <v>133</v>
      </c>
      <c r="W880" t="s">
        <v>2</v>
      </c>
      <c r="X880" t="s">
        <v>54</v>
      </c>
      <c r="Z880" t="s">
        <v>88</v>
      </c>
      <c r="AA880" t="s">
        <v>94</v>
      </c>
      <c r="AB880" t="s">
        <v>116</v>
      </c>
      <c r="AC880" t="s">
        <v>70</v>
      </c>
      <c r="AD880" t="s">
        <v>59</v>
      </c>
    </row>
    <row r="881" spans="1:30">
      <c r="A881">
        <f t="shared" si="42"/>
        <v>630</v>
      </c>
      <c r="B881">
        <f t="shared" si="40"/>
        <v>0</v>
      </c>
      <c r="C881" s="8">
        <f t="shared" si="41"/>
        <v>47.416666666666664</v>
      </c>
      <c r="D881">
        <v>47</v>
      </c>
      <c r="E881">
        <v>5</v>
      </c>
      <c r="G881" s="21">
        <v>1</v>
      </c>
      <c r="H881">
        <v>1444553</v>
      </c>
      <c r="I881" s="39">
        <v>44038.284768518519</v>
      </c>
      <c r="J881" s="3" t="s">
        <v>90</v>
      </c>
      <c r="K881" t="s">
        <v>49</v>
      </c>
      <c r="M881">
        <v>202007260196</v>
      </c>
      <c r="N881" s="1">
        <v>44038.284768518519</v>
      </c>
      <c r="O881" s="3" t="s">
        <v>90</v>
      </c>
      <c r="P881">
        <v>1444553</v>
      </c>
      <c r="Q881" s="2">
        <v>26699</v>
      </c>
      <c r="R881" t="s">
        <v>1341</v>
      </c>
      <c r="S881" t="s">
        <v>1342</v>
      </c>
      <c r="U881" t="s">
        <v>318</v>
      </c>
      <c r="V881" t="s">
        <v>178</v>
      </c>
      <c r="W881" t="s">
        <v>10</v>
      </c>
      <c r="X881" t="s">
        <v>54</v>
      </c>
      <c r="Z881" t="s">
        <v>88</v>
      </c>
      <c r="AA881" t="s">
        <v>94</v>
      </c>
      <c r="AB881" t="s">
        <v>116</v>
      </c>
      <c r="AC881" t="s">
        <v>70</v>
      </c>
      <c r="AD881" t="s">
        <v>59</v>
      </c>
    </row>
    <row r="882" spans="1:30">
      <c r="A882">
        <f t="shared" si="42"/>
        <v>631</v>
      </c>
      <c r="B882">
        <f t="shared" si="40"/>
        <v>0</v>
      </c>
      <c r="C882" s="8">
        <f t="shared" si="41"/>
        <v>54.5</v>
      </c>
      <c r="D882">
        <v>54</v>
      </c>
      <c r="E882">
        <v>6</v>
      </c>
      <c r="G882" s="21">
        <v>1</v>
      </c>
      <c r="H882">
        <v>1446615</v>
      </c>
      <c r="I882" s="39">
        <v>43988.904166666667</v>
      </c>
      <c r="J882" s="3" t="s">
        <v>90</v>
      </c>
      <c r="K882" t="s">
        <v>49</v>
      </c>
      <c r="M882">
        <v>202006060537</v>
      </c>
      <c r="N882" s="1">
        <v>43988.904166666667</v>
      </c>
      <c r="O882" s="3" t="s">
        <v>90</v>
      </c>
      <c r="P882">
        <v>1446615</v>
      </c>
      <c r="Q882" s="2">
        <v>24053</v>
      </c>
      <c r="R882" t="s">
        <v>1343</v>
      </c>
      <c r="S882" t="s">
        <v>620</v>
      </c>
      <c r="U882" t="s">
        <v>98</v>
      </c>
      <c r="V882" t="s">
        <v>364</v>
      </c>
      <c r="W882" t="s">
        <v>2</v>
      </c>
      <c r="X882" t="s">
        <v>54</v>
      </c>
      <c r="Z882" t="s">
        <v>88</v>
      </c>
      <c r="AA882" t="s">
        <v>94</v>
      </c>
      <c r="AB882" t="s">
        <v>100</v>
      </c>
      <c r="AC882" t="s">
        <v>70</v>
      </c>
      <c r="AD882" t="s">
        <v>59</v>
      </c>
    </row>
    <row r="883" spans="1:30">
      <c r="A883">
        <f t="shared" si="42"/>
        <v>632</v>
      </c>
      <c r="B883">
        <f t="shared" si="40"/>
        <v>0</v>
      </c>
      <c r="C883" s="8">
        <f t="shared" si="41"/>
        <v>68.833333333333329</v>
      </c>
      <c r="D883">
        <v>68</v>
      </c>
      <c r="E883">
        <v>10</v>
      </c>
      <c r="G883" s="21">
        <v>2</v>
      </c>
      <c r="H883" s="4">
        <v>1447215</v>
      </c>
      <c r="I883" s="39">
        <v>44208.141967592594</v>
      </c>
      <c r="J883" s="3" t="s">
        <v>90</v>
      </c>
      <c r="K883" t="s">
        <v>49</v>
      </c>
      <c r="M883">
        <v>202101121213</v>
      </c>
      <c r="N883" s="1">
        <v>44208.141967592594</v>
      </c>
      <c r="O883" s="3" t="s">
        <v>90</v>
      </c>
      <c r="P883">
        <v>1447215</v>
      </c>
      <c r="Q883" s="2">
        <v>19044</v>
      </c>
      <c r="R883" t="s">
        <v>1344</v>
      </c>
      <c r="S883" t="s">
        <v>805</v>
      </c>
      <c r="U883" t="s">
        <v>170</v>
      </c>
      <c r="V883" t="s">
        <v>244</v>
      </c>
      <c r="W883" t="s">
        <v>10</v>
      </c>
      <c r="X883" t="s">
        <v>54</v>
      </c>
      <c r="Z883" t="s">
        <v>88</v>
      </c>
      <c r="AA883" t="s">
        <v>94</v>
      </c>
      <c r="AB883" t="s">
        <v>116</v>
      </c>
      <c r="AC883" t="s">
        <v>70</v>
      </c>
      <c r="AD883" t="s">
        <v>59</v>
      </c>
    </row>
    <row r="884" spans="1:30">
      <c r="A884">
        <f t="shared" si="42"/>
        <v>633</v>
      </c>
      <c r="B884">
        <f t="shared" si="40"/>
        <v>0</v>
      </c>
      <c r="C884" s="8">
        <f t="shared" si="41"/>
        <v>56.416666666666664</v>
      </c>
      <c r="D884">
        <v>56</v>
      </c>
      <c r="E884">
        <v>5</v>
      </c>
      <c r="G884" s="21">
        <v>2</v>
      </c>
      <c r="H884" s="4">
        <v>1447323</v>
      </c>
      <c r="I884" s="39">
        <v>44315.465277777781</v>
      </c>
      <c r="J884" s="3" t="s">
        <v>134</v>
      </c>
      <c r="K884" t="s">
        <v>49</v>
      </c>
      <c r="M884">
        <v>202104291581</v>
      </c>
      <c r="N884" s="1">
        <v>44315.465277777781</v>
      </c>
      <c r="O884" s="3" t="s">
        <v>134</v>
      </c>
      <c r="P884">
        <v>1447323</v>
      </c>
      <c r="Q884" s="2">
        <v>23693</v>
      </c>
      <c r="R884" t="s">
        <v>1345</v>
      </c>
      <c r="S884" t="s">
        <v>548</v>
      </c>
      <c r="U884" t="s">
        <v>61</v>
      </c>
      <c r="V884" t="s">
        <v>103</v>
      </c>
      <c r="W884" t="s">
        <v>2</v>
      </c>
      <c r="X884" t="s">
        <v>54</v>
      </c>
      <c r="Z884" t="s">
        <v>88</v>
      </c>
      <c r="AA884" t="s">
        <v>94</v>
      </c>
      <c r="AB884" t="s">
        <v>100</v>
      </c>
      <c r="AC884" t="s">
        <v>70</v>
      </c>
      <c r="AD884" t="s">
        <v>59</v>
      </c>
    </row>
    <row r="885" spans="1:30">
      <c r="A885">
        <f t="shared" si="42"/>
        <v>634</v>
      </c>
      <c r="B885">
        <f t="shared" si="40"/>
        <v>0</v>
      </c>
      <c r="C885" s="8">
        <f t="shared" si="41"/>
        <v>50.5</v>
      </c>
      <c r="D885">
        <v>50</v>
      </c>
      <c r="E885">
        <v>6</v>
      </c>
      <c r="G885" s="21">
        <v>1</v>
      </c>
      <c r="H885">
        <v>1450399</v>
      </c>
      <c r="I885" s="39">
        <v>44153.630497685182</v>
      </c>
      <c r="J885" s="3" t="s">
        <v>90</v>
      </c>
      <c r="K885" t="s">
        <v>49</v>
      </c>
      <c r="M885">
        <v>202011181930</v>
      </c>
      <c r="N885" s="1">
        <v>44153.630497685182</v>
      </c>
      <c r="O885" s="3" t="s">
        <v>90</v>
      </c>
      <c r="P885">
        <v>1450399</v>
      </c>
      <c r="Q885" s="2">
        <v>25696</v>
      </c>
      <c r="R885" t="s">
        <v>1346</v>
      </c>
      <c r="S885" t="s">
        <v>384</v>
      </c>
      <c r="U885" t="s">
        <v>52</v>
      </c>
      <c r="V885" t="s">
        <v>265</v>
      </c>
      <c r="W885" t="s">
        <v>2</v>
      </c>
      <c r="X885" t="s">
        <v>54</v>
      </c>
      <c r="Z885" t="s">
        <v>88</v>
      </c>
      <c r="AA885" t="s">
        <v>94</v>
      </c>
      <c r="AB885" t="s">
        <v>100</v>
      </c>
      <c r="AC885" t="s">
        <v>70</v>
      </c>
      <c r="AD885" t="s">
        <v>59</v>
      </c>
    </row>
    <row r="886" spans="1:30">
      <c r="A886">
        <f t="shared" si="42"/>
        <v>635</v>
      </c>
      <c r="B886">
        <f t="shared" si="40"/>
        <v>0</v>
      </c>
      <c r="C886" s="8">
        <f t="shared" si="41"/>
        <v>58.25</v>
      </c>
      <c r="D886">
        <v>58</v>
      </c>
      <c r="E886">
        <v>3</v>
      </c>
      <c r="G886" s="21">
        <v>2</v>
      </c>
      <c r="H886" s="4">
        <v>1453129</v>
      </c>
      <c r="I886" s="39">
        <v>44193.560532407406</v>
      </c>
      <c r="J886" s="3" t="s">
        <v>162</v>
      </c>
      <c r="K886" t="s">
        <v>49</v>
      </c>
      <c r="M886">
        <v>202010230189</v>
      </c>
      <c r="N886" s="1">
        <v>44193.560532407406</v>
      </c>
      <c r="O886" s="3" t="s">
        <v>162</v>
      </c>
      <c r="P886">
        <v>1453129</v>
      </c>
      <c r="Q886" s="2">
        <v>22917</v>
      </c>
      <c r="R886" t="s">
        <v>1347</v>
      </c>
      <c r="S886" t="s">
        <v>894</v>
      </c>
      <c r="U886" t="s">
        <v>52</v>
      </c>
      <c r="V886" t="s">
        <v>349</v>
      </c>
      <c r="W886" t="s">
        <v>2</v>
      </c>
      <c r="X886" t="s">
        <v>54</v>
      </c>
      <c r="Z886" t="s">
        <v>55</v>
      </c>
      <c r="AA886" t="s">
        <v>166</v>
      </c>
      <c r="AB886" t="s">
        <v>285</v>
      </c>
      <c r="AC886" t="s">
        <v>58</v>
      </c>
      <c r="AD886" t="s">
        <v>59</v>
      </c>
    </row>
    <row r="887" spans="1:30">
      <c r="A887">
        <f t="shared" si="42"/>
        <v>636</v>
      </c>
      <c r="B887">
        <f t="shared" si="40"/>
        <v>0</v>
      </c>
      <c r="C887" s="8">
        <f t="shared" si="41"/>
        <v>65.666666666666671</v>
      </c>
      <c r="D887">
        <v>65</v>
      </c>
      <c r="E887">
        <v>8</v>
      </c>
      <c r="G887" s="21">
        <v>1</v>
      </c>
      <c r="H887">
        <v>1454760</v>
      </c>
      <c r="I887" s="39">
        <v>43931.142835648148</v>
      </c>
      <c r="J887" s="3" t="s">
        <v>63</v>
      </c>
      <c r="K887" t="s">
        <v>49</v>
      </c>
      <c r="M887">
        <v>202004100620</v>
      </c>
      <c r="N887" s="1">
        <v>43931.142835648148</v>
      </c>
      <c r="O887" s="3" t="s">
        <v>63</v>
      </c>
      <c r="P887">
        <v>1454760</v>
      </c>
      <c r="Q887" s="2">
        <v>19917</v>
      </c>
      <c r="R887" t="s">
        <v>1348</v>
      </c>
      <c r="S887" t="s">
        <v>652</v>
      </c>
      <c r="U887" t="s">
        <v>149</v>
      </c>
      <c r="V887" t="s">
        <v>202</v>
      </c>
      <c r="W887" t="s">
        <v>2</v>
      </c>
      <c r="X887" t="s">
        <v>54</v>
      </c>
      <c r="Z887" t="s">
        <v>88</v>
      </c>
      <c r="AA887" t="s">
        <v>68</v>
      </c>
      <c r="AB887" t="s">
        <v>1349</v>
      </c>
      <c r="AC887" t="s">
        <v>70</v>
      </c>
      <c r="AD887" t="s">
        <v>59</v>
      </c>
    </row>
    <row r="888" spans="1:30">
      <c r="A888">
        <f t="shared" si="42"/>
        <v>637</v>
      </c>
      <c r="B888">
        <f t="shared" si="40"/>
        <v>0</v>
      </c>
      <c r="C888" s="8">
        <f t="shared" si="41"/>
        <v>39.666666666666664</v>
      </c>
      <c r="D888">
        <v>39</v>
      </c>
      <c r="E888">
        <v>8</v>
      </c>
      <c r="G888" s="21">
        <v>2</v>
      </c>
      <c r="H888" s="4">
        <v>1455622</v>
      </c>
      <c r="I888" s="39">
        <v>44258.429166666669</v>
      </c>
      <c r="J888" s="3" t="s">
        <v>76</v>
      </c>
      <c r="K888" t="s">
        <v>49</v>
      </c>
      <c r="M888">
        <v>202103030720</v>
      </c>
      <c r="N888" s="1">
        <v>44258.429166666669</v>
      </c>
      <c r="O888" s="3" t="s">
        <v>76</v>
      </c>
      <c r="P888">
        <v>1455622</v>
      </c>
      <c r="Q888" s="2">
        <v>29755</v>
      </c>
      <c r="R888" t="s">
        <v>1350</v>
      </c>
      <c r="S888" t="s">
        <v>1351</v>
      </c>
      <c r="U888" t="s">
        <v>73</v>
      </c>
      <c r="V888" t="s">
        <v>261</v>
      </c>
      <c r="W888" t="s">
        <v>10</v>
      </c>
      <c r="X888" t="s">
        <v>54</v>
      </c>
      <c r="Z888" t="s">
        <v>55</v>
      </c>
      <c r="AA888" t="s">
        <v>78</v>
      </c>
      <c r="AB888" t="s">
        <v>1352</v>
      </c>
      <c r="AC888" t="s">
        <v>70</v>
      </c>
      <c r="AD888" t="s">
        <v>59</v>
      </c>
    </row>
    <row r="889" spans="1:30">
      <c r="A889">
        <f t="shared" si="42"/>
        <v>638</v>
      </c>
      <c r="B889">
        <f t="shared" si="40"/>
        <v>0</v>
      </c>
      <c r="C889" s="8">
        <f t="shared" si="41"/>
        <v>49.25</v>
      </c>
      <c r="D889">
        <v>49</v>
      </c>
      <c r="E889">
        <v>3</v>
      </c>
      <c r="G889" s="21">
        <v>2</v>
      </c>
      <c r="H889" s="4">
        <v>1459496</v>
      </c>
      <c r="I889" s="39">
        <v>44191.619953703703</v>
      </c>
      <c r="J889" s="3" t="s">
        <v>63</v>
      </c>
      <c r="K889" t="s">
        <v>49</v>
      </c>
      <c r="M889">
        <v>202012260324</v>
      </c>
      <c r="N889" s="1">
        <v>44191.619953703703</v>
      </c>
      <c r="O889" s="3" t="s">
        <v>63</v>
      </c>
      <c r="P889">
        <v>1459496</v>
      </c>
      <c r="Q889" s="2">
        <v>26193</v>
      </c>
      <c r="R889" t="s">
        <v>1353</v>
      </c>
      <c r="S889" t="s">
        <v>1354</v>
      </c>
      <c r="U889" t="s">
        <v>132</v>
      </c>
      <c r="V889" t="s">
        <v>67</v>
      </c>
      <c r="W889" t="s">
        <v>10</v>
      </c>
      <c r="X889" t="s">
        <v>54</v>
      </c>
      <c r="Z889" t="s">
        <v>88</v>
      </c>
      <c r="AA889" t="s">
        <v>68</v>
      </c>
      <c r="AB889" t="s">
        <v>522</v>
      </c>
      <c r="AC889" t="s">
        <v>70</v>
      </c>
      <c r="AD889" t="s">
        <v>59</v>
      </c>
    </row>
    <row r="890" spans="1:30">
      <c r="A890">
        <f t="shared" si="42"/>
        <v>639</v>
      </c>
      <c r="B890">
        <f t="shared" si="40"/>
        <v>0</v>
      </c>
      <c r="C890" s="8">
        <f t="shared" si="41"/>
        <v>50.666666666666664</v>
      </c>
      <c r="D890">
        <v>50</v>
      </c>
      <c r="E890">
        <v>8</v>
      </c>
      <c r="G890" s="21">
        <v>2</v>
      </c>
      <c r="H890" s="4">
        <v>1459988</v>
      </c>
      <c r="I890" s="39">
        <v>43936.333182870374</v>
      </c>
      <c r="J890" s="3" t="s">
        <v>63</v>
      </c>
      <c r="K890" t="s">
        <v>49</v>
      </c>
      <c r="M890">
        <v>202004150584</v>
      </c>
      <c r="N890" s="1">
        <v>43936.333182870374</v>
      </c>
      <c r="O890" s="3" t="s">
        <v>63</v>
      </c>
      <c r="P890">
        <v>1459988</v>
      </c>
      <c r="Q890" s="2">
        <v>25412</v>
      </c>
      <c r="R890" t="s">
        <v>1355</v>
      </c>
      <c r="S890" t="s">
        <v>415</v>
      </c>
      <c r="U890" t="s">
        <v>61</v>
      </c>
      <c r="V890" t="s">
        <v>153</v>
      </c>
      <c r="W890" t="s">
        <v>2</v>
      </c>
      <c r="X890" t="s">
        <v>54</v>
      </c>
      <c r="Z890" t="s">
        <v>88</v>
      </c>
      <c r="AA890" t="s">
        <v>68</v>
      </c>
      <c r="AB890" t="s">
        <v>1356</v>
      </c>
      <c r="AC890" t="s">
        <v>70</v>
      </c>
      <c r="AD890" t="s">
        <v>59</v>
      </c>
    </row>
    <row r="891" spans="1:30">
      <c r="A891">
        <f t="shared" si="42"/>
        <v>640</v>
      </c>
      <c r="B891">
        <f t="shared" si="40"/>
        <v>0</v>
      </c>
      <c r="C891" s="8">
        <f t="shared" si="41"/>
        <v>62.25</v>
      </c>
      <c r="D891">
        <v>62</v>
      </c>
      <c r="E891">
        <v>3</v>
      </c>
      <c r="G891" s="21">
        <v>2</v>
      </c>
      <c r="H891" s="4">
        <v>1462047</v>
      </c>
      <c r="I891" s="39">
        <v>44189.281944444447</v>
      </c>
      <c r="J891" s="3" t="s">
        <v>90</v>
      </c>
      <c r="K891" t="s">
        <v>49</v>
      </c>
      <c r="M891">
        <v>202012240841</v>
      </c>
      <c r="N891" s="1">
        <v>44189.281944444447</v>
      </c>
      <c r="O891" s="3" t="s">
        <v>90</v>
      </c>
      <c r="P891">
        <v>1462047</v>
      </c>
      <c r="Q891" s="2">
        <v>21451</v>
      </c>
      <c r="R891" t="s">
        <v>1357</v>
      </c>
      <c r="S891" t="s">
        <v>394</v>
      </c>
      <c r="U891" t="s">
        <v>149</v>
      </c>
      <c r="V891" t="s">
        <v>281</v>
      </c>
      <c r="W891" t="s">
        <v>2</v>
      </c>
      <c r="X891" t="s">
        <v>54</v>
      </c>
      <c r="Z891" t="s">
        <v>88</v>
      </c>
      <c r="AA891" t="s">
        <v>94</v>
      </c>
      <c r="AB891" t="s">
        <v>116</v>
      </c>
      <c r="AC891" t="s">
        <v>70</v>
      </c>
      <c r="AD891" t="s">
        <v>59</v>
      </c>
    </row>
    <row r="892" spans="1:30">
      <c r="A892">
        <f t="shared" si="42"/>
        <v>641</v>
      </c>
      <c r="B892">
        <f t="shared" si="40"/>
        <v>0</v>
      </c>
      <c r="C892" s="8">
        <f t="shared" si="41"/>
        <v>50.833333333333336</v>
      </c>
      <c r="D892">
        <v>50</v>
      </c>
      <c r="E892">
        <v>10</v>
      </c>
      <c r="G892" s="21">
        <v>2</v>
      </c>
      <c r="H892" s="4">
        <v>1463453</v>
      </c>
      <c r="I892" s="39">
        <v>44174.652083333334</v>
      </c>
      <c r="J892" s="3" t="s">
        <v>90</v>
      </c>
      <c r="K892" t="s">
        <v>49</v>
      </c>
      <c r="M892">
        <v>202012092044</v>
      </c>
      <c r="N892" s="1">
        <v>44174.652083333334</v>
      </c>
      <c r="O892" s="3" t="s">
        <v>90</v>
      </c>
      <c r="P892">
        <v>1463453</v>
      </c>
      <c r="Q892" s="2">
        <v>25591</v>
      </c>
      <c r="R892" t="s">
        <v>1358</v>
      </c>
      <c r="S892" t="s">
        <v>748</v>
      </c>
      <c r="U892" t="s">
        <v>52</v>
      </c>
      <c r="V892" t="s">
        <v>417</v>
      </c>
      <c r="W892" t="s">
        <v>10</v>
      </c>
      <c r="X892" t="s">
        <v>54</v>
      </c>
      <c r="Z892" t="s">
        <v>88</v>
      </c>
      <c r="AA892" t="s">
        <v>94</v>
      </c>
      <c r="AB892" t="s">
        <v>100</v>
      </c>
      <c r="AC892" t="s">
        <v>70</v>
      </c>
      <c r="AD892" t="s">
        <v>59</v>
      </c>
    </row>
    <row r="893" spans="1:30">
      <c r="A893">
        <f t="shared" si="42"/>
        <v>642</v>
      </c>
      <c r="B893">
        <f t="shared" si="40"/>
        <v>0</v>
      </c>
      <c r="C893" s="8">
        <f t="shared" si="41"/>
        <v>56.5</v>
      </c>
      <c r="D893">
        <v>56</v>
      </c>
      <c r="E893">
        <v>6</v>
      </c>
      <c r="G893" s="21">
        <v>2</v>
      </c>
      <c r="H893" s="4">
        <v>1463532</v>
      </c>
      <c r="I893" s="39">
        <v>44252.600821759261</v>
      </c>
      <c r="J893" s="3" t="s">
        <v>76</v>
      </c>
      <c r="K893" t="s">
        <v>49</v>
      </c>
      <c r="M893">
        <v>202102160889</v>
      </c>
      <c r="N893" s="1">
        <v>44252.600821759261</v>
      </c>
      <c r="O893" s="3" t="s">
        <v>76</v>
      </c>
      <c r="P893">
        <v>1463532</v>
      </c>
      <c r="Q893" s="2">
        <v>23596</v>
      </c>
      <c r="R893" t="s">
        <v>1359</v>
      </c>
      <c r="S893" t="s">
        <v>442</v>
      </c>
      <c r="U893" t="s">
        <v>140</v>
      </c>
      <c r="V893" t="s">
        <v>141</v>
      </c>
      <c r="W893" t="s">
        <v>10</v>
      </c>
      <c r="X893" t="s">
        <v>54</v>
      </c>
      <c r="Z893" t="s">
        <v>55</v>
      </c>
      <c r="AA893" t="s">
        <v>78</v>
      </c>
      <c r="AB893" t="s">
        <v>1360</v>
      </c>
      <c r="AC893" t="s">
        <v>129</v>
      </c>
      <c r="AD893" t="s">
        <v>59</v>
      </c>
    </row>
    <row r="894" spans="1:30">
      <c r="A894">
        <f t="shared" si="42"/>
        <v>643</v>
      </c>
      <c r="B894">
        <f t="shared" ref="B894:B957" si="43">IF(H894&lt;&gt;H893,0,IF(H894&lt;&gt;H892,1,IF(H894&lt;&gt;H891,2,IF(H894&lt;&gt;H890,3,IF(H894&lt;&gt;H889,4,IF(H894&lt;&gt;H888,5,IF(H894&lt;&gt;H887,6,"7+")))))))</f>
        <v>0</v>
      </c>
      <c r="C894" s="8">
        <f t="shared" si="41"/>
        <v>34.5</v>
      </c>
      <c r="D894">
        <v>34</v>
      </c>
      <c r="E894">
        <v>6</v>
      </c>
      <c r="G894" s="21">
        <v>1</v>
      </c>
      <c r="H894">
        <v>1466240</v>
      </c>
      <c r="I894" s="39">
        <v>43995.580196759256</v>
      </c>
      <c r="J894" s="3" t="s">
        <v>63</v>
      </c>
      <c r="K894" t="s">
        <v>49</v>
      </c>
      <c r="M894">
        <v>202006130341</v>
      </c>
      <c r="N894" s="1">
        <v>43995.580196759256</v>
      </c>
      <c r="O894" s="3" t="s">
        <v>63</v>
      </c>
      <c r="P894">
        <v>1466240</v>
      </c>
      <c r="Q894" s="2">
        <v>31370</v>
      </c>
      <c r="R894" t="s">
        <v>1361</v>
      </c>
      <c r="S894" t="s">
        <v>1362</v>
      </c>
      <c r="U894" t="s">
        <v>149</v>
      </c>
      <c r="V894" t="s">
        <v>87</v>
      </c>
      <c r="W894" t="s">
        <v>2</v>
      </c>
      <c r="X894" t="s">
        <v>54</v>
      </c>
      <c r="Z894" t="s">
        <v>88</v>
      </c>
      <c r="AA894" t="s">
        <v>68</v>
      </c>
      <c r="AB894" t="s">
        <v>83</v>
      </c>
      <c r="AC894" t="s">
        <v>70</v>
      </c>
      <c r="AD894" t="s">
        <v>59</v>
      </c>
    </row>
    <row r="895" spans="1:30">
      <c r="A895">
        <f t="shared" si="42"/>
        <v>644</v>
      </c>
      <c r="B895">
        <f t="shared" si="43"/>
        <v>0</v>
      </c>
      <c r="C895" s="8">
        <f t="shared" si="41"/>
        <v>60.5</v>
      </c>
      <c r="D895">
        <v>60</v>
      </c>
      <c r="E895">
        <v>6</v>
      </c>
      <c r="G895" s="21">
        <v>2</v>
      </c>
      <c r="H895" s="4">
        <v>1467477</v>
      </c>
      <c r="I895" s="39">
        <v>44032.387766203705</v>
      </c>
      <c r="J895" s="3" t="s">
        <v>76</v>
      </c>
      <c r="K895" t="s">
        <v>49</v>
      </c>
      <c r="M895">
        <v>202007200228</v>
      </c>
      <c r="N895" s="1">
        <v>44032.387766203705</v>
      </c>
      <c r="O895" s="3" t="s">
        <v>76</v>
      </c>
      <c r="P895">
        <v>1467477</v>
      </c>
      <c r="Q895" s="2">
        <v>21919</v>
      </c>
      <c r="R895" t="s">
        <v>1363</v>
      </c>
      <c r="S895" t="s">
        <v>1364</v>
      </c>
      <c r="U895" t="s">
        <v>66</v>
      </c>
      <c r="V895" t="s">
        <v>324</v>
      </c>
      <c r="W895" t="s">
        <v>10</v>
      </c>
      <c r="X895" t="s">
        <v>54</v>
      </c>
      <c r="Z895" t="s">
        <v>55</v>
      </c>
      <c r="AA895" t="s">
        <v>78</v>
      </c>
      <c r="AB895" t="s">
        <v>1365</v>
      </c>
      <c r="AC895" t="s">
        <v>180</v>
      </c>
      <c r="AD895" t="s">
        <v>59</v>
      </c>
    </row>
    <row r="896" spans="1:30">
      <c r="A896">
        <f t="shared" si="42"/>
        <v>645</v>
      </c>
      <c r="B896">
        <f t="shared" si="43"/>
        <v>0</v>
      </c>
      <c r="C896" s="8">
        <f t="shared" si="41"/>
        <v>63.583333333333336</v>
      </c>
      <c r="D896">
        <v>63</v>
      </c>
      <c r="E896">
        <v>7</v>
      </c>
      <c r="G896" s="37" t="s">
        <v>3396</v>
      </c>
      <c r="H896" s="34">
        <v>1467769</v>
      </c>
      <c r="I896" s="39">
        <v>44117.487256944441</v>
      </c>
      <c r="J896" s="3" t="s">
        <v>308</v>
      </c>
      <c r="K896" t="s">
        <v>49</v>
      </c>
      <c r="M896">
        <v>202010120635</v>
      </c>
      <c r="N896" s="1">
        <v>44117.487256944441</v>
      </c>
      <c r="O896" s="3" t="s">
        <v>308</v>
      </c>
      <c r="P896">
        <v>1467769</v>
      </c>
      <c r="Q896" s="2">
        <v>20880</v>
      </c>
      <c r="R896" t="s">
        <v>1366</v>
      </c>
      <c r="S896" t="s">
        <v>373</v>
      </c>
      <c r="U896" t="s">
        <v>73</v>
      </c>
      <c r="V896" t="s">
        <v>153</v>
      </c>
      <c r="W896" t="s">
        <v>10</v>
      </c>
      <c r="X896" t="s">
        <v>54</v>
      </c>
      <c r="Z896" t="s">
        <v>55</v>
      </c>
      <c r="AA896" t="s">
        <v>311</v>
      </c>
      <c r="AB896" t="s">
        <v>1367</v>
      </c>
      <c r="AC896" t="s">
        <v>70</v>
      </c>
      <c r="AD896" t="s">
        <v>59</v>
      </c>
    </row>
    <row r="897" spans="1:30">
      <c r="A897">
        <f t="shared" si="42"/>
        <v>646</v>
      </c>
      <c r="B897">
        <f t="shared" si="43"/>
        <v>0</v>
      </c>
      <c r="C897" s="8">
        <f t="shared" si="41"/>
        <v>69.083333333333329</v>
      </c>
      <c r="D897">
        <v>69</v>
      </c>
      <c r="E897">
        <v>1</v>
      </c>
      <c r="G897" s="21">
        <v>1</v>
      </c>
      <c r="H897">
        <v>1469105</v>
      </c>
      <c r="I897" s="39">
        <v>44036.477210648147</v>
      </c>
      <c r="J897" s="3" t="s">
        <v>76</v>
      </c>
      <c r="K897" t="s">
        <v>49</v>
      </c>
      <c r="M897">
        <v>202007240181</v>
      </c>
      <c r="N897" s="1">
        <v>44036.477210648147</v>
      </c>
      <c r="O897" s="3" t="s">
        <v>76</v>
      </c>
      <c r="P897">
        <v>1469105</v>
      </c>
      <c r="Q897" s="2">
        <v>18780</v>
      </c>
      <c r="R897" t="s">
        <v>1368</v>
      </c>
      <c r="S897" t="s">
        <v>1017</v>
      </c>
      <c r="U897" t="s">
        <v>66</v>
      </c>
      <c r="V897" t="s">
        <v>1161</v>
      </c>
      <c r="W897" t="s">
        <v>10</v>
      </c>
      <c r="X897" t="s">
        <v>54</v>
      </c>
      <c r="Z897" t="s">
        <v>55</v>
      </c>
      <c r="AA897" t="s">
        <v>78</v>
      </c>
      <c r="AB897" t="s">
        <v>1369</v>
      </c>
      <c r="AC897" t="s">
        <v>253</v>
      </c>
      <c r="AD897" t="s">
        <v>59</v>
      </c>
    </row>
    <row r="898" spans="1:30">
      <c r="A898">
        <f t="shared" si="42"/>
        <v>647</v>
      </c>
      <c r="B898">
        <f t="shared" si="43"/>
        <v>0</v>
      </c>
      <c r="C898" s="8">
        <f t="shared" si="41"/>
        <v>67.416666666666671</v>
      </c>
      <c r="D898">
        <v>67</v>
      </c>
      <c r="E898">
        <v>5</v>
      </c>
      <c r="G898" s="21">
        <v>1</v>
      </c>
      <c r="H898">
        <v>1472537</v>
      </c>
      <c r="I898" s="39">
        <v>44143.378159722219</v>
      </c>
      <c r="J898" s="3" t="s">
        <v>90</v>
      </c>
      <c r="K898" t="s">
        <v>49</v>
      </c>
      <c r="M898">
        <v>202011080243</v>
      </c>
      <c r="N898" s="1">
        <v>44143.378159722219</v>
      </c>
      <c r="O898" s="3" t="s">
        <v>90</v>
      </c>
      <c r="P898">
        <v>1472537</v>
      </c>
      <c r="Q898" s="2">
        <v>19517</v>
      </c>
      <c r="R898" t="s">
        <v>1374</v>
      </c>
      <c r="S898" t="s">
        <v>1375</v>
      </c>
      <c r="U898" t="s">
        <v>66</v>
      </c>
      <c r="V898" t="s">
        <v>74</v>
      </c>
      <c r="W898" t="s">
        <v>2</v>
      </c>
      <c r="X898" t="s">
        <v>54</v>
      </c>
      <c r="Z898" t="s">
        <v>88</v>
      </c>
      <c r="AA898" t="s">
        <v>94</v>
      </c>
      <c r="AB898" t="s">
        <v>100</v>
      </c>
      <c r="AC898" t="s">
        <v>70</v>
      </c>
      <c r="AD898" t="s">
        <v>59</v>
      </c>
    </row>
    <row r="899" spans="1:30">
      <c r="A899">
        <f t="shared" si="42"/>
        <v>648</v>
      </c>
      <c r="B899">
        <f t="shared" si="43"/>
        <v>0</v>
      </c>
      <c r="C899" s="8">
        <f t="shared" si="41"/>
        <v>43.75</v>
      </c>
      <c r="D899">
        <v>43</v>
      </c>
      <c r="E899">
        <v>9</v>
      </c>
      <c r="G899" s="21">
        <v>1</v>
      </c>
      <c r="H899">
        <v>1473605</v>
      </c>
      <c r="I899" s="39">
        <v>43978.698645833334</v>
      </c>
      <c r="J899" s="3" t="s">
        <v>90</v>
      </c>
      <c r="K899" t="s">
        <v>49</v>
      </c>
      <c r="M899">
        <v>202005271661</v>
      </c>
      <c r="N899" s="1">
        <v>43978.698645833334</v>
      </c>
      <c r="O899" s="3" t="s">
        <v>90</v>
      </c>
      <c r="P899">
        <v>1473605</v>
      </c>
      <c r="Q899" s="2">
        <v>27992</v>
      </c>
      <c r="R899" t="s">
        <v>1376</v>
      </c>
      <c r="S899" t="s">
        <v>922</v>
      </c>
      <c r="U899" t="s">
        <v>140</v>
      </c>
      <c r="V899" t="s">
        <v>137</v>
      </c>
      <c r="W899" t="s">
        <v>10</v>
      </c>
      <c r="X899" t="s">
        <v>54</v>
      </c>
      <c r="Z899" t="s">
        <v>88</v>
      </c>
      <c r="AA899" t="s">
        <v>94</v>
      </c>
      <c r="AB899" t="s">
        <v>1377</v>
      </c>
      <c r="AC899" t="s">
        <v>70</v>
      </c>
      <c r="AD899" t="s">
        <v>59</v>
      </c>
    </row>
    <row r="900" spans="1:30">
      <c r="A900">
        <f t="shared" si="42"/>
        <v>649</v>
      </c>
      <c r="B900">
        <f t="shared" si="43"/>
        <v>0</v>
      </c>
      <c r="C900" s="8">
        <f t="shared" si="41"/>
        <v>58.666666666666664</v>
      </c>
      <c r="D900">
        <v>58</v>
      </c>
      <c r="E900">
        <v>8</v>
      </c>
      <c r="G900" s="21">
        <v>2</v>
      </c>
      <c r="H900" s="4">
        <v>1476344</v>
      </c>
      <c r="I900" s="39">
        <v>44245.599305555559</v>
      </c>
      <c r="J900" s="3" t="s">
        <v>90</v>
      </c>
      <c r="K900" t="s">
        <v>49</v>
      </c>
      <c r="M900">
        <v>202102180927</v>
      </c>
      <c r="N900" s="1">
        <v>44245.599305555559</v>
      </c>
      <c r="O900" s="3" t="s">
        <v>90</v>
      </c>
      <c r="P900">
        <v>1476344</v>
      </c>
      <c r="Q900" s="2">
        <v>22797</v>
      </c>
      <c r="R900" t="s">
        <v>1378</v>
      </c>
      <c r="S900" t="s">
        <v>603</v>
      </c>
      <c r="U900" t="s">
        <v>52</v>
      </c>
      <c r="V900" t="s">
        <v>141</v>
      </c>
      <c r="W900" t="s">
        <v>2</v>
      </c>
      <c r="X900" t="s">
        <v>54</v>
      </c>
      <c r="Z900" t="s">
        <v>88</v>
      </c>
      <c r="AA900" t="s">
        <v>94</v>
      </c>
      <c r="AB900" t="s">
        <v>100</v>
      </c>
      <c r="AC900" t="s">
        <v>129</v>
      </c>
      <c r="AD900" t="s">
        <v>59</v>
      </c>
    </row>
    <row r="901" spans="1:30">
      <c r="A901">
        <f t="shared" si="42"/>
        <v>650</v>
      </c>
      <c r="B901">
        <f t="shared" si="43"/>
        <v>0</v>
      </c>
      <c r="C901" s="8">
        <f t="shared" si="41"/>
        <v>67.583333333333329</v>
      </c>
      <c r="D901">
        <v>67</v>
      </c>
      <c r="E901">
        <v>7</v>
      </c>
      <c r="G901" s="21">
        <v>1</v>
      </c>
      <c r="H901">
        <v>1478020</v>
      </c>
      <c r="I901" s="39">
        <v>44095.747916666667</v>
      </c>
      <c r="J901" s="3" t="s">
        <v>63</v>
      </c>
      <c r="K901" t="s">
        <v>49</v>
      </c>
      <c r="M901">
        <v>202009212215</v>
      </c>
      <c r="N901" s="1">
        <v>44095.747916666667</v>
      </c>
      <c r="O901" s="3" t="s">
        <v>63</v>
      </c>
      <c r="P901">
        <v>1478020</v>
      </c>
      <c r="Q901" s="2">
        <v>19406</v>
      </c>
      <c r="R901" t="s">
        <v>1379</v>
      </c>
      <c r="S901" t="s">
        <v>1239</v>
      </c>
      <c r="U901" t="s">
        <v>149</v>
      </c>
      <c r="V901" t="s">
        <v>258</v>
      </c>
      <c r="W901" t="s">
        <v>2</v>
      </c>
      <c r="X901" t="s">
        <v>54</v>
      </c>
      <c r="Z901" t="s">
        <v>88</v>
      </c>
      <c r="AA901" t="s">
        <v>68</v>
      </c>
      <c r="AB901" t="s">
        <v>984</v>
      </c>
      <c r="AC901" t="s">
        <v>70</v>
      </c>
      <c r="AD901" t="s">
        <v>59</v>
      </c>
    </row>
    <row r="902" spans="1:30">
      <c r="A902">
        <f t="shared" si="42"/>
        <v>651</v>
      </c>
      <c r="B902">
        <f t="shared" si="43"/>
        <v>0</v>
      </c>
      <c r="C902" s="8">
        <f t="shared" si="41"/>
        <v>72.75</v>
      </c>
      <c r="D902">
        <v>72</v>
      </c>
      <c r="E902">
        <v>9</v>
      </c>
      <c r="G902" s="21">
        <v>2</v>
      </c>
      <c r="H902" s="4">
        <v>1478131</v>
      </c>
      <c r="I902" s="39">
        <v>44168.664664351854</v>
      </c>
      <c r="J902" s="3" t="s">
        <v>90</v>
      </c>
      <c r="K902" t="s">
        <v>49</v>
      </c>
      <c r="M902">
        <v>202012031773</v>
      </c>
      <c r="N902" s="1">
        <v>44168.664664351854</v>
      </c>
      <c r="O902" s="3" t="s">
        <v>90</v>
      </c>
      <c r="P902">
        <v>1478131</v>
      </c>
      <c r="Q902" s="2">
        <v>17576</v>
      </c>
      <c r="R902" t="s">
        <v>1380</v>
      </c>
      <c r="S902" t="s">
        <v>332</v>
      </c>
      <c r="U902" t="s">
        <v>170</v>
      </c>
      <c r="V902" t="s">
        <v>193</v>
      </c>
      <c r="W902" t="s">
        <v>10</v>
      </c>
      <c r="X902" t="s">
        <v>54</v>
      </c>
      <c r="Z902" t="s">
        <v>88</v>
      </c>
      <c r="AA902" t="s">
        <v>94</v>
      </c>
      <c r="AB902" t="s">
        <v>100</v>
      </c>
      <c r="AC902" t="s">
        <v>70</v>
      </c>
      <c r="AD902" t="s">
        <v>59</v>
      </c>
    </row>
    <row r="903" spans="1:30">
      <c r="A903">
        <f t="shared" si="42"/>
        <v>652</v>
      </c>
      <c r="B903">
        <f t="shared" si="43"/>
        <v>0</v>
      </c>
      <c r="C903" s="8">
        <f t="shared" si="41"/>
        <v>54.75</v>
      </c>
      <c r="D903">
        <v>54</v>
      </c>
      <c r="E903">
        <v>9</v>
      </c>
      <c r="G903" s="21">
        <v>1</v>
      </c>
      <c r="H903">
        <v>1478165</v>
      </c>
      <c r="I903" s="39">
        <v>44144.857638888891</v>
      </c>
      <c r="J903" s="3" t="s">
        <v>76</v>
      </c>
      <c r="K903" t="s">
        <v>49</v>
      </c>
      <c r="M903">
        <v>202011092370</v>
      </c>
      <c r="N903" s="1">
        <v>44144.857638888891</v>
      </c>
      <c r="O903" s="3" t="s">
        <v>76</v>
      </c>
      <c r="P903">
        <v>1478165</v>
      </c>
      <c r="Q903" s="2">
        <v>24139</v>
      </c>
      <c r="R903" t="s">
        <v>1381</v>
      </c>
      <c r="S903" t="s">
        <v>1382</v>
      </c>
      <c r="U903" t="s">
        <v>170</v>
      </c>
      <c r="V903" t="s">
        <v>157</v>
      </c>
      <c r="W903" t="s">
        <v>2</v>
      </c>
      <c r="X903" t="s">
        <v>54</v>
      </c>
      <c r="Z903" t="s">
        <v>55</v>
      </c>
      <c r="AA903" t="s">
        <v>78</v>
      </c>
      <c r="AB903" t="s">
        <v>116</v>
      </c>
      <c r="AC903" t="s">
        <v>70</v>
      </c>
      <c r="AD903" t="s">
        <v>59</v>
      </c>
    </row>
    <row r="904" spans="1:30">
      <c r="A904">
        <f t="shared" si="42"/>
        <v>653</v>
      </c>
      <c r="B904">
        <f t="shared" si="43"/>
        <v>0</v>
      </c>
      <c r="C904" s="8">
        <f t="shared" si="41"/>
        <v>61.083333333333336</v>
      </c>
      <c r="D904">
        <v>61</v>
      </c>
      <c r="E904">
        <v>1</v>
      </c>
      <c r="G904" s="21">
        <v>2</v>
      </c>
      <c r="H904" s="4">
        <v>1482094</v>
      </c>
      <c r="I904" s="39">
        <v>44204.342951388891</v>
      </c>
      <c r="J904" s="3" t="s">
        <v>63</v>
      </c>
      <c r="K904" t="s">
        <v>49</v>
      </c>
      <c r="M904">
        <v>202101081181</v>
      </c>
      <c r="N904" s="1">
        <v>44204.342951388891</v>
      </c>
      <c r="O904" s="3" t="s">
        <v>63</v>
      </c>
      <c r="P904">
        <v>1482094</v>
      </c>
      <c r="Q904" s="2">
        <v>21868</v>
      </c>
      <c r="R904" t="s">
        <v>1384</v>
      </c>
      <c r="S904" t="s">
        <v>249</v>
      </c>
      <c r="U904" t="s">
        <v>52</v>
      </c>
      <c r="V904" t="s">
        <v>157</v>
      </c>
      <c r="W904" t="s">
        <v>10</v>
      </c>
      <c r="X904" t="s">
        <v>54</v>
      </c>
      <c r="Z904" t="s">
        <v>88</v>
      </c>
      <c r="AA904" t="s">
        <v>68</v>
      </c>
      <c r="AB904" t="s">
        <v>146</v>
      </c>
      <c r="AC904" t="s">
        <v>70</v>
      </c>
      <c r="AD904" t="s">
        <v>59</v>
      </c>
    </row>
    <row r="905" spans="1:30">
      <c r="A905">
        <f t="shared" si="42"/>
        <v>654</v>
      </c>
      <c r="B905">
        <f t="shared" si="43"/>
        <v>0</v>
      </c>
      <c r="C905" s="8">
        <f t="shared" si="41"/>
        <v>86.666666666666671</v>
      </c>
      <c r="D905">
        <v>86</v>
      </c>
      <c r="E905">
        <v>8</v>
      </c>
      <c r="G905" s="21">
        <v>2</v>
      </c>
      <c r="H905" s="4">
        <v>1484860</v>
      </c>
      <c r="I905" s="39">
        <v>44096.613449074073</v>
      </c>
      <c r="J905" s="3" t="s">
        <v>63</v>
      </c>
      <c r="K905" t="s">
        <v>49</v>
      </c>
      <c r="M905">
        <v>202009221826</v>
      </c>
      <c r="N905" s="1">
        <v>44096.613449074073</v>
      </c>
      <c r="O905" s="3" t="s">
        <v>63</v>
      </c>
      <c r="P905">
        <v>1484860</v>
      </c>
      <c r="Q905" s="2">
        <v>12411</v>
      </c>
      <c r="R905" t="s">
        <v>1385</v>
      </c>
      <c r="S905" t="s">
        <v>1386</v>
      </c>
      <c r="U905" t="s">
        <v>61</v>
      </c>
      <c r="V905" t="s">
        <v>145</v>
      </c>
      <c r="W905" t="s">
        <v>10</v>
      </c>
      <c r="X905" t="s">
        <v>54</v>
      </c>
      <c r="Z905" t="s">
        <v>55</v>
      </c>
      <c r="AA905" t="s">
        <v>68</v>
      </c>
      <c r="AB905" t="s">
        <v>259</v>
      </c>
      <c r="AC905" t="s">
        <v>70</v>
      </c>
      <c r="AD905" t="s">
        <v>59</v>
      </c>
    </row>
    <row r="906" spans="1:30">
      <c r="A906">
        <f t="shared" si="42"/>
        <v>655</v>
      </c>
      <c r="B906">
        <f t="shared" si="43"/>
        <v>0</v>
      </c>
      <c r="C906" s="8">
        <f t="shared" ref="C906:C969" si="44">D906+E906/12</f>
        <v>73.75</v>
      </c>
      <c r="D906">
        <v>73</v>
      </c>
      <c r="E906">
        <v>9</v>
      </c>
      <c r="G906" s="21">
        <v>1</v>
      </c>
      <c r="H906">
        <v>1486217</v>
      </c>
      <c r="I906" s="39">
        <v>44076.431840277779</v>
      </c>
      <c r="J906" s="3" t="s">
        <v>63</v>
      </c>
      <c r="K906" t="s">
        <v>49</v>
      </c>
      <c r="M906">
        <v>202009020045</v>
      </c>
      <c r="N906" s="1">
        <v>44076.431840277779</v>
      </c>
      <c r="O906" s="3" t="s">
        <v>63</v>
      </c>
      <c r="P906">
        <v>1486217</v>
      </c>
      <c r="Q906" s="2">
        <v>17133</v>
      </c>
      <c r="R906" t="s">
        <v>1387</v>
      </c>
      <c r="S906" t="s">
        <v>260</v>
      </c>
      <c r="U906" t="s">
        <v>61</v>
      </c>
      <c r="V906" t="s">
        <v>251</v>
      </c>
      <c r="W906" t="s">
        <v>2</v>
      </c>
      <c r="X906" t="s">
        <v>54</v>
      </c>
      <c r="Z906" t="s">
        <v>55</v>
      </c>
      <c r="AA906" t="s">
        <v>68</v>
      </c>
      <c r="AB906" t="s">
        <v>1388</v>
      </c>
      <c r="AC906" t="s">
        <v>390</v>
      </c>
      <c r="AD906" t="s">
        <v>59</v>
      </c>
    </row>
    <row r="907" spans="1:30">
      <c r="A907">
        <f t="shared" si="42"/>
        <v>656</v>
      </c>
      <c r="B907">
        <f t="shared" si="43"/>
        <v>0</v>
      </c>
      <c r="C907" s="8">
        <f t="shared" si="44"/>
        <v>69.166666666666671</v>
      </c>
      <c r="D907">
        <v>69</v>
      </c>
      <c r="E907">
        <v>2</v>
      </c>
      <c r="G907" s="21">
        <v>1</v>
      </c>
      <c r="H907">
        <v>1486301</v>
      </c>
      <c r="I907" s="39">
        <v>43931.946527777778</v>
      </c>
      <c r="J907" s="3" t="s">
        <v>90</v>
      </c>
      <c r="K907" t="s">
        <v>49</v>
      </c>
      <c r="M907">
        <v>202004101218</v>
      </c>
      <c r="N907" s="1">
        <v>43931.946527777778</v>
      </c>
      <c r="O907" s="3" t="s">
        <v>90</v>
      </c>
      <c r="P907">
        <v>1486301</v>
      </c>
      <c r="Q907" s="2">
        <v>18659</v>
      </c>
      <c r="R907" t="s">
        <v>1389</v>
      </c>
      <c r="S907" t="s">
        <v>1292</v>
      </c>
      <c r="U907" t="s">
        <v>149</v>
      </c>
      <c r="V907" t="s">
        <v>178</v>
      </c>
      <c r="W907" t="s">
        <v>10</v>
      </c>
      <c r="X907" t="s">
        <v>54</v>
      </c>
      <c r="Z907" t="s">
        <v>88</v>
      </c>
      <c r="AA907" t="s">
        <v>94</v>
      </c>
      <c r="AB907" t="s">
        <v>100</v>
      </c>
      <c r="AC907" t="s">
        <v>70</v>
      </c>
      <c r="AD907" t="s">
        <v>59</v>
      </c>
    </row>
    <row r="908" spans="1:30">
      <c r="A908">
        <f t="shared" ref="A908:A971" si="45">IF(B908=0,A907+1,A907)</f>
        <v>657</v>
      </c>
      <c r="B908">
        <f t="shared" si="43"/>
        <v>0</v>
      </c>
      <c r="C908" s="8">
        <f t="shared" si="44"/>
        <v>65.666666666666671</v>
      </c>
      <c r="D908">
        <v>65</v>
      </c>
      <c r="E908">
        <v>8</v>
      </c>
      <c r="G908" s="21">
        <v>1</v>
      </c>
      <c r="H908">
        <v>1487702</v>
      </c>
      <c r="I908" s="39">
        <v>43956.766180555554</v>
      </c>
      <c r="J908" s="3" t="s">
        <v>90</v>
      </c>
      <c r="K908" t="s">
        <v>49</v>
      </c>
      <c r="M908">
        <v>202005051360</v>
      </c>
      <c r="N908" s="1">
        <v>43956.766180555554</v>
      </c>
      <c r="O908" s="3" t="s">
        <v>90</v>
      </c>
      <c r="P908">
        <v>1487702</v>
      </c>
      <c r="Q908" s="2">
        <v>19961</v>
      </c>
      <c r="R908" t="s">
        <v>1390</v>
      </c>
      <c r="S908" t="s">
        <v>652</v>
      </c>
      <c r="U908" t="s">
        <v>149</v>
      </c>
      <c r="V908" t="s">
        <v>157</v>
      </c>
      <c r="W908" t="s">
        <v>2</v>
      </c>
      <c r="X908" t="s">
        <v>54</v>
      </c>
      <c r="Z908" t="s">
        <v>88</v>
      </c>
      <c r="AA908" t="s">
        <v>94</v>
      </c>
      <c r="AB908" t="s">
        <v>116</v>
      </c>
      <c r="AC908" t="s">
        <v>70</v>
      </c>
      <c r="AD908" t="s">
        <v>59</v>
      </c>
    </row>
    <row r="909" spans="1:30">
      <c r="A909">
        <f t="shared" si="45"/>
        <v>658</v>
      </c>
      <c r="B909">
        <f t="shared" si="43"/>
        <v>0</v>
      </c>
      <c r="C909" s="8">
        <f t="shared" si="44"/>
        <v>67.75</v>
      </c>
      <c r="D909">
        <v>67</v>
      </c>
      <c r="E909">
        <v>9</v>
      </c>
      <c r="G909" s="21">
        <v>2</v>
      </c>
      <c r="H909" s="4">
        <v>1489579</v>
      </c>
      <c r="I909" s="39">
        <v>44159.429386574076</v>
      </c>
      <c r="J909" s="3" t="s">
        <v>76</v>
      </c>
      <c r="K909" t="s">
        <v>49</v>
      </c>
      <c r="M909">
        <v>202012010258</v>
      </c>
      <c r="N909" s="1">
        <v>44159.429386574076</v>
      </c>
      <c r="O909" s="3" t="s">
        <v>76</v>
      </c>
      <c r="P909">
        <v>1489579</v>
      </c>
      <c r="Q909" s="2">
        <v>19403</v>
      </c>
      <c r="R909" t="s">
        <v>1391</v>
      </c>
      <c r="S909" t="s">
        <v>348</v>
      </c>
      <c r="U909" t="s">
        <v>613</v>
      </c>
      <c r="V909" t="s">
        <v>911</v>
      </c>
      <c r="W909" t="s">
        <v>2</v>
      </c>
      <c r="X909" t="s">
        <v>54</v>
      </c>
      <c r="Z909" t="s">
        <v>55</v>
      </c>
      <c r="AA909" t="s">
        <v>78</v>
      </c>
      <c r="AB909" t="s">
        <v>1392</v>
      </c>
      <c r="AC909" t="s">
        <v>913</v>
      </c>
      <c r="AD909" t="s">
        <v>59</v>
      </c>
    </row>
    <row r="910" spans="1:30">
      <c r="A910">
        <f t="shared" si="45"/>
        <v>659</v>
      </c>
      <c r="B910">
        <f t="shared" si="43"/>
        <v>0</v>
      </c>
      <c r="C910" s="8">
        <f t="shared" si="44"/>
        <v>74.916666666666671</v>
      </c>
      <c r="D910">
        <v>74</v>
      </c>
      <c r="E910">
        <v>11</v>
      </c>
      <c r="G910" s="21">
        <v>2</v>
      </c>
      <c r="H910" s="4">
        <v>1491174</v>
      </c>
      <c r="I910" s="39">
        <v>44271.371724537035</v>
      </c>
      <c r="J910" s="3" t="s">
        <v>90</v>
      </c>
      <c r="K910" t="s">
        <v>49</v>
      </c>
      <c r="M910">
        <v>202103160671</v>
      </c>
      <c r="N910" s="1">
        <v>44271.371724537035</v>
      </c>
      <c r="O910" s="3" t="s">
        <v>90</v>
      </c>
      <c r="P910">
        <v>1491174</v>
      </c>
      <c r="Q910" s="2">
        <v>16885</v>
      </c>
      <c r="R910" t="s">
        <v>1393</v>
      </c>
      <c r="S910" t="s">
        <v>454</v>
      </c>
      <c r="U910" t="s">
        <v>61</v>
      </c>
      <c r="V910" t="s">
        <v>193</v>
      </c>
      <c r="W910" t="s">
        <v>10</v>
      </c>
      <c r="X910" t="s">
        <v>54</v>
      </c>
      <c r="Z910" t="s">
        <v>88</v>
      </c>
      <c r="AA910" t="s">
        <v>94</v>
      </c>
      <c r="AC910" t="s">
        <v>70</v>
      </c>
      <c r="AD910" t="s">
        <v>59</v>
      </c>
    </row>
    <row r="911" spans="1:30">
      <c r="A911">
        <f t="shared" si="45"/>
        <v>660</v>
      </c>
      <c r="B911">
        <f t="shared" si="43"/>
        <v>0</v>
      </c>
      <c r="C911" s="8">
        <f t="shared" si="44"/>
        <v>70.416666666666671</v>
      </c>
      <c r="D911">
        <v>70</v>
      </c>
      <c r="E911">
        <v>5</v>
      </c>
      <c r="G911" s="21">
        <v>2</v>
      </c>
      <c r="H911" s="4">
        <v>1492800</v>
      </c>
      <c r="I911" s="39">
        <v>44228.994120370371</v>
      </c>
      <c r="J911" s="3" t="s">
        <v>90</v>
      </c>
      <c r="K911" t="s">
        <v>49</v>
      </c>
      <c r="M911">
        <v>202102012349</v>
      </c>
      <c r="N911" s="1">
        <v>44228.994120370371</v>
      </c>
      <c r="O911" s="3" t="s">
        <v>90</v>
      </c>
      <c r="P911">
        <v>1492800</v>
      </c>
      <c r="Q911" s="2">
        <v>18486</v>
      </c>
      <c r="R911" t="s">
        <v>1394</v>
      </c>
      <c r="S911" t="s">
        <v>1138</v>
      </c>
      <c r="U911" t="s">
        <v>149</v>
      </c>
      <c r="V911" t="s">
        <v>133</v>
      </c>
      <c r="W911" t="s">
        <v>10</v>
      </c>
      <c r="X911" t="s">
        <v>54</v>
      </c>
      <c r="Z911" t="s">
        <v>88</v>
      </c>
      <c r="AA911" t="s">
        <v>94</v>
      </c>
      <c r="AB911" t="s">
        <v>116</v>
      </c>
      <c r="AC911" t="s">
        <v>70</v>
      </c>
      <c r="AD911" t="s">
        <v>59</v>
      </c>
    </row>
    <row r="912" spans="1:30">
      <c r="A912">
        <f t="shared" si="45"/>
        <v>661</v>
      </c>
      <c r="B912">
        <f t="shared" si="43"/>
        <v>0</v>
      </c>
      <c r="C912" s="8">
        <f t="shared" si="44"/>
        <v>80.166666666666671</v>
      </c>
      <c r="D912">
        <v>80</v>
      </c>
      <c r="E912">
        <v>2</v>
      </c>
      <c r="G912" s="21">
        <v>1</v>
      </c>
      <c r="H912">
        <v>1493212</v>
      </c>
      <c r="I912" s="39">
        <v>44064.940138888887</v>
      </c>
      <c r="J912" s="3" t="s">
        <v>63</v>
      </c>
      <c r="K912" t="s">
        <v>49</v>
      </c>
      <c r="M912">
        <v>202008212167</v>
      </c>
      <c r="N912" s="1">
        <v>44064.940138888887</v>
      </c>
      <c r="O912" s="3" t="s">
        <v>63</v>
      </c>
      <c r="P912">
        <v>1493212</v>
      </c>
      <c r="Q912" s="2">
        <v>14760</v>
      </c>
      <c r="R912" t="s">
        <v>1399</v>
      </c>
      <c r="S912" t="s">
        <v>246</v>
      </c>
      <c r="U912" t="s">
        <v>149</v>
      </c>
      <c r="V912" t="s">
        <v>578</v>
      </c>
      <c r="W912" t="s">
        <v>2</v>
      </c>
      <c r="X912" t="s">
        <v>54</v>
      </c>
      <c r="Z912" t="s">
        <v>88</v>
      </c>
      <c r="AA912" t="s">
        <v>68</v>
      </c>
      <c r="AB912" t="s">
        <v>1400</v>
      </c>
      <c r="AC912" t="s">
        <v>70</v>
      </c>
      <c r="AD912" t="s">
        <v>59</v>
      </c>
    </row>
    <row r="913" spans="1:30">
      <c r="A913">
        <f t="shared" si="45"/>
        <v>662</v>
      </c>
      <c r="B913">
        <f t="shared" si="43"/>
        <v>0</v>
      </c>
      <c r="C913" s="8">
        <f t="shared" si="44"/>
        <v>56.583333333333336</v>
      </c>
      <c r="D913">
        <v>56</v>
      </c>
      <c r="E913">
        <v>7</v>
      </c>
      <c r="G913" s="21">
        <v>1</v>
      </c>
      <c r="H913">
        <v>1497155</v>
      </c>
      <c r="I913" s="39">
        <v>44128.479942129627</v>
      </c>
      <c r="J913" s="3" t="s">
        <v>63</v>
      </c>
      <c r="K913" t="s">
        <v>49</v>
      </c>
      <c r="M913">
        <v>202010240114</v>
      </c>
      <c r="N913" s="1">
        <v>44128.479942129627</v>
      </c>
      <c r="O913" s="3" t="s">
        <v>63</v>
      </c>
      <c r="P913">
        <v>1497155</v>
      </c>
      <c r="Q913" s="2">
        <v>23448</v>
      </c>
      <c r="R913" t="s">
        <v>1402</v>
      </c>
      <c r="S913" t="s">
        <v>231</v>
      </c>
      <c r="U913" t="s">
        <v>52</v>
      </c>
      <c r="V913" t="s">
        <v>193</v>
      </c>
      <c r="W913" t="s">
        <v>10</v>
      </c>
      <c r="X913" t="s">
        <v>54</v>
      </c>
      <c r="Z913" t="s">
        <v>55</v>
      </c>
      <c r="AA913" t="s">
        <v>68</v>
      </c>
      <c r="AB913" t="s">
        <v>1403</v>
      </c>
      <c r="AC913" t="s">
        <v>70</v>
      </c>
      <c r="AD913" t="s">
        <v>59</v>
      </c>
    </row>
    <row r="914" spans="1:30">
      <c r="A914">
        <f t="shared" si="45"/>
        <v>663</v>
      </c>
      <c r="B914">
        <f t="shared" si="43"/>
        <v>0</v>
      </c>
      <c r="C914" s="8">
        <f t="shared" si="44"/>
        <v>86.583333333333329</v>
      </c>
      <c r="D914">
        <v>86</v>
      </c>
      <c r="E914">
        <v>7</v>
      </c>
      <c r="G914" s="21">
        <v>2</v>
      </c>
      <c r="H914" s="4">
        <v>1497457</v>
      </c>
      <c r="I914" s="39">
        <v>44209.591666666667</v>
      </c>
      <c r="J914" s="3" t="s">
        <v>90</v>
      </c>
      <c r="K914" t="s">
        <v>49</v>
      </c>
      <c r="M914">
        <v>202101131742</v>
      </c>
      <c r="N914" s="1">
        <v>44209.591666666667</v>
      </c>
      <c r="O914" s="3" t="s">
        <v>90</v>
      </c>
      <c r="P914">
        <v>1497457</v>
      </c>
      <c r="Q914" s="2">
        <v>12575</v>
      </c>
      <c r="R914" t="s">
        <v>1404</v>
      </c>
      <c r="S914" t="s">
        <v>1405</v>
      </c>
      <c r="U914" t="s">
        <v>277</v>
      </c>
      <c r="V914" t="s">
        <v>157</v>
      </c>
      <c r="W914" t="s">
        <v>2</v>
      </c>
      <c r="X914" t="s">
        <v>54</v>
      </c>
      <c r="Z914" t="s">
        <v>88</v>
      </c>
      <c r="AA914" t="s">
        <v>94</v>
      </c>
      <c r="AB914" t="s">
        <v>116</v>
      </c>
      <c r="AC914" t="s">
        <v>70</v>
      </c>
      <c r="AD914" t="s">
        <v>59</v>
      </c>
    </row>
    <row r="915" spans="1:30">
      <c r="A915">
        <f t="shared" si="45"/>
        <v>664</v>
      </c>
      <c r="B915">
        <f t="shared" si="43"/>
        <v>0</v>
      </c>
      <c r="C915" s="8">
        <f t="shared" si="44"/>
        <v>64.5</v>
      </c>
      <c r="D915">
        <v>64</v>
      </c>
      <c r="E915">
        <v>6</v>
      </c>
      <c r="G915" s="21">
        <v>2</v>
      </c>
      <c r="H915" s="4">
        <v>1497878</v>
      </c>
      <c r="I915" s="39">
        <v>44179.713194444441</v>
      </c>
      <c r="J915" s="3" t="s">
        <v>63</v>
      </c>
      <c r="K915" t="s">
        <v>49</v>
      </c>
      <c r="M915">
        <v>202012140847</v>
      </c>
      <c r="N915" s="1">
        <v>44179.713194444441</v>
      </c>
      <c r="O915" s="3" t="s">
        <v>63</v>
      </c>
      <c r="P915">
        <v>1497878</v>
      </c>
      <c r="Q915" s="2">
        <v>20594</v>
      </c>
      <c r="R915" t="s">
        <v>1406</v>
      </c>
      <c r="S915" t="s">
        <v>953</v>
      </c>
      <c r="U915" t="s">
        <v>140</v>
      </c>
      <c r="V915" t="s">
        <v>228</v>
      </c>
      <c r="W915" t="s">
        <v>10</v>
      </c>
      <c r="X915" t="s">
        <v>54</v>
      </c>
      <c r="Z915" t="s">
        <v>55</v>
      </c>
      <c r="AA915" t="s">
        <v>68</v>
      </c>
      <c r="AB915" t="s">
        <v>1407</v>
      </c>
      <c r="AC915" t="s">
        <v>129</v>
      </c>
      <c r="AD915" t="s">
        <v>59</v>
      </c>
    </row>
    <row r="916" spans="1:30">
      <c r="A916">
        <f t="shared" si="45"/>
        <v>665</v>
      </c>
      <c r="B916">
        <f t="shared" si="43"/>
        <v>0</v>
      </c>
      <c r="C916" s="8">
        <f t="shared" si="44"/>
        <v>41.083333333333336</v>
      </c>
      <c r="D916">
        <v>41</v>
      </c>
      <c r="E916">
        <v>1</v>
      </c>
      <c r="G916" s="21">
        <v>1</v>
      </c>
      <c r="H916">
        <v>1498950</v>
      </c>
      <c r="I916" s="39">
        <v>43971.550694444442</v>
      </c>
      <c r="J916" s="3" t="s">
        <v>76</v>
      </c>
      <c r="K916" t="s">
        <v>49</v>
      </c>
      <c r="M916">
        <v>202005200028</v>
      </c>
      <c r="N916" s="1">
        <v>43971.550694444442</v>
      </c>
      <c r="O916" s="3" t="s">
        <v>76</v>
      </c>
      <c r="P916">
        <v>1498950</v>
      </c>
      <c r="Q916" s="2">
        <v>28954</v>
      </c>
      <c r="R916" t="s">
        <v>1408</v>
      </c>
      <c r="S916" t="s">
        <v>1409</v>
      </c>
      <c r="U916" t="s">
        <v>52</v>
      </c>
      <c r="V916" t="s">
        <v>53</v>
      </c>
      <c r="W916" t="s">
        <v>10</v>
      </c>
      <c r="X916" t="s">
        <v>54</v>
      </c>
      <c r="Z916" t="s">
        <v>55</v>
      </c>
      <c r="AA916" t="s">
        <v>78</v>
      </c>
      <c r="AB916" t="s">
        <v>1410</v>
      </c>
      <c r="AC916" t="s">
        <v>58</v>
      </c>
      <c r="AD916" t="s">
        <v>59</v>
      </c>
    </row>
    <row r="917" spans="1:30">
      <c r="A917">
        <f t="shared" si="45"/>
        <v>666</v>
      </c>
      <c r="B917">
        <f t="shared" si="43"/>
        <v>0</v>
      </c>
      <c r="C917" s="8">
        <f t="shared" si="44"/>
        <v>41.666666666666664</v>
      </c>
      <c r="D917">
        <v>41</v>
      </c>
      <c r="E917">
        <v>8</v>
      </c>
      <c r="G917" s="21">
        <v>1</v>
      </c>
      <c r="H917">
        <v>1501920</v>
      </c>
      <c r="I917" s="39">
        <v>44087.605231481481</v>
      </c>
      <c r="J917" s="3" t="s">
        <v>90</v>
      </c>
      <c r="K917" t="s">
        <v>49</v>
      </c>
      <c r="M917">
        <v>202009130186</v>
      </c>
      <c r="N917" s="1">
        <v>44087.605231481481</v>
      </c>
      <c r="O917" s="3" t="s">
        <v>90</v>
      </c>
      <c r="P917">
        <v>1501920</v>
      </c>
      <c r="Q917" s="2">
        <v>28866</v>
      </c>
      <c r="R917" t="s">
        <v>1411</v>
      </c>
      <c r="S917" t="s">
        <v>826</v>
      </c>
      <c r="U917" t="s">
        <v>149</v>
      </c>
      <c r="V917" t="s">
        <v>103</v>
      </c>
      <c r="W917" t="s">
        <v>2</v>
      </c>
      <c r="X917" t="s">
        <v>54</v>
      </c>
      <c r="Z917" t="s">
        <v>88</v>
      </c>
      <c r="AA917" t="s">
        <v>94</v>
      </c>
      <c r="AB917" t="s">
        <v>100</v>
      </c>
      <c r="AC917" t="s">
        <v>70</v>
      </c>
      <c r="AD917" t="s">
        <v>59</v>
      </c>
    </row>
    <row r="918" spans="1:30">
      <c r="A918">
        <f t="shared" si="45"/>
        <v>667</v>
      </c>
      <c r="B918">
        <f t="shared" si="43"/>
        <v>0</v>
      </c>
      <c r="C918" s="8">
        <f t="shared" si="44"/>
        <v>71.166666666666671</v>
      </c>
      <c r="D918">
        <v>71</v>
      </c>
      <c r="E918">
        <v>2</v>
      </c>
      <c r="G918" s="21">
        <v>1</v>
      </c>
      <c r="H918">
        <v>1504652</v>
      </c>
      <c r="I918" s="39">
        <v>43907.97246527778</v>
      </c>
      <c r="J918" s="3" t="s">
        <v>63</v>
      </c>
      <c r="K918" t="s">
        <v>49</v>
      </c>
      <c r="M918">
        <v>202003171843</v>
      </c>
      <c r="N918" s="1">
        <v>43907.97246527778</v>
      </c>
      <c r="O918" s="3" t="s">
        <v>63</v>
      </c>
      <c r="P918">
        <v>1504652</v>
      </c>
      <c r="Q918" s="2">
        <v>17894</v>
      </c>
      <c r="R918" t="s">
        <v>1412</v>
      </c>
      <c r="S918" t="s">
        <v>1413</v>
      </c>
      <c r="U918" t="s">
        <v>98</v>
      </c>
      <c r="V918" t="s">
        <v>416</v>
      </c>
      <c r="W918" t="s">
        <v>2</v>
      </c>
      <c r="X918" t="s">
        <v>54</v>
      </c>
      <c r="Z918" t="s">
        <v>88</v>
      </c>
      <c r="AA918" t="s">
        <v>68</v>
      </c>
      <c r="AB918" t="s">
        <v>1414</v>
      </c>
      <c r="AC918" t="s">
        <v>70</v>
      </c>
      <c r="AD918" t="s">
        <v>59</v>
      </c>
    </row>
    <row r="919" spans="1:30">
      <c r="A919">
        <f t="shared" si="45"/>
        <v>668</v>
      </c>
      <c r="B919">
        <f t="shared" si="43"/>
        <v>0</v>
      </c>
      <c r="C919" s="8">
        <f t="shared" si="44"/>
        <v>94.416666666666671</v>
      </c>
      <c r="D919">
        <v>94</v>
      </c>
      <c r="E919">
        <v>5</v>
      </c>
      <c r="G919" s="21">
        <v>2</v>
      </c>
      <c r="H919" s="4">
        <v>1505530</v>
      </c>
      <c r="I919" s="39">
        <v>44166.548611111109</v>
      </c>
      <c r="J919" s="3" t="s">
        <v>90</v>
      </c>
      <c r="K919" t="s">
        <v>49</v>
      </c>
      <c r="M919">
        <v>202012011935</v>
      </c>
      <c r="N919" s="1">
        <v>44166.548611111109</v>
      </c>
      <c r="O919" s="3" t="s">
        <v>90</v>
      </c>
      <c r="P919">
        <v>1505530</v>
      </c>
      <c r="Q919" s="2">
        <v>9679</v>
      </c>
      <c r="R919" t="s">
        <v>1415</v>
      </c>
      <c r="S919" t="s">
        <v>1416</v>
      </c>
      <c r="U919" t="s">
        <v>52</v>
      </c>
      <c r="V919" t="s">
        <v>103</v>
      </c>
      <c r="W919" t="s">
        <v>2</v>
      </c>
      <c r="X919" t="s">
        <v>54</v>
      </c>
      <c r="Z919" t="s">
        <v>88</v>
      </c>
      <c r="AA919" t="s">
        <v>94</v>
      </c>
      <c r="AB919" t="s">
        <v>100</v>
      </c>
      <c r="AC919" t="s">
        <v>70</v>
      </c>
      <c r="AD919" t="s">
        <v>59</v>
      </c>
    </row>
    <row r="920" spans="1:30">
      <c r="A920">
        <f t="shared" si="45"/>
        <v>669</v>
      </c>
      <c r="B920">
        <f t="shared" si="43"/>
        <v>0</v>
      </c>
      <c r="C920" s="8">
        <f t="shared" si="44"/>
        <v>66.916666666666671</v>
      </c>
      <c r="D920">
        <v>66</v>
      </c>
      <c r="E920">
        <v>11</v>
      </c>
      <c r="G920" s="21">
        <v>2</v>
      </c>
      <c r="H920" s="4">
        <v>1508754</v>
      </c>
      <c r="I920" s="39">
        <v>44321.569444444445</v>
      </c>
      <c r="J920" s="3" t="s">
        <v>63</v>
      </c>
      <c r="K920" t="s">
        <v>49</v>
      </c>
      <c r="M920">
        <v>202105051014</v>
      </c>
      <c r="N920" s="1">
        <v>44321.569444444445</v>
      </c>
      <c r="O920" s="3" t="s">
        <v>63</v>
      </c>
      <c r="P920">
        <v>1508754</v>
      </c>
      <c r="Q920" s="2">
        <v>19850</v>
      </c>
      <c r="R920" t="s">
        <v>1417</v>
      </c>
      <c r="S920" t="s">
        <v>977</v>
      </c>
      <c r="U920" t="s">
        <v>52</v>
      </c>
      <c r="V920" t="s">
        <v>240</v>
      </c>
      <c r="W920" t="s">
        <v>2</v>
      </c>
      <c r="X920" t="s">
        <v>54</v>
      </c>
      <c r="Z920" t="s">
        <v>88</v>
      </c>
      <c r="AA920" t="s">
        <v>68</v>
      </c>
      <c r="AB920" t="s">
        <v>1418</v>
      </c>
      <c r="AC920" t="s">
        <v>70</v>
      </c>
      <c r="AD920" t="s">
        <v>59</v>
      </c>
    </row>
    <row r="921" spans="1:30">
      <c r="A921">
        <f t="shared" si="45"/>
        <v>670</v>
      </c>
      <c r="B921">
        <f t="shared" si="43"/>
        <v>0</v>
      </c>
      <c r="C921" s="8">
        <f t="shared" si="44"/>
        <v>79.833333333333329</v>
      </c>
      <c r="D921">
        <v>79</v>
      </c>
      <c r="E921">
        <v>10</v>
      </c>
      <c r="G921" s="21">
        <v>2</v>
      </c>
      <c r="H921" s="4">
        <v>1509532</v>
      </c>
      <c r="I921" s="39">
        <v>44185.748611111114</v>
      </c>
      <c r="J921" s="3" t="s">
        <v>90</v>
      </c>
      <c r="K921" t="s">
        <v>49</v>
      </c>
      <c r="M921">
        <v>202012200384</v>
      </c>
      <c r="N921" s="1">
        <v>44185.748611111114</v>
      </c>
      <c r="O921" s="3" t="s">
        <v>90</v>
      </c>
      <c r="P921">
        <v>1509532</v>
      </c>
      <c r="Q921" s="2">
        <v>15014</v>
      </c>
      <c r="R921" t="s">
        <v>1419</v>
      </c>
      <c r="S921" t="s">
        <v>979</v>
      </c>
      <c r="U921" t="s">
        <v>149</v>
      </c>
      <c r="V921" t="s">
        <v>74</v>
      </c>
      <c r="W921" t="s">
        <v>10</v>
      </c>
      <c r="X921" t="s">
        <v>54</v>
      </c>
      <c r="Z921" t="s">
        <v>88</v>
      </c>
      <c r="AA921" t="s">
        <v>94</v>
      </c>
      <c r="AB921" t="s">
        <v>1420</v>
      </c>
      <c r="AC921" t="s">
        <v>70</v>
      </c>
      <c r="AD921" t="s">
        <v>59</v>
      </c>
    </row>
    <row r="922" spans="1:30">
      <c r="A922">
        <f t="shared" si="45"/>
        <v>671</v>
      </c>
      <c r="B922">
        <f t="shared" si="43"/>
        <v>0</v>
      </c>
      <c r="C922" s="8">
        <f t="shared" si="44"/>
        <v>48.75</v>
      </c>
      <c r="D922">
        <v>48</v>
      </c>
      <c r="E922">
        <v>9</v>
      </c>
      <c r="G922" s="21">
        <v>1</v>
      </c>
      <c r="H922">
        <v>1510937</v>
      </c>
      <c r="I922" s="39">
        <v>43968.85</v>
      </c>
      <c r="J922" s="3" t="s">
        <v>90</v>
      </c>
      <c r="K922" t="s">
        <v>49</v>
      </c>
      <c r="M922">
        <v>202005170306</v>
      </c>
      <c r="N922" s="1">
        <v>43968.85</v>
      </c>
      <c r="O922" s="3" t="s">
        <v>90</v>
      </c>
      <c r="P922">
        <v>1510937</v>
      </c>
      <c r="Q922" s="2">
        <v>26152</v>
      </c>
      <c r="R922" t="s">
        <v>1421</v>
      </c>
      <c r="S922" t="s">
        <v>1422</v>
      </c>
      <c r="U922" t="s">
        <v>98</v>
      </c>
      <c r="V922" t="s">
        <v>364</v>
      </c>
      <c r="W922" t="s">
        <v>10</v>
      </c>
      <c r="X922" t="s">
        <v>54</v>
      </c>
      <c r="Z922" t="s">
        <v>88</v>
      </c>
      <c r="AA922" t="s">
        <v>94</v>
      </c>
      <c r="AB922" t="s">
        <v>100</v>
      </c>
      <c r="AC922" t="s">
        <v>70</v>
      </c>
      <c r="AD922" t="s">
        <v>59</v>
      </c>
    </row>
    <row r="923" spans="1:30">
      <c r="A923">
        <f t="shared" si="45"/>
        <v>672</v>
      </c>
      <c r="B923">
        <f t="shared" si="43"/>
        <v>0</v>
      </c>
      <c r="C923" s="8">
        <f t="shared" si="44"/>
        <v>69.833333333333329</v>
      </c>
      <c r="D923">
        <v>69</v>
      </c>
      <c r="E923">
        <v>10</v>
      </c>
      <c r="G923" s="21">
        <v>1</v>
      </c>
      <c r="H923">
        <v>1511493</v>
      </c>
      <c r="I923" s="39">
        <v>43936.574432870373</v>
      </c>
      <c r="J923" s="3" t="s">
        <v>63</v>
      </c>
      <c r="K923" t="s">
        <v>49</v>
      </c>
      <c r="M923">
        <v>202004150862</v>
      </c>
      <c r="N923" s="1">
        <v>43936.574432870373</v>
      </c>
      <c r="O923" s="3" t="s">
        <v>63</v>
      </c>
      <c r="P923">
        <v>1511493</v>
      </c>
      <c r="Q923" s="2">
        <v>18411</v>
      </c>
      <c r="R923" t="s">
        <v>1423</v>
      </c>
      <c r="S923" t="s">
        <v>1424</v>
      </c>
      <c r="U923" t="s">
        <v>61</v>
      </c>
      <c r="V923" t="s">
        <v>153</v>
      </c>
      <c r="W923" t="s">
        <v>2</v>
      </c>
      <c r="X923" t="s">
        <v>54</v>
      </c>
      <c r="Z923" t="s">
        <v>55</v>
      </c>
      <c r="AA923" t="s">
        <v>68</v>
      </c>
      <c r="AB923" t="s">
        <v>468</v>
      </c>
      <c r="AC923" t="s">
        <v>70</v>
      </c>
      <c r="AD923" t="s">
        <v>59</v>
      </c>
    </row>
    <row r="924" spans="1:30">
      <c r="A924">
        <f t="shared" si="45"/>
        <v>673</v>
      </c>
      <c r="B924">
        <f t="shared" si="43"/>
        <v>0</v>
      </c>
      <c r="C924" s="8">
        <f t="shared" si="44"/>
        <v>69.416666666666671</v>
      </c>
      <c r="D924">
        <v>69</v>
      </c>
      <c r="E924">
        <v>5</v>
      </c>
      <c r="G924" s="21">
        <v>1</v>
      </c>
      <c r="H924">
        <v>1515812</v>
      </c>
      <c r="I924" s="39">
        <v>44033.748611111114</v>
      </c>
      <c r="J924" s="3" t="s">
        <v>90</v>
      </c>
      <c r="K924" t="s">
        <v>49</v>
      </c>
      <c r="M924">
        <v>202007212072</v>
      </c>
      <c r="N924" s="1">
        <v>44033.748611111114</v>
      </c>
      <c r="O924" s="3" t="s">
        <v>90</v>
      </c>
      <c r="P924">
        <v>1515812</v>
      </c>
      <c r="Q924" s="2">
        <v>18662</v>
      </c>
      <c r="R924" t="s">
        <v>1425</v>
      </c>
      <c r="S924" t="s">
        <v>1426</v>
      </c>
      <c r="U924" t="s">
        <v>149</v>
      </c>
      <c r="V924" t="s">
        <v>145</v>
      </c>
      <c r="W924" t="s">
        <v>2</v>
      </c>
      <c r="X924" t="s">
        <v>54</v>
      </c>
      <c r="Z924" t="s">
        <v>88</v>
      </c>
      <c r="AA924" t="s">
        <v>94</v>
      </c>
      <c r="AB924" t="s">
        <v>100</v>
      </c>
      <c r="AC924" t="s">
        <v>70</v>
      </c>
      <c r="AD924" t="s">
        <v>59</v>
      </c>
    </row>
    <row r="925" spans="1:30">
      <c r="A925">
        <f t="shared" si="45"/>
        <v>674</v>
      </c>
      <c r="B925">
        <f t="shared" si="43"/>
        <v>0</v>
      </c>
      <c r="C925" s="8">
        <f t="shared" si="44"/>
        <v>50.666666666666664</v>
      </c>
      <c r="D925">
        <v>50</v>
      </c>
      <c r="E925">
        <v>8</v>
      </c>
      <c r="G925" s="21">
        <v>2</v>
      </c>
      <c r="H925" s="4">
        <v>1519432</v>
      </c>
      <c r="I925" s="39">
        <v>44256.405659722222</v>
      </c>
      <c r="J925" s="3" t="s">
        <v>63</v>
      </c>
      <c r="K925" t="s">
        <v>49</v>
      </c>
      <c r="M925">
        <v>202103010071</v>
      </c>
      <c r="N925" s="1">
        <v>44256.405659722222</v>
      </c>
      <c r="O925" s="3" t="s">
        <v>63</v>
      </c>
      <c r="P925">
        <v>1519432</v>
      </c>
      <c r="Q925" s="2">
        <v>25734</v>
      </c>
      <c r="R925" t="s">
        <v>1427</v>
      </c>
      <c r="S925" t="s">
        <v>415</v>
      </c>
      <c r="U925" t="s">
        <v>140</v>
      </c>
      <c r="V925" t="s">
        <v>53</v>
      </c>
      <c r="W925" t="s">
        <v>10</v>
      </c>
      <c r="X925" t="s">
        <v>54</v>
      </c>
      <c r="Z925" t="s">
        <v>55</v>
      </c>
      <c r="AA925" t="s">
        <v>68</v>
      </c>
      <c r="AB925" t="s">
        <v>1428</v>
      </c>
      <c r="AC925" t="s">
        <v>58</v>
      </c>
      <c r="AD925" t="s">
        <v>59</v>
      </c>
    </row>
    <row r="926" spans="1:30">
      <c r="A926">
        <f t="shared" si="45"/>
        <v>675</v>
      </c>
      <c r="B926">
        <f t="shared" si="43"/>
        <v>0</v>
      </c>
      <c r="C926" s="8">
        <f t="shared" si="44"/>
        <v>81.083333333333329</v>
      </c>
      <c r="D926">
        <v>81</v>
      </c>
      <c r="E926">
        <v>1</v>
      </c>
      <c r="G926" s="21">
        <v>1</v>
      </c>
      <c r="H926">
        <v>1522526</v>
      </c>
      <c r="I926" s="39">
        <v>43964.519120370373</v>
      </c>
      <c r="J926" s="3" t="s">
        <v>76</v>
      </c>
      <c r="K926" t="s">
        <v>49</v>
      </c>
      <c r="M926">
        <v>202003240091</v>
      </c>
      <c r="N926" s="1">
        <v>43964.519120370373</v>
      </c>
      <c r="O926" s="3" t="s">
        <v>76</v>
      </c>
      <c r="P926">
        <v>1522526</v>
      </c>
      <c r="Q926" s="2">
        <v>14330</v>
      </c>
      <c r="R926" t="s">
        <v>1429</v>
      </c>
      <c r="S926" t="s">
        <v>1430</v>
      </c>
      <c r="U926" t="s">
        <v>61</v>
      </c>
      <c r="V926" t="s">
        <v>1161</v>
      </c>
      <c r="W926" t="s">
        <v>10</v>
      </c>
      <c r="X926" t="s">
        <v>54</v>
      </c>
      <c r="Z926" t="s">
        <v>55</v>
      </c>
      <c r="AA926" t="s">
        <v>78</v>
      </c>
      <c r="AB926" t="s">
        <v>333</v>
      </c>
      <c r="AC926" t="s">
        <v>253</v>
      </c>
      <c r="AD926" t="s">
        <v>59</v>
      </c>
    </row>
    <row r="927" spans="1:30">
      <c r="A927">
        <f t="shared" si="45"/>
        <v>676</v>
      </c>
      <c r="B927">
        <f t="shared" si="43"/>
        <v>0</v>
      </c>
      <c r="C927" s="8">
        <f t="shared" si="44"/>
        <v>42.416666666666664</v>
      </c>
      <c r="D927">
        <v>42</v>
      </c>
      <c r="E927">
        <v>5</v>
      </c>
      <c r="G927" s="21">
        <v>2</v>
      </c>
      <c r="H927" s="4">
        <v>1525739</v>
      </c>
      <c r="I927" s="39">
        <v>44230.525694444441</v>
      </c>
      <c r="J927" s="3" t="s">
        <v>76</v>
      </c>
      <c r="K927" t="s">
        <v>49</v>
      </c>
      <c r="M927">
        <v>202102031692</v>
      </c>
      <c r="N927" s="1">
        <v>44230.525694444441</v>
      </c>
      <c r="O927" s="3" t="s">
        <v>76</v>
      </c>
      <c r="P927">
        <v>1525739</v>
      </c>
      <c r="Q927" s="2">
        <v>28712</v>
      </c>
      <c r="R927" t="s">
        <v>1431</v>
      </c>
      <c r="S927" t="s">
        <v>273</v>
      </c>
      <c r="U927" t="s">
        <v>61</v>
      </c>
      <c r="V927" t="s">
        <v>183</v>
      </c>
      <c r="W927" t="s">
        <v>10</v>
      </c>
      <c r="X927" t="s">
        <v>54</v>
      </c>
      <c r="Z927" t="s">
        <v>55</v>
      </c>
      <c r="AA927" t="s">
        <v>78</v>
      </c>
      <c r="AB927" t="s">
        <v>1432</v>
      </c>
      <c r="AC927" t="s">
        <v>129</v>
      </c>
      <c r="AD927" t="s">
        <v>59</v>
      </c>
    </row>
    <row r="928" spans="1:30">
      <c r="A928">
        <f t="shared" si="45"/>
        <v>677</v>
      </c>
      <c r="B928">
        <f t="shared" si="43"/>
        <v>0</v>
      </c>
      <c r="C928" s="8">
        <f t="shared" si="44"/>
        <v>77.416666666666671</v>
      </c>
      <c r="D928">
        <v>77</v>
      </c>
      <c r="E928">
        <v>5</v>
      </c>
      <c r="G928" s="21">
        <v>2</v>
      </c>
      <c r="H928" s="4">
        <v>1526602</v>
      </c>
      <c r="I928" s="39">
        <v>44173.691516203704</v>
      </c>
      <c r="J928" s="3" t="s">
        <v>63</v>
      </c>
      <c r="K928" t="s">
        <v>49</v>
      </c>
      <c r="M928">
        <v>202012081994</v>
      </c>
      <c r="N928" s="1">
        <v>44173.691516203704</v>
      </c>
      <c r="O928" s="3" t="s">
        <v>63</v>
      </c>
      <c r="P928">
        <v>1526602</v>
      </c>
      <c r="Q928" s="2">
        <v>15874</v>
      </c>
      <c r="R928" t="s">
        <v>1433</v>
      </c>
      <c r="S928" t="s">
        <v>366</v>
      </c>
      <c r="U928" t="s">
        <v>61</v>
      </c>
      <c r="V928" t="s">
        <v>193</v>
      </c>
      <c r="W928" t="s">
        <v>10</v>
      </c>
      <c r="X928" t="s">
        <v>54</v>
      </c>
      <c r="Z928" t="s">
        <v>88</v>
      </c>
      <c r="AA928" t="s">
        <v>68</v>
      </c>
      <c r="AB928" t="s">
        <v>1434</v>
      </c>
      <c r="AC928" t="s">
        <v>70</v>
      </c>
      <c r="AD928" t="s">
        <v>59</v>
      </c>
    </row>
    <row r="929" spans="1:30">
      <c r="A929">
        <f t="shared" si="45"/>
        <v>678</v>
      </c>
      <c r="B929">
        <f t="shared" si="43"/>
        <v>0</v>
      </c>
      <c r="C929" s="8">
        <f t="shared" si="44"/>
        <v>22.333333333333332</v>
      </c>
      <c r="D929">
        <v>22</v>
      </c>
      <c r="E929">
        <v>4</v>
      </c>
      <c r="G929" s="21">
        <v>1</v>
      </c>
      <c r="H929">
        <v>1527493</v>
      </c>
      <c r="I929" s="39">
        <v>43998.750439814816</v>
      </c>
      <c r="J929" s="3" t="s">
        <v>90</v>
      </c>
      <c r="K929" t="s">
        <v>49</v>
      </c>
      <c r="M929">
        <v>202006161982</v>
      </c>
      <c r="N929" s="1">
        <v>43998.750439814816</v>
      </c>
      <c r="O929" s="3" t="s">
        <v>90</v>
      </c>
      <c r="P929">
        <v>1527493</v>
      </c>
      <c r="Q929" s="2">
        <v>35823</v>
      </c>
      <c r="R929" t="s">
        <v>1435</v>
      </c>
      <c r="S929" t="s">
        <v>1436</v>
      </c>
      <c r="U929" t="s">
        <v>149</v>
      </c>
      <c r="V929" t="s">
        <v>281</v>
      </c>
      <c r="W929" t="s">
        <v>10</v>
      </c>
      <c r="X929" t="s">
        <v>54</v>
      </c>
      <c r="Z929" t="s">
        <v>88</v>
      </c>
      <c r="AA929" t="s">
        <v>94</v>
      </c>
      <c r="AB929" t="s">
        <v>100</v>
      </c>
      <c r="AC929" t="s">
        <v>70</v>
      </c>
      <c r="AD929" t="s">
        <v>59</v>
      </c>
    </row>
    <row r="930" spans="1:30">
      <c r="A930">
        <f t="shared" si="45"/>
        <v>679</v>
      </c>
      <c r="B930">
        <f t="shared" si="43"/>
        <v>0</v>
      </c>
      <c r="C930" s="8">
        <f t="shared" si="44"/>
        <v>68.25</v>
      </c>
      <c r="D930">
        <v>68</v>
      </c>
      <c r="E930">
        <v>3</v>
      </c>
      <c r="G930" s="21">
        <v>2</v>
      </c>
      <c r="H930" s="4">
        <v>1528262</v>
      </c>
      <c r="I930" s="39">
        <v>44194.113194444442</v>
      </c>
      <c r="J930" s="3" t="s">
        <v>63</v>
      </c>
      <c r="K930" t="s">
        <v>49</v>
      </c>
      <c r="M930">
        <v>202012291160</v>
      </c>
      <c r="N930" s="1">
        <v>44194.113194444442</v>
      </c>
      <c r="O930" s="3" t="s">
        <v>63</v>
      </c>
      <c r="P930">
        <v>1528262</v>
      </c>
      <c r="Q930" s="2">
        <v>19245</v>
      </c>
      <c r="R930" t="s">
        <v>1440</v>
      </c>
      <c r="S930" t="s">
        <v>843</v>
      </c>
      <c r="U930" t="s">
        <v>98</v>
      </c>
      <c r="V930" t="s">
        <v>133</v>
      </c>
      <c r="W930" t="s">
        <v>2</v>
      </c>
      <c r="X930" t="s">
        <v>54</v>
      </c>
      <c r="Z930" t="s">
        <v>88</v>
      </c>
      <c r="AA930" t="s">
        <v>68</v>
      </c>
      <c r="AB930" t="s">
        <v>1441</v>
      </c>
      <c r="AC930" t="s">
        <v>70</v>
      </c>
      <c r="AD930" t="s">
        <v>59</v>
      </c>
    </row>
    <row r="931" spans="1:30">
      <c r="A931">
        <f t="shared" si="45"/>
        <v>680</v>
      </c>
      <c r="B931">
        <f t="shared" si="43"/>
        <v>0</v>
      </c>
      <c r="C931" s="8">
        <f t="shared" si="44"/>
        <v>64.083333333333329</v>
      </c>
      <c r="D931">
        <v>64</v>
      </c>
      <c r="E931">
        <v>1</v>
      </c>
      <c r="G931" s="21">
        <v>1</v>
      </c>
      <c r="H931">
        <v>1529170</v>
      </c>
      <c r="I931" s="39">
        <v>44106.058020833334</v>
      </c>
      <c r="J931" s="3" t="s">
        <v>90</v>
      </c>
      <c r="K931" t="s">
        <v>49</v>
      </c>
      <c r="M931">
        <v>202010021087</v>
      </c>
      <c r="N931" s="1">
        <v>44106.058020833334</v>
      </c>
      <c r="O931" s="3" t="s">
        <v>90</v>
      </c>
      <c r="P931">
        <v>1529170</v>
      </c>
      <c r="Q931" s="2">
        <v>20681</v>
      </c>
      <c r="R931" t="s">
        <v>1442</v>
      </c>
      <c r="S931" t="s">
        <v>950</v>
      </c>
      <c r="U931" t="s">
        <v>149</v>
      </c>
      <c r="V931" t="s">
        <v>133</v>
      </c>
      <c r="W931" t="s">
        <v>10</v>
      </c>
      <c r="X931" t="s">
        <v>54</v>
      </c>
      <c r="Z931" t="s">
        <v>88</v>
      </c>
      <c r="AA931" t="s">
        <v>94</v>
      </c>
      <c r="AB931" t="s">
        <v>1443</v>
      </c>
      <c r="AC931" t="s">
        <v>70</v>
      </c>
      <c r="AD931" t="s">
        <v>59</v>
      </c>
    </row>
    <row r="932" spans="1:30">
      <c r="A932">
        <f t="shared" si="45"/>
        <v>681</v>
      </c>
      <c r="B932">
        <f t="shared" si="43"/>
        <v>0</v>
      </c>
      <c r="C932" s="8">
        <f t="shared" si="44"/>
        <v>86.833333333333329</v>
      </c>
      <c r="D932">
        <v>86</v>
      </c>
      <c r="E932">
        <v>10</v>
      </c>
      <c r="G932" s="21">
        <v>2</v>
      </c>
      <c r="H932" s="4">
        <v>1529320</v>
      </c>
      <c r="I932" s="39">
        <v>44181.953645833331</v>
      </c>
      <c r="J932" s="3" t="s">
        <v>90</v>
      </c>
      <c r="K932" t="s">
        <v>49</v>
      </c>
      <c r="M932">
        <v>202012162313</v>
      </c>
      <c r="N932" s="1">
        <v>44181.953645833331</v>
      </c>
      <c r="O932" s="3" t="s">
        <v>90</v>
      </c>
      <c r="P932">
        <v>1529320</v>
      </c>
      <c r="Q932" s="2">
        <v>12440</v>
      </c>
      <c r="R932" t="s">
        <v>1444</v>
      </c>
      <c r="S932" t="s">
        <v>1445</v>
      </c>
      <c r="U932" t="s">
        <v>98</v>
      </c>
      <c r="V932" t="s">
        <v>202</v>
      </c>
      <c r="W932" t="s">
        <v>10</v>
      </c>
      <c r="X932" t="s">
        <v>54</v>
      </c>
      <c r="Z932" t="s">
        <v>88</v>
      </c>
      <c r="AA932" t="s">
        <v>94</v>
      </c>
      <c r="AB932" t="s">
        <v>100</v>
      </c>
      <c r="AC932" t="s">
        <v>70</v>
      </c>
      <c r="AD932" t="s">
        <v>59</v>
      </c>
    </row>
    <row r="933" spans="1:30">
      <c r="A933">
        <f t="shared" si="45"/>
        <v>682</v>
      </c>
      <c r="B933">
        <f t="shared" si="43"/>
        <v>0</v>
      </c>
      <c r="C933" s="8">
        <f t="shared" si="44"/>
        <v>50.166666666666664</v>
      </c>
      <c r="D933">
        <v>50</v>
      </c>
      <c r="E933">
        <v>2</v>
      </c>
      <c r="G933" s="21">
        <v>2</v>
      </c>
      <c r="H933" s="4">
        <v>1530573</v>
      </c>
      <c r="I933" s="39">
        <v>44229.697222222225</v>
      </c>
      <c r="J933" s="3" t="s">
        <v>90</v>
      </c>
      <c r="K933" t="s">
        <v>49</v>
      </c>
      <c r="M933">
        <v>202102022008</v>
      </c>
      <c r="N933" s="1">
        <v>44229.697222222225</v>
      </c>
      <c r="O933" s="3" t="s">
        <v>90</v>
      </c>
      <c r="P933">
        <v>1530573</v>
      </c>
      <c r="Q933" s="2">
        <v>25902</v>
      </c>
      <c r="R933" t="s">
        <v>1448</v>
      </c>
      <c r="S933" t="s">
        <v>822</v>
      </c>
      <c r="U933" t="s">
        <v>140</v>
      </c>
      <c r="V933" t="s">
        <v>306</v>
      </c>
      <c r="W933" t="s">
        <v>10</v>
      </c>
      <c r="X933" t="s">
        <v>54</v>
      </c>
      <c r="Z933" t="s">
        <v>88</v>
      </c>
      <c r="AA933" t="s">
        <v>94</v>
      </c>
      <c r="AB933" t="s">
        <v>100</v>
      </c>
      <c r="AC933" t="s">
        <v>70</v>
      </c>
      <c r="AD933" t="s">
        <v>59</v>
      </c>
    </row>
    <row r="934" spans="1:30">
      <c r="A934">
        <f t="shared" si="45"/>
        <v>683</v>
      </c>
      <c r="B934">
        <f t="shared" si="43"/>
        <v>0</v>
      </c>
      <c r="C934" s="8">
        <f t="shared" si="44"/>
        <v>71.416666666666671</v>
      </c>
      <c r="D934">
        <v>71</v>
      </c>
      <c r="E934">
        <v>5</v>
      </c>
      <c r="G934" s="21">
        <v>2</v>
      </c>
      <c r="H934" s="4">
        <v>1531693</v>
      </c>
      <c r="I934" s="39">
        <v>44287.516701388886</v>
      </c>
      <c r="J934" s="3" t="s">
        <v>76</v>
      </c>
      <c r="K934" t="s">
        <v>49</v>
      </c>
      <c r="M934">
        <v>202104010347</v>
      </c>
      <c r="N934" s="1">
        <v>44287.516701388886</v>
      </c>
      <c r="O934" s="3" t="s">
        <v>76</v>
      </c>
      <c r="P934">
        <v>1531693</v>
      </c>
      <c r="Q934" s="2">
        <v>18191</v>
      </c>
      <c r="R934" t="s">
        <v>1449</v>
      </c>
      <c r="S934" t="s">
        <v>833</v>
      </c>
      <c r="U934" t="s">
        <v>613</v>
      </c>
      <c r="V934" t="s">
        <v>119</v>
      </c>
      <c r="W934" t="s">
        <v>2</v>
      </c>
      <c r="X934" t="s">
        <v>54</v>
      </c>
      <c r="Z934" t="s">
        <v>55</v>
      </c>
      <c r="AA934" t="s">
        <v>78</v>
      </c>
      <c r="AB934" t="s">
        <v>1450</v>
      </c>
      <c r="AC934" t="s">
        <v>58</v>
      </c>
      <c r="AD934" t="s">
        <v>59</v>
      </c>
    </row>
    <row r="935" spans="1:30">
      <c r="A935">
        <f t="shared" si="45"/>
        <v>684</v>
      </c>
      <c r="B935">
        <f t="shared" si="43"/>
        <v>0</v>
      </c>
      <c r="C935" s="8">
        <f t="shared" si="44"/>
        <v>49.416666666666664</v>
      </c>
      <c r="D935">
        <v>49</v>
      </c>
      <c r="E935">
        <v>5</v>
      </c>
      <c r="G935" s="21">
        <v>2</v>
      </c>
      <c r="H935" s="4">
        <v>1532508</v>
      </c>
      <c r="I935" s="39">
        <v>44164.771527777775</v>
      </c>
      <c r="J935" s="3" t="s">
        <v>90</v>
      </c>
      <c r="K935" t="s">
        <v>49</v>
      </c>
      <c r="M935">
        <v>202011290415</v>
      </c>
      <c r="N935" s="1">
        <v>44164.771527777775</v>
      </c>
      <c r="O935" s="3" t="s">
        <v>90</v>
      </c>
      <c r="P935">
        <v>1532508</v>
      </c>
      <c r="Q935" s="2">
        <v>26109</v>
      </c>
      <c r="R935" t="s">
        <v>1451</v>
      </c>
      <c r="S935" t="s">
        <v>988</v>
      </c>
      <c r="U935" t="s">
        <v>98</v>
      </c>
      <c r="V935" t="s">
        <v>67</v>
      </c>
      <c r="W935" t="s">
        <v>10</v>
      </c>
      <c r="X935" t="s">
        <v>54</v>
      </c>
      <c r="Z935" t="s">
        <v>88</v>
      </c>
      <c r="AA935" t="s">
        <v>94</v>
      </c>
      <c r="AB935" t="s">
        <v>116</v>
      </c>
      <c r="AC935" t="s">
        <v>70</v>
      </c>
      <c r="AD935" t="s">
        <v>59</v>
      </c>
    </row>
    <row r="936" spans="1:30">
      <c r="A936">
        <f t="shared" si="45"/>
        <v>685</v>
      </c>
      <c r="B936">
        <f t="shared" si="43"/>
        <v>0</v>
      </c>
      <c r="C936" s="8">
        <f t="shared" si="44"/>
        <v>53.75</v>
      </c>
      <c r="D936">
        <v>53</v>
      </c>
      <c r="E936">
        <v>9</v>
      </c>
      <c r="G936" s="21">
        <v>2</v>
      </c>
      <c r="H936" s="4">
        <v>1533857</v>
      </c>
      <c r="I936" s="39">
        <v>44081.14166666667</v>
      </c>
      <c r="J936" s="3" t="s">
        <v>63</v>
      </c>
      <c r="K936" t="s">
        <v>49</v>
      </c>
      <c r="M936">
        <v>202009070107</v>
      </c>
      <c r="N936" s="1">
        <v>44081.14166666667</v>
      </c>
      <c r="O936" s="3" t="s">
        <v>63</v>
      </c>
      <c r="P936">
        <v>1533857</v>
      </c>
      <c r="Q936" s="2">
        <v>24433</v>
      </c>
      <c r="R936" t="s">
        <v>1452</v>
      </c>
      <c r="S936" t="s">
        <v>1453</v>
      </c>
      <c r="U936" t="s">
        <v>170</v>
      </c>
      <c r="V936" t="s">
        <v>178</v>
      </c>
      <c r="W936" t="s">
        <v>10</v>
      </c>
      <c r="X936" t="s">
        <v>54</v>
      </c>
      <c r="Z936" t="s">
        <v>88</v>
      </c>
      <c r="AA936" t="s">
        <v>68</v>
      </c>
      <c r="AB936" t="s">
        <v>868</v>
      </c>
      <c r="AC936" t="s">
        <v>70</v>
      </c>
      <c r="AD936" t="s">
        <v>59</v>
      </c>
    </row>
    <row r="937" spans="1:30">
      <c r="A937">
        <f t="shared" si="45"/>
        <v>686</v>
      </c>
      <c r="B937">
        <f t="shared" si="43"/>
        <v>0</v>
      </c>
      <c r="C937" s="8">
        <f t="shared" si="44"/>
        <v>49.75</v>
      </c>
      <c r="D937">
        <v>49</v>
      </c>
      <c r="E937">
        <v>9</v>
      </c>
      <c r="G937" s="21">
        <v>1</v>
      </c>
      <c r="H937">
        <v>1534341</v>
      </c>
      <c r="I937" s="39">
        <v>44047.6721412037</v>
      </c>
      <c r="J937" s="3" t="s">
        <v>90</v>
      </c>
      <c r="K937" t="s">
        <v>49</v>
      </c>
      <c r="M937">
        <v>202008041848</v>
      </c>
      <c r="N937" s="1">
        <v>44047.6721412037</v>
      </c>
      <c r="O937" s="3" t="s">
        <v>90</v>
      </c>
      <c r="P937">
        <v>1534341</v>
      </c>
      <c r="Q937" s="2">
        <v>25856</v>
      </c>
      <c r="R937" t="s">
        <v>1454</v>
      </c>
      <c r="S937" t="s">
        <v>524</v>
      </c>
      <c r="U937" t="s">
        <v>61</v>
      </c>
      <c r="V937" t="s">
        <v>178</v>
      </c>
      <c r="W937" t="s">
        <v>10</v>
      </c>
      <c r="X937" t="s">
        <v>54</v>
      </c>
      <c r="Z937" t="s">
        <v>88</v>
      </c>
      <c r="AA937" t="s">
        <v>94</v>
      </c>
      <c r="AB937" t="s">
        <v>292</v>
      </c>
      <c r="AC937" t="s">
        <v>70</v>
      </c>
      <c r="AD937" t="s">
        <v>59</v>
      </c>
    </row>
    <row r="938" spans="1:30">
      <c r="A938">
        <f t="shared" si="45"/>
        <v>687</v>
      </c>
      <c r="B938">
        <f t="shared" si="43"/>
        <v>0</v>
      </c>
      <c r="C938" s="8">
        <f t="shared" si="44"/>
        <v>38.416666666666664</v>
      </c>
      <c r="D938">
        <v>38</v>
      </c>
      <c r="E938">
        <v>5</v>
      </c>
      <c r="G938" s="21">
        <v>1</v>
      </c>
      <c r="H938">
        <v>1537105</v>
      </c>
      <c r="I938" s="39">
        <v>43922.561597222222</v>
      </c>
      <c r="J938" s="3" t="s">
        <v>63</v>
      </c>
      <c r="K938" t="s">
        <v>49</v>
      </c>
      <c r="M938">
        <v>202004010930</v>
      </c>
      <c r="N938" s="1">
        <v>43922.561597222222</v>
      </c>
      <c r="O938" s="3" t="s">
        <v>63</v>
      </c>
      <c r="P938">
        <v>1537105</v>
      </c>
      <c r="Q938" s="2">
        <v>29870</v>
      </c>
      <c r="R938" t="s">
        <v>1455</v>
      </c>
      <c r="S938" t="s">
        <v>1456</v>
      </c>
      <c r="U938" t="s">
        <v>61</v>
      </c>
      <c r="V938" t="s">
        <v>103</v>
      </c>
      <c r="W938" t="s">
        <v>10</v>
      </c>
      <c r="X938" t="s">
        <v>54</v>
      </c>
      <c r="Z938" t="s">
        <v>88</v>
      </c>
      <c r="AA938" t="s">
        <v>68</v>
      </c>
      <c r="AB938" t="s">
        <v>1457</v>
      </c>
      <c r="AC938" t="s">
        <v>129</v>
      </c>
      <c r="AD938" t="s">
        <v>59</v>
      </c>
    </row>
    <row r="939" spans="1:30">
      <c r="A939">
        <f t="shared" si="45"/>
        <v>688</v>
      </c>
      <c r="B939">
        <f t="shared" si="43"/>
        <v>0</v>
      </c>
      <c r="C939" s="8">
        <f t="shared" si="44"/>
        <v>69.75</v>
      </c>
      <c r="D939">
        <v>69</v>
      </c>
      <c r="E939">
        <v>9</v>
      </c>
      <c r="G939" s="21">
        <v>1</v>
      </c>
      <c r="H939">
        <v>1537479</v>
      </c>
      <c r="I939" s="39">
        <v>44154.643055555556</v>
      </c>
      <c r="J939" s="3" t="s">
        <v>63</v>
      </c>
      <c r="K939" t="s">
        <v>49</v>
      </c>
      <c r="M939">
        <v>202011192130</v>
      </c>
      <c r="N939" s="1">
        <v>44154.643055555556</v>
      </c>
      <c r="O939" s="3" t="s">
        <v>63</v>
      </c>
      <c r="P939">
        <v>1537479</v>
      </c>
      <c r="Q939" s="2">
        <v>18662</v>
      </c>
      <c r="R939" t="s">
        <v>1458</v>
      </c>
      <c r="S939" t="s">
        <v>1459</v>
      </c>
      <c r="U939" t="s">
        <v>52</v>
      </c>
      <c r="V939" t="s">
        <v>349</v>
      </c>
      <c r="W939" t="s">
        <v>2</v>
      </c>
      <c r="X939" t="s">
        <v>54</v>
      </c>
      <c r="Z939" t="s">
        <v>88</v>
      </c>
      <c r="AA939" t="s">
        <v>68</v>
      </c>
      <c r="AB939" t="s">
        <v>1460</v>
      </c>
      <c r="AC939" t="s">
        <v>58</v>
      </c>
      <c r="AD939" t="s">
        <v>59</v>
      </c>
    </row>
    <row r="940" spans="1:30">
      <c r="A940">
        <f t="shared" si="45"/>
        <v>689</v>
      </c>
      <c r="B940">
        <f t="shared" si="43"/>
        <v>0</v>
      </c>
      <c r="C940" s="8">
        <f t="shared" si="44"/>
        <v>70.75</v>
      </c>
      <c r="D940">
        <v>70</v>
      </c>
      <c r="E940">
        <v>9</v>
      </c>
      <c r="G940" s="21">
        <v>2</v>
      </c>
      <c r="H940" s="4">
        <v>1539480</v>
      </c>
      <c r="I940" s="39">
        <v>44192.44767361111</v>
      </c>
      <c r="J940" s="3" t="s">
        <v>90</v>
      </c>
      <c r="K940" t="s">
        <v>49</v>
      </c>
      <c r="M940">
        <v>202012270197</v>
      </c>
      <c r="N940" s="1">
        <v>44192.44767361111</v>
      </c>
      <c r="O940" s="3" t="s">
        <v>90</v>
      </c>
      <c r="P940">
        <v>1539480</v>
      </c>
      <c r="Q940" s="2">
        <v>18348</v>
      </c>
      <c r="R940" t="s">
        <v>1461</v>
      </c>
      <c r="S940" t="s">
        <v>800</v>
      </c>
      <c r="U940" t="s">
        <v>381</v>
      </c>
      <c r="V940" t="s">
        <v>87</v>
      </c>
      <c r="W940" t="s">
        <v>2</v>
      </c>
      <c r="X940" t="s">
        <v>54</v>
      </c>
      <c r="Z940" t="s">
        <v>88</v>
      </c>
      <c r="AA940" t="s">
        <v>94</v>
      </c>
      <c r="AB940" t="s">
        <v>100</v>
      </c>
      <c r="AC940" t="s">
        <v>70</v>
      </c>
      <c r="AD940" t="s">
        <v>59</v>
      </c>
    </row>
    <row r="941" spans="1:30">
      <c r="A941">
        <f t="shared" si="45"/>
        <v>690</v>
      </c>
      <c r="B941">
        <f t="shared" si="43"/>
        <v>0</v>
      </c>
      <c r="C941" s="8">
        <f t="shared" si="44"/>
        <v>51.583333333333336</v>
      </c>
      <c r="D941">
        <v>51</v>
      </c>
      <c r="E941">
        <v>7</v>
      </c>
      <c r="G941" s="21">
        <v>1</v>
      </c>
      <c r="H941">
        <v>1545126</v>
      </c>
      <c r="I941" s="39">
        <v>43922.435289351852</v>
      </c>
      <c r="J941" s="3" t="s">
        <v>63</v>
      </c>
      <c r="K941" t="s">
        <v>49</v>
      </c>
      <c r="M941">
        <v>202003311107</v>
      </c>
      <c r="N941" s="1">
        <v>43922.435289351852</v>
      </c>
      <c r="O941" s="3" t="s">
        <v>63</v>
      </c>
      <c r="P941">
        <v>1545126</v>
      </c>
      <c r="Q941" s="2">
        <v>25053</v>
      </c>
      <c r="R941" t="s">
        <v>1477</v>
      </c>
      <c r="S941" t="s">
        <v>1286</v>
      </c>
      <c r="U941" t="s">
        <v>61</v>
      </c>
      <c r="V941" t="s">
        <v>153</v>
      </c>
      <c r="W941" t="s">
        <v>2</v>
      </c>
      <c r="X941" t="s">
        <v>54</v>
      </c>
      <c r="Z941" t="s">
        <v>88</v>
      </c>
      <c r="AA941" t="s">
        <v>68</v>
      </c>
      <c r="AB941" t="s">
        <v>259</v>
      </c>
      <c r="AC941" t="s">
        <v>70</v>
      </c>
      <c r="AD941" t="s">
        <v>59</v>
      </c>
    </row>
    <row r="942" spans="1:30">
      <c r="A942">
        <f t="shared" si="45"/>
        <v>691</v>
      </c>
      <c r="B942">
        <f t="shared" si="43"/>
        <v>0</v>
      </c>
      <c r="C942" s="8">
        <f t="shared" si="44"/>
        <v>43</v>
      </c>
      <c r="D942">
        <v>43</v>
      </c>
      <c r="E942">
        <v>0</v>
      </c>
      <c r="G942" s="21">
        <v>1</v>
      </c>
      <c r="H942">
        <v>1545136</v>
      </c>
      <c r="I942" s="41">
        <v>44005.040972222225</v>
      </c>
      <c r="J942" s="3" t="s">
        <v>90</v>
      </c>
      <c r="K942" t="s">
        <v>49</v>
      </c>
      <c r="M942">
        <v>202006222184</v>
      </c>
      <c r="N942" s="1">
        <v>44005.040972222225</v>
      </c>
      <c r="O942" s="3" t="s">
        <v>90</v>
      </c>
      <c r="P942">
        <v>1545136</v>
      </c>
      <c r="Q942" s="2">
        <v>28285</v>
      </c>
      <c r="R942" t="s">
        <v>1478</v>
      </c>
      <c r="S942" t="s">
        <v>1479</v>
      </c>
      <c r="U942" t="s">
        <v>132</v>
      </c>
      <c r="V942" t="s">
        <v>133</v>
      </c>
      <c r="W942" t="s">
        <v>2</v>
      </c>
      <c r="X942" t="s">
        <v>54</v>
      </c>
      <c r="Z942" t="s">
        <v>88</v>
      </c>
      <c r="AA942" t="s">
        <v>94</v>
      </c>
      <c r="AB942" t="s">
        <v>100</v>
      </c>
      <c r="AC942" t="s">
        <v>70</v>
      </c>
      <c r="AD942" t="s">
        <v>59</v>
      </c>
    </row>
    <row r="943" spans="1:30">
      <c r="A943">
        <f t="shared" si="45"/>
        <v>692</v>
      </c>
      <c r="B943">
        <f t="shared" si="43"/>
        <v>0</v>
      </c>
      <c r="C943" s="8">
        <f t="shared" si="44"/>
        <v>37.333333333333336</v>
      </c>
      <c r="D943">
        <v>37</v>
      </c>
      <c r="E943">
        <v>4</v>
      </c>
      <c r="G943" s="21">
        <v>2</v>
      </c>
      <c r="H943" s="4">
        <v>1546153</v>
      </c>
      <c r="I943" s="39">
        <v>44275.90902777778</v>
      </c>
      <c r="J943" s="3" t="s">
        <v>90</v>
      </c>
      <c r="K943" t="s">
        <v>49</v>
      </c>
      <c r="M943">
        <v>202103200535</v>
      </c>
      <c r="N943" s="1">
        <v>44275.90902777778</v>
      </c>
      <c r="O943" s="3" t="s">
        <v>90</v>
      </c>
      <c r="P943">
        <v>1546153</v>
      </c>
      <c r="Q943" s="2">
        <v>30631</v>
      </c>
      <c r="R943" t="s">
        <v>1481</v>
      </c>
      <c r="S943" t="s">
        <v>1482</v>
      </c>
      <c r="U943" t="s">
        <v>170</v>
      </c>
      <c r="V943" t="s">
        <v>364</v>
      </c>
      <c r="W943" t="s">
        <v>10</v>
      </c>
      <c r="X943" t="s">
        <v>54</v>
      </c>
      <c r="Z943" t="s">
        <v>88</v>
      </c>
      <c r="AA943" t="s">
        <v>94</v>
      </c>
      <c r="AB943" t="s">
        <v>116</v>
      </c>
      <c r="AC943" t="s">
        <v>70</v>
      </c>
      <c r="AD943" t="s">
        <v>59</v>
      </c>
    </row>
    <row r="944" spans="1:30">
      <c r="A944">
        <f t="shared" si="45"/>
        <v>693</v>
      </c>
      <c r="B944">
        <f t="shared" si="43"/>
        <v>0</v>
      </c>
      <c r="C944" s="8">
        <f t="shared" si="44"/>
        <v>53.5</v>
      </c>
      <c r="D944">
        <v>53</v>
      </c>
      <c r="E944">
        <v>6</v>
      </c>
      <c r="G944" s="21">
        <v>2</v>
      </c>
      <c r="H944" s="4">
        <v>1547984</v>
      </c>
      <c r="I944" s="39">
        <v>44298.426493055558</v>
      </c>
      <c r="J944" s="3" t="s">
        <v>76</v>
      </c>
      <c r="K944" t="s">
        <v>49</v>
      </c>
      <c r="M944">
        <v>202104120365</v>
      </c>
      <c r="N944" s="1">
        <v>44298.426493055558</v>
      </c>
      <c r="O944" s="3" t="s">
        <v>76</v>
      </c>
      <c r="P944">
        <v>1547984</v>
      </c>
      <c r="Q944" s="2">
        <v>24731</v>
      </c>
      <c r="R944" t="s">
        <v>1487</v>
      </c>
      <c r="S944" t="s">
        <v>491</v>
      </c>
      <c r="U944" t="s">
        <v>140</v>
      </c>
      <c r="V944" t="s">
        <v>251</v>
      </c>
      <c r="W944" t="s">
        <v>10</v>
      </c>
      <c r="X944" t="s">
        <v>54</v>
      </c>
      <c r="Z944" t="s">
        <v>55</v>
      </c>
      <c r="AA944" t="s">
        <v>78</v>
      </c>
      <c r="AB944" t="s">
        <v>1488</v>
      </c>
      <c r="AC944" t="s">
        <v>253</v>
      </c>
      <c r="AD944" t="s">
        <v>59</v>
      </c>
    </row>
    <row r="945" spans="1:30">
      <c r="A945">
        <f t="shared" si="45"/>
        <v>694</v>
      </c>
      <c r="B945">
        <f t="shared" si="43"/>
        <v>0</v>
      </c>
      <c r="C945" s="8">
        <f t="shared" si="44"/>
        <v>60.166666666666664</v>
      </c>
      <c r="D945">
        <v>60</v>
      </c>
      <c r="E945">
        <v>2</v>
      </c>
      <c r="G945" s="21">
        <v>2</v>
      </c>
      <c r="H945" s="4">
        <v>1548599</v>
      </c>
      <c r="I945" s="39">
        <v>44326.326192129629</v>
      </c>
      <c r="J945" s="3" t="s">
        <v>76</v>
      </c>
      <c r="K945" t="s">
        <v>49</v>
      </c>
      <c r="M945">
        <v>202105100392</v>
      </c>
      <c r="N945" s="1">
        <v>44326.326192129629</v>
      </c>
      <c r="O945" s="3" t="s">
        <v>76</v>
      </c>
      <c r="P945">
        <v>1548599</v>
      </c>
      <c r="Q945" s="2">
        <v>22339</v>
      </c>
      <c r="R945" t="s">
        <v>1489</v>
      </c>
      <c r="S945" t="s">
        <v>543</v>
      </c>
      <c r="U945" t="s">
        <v>381</v>
      </c>
      <c r="V945" t="s">
        <v>614</v>
      </c>
      <c r="W945" t="s">
        <v>10</v>
      </c>
      <c r="X945" t="s">
        <v>54</v>
      </c>
      <c r="Z945" t="s">
        <v>55</v>
      </c>
      <c r="AA945" t="s">
        <v>78</v>
      </c>
      <c r="AB945" t="s">
        <v>1490</v>
      </c>
      <c r="AC945" t="s">
        <v>129</v>
      </c>
      <c r="AD945" t="s">
        <v>59</v>
      </c>
    </row>
    <row r="946" spans="1:30">
      <c r="A946">
        <f t="shared" si="45"/>
        <v>695</v>
      </c>
      <c r="B946">
        <f t="shared" si="43"/>
        <v>0</v>
      </c>
      <c r="C946" s="8">
        <f t="shared" si="44"/>
        <v>65.083333333333329</v>
      </c>
      <c r="D946">
        <v>65</v>
      </c>
      <c r="E946">
        <v>1</v>
      </c>
      <c r="G946" s="21">
        <v>1</v>
      </c>
      <c r="H946" s="6">
        <v>1548982</v>
      </c>
      <c r="I946" s="39">
        <v>43932.693749999999</v>
      </c>
      <c r="J946" s="3" t="s">
        <v>63</v>
      </c>
      <c r="K946" t="s">
        <v>49</v>
      </c>
      <c r="M946">
        <v>202004110234</v>
      </c>
      <c r="N946" s="1">
        <v>43932.693749999999</v>
      </c>
      <c r="O946" s="3" t="s">
        <v>63</v>
      </c>
      <c r="P946">
        <v>1548982</v>
      </c>
      <c r="Q946" s="2">
        <v>20146</v>
      </c>
      <c r="R946" t="s">
        <v>1491</v>
      </c>
      <c r="S946" t="s">
        <v>102</v>
      </c>
      <c r="U946" t="s">
        <v>149</v>
      </c>
      <c r="V946" t="s">
        <v>87</v>
      </c>
      <c r="W946" t="s">
        <v>10</v>
      </c>
      <c r="X946" t="s">
        <v>54</v>
      </c>
      <c r="Z946" t="s">
        <v>88</v>
      </c>
      <c r="AA946" t="s">
        <v>68</v>
      </c>
      <c r="AB946" t="s">
        <v>1492</v>
      </c>
      <c r="AC946" t="s">
        <v>70</v>
      </c>
      <c r="AD946" t="s">
        <v>59</v>
      </c>
    </row>
    <row r="947" spans="1:30">
      <c r="A947">
        <f t="shared" si="45"/>
        <v>696</v>
      </c>
      <c r="B947">
        <f t="shared" si="43"/>
        <v>0</v>
      </c>
      <c r="C947" s="8">
        <f t="shared" si="44"/>
        <v>67.666666666666671</v>
      </c>
      <c r="D947">
        <v>67</v>
      </c>
      <c r="E947">
        <v>8</v>
      </c>
      <c r="G947" s="21">
        <v>1</v>
      </c>
      <c r="H947">
        <v>1550937</v>
      </c>
      <c r="I947" s="39">
        <v>43914.947916666664</v>
      </c>
      <c r="J947" s="3" t="s">
        <v>90</v>
      </c>
      <c r="K947" t="s">
        <v>49</v>
      </c>
      <c r="M947">
        <v>202003241401</v>
      </c>
      <c r="N947" s="1">
        <v>43914.947916666664</v>
      </c>
      <c r="O947" s="3" t="s">
        <v>90</v>
      </c>
      <c r="P947">
        <v>1550937</v>
      </c>
      <c r="Q947" s="2">
        <v>19170</v>
      </c>
      <c r="R947" t="s">
        <v>1493</v>
      </c>
      <c r="S947" t="s">
        <v>829</v>
      </c>
      <c r="U947" t="s">
        <v>149</v>
      </c>
      <c r="V947" t="s">
        <v>133</v>
      </c>
      <c r="W947" t="s">
        <v>10</v>
      </c>
      <c r="X947" t="s">
        <v>54</v>
      </c>
      <c r="Z947" t="s">
        <v>88</v>
      </c>
      <c r="AA947" t="s">
        <v>94</v>
      </c>
      <c r="AB947" t="s">
        <v>292</v>
      </c>
      <c r="AC947" t="s">
        <v>70</v>
      </c>
      <c r="AD947" t="s">
        <v>59</v>
      </c>
    </row>
    <row r="948" spans="1:30">
      <c r="A948">
        <f t="shared" si="45"/>
        <v>697</v>
      </c>
      <c r="B948">
        <f t="shared" si="43"/>
        <v>0</v>
      </c>
      <c r="C948" s="8">
        <f t="shared" si="44"/>
        <v>76</v>
      </c>
      <c r="D948">
        <v>76</v>
      </c>
      <c r="E948">
        <v>0</v>
      </c>
      <c r="G948" s="21">
        <v>0</v>
      </c>
      <c r="H948">
        <v>1551383</v>
      </c>
      <c r="I948" s="39">
        <v>44313.392361111109</v>
      </c>
      <c r="J948" s="3" t="s">
        <v>63</v>
      </c>
      <c r="K948" t="s">
        <v>49</v>
      </c>
      <c r="M948">
        <v>202012160379</v>
      </c>
      <c r="N948" s="1">
        <v>44313.392361111109</v>
      </c>
      <c r="O948" s="3" t="s">
        <v>63</v>
      </c>
      <c r="P948">
        <v>1551383</v>
      </c>
      <c r="Q948" s="2">
        <v>16547</v>
      </c>
      <c r="R948" t="s">
        <v>1494</v>
      </c>
      <c r="S948" t="s">
        <v>1495</v>
      </c>
      <c r="U948" t="s">
        <v>61</v>
      </c>
      <c r="V948" t="s">
        <v>193</v>
      </c>
      <c r="W948" t="s">
        <v>2</v>
      </c>
      <c r="X948" t="s">
        <v>54</v>
      </c>
      <c r="Z948" t="s">
        <v>55</v>
      </c>
      <c r="AA948" t="s">
        <v>68</v>
      </c>
      <c r="AB948" t="s">
        <v>1496</v>
      </c>
      <c r="AC948" t="s">
        <v>70</v>
      </c>
      <c r="AD948" t="s">
        <v>59</v>
      </c>
    </row>
    <row r="949" spans="1:30">
      <c r="A949">
        <f t="shared" si="45"/>
        <v>698</v>
      </c>
      <c r="B949">
        <f t="shared" si="43"/>
        <v>0</v>
      </c>
      <c r="C949" s="8">
        <f t="shared" si="44"/>
        <v>44.666666666666664</v>
      </c>
      <c r="D949">
        <v>44</v>
      </c>
      <c r="E949">
        <v>8</v>
      </c>
      <c r="G949" s="21">
        <v>0</v>
      </c>
      <c r="H949">
        <v>1552593</v>
      </c>
      <c r="I949" s="39">
        <v>44231.140023148146</v>
      </c>
      <c r="J949" s="3" t="s">
        <v>90</v>
      </c>
      <c r="K949" t="s">
        <v>49</v>
      </c>
      <c r="M949">
        <v>202102041146</v>
      </c>
      <c r="N949" s="1">
        <v>44231.140023148146</v>
      </c>
      <c r="O949" s="3" t="s">
        <v>90</v>
      </c>
      <c r="P949">
        <v>1552593</v>
      </c>
      <c r="Q949" s="2">
        <v>27891</v>
      </c>
      <c r="R949" t="s">
        <v>1497</v>
      </c>
      <c r="S949" t="s">
        <v>966</v>
      </c>
      <c r="U949" t="s">
        <v>110</v>
      </c>
      <c r="V949" t="s">
        <v>281</v>
      </c>
      <c r="W949" t="s">
        <v>10</v>
      </c>
      <c r="X949" t="s">
        <v>54</v>
      </c>
      <c r="Z949" t="s">
        <v>88</v>
      </c>
      <c r="AA949" t="s">
        <v>94</v>
      </c>
      <c r="AB949" t="s">
        <v>116</v>
      </c>
      <c r="AC949" t="s">
        <v>70</v>
      </c>
      <c r="AD949" t="s">
        <v>59</v>
      </c>
    </row>
    <row r="950" spans="1:30">
      <c r="A950">
        <f t="shared" si="45"/>
        <v>699</v>
      </c>
      <c r="B950">
        <f t="shared" si="43"/>
        <v>0</v>
      </c>
      <c r="C950" s="8">
        <f t="shared" si="44"/>
        <v>48.083333333333336</v>
      </c>
      <c r="D950">
        <v>48</v>
      </c>
      <c r="E950">
        <v>1</v>
      </c>
      <c r="G950" s="21">
        <v>0</v>
      </c>
      <c r="H950">
        <v>1552957</v>
      </c>
      <c r="I950" s="39">
        <v>44250.83153935185</v>
      </c>
      <c r="J950" s="3" t="s">
        <v>76</v>
      </c>
      <c r="K950" t="s">
        <v>49</v>
      </c>
      <c r="M950">
        <v>202102231893</v>
      </c>
      <c r="N950" s="1">
        <v>44250.83153935185</v>
      </c>
      <c r="O950" s="3" t="s">
        <v>76</v>
      </c>
      <c r="P950">
        <v>1552957</v>
      </c>
      <c r="Q950" s="2">
        <v>26685</v>
      </c>
      <c r="R950" t="s">
        <v>1498</v>
      </c>
      <c r="S950" t="s">
        <v>1499</v>
      </c>
      <c r="U950" t="s">
        <v>288</v>
      </c>
      <c r="V950" t="s">
        <v>306</v>
      </c>
      <c r="W950" t="s">
        <v>2</v>
      </c>
      <c r="X950" t="s">
        <v>54</v>
      </c>
      <c r="Z950" t="s">
        <v>88</v>
      </c>
      <c r="AA950" t="s">
        <v>78</v>
      </c>
      <c r="AB950" t="s">
        <v>112</v>
      </c>
      <c r="AC950" t="s">
        <v>70</v>
      </c>
      <c r="AD950" t="s">
        <v>59</v>
      </c>
    </row>
    <row r="951" spans="1:30">
      <c r="A951">
        <f t="shared" si="45"/>
        <v>700</v>
      </c>
      <c r="B951">
        <f t="shared" si="43"/>
        <v>0</v>
      </c>
      <c r="C951" s="8">
        <f t="shared" si="44"/>
        <v>60.833333333333336</v>
      </c>
      <c r="D951">
        <v>60</v>
      </c>
      <c r="E951">
        <v>10</v>
      </c>
      <c r="G951" s="21">
        <v>2</v>
      </c>
      <c r="H951" s="4">
        <v>1556107</v>
      </c>
      <c r="I951" s="39">
        <v>44187.211724537039</v>
      </c>
      <c r="J951" s="3" t="s">
        <v>90</v>
      </c>
      <c r="K951" t="s">
        <v>49</v>
      </c>
      <c r="M951">
        <v>202012221295</v>
      </c>
      <c r="N951" s="1">
        <v>44187.211724537039</v>
      </c>
      <c r="O951" s="3" t="s">
        <v>90</v>
      </c>
      <c r="P951">
        <v>1556107</v>
      </c>
      <c r="Q951" s="2">
        <v>21958</v>
      </c>
      <c r="R951" t="s">
        <v>1500</v>
      </c>
      <c r="S951" t="s">
        <v>1501</v>
      </c>
      <c r="U951" t="s">
        <v>149</v>
      </c>
      <c r="V951" t="s">
        <v>202</v>
      </c>
      <c r="W951" t="s">
        <v>10</v>
      </c>
      <c r="X951" t="s">
        <v>54</v>
      </c>
      <c r="Z951" t="s">
        <v>88</v>
      </c>
      <c r="AA951" t="s">
        <v>94</v>
      </c>
      <c r="AB951" t="s">
        <v>292</v>
      </c>
      <c r="AC951" t="s">
        <v>70</v>
      </c>
      <c r="AD951" t="s">
        <v>59</v>
      </c>
    </row>
    <row r="952" spans="1:30">
      <c r="A952">
        <f t="shared" si="45"/>
        <v>701</v>
      </c>
      <c r="B952">
        <f t="shared" si="43"/>
        <v>0</v>
      </c>
      <c r="C952" s="8">
        <f t="shared" si="44"/>
        <v>72.166666666666671</v>
      </c>
      <c r="D952">
        <v>72</v>
      </c>
      <c r="E952">
        <v>2</v>
      </c>
      <c r="G952" s="21">
        <v>0</v>
      </c>
      <c r="H952">
        <v>1556715</v>
      </c>
      <c r="I952" s="39">
        <v>44292.613738425927</v>
      </c>
      <c r="J952" s="3" t="s">
        <v>76</v>
      </c>
      <c r="K952" t="s">
        <v>49</v>
      </c>
      <c r="M952">
        <v>202104060412</v>
      </c>
      <c r="N952" s="1">
        <v>44292.613738425927</v>
      </c>
      <c r="O952" s="3" t="s">
        <v>76</v>
      </c>
      <c r="P952">
        <v>1556715</v>
      </c>
      <c r="Q952" s="2">
        <v>17905</v>
      </c>
      <c r="R952" t="s">
        <v>1502</v>
      </c>
      <c r="S952" t="s">
        <v>633</v>
      </c>
      <c r="U952" t="s">
        <v>381</v>
      </c>
      <c r="V952" t="s">
        <v>764</v>
      </c>
      <c r="W952" t="s">
        <v>2</v>
      </c>
      <c r="X952" t="s">
        <v>54</v>
      </c>
      <c r="Z952" t="s">
        <v>55</v>
      </c>
      <c r="AA952" t="s">
        <v>78</v>
      </c>
      <c r="AB952" t="s">
        <v>1503</v>
      </c>
      <c r="AC952" t="s">
        <v>253</v>
      </c>
      <c r="AD952" t="s">
        <v>59</v>
      </c>
    </row>
    <row r="953" spans="1:30">
      <c r="A953">
        <f t="shared" si="45"/>
        <v>702</v>
      </c>
      <c r="B953">
        <f t="shared" si="43"/>
        <v>0</v>
      </c>
      <c r="C953" s="8">
        <f t="shared" si="44"/>
        <v>56.833333333333336</v>
      </c>
      <c r="D953">
        <v>56</v>
      </c>
      <c r="E953">
        <v>10</v>
      </c>
      <c r="G953" s="21">
        <v>0</v>
      </c>
      <c r="H953">
        <v>1557644</v>
      </c>
      <c r="I953" s="39">
        <v>44204.681215277778</v>
      </c>
      <c r="J953" s="3" t="s">
        <v>90</v>
      </c>
      <c r="K953" t="s">
        <v>49</v>
      </c>
      <c r="M953">
        <v>202101081781</v>
      </c>
      <c r="N953" s="1">
        <v>44204.681215277778</v>
      </c>
      <c r="O953" s="3" t="s">
        <v>90</v>
      </c>
      <c r="P953">
        <v>1557644</v>
      </c>
      <c r="Q953" s="2">
        <v>23419</v>
      </c>
      <c r="R953" t="s">
        <v>1504</v>
      </c>
      <c r="S953" t="s">
        <v>1013</v>
      </c>
      <c r="U953" t="s">
        <v>52</v>
      </c>
      <c r="V953" t="s">
        <v>137</v>
      </c>
      <c r="W953" t="s">
        <v>10</v>
      </c>
      <c r="X953" t="s">
        <v>54</v>
      </c>
      <c r="Z953" t="s">
        <v>55</v>
      </c>
      <c r="AA953" t="s">
        <v>94</v>
      </c>
      <c r="AB953" t="s">
        <v>1505</v>
      </c>
      <c r="AC953" t="s">
        <v>70</v>
      </c>
      <c r="AD953" t="s">
        <v>59</v>
      </c>
    </row>
    <row r="954" spans="1:30">
      <c r="A954">
        <f t="shared" si="45"/>
        <v>703</v>
      </c>
      <c r="B954">
        <f t="shared" si="43"/>
        <v>0</v>
      </c>
      <c r="C954" s="8">
        <f t="shared" si="44"/>
        <v>52.166666666666664</v>
      </c>
      <c r="D954">
        <v>52</v>
      </c>
      <c r="E954">
        <v>2</v>
      </c>
      <c r="G954" s="21">
        <v>0</v>
      </c>
      <c r="H954">
        <v>1559990</v>
      </c>
      <c r="I954" s="39">
        <v>44202.723553240743</v>
      </c>
      <c r="J954" s="3" t="s">
        <v>90</v>
      </c>
      <c r="K954" t="s">
        <v>49</v>
      </c>
      <c r="M954">
        <v>202101061800</v>
      </c>
      <c r="N954" s="1">
        <v>44202.723553240743</v>
      </c>
      <c r="O954" s="3" t="s">
        <v>90</v>
      </c>
      <c r="P954">
        <v>1559990</v>
      </c>
      <c r="Q954" s="2">
        <v>25128</v>
      </c>
      <c r="R954" t="s">
        <v>1506</v>
      </c>
      <c r="S954" t="s">
        <v>1507</v>
      </c>
      <c r="U954" t="s">
        <v>110</v>
      </c>
      <c r="V954" t="s">
        <v>157</v>
      </c>
      <c r="W954" t="s">
        <v>10</v>
      </c>
      <c r="X954" t="s">
        <v>54</v>
      </c>
      <c r="Z954" t="s">
        <v>88</v>
      </c>
      <c r="AA954" t="s">
        <v>94</v>
      </c>
      <c r="AB954" t="s">
        <v>1508</v>
      </c>
      <c r="AC954" t="s">
        <v>70</v>
      </c>
      <c r="AD954" t="s">
        <v>59</v>
      </c>
    </row>
    <row r="955" spans="1:30">
      <c r="A955">
        <f t="shared" si="45"/>
        <v>704</v>
      </c>
      <c r="B955">
        <f t="shared" si="43"/>
        <v>0</v>
      </c>
      <c r="C955" s="8">
        <f t="shared" si="44"/>
        <v>33.416666666666664</v>
      </c>
      <c r="D955">
        <v>33</v>
      </c>
      <c r="E955">
        <v>5</v>
      </c>
      <c r="G955" s="21">
        <v>2</v>
      </c>
      <c r="H955" s="4">
        <v>1560019</v>
      </c>
      <c r="I955" s="39">
        <v>44084.610300925924</v>
      </c>
      <c r="J955" s="3" t="s">
        <v>63</v>
      </c>
      <c r="K955" t="s">
        <v>49</v>
      </c>
      <c r="M955">
        <v>202009101675</v>
      </c>
      <c r="N955" s="1">
        <v>44084.610300925924</v>
      </c>
      <c r="O955" s="3" t="s">
        <v>63</v>
      </c>
      <c r="P955">
        <v>1560019</v>
      </c>
      <c r="Q955" s="2">
        <v>31861</v>
      </c>
      <c r="R955" t="s">
        <v>1509</v>
      </c>
      <c r="S955" t="s">
        <v>934</v>
      </c>
      <c r="U955" t="s">
        <v>52</v>
      </c>
      <c r="V955" t="s">
        <v>228</v>
      </c>
      <c r="W955" t="s">
        <v>10</v>
      </c>
      <c r="X955" t="s">
        <v>54</v>
      </c>
      <c r="Z955" t="s">
        <v>55</v>
      </c>
      <c r="AA955" t="s">
        <v>68</v>
      </c>
      <c r="AB955" t="s">
        <v>1510</v>
      </c>
      <c r="AC955" t="s">
        <v>129</v>
      </c>
      <c r="AD955" t="s">
        <v>59</v>
      </c>
    </row>
    <row r="956" spans="1:30">
      <c r="A956">
        <f t="shared" si="45"/>
        <v>705</v>
      </c>
      <c r="B956">
        <f t="shared" si="43"/>
        <v>0</v>
      </c>
      <c r="C956" s="8">
        <f t="shared" si="44"/>
        <v>47.666666666666664</v>
      </c>
      <c r="D956">
        <v>47</v>
      </c>
      <c r="E956">
        <v>8</v>
      </c>
      <c r="G956" s="21">
        <v>1</v>
      </c>
      <c r="H956">
        <v>1560119</v>
      </c>
      <c r="I956" s="39">
        <v>43985.507962962962</v>
      </c>
      <c r="J956" s="3" t="s">
        <v>76</v>
      </c>
      <c r="K956" t="s">
        <v>49</v>
      </c>
      <c r="M956">
        <v>202006030134</v>
      </c>
      <c r="N956" s="1">
        <v>43985.507962962962</v>
      </c>
      <c r="O956" s="3" t="s">
        <v>76</v>
      </c>
      <c r="P956">
        <v>1560119</v>
      </c>
      <c r="Q956" s="2">
        <v>26561</v>
      </c>
      <c r="R956" t="s">
        <v>1511</v>
      </c>
      <c r="S956" t="s">
        <v>1047</v>
      </c>
      <c r="U956" t="s">
        <v>86</v>
      </c>
      <c r="V956" t="s">
        <v>324</v>
      </c>
      <c r="W956" t="s">
        <v>10</v>
      </c>
      <c r="X956" t="s">
        <v>54</v>
      </c>
      <c r="Z956" t="s">
        <v>55</v>
      </c>
      <c r="AA956" t="s">
        <v>78</v>
      </c>
      <c r="AB956" t="s">
        <v>1300</v>
      </c>
      <c r="AC956" t="s">
        <v>180</v>
      </c>
      <c r="AD956" t="s">
        <v>59</v>
      </c>
    </row>
    <row r="957" spans="1:30">
      <c r="A957">
        <f t="shared" si="45"/>
        <v>706</v>
      </c>
      <c r="B957">
        <f t="shared" si="43"/>
        <v>0</v>
      </c>
      <c r="C957" s="8">
        <f t="shared" si="44"/>
        <v>63.666666666666664</v>
      </c>
      <c r="D957">
        <v>63</v>
      </c>
      <c r="E957">
        <v>8</v>
      </c>
      <c r="G957" s="21">
        <v>0</v>
      </c>
      <c r="H957">
        <v>1560309</v>
      </c>
      <c r="I957" s="39">
        <v>44250.569155092591</v>
      </c>
      <c r="J957" s="3" t="s">
        <v>63</v>
      </c>
      <c r="K957" t="s">
        <v>49</v>
      </c>
      <c r="M957">
        <v>202102230264</v>
      </c>
      <c r="N957" s="1">
        <v>44250.569155092591</v>
      </c>
      <c r="O957" s="3" t="s">
        <v>63</v>
      </c>
      <c r="P957">
        <v>1560309</v>
      </c>
      <c r="Q957" s="2">
        <v>20976</v>
      </c>
      <c r="R957" t="s">
        <v>1512</v>
      </c>
      <c r="S957" t="s">
        <v>1513</v>
      </c>
      <c r="U957" t="s">
        <v>61</v>
      </c>
      <c r="V957" t="s">
        <v>261</v>
      </c>
      <c r="W957" t="s">
        <v>2</v>
      </c>
      <c r="X957" t="s">
        <v>54</v>
      </c>
      <c r="Z957" t="s">
        <v>55</v>
      </c>
      <c r="AA957" t="s">
        <v>68</v>
      </c>
      <c r="AB957" t="s">
        <v>1514</v>
      </c>
      <c r="AC957" t="s">
        <v>70</v>
      </c>
      <c r="AD957" t="s">
        <v>59</v>
      </c>
    </row>
    <row r="958" spans="1:30">
      <c r="A958">
        <f t="shared" si="45"/>
        <v>707</v>
      </c>
      <c r="B958">
        <f t="shared" ref="B958:B1021" si="46">IF(H958&lt;&gt;H957,0,IF(H958&lt;&gt;H956,1,IF(H958&lt;&gt;H955,2,IF(H958&lt;&gt;H954,3,IF(H958&lt;&gt;H953,4,IF(H958&lt;&gt;H952,5,IF(H958&lt;&gt;H951,6,"7+")))))))</f>
        <v>0</v>
      </c>
      <c r="C958" s="8">
        <f t="shared" si="44"/>
        <v>55.75</v>
      </c>
      <c r="D958">
        <v>55</v>
      </c>
      <c r="E958">
        <v>9</v>
      </c>
      <c r="G958" s="21">
        <v>2</v>
      </c>
      <c r="H958" s="4">
        <v>1563502</v>
      </c>
      <c r="I958" s="41">
        <v>43952.029305555552</v>
      </c>
      <c r="J958" s="3" t="s">
        <v>90</v>
      </c>
      <c r="K958" t="s">
        <v>49</v>
      </c>
      <c r="M958">
        <v>202004301340</v>
      </c>
      <c r="N958" s="1">
        <v>43952.029305555552</v>
      </c>
      <c r="O958" s="3" t="s">
        <v>90</v>
      </c>
      <c r="P958">
        <v>1563502</v>
      </c>
      <c r="Q958" s="2">
        <v>23574</v>
      </c>
      <c r="R958" t="s">
        <v>1518</v>
      </c>
      <c r="S958" t="s">
        <v>1519</v>
      </c>
      <c r="U958" t="s">
        <v>149</v>
      </c>
      <c r="V958" t="s">
        <v>111</v>
      </c>
      <c r="W958" t="s">
        <v>10</v>
      </c>
      <c r="X958" t="s">
        <v>54</v>
      </c>
      <c r="Z958" t="s">
        <v>88</v>
      </c>
      <c r="AA958" t="s">
        <v>94</v>
      </c>
      <c r="AB958" t="s">
        <v>100</v>
      </c>
      <c r="AC958" t="s">
        <v>70</v>
      </c>
      <c r="AD958" t="s">
        <v>59</v>
      </c>
    </row>
    <row r="959" spans="1:30">
      <c r="A959">
        <f t="shared" si="45"/>
        <v>708</v>
      </c>
      <c r="B959">
        <f t="shared" si="46"/>
        <v>0</v>
      </c>
      <c r="C959" s="8">
        <f t="shared" si="44"/>
        <v>54.083333333333336</v>
      </c>
      <c r="D959">
        <v>54</v>
      </c>
      <c r="E959">
        <v>1</v>
      </c>
      <c r="G959" s="21">
        <v>1</v>
      </c>
      <c r="H959">
        <v>1564441</v>
      </c>
      <c r="I959" s="39">
        <v>43970.775081018517</v>
      </c>
      <c r="J959" s="3" t="s">
        <v>63</v>
      </c>
      <c r="K959" t="s">
        <v>49</v>
      </c>
      <c r="M959">
        <v>202005191638</v>
      </c>
      <c r="N959" s="1">
        <v>43970.775081018517</v>
      </c>
      <c r="O959" s="3" t="s">
        <v>63</v>
      </c>
      <c r="P959">
        <v>1564441</v>
      </c>
      <c r="Q959" s="2">
        <v>24210</v>
      </c>
      <c r="R959" t="s">
        <v>1520</v>
      </c>
      <c r="S959" t="s">
        <v>1311</v>
      </c>
      <c r="U959" t="s">
        <v>98</v>
      </c>
      <c r="V959" t="s">
        <v>157</v>
      </c>
      <c r="W959" t="s">
        <v>2</v>
      </c>
      <c r="X959" t="s">
        <v>54</v>
      </c>
      <c r="Z959" t="s">
        <v>88</v>
      </c>
      <c r="AA959" t="s">
        <v>68</v>
      </c>
      <c r="AB959" t="s">
        <v>1521</v>
      </c>
      <c r="AC959" t="s">
        <v>70</v>
      </c>
      <c r="AD959" t="s">
        <v>59</v>
      </c>
    </row>
    <row r="960" spans="1:30">
      <c r="A960">
        <f t="shared" si="45"/>
        <v>709</v>
      </c>
      <c r="B960">
        <f t="shared" si="46"/>
        <v>0</v>
      </c>
      <c r="C960" s="8">
        <f t="shared" si="44"/>
        <v>51.666666666666664</v>
      </c>
      <c r="D960">
        <v>51</v>
      </c>
      <c r="E960">
        <v>8</v>
      </c>
      <c r="G960" s="21">
        <v>1</v>
      </c>
      <c r="H960">
        <v>1566331</v>
      </c>
      <c r="I960" s="39">
        <v>43957.528240740743</v>
      </c>
      <c r="J960" s="3" t="s">
        <v>63</v>
      </c>
      <c r="K960" t="s">
        <v>49</v>
      </c>
      <c r="M960">
        <v>202005060934</v>
      </c>
      <c r="N960" s="1">
        <v>43957.528240740743</v>
      </c>
      <c r="O960" s="3" t="s">
        <v>63</v>
      </c>
      <c r="P960">
        <v>1566331</v>
      </c>
      <c r="Q960" s="2">
        <v>25061</v>
      </c>
      <c r="R960" t="s">
        <v>1522</v>
      </c>
      <c r="S960" t="s">
        <v>126</v>
      </c>
      <c r="U960" t="s">
        <v>140</v>
      </c>
      <c r="V960" t="s">
        <v>137</v>
      </c>
      <c r="W960" t="s">
        <v>2</v>
      </c>
      <c r="X960" t="s">
        <v>54</v>
      </c>
      <c r="Z960" t="s">
        <v>55</v>
      </c>
      <c r="AA960" t="s">
        <v>68</v>
      </c>
      <c r="AB960" t="s">
        <v>907</v>
      </c>
      <c r="AC960" t="s">
        <v>70</v>
      </c>
      <c r="AD960" t="s">
        <v>59</v>
      </c>
    </row>
    <row r="961" spans="1:30">
      <c r="A961">
        <f t="shared" si="45"/>
        <v>710</v>
      </c>
      <c r="B961">
        <f t="shared" si="46"/>
        <v>0</v>
      </c>
      <c r="C961" s="8">
        <f t="shared" si="44"/>
        <v>41.416666666666664</v>
      </c>
      <c r="D961">
        <v>41</v>
      </c>
      <c r="E961">
        <v>5</v>
      </c>
      <c r="G961" s="21">
        <v>2</v>
      </c>
      <c r="H961" s="4">
        <v>1566930</v>
      </c>
      <c r="I961" s="39">
        <v>44171.491666666669</v>
      </c>
      <c r="J961" s="3" t="s">
        <v>90</v>
      </c>
      <c r="K961" t="s">
        <v>49</v>
      </c>
      <c r="M961">
        <v>202012060253</v>
      </c>
      <c r="N961" s="1">
        <v>44171.491666666669</v>
      </c>
      <c r="O961" s="3" t="s">
        <v>90</v>
      </c>
      <c r="P961">
        <v>1566930</v>
      </c>
      <c r="Q961" s="2">
        <v>29029</v>
      </c>
      <c r="R961" t="s">
        <v>1523</v>
      </c>
      <c r="S961" t="s">
        <v>1524</v>
      </c>
      <c r="U961" t="s">
        <v>277</v>
      </c>
      <c r="V961" t="s">
        <v>115</v>
      </c>
      <c r="W961" t="s">
        <v>10</v>
      </c>
      <c r="X961" t="s">
        <v>54</v>
      </c>
      <c r="Z961" t="s">
        <v>88</v>
      </c>
      <c r="AA961" t="s">
        <v>94</v>
      </c>
      <c r="AB961" t="s">
        <v>100</v>
      </c>
      <c r="AC961" t="s">
        <v>70</v>
      </c>
      <c r="AD961" t="s">
        <v>59</v>
      </c>
    </row>
    <row r="962" spans="1:30">
      <c r="A962">
        <f t="shared" si="45"/>
        <v>711</v>
      </c>
      <c r="B962">
        <f t="shared" si="46"/>
        <v>0</v>
      </c>
      <c r="C962" s="8">
        <f t="shared" si="44"/>
        <v>38</v>
      </c>
      <c r="D962">
        <v>38</v>
      </c>
      <c r="E962">
        <v>0</v>
      </c>
      <c r="G962" s="21">
        <v>1</v>
      </c>
      <c r="H962" s="6">
        <v>1568926</v>
      </c>
      <c r="I962" s="39">
        <v>43960.475694444445</v>
      </c>
      <c r="J962" s="3" t="s">
        <v>90</v>
      </c>
      <c r="K962" t="s">
        <v>49</v>
      </c>
      <c r="M962">
        <v>202005080936</v>
      </c>
      <c r="N962" s="1">
        <v>43960.475694444445</v>
      </c>
      <c r="O962" s="3" t="s">
        <v>90</v>
      </c>
      <c r="P962">
        <v>1568926</v>
      </c>
      <c r="Q962" s="2">
        <v>30073</v>
      </c>
      <c r="R962" t="s">
        <v>1525</v>
      </c>
      <c r="S962" t="s">
        <v>1526</v>
      </c>
      <c r="U962" t="s">
        <v>73</v>
      </c>
      <c r="V962" t="s">
        <v>74</v>
      </c>
      <c r="W962" t="s">
        <v>10</v>
      </c>
      <c r="X962" t="s">
        <v>54</v>
      </c>
      <c r="Z962" t="s">
        <v>88</v>
      </c>
      <c r="AA962" t="s">
        <v>94</v>
      </c>
      <c r="AB962" t="s">
        <v>1527</v>
      </c>
      <c r="AC962" t="s">
        <v>70</v>
      </c>
      <c r="AD962" t="s">
        <v>59</v>
      </c>
    </row>
    <row r="963" spans="1:30">
      <c r="A963">
        <f t="shared" si="45"/>
        <v>712</v>
      </c>
      <c r="B963">
        <f t="shared" si="46"/>
        <v>0</v>
      </c>
      <c r="C963" s="8">
        <f t="shared" si="44"/>
        <v>49.666666666666664</v>
      </c>
      <c r="D963">
        <v>49</v>
      </c>
      <c r="E963">
        <v>8</v>
      </c>
      <c r="G963" s="21">
        <v>1</v>
      </c>
      <c r="H963" s="6">
        <v>1569297</v>
      </c>
      <c r="I963" s="39">
        <v>43926.506249999999</v>
      </c>
      <c r="J963" s="3" t="s">
        <v>90</v>
      </c>
      <c r="K963" t="s">
        <v>49</v>
      </c>
      <c r="M963">
        <v>202004050168</v>
      </c>
      <c r="N963" s="1">
        <v>43926.506249999999</v>
      </c>
      <c r="O963" s="3" t="s">
        <v>90</v>
      </c>
      <c r="P963">
        <v>1569297</v>
      </c>
      <c r="Q963" s="2">
        <v>25756</v>
      </c>
      <c r="R963" t="s">
        <v>1528</v>
      </c>
      <c r="S963" t="s">
        <v>1529</v>
      </c>
      <c r="U963" t="s">
        <v>98</v>
      </c>
      <c r="V963" t="s">
        <v>316</v>
      </c>
      <c r="W963" t="s">
        <v>10</v>
      </c>
      <c r="X963" t="s">
        <v>54</v>
      </c>
      <c r="Z963" t="s">
        <v>88</v>
      </c>
      <c r="AA963" t="s">
        <v>94</v>
      </c>
      <c r="AB963" t="s">
        <v>100</v>
      </c>
      <c r="AC963" t="s">
        <v>70</v>
      </c>
      <c r="AD963" t="s">
        <v>59</v>
      </c>
    </row>
    <row r="964" spans="1:30">
      <c r="A964">
        <f t="shared" si="45"/>
        <v>713</v>
      </c>
      <c r="B964">
        <f t="shared" si="46"/>
        <v>0</v>
      </c>
      <c r="C964" s="8">
        <f t="shared" si="44"/>
        <v>49</v>
      </c>
      <c r="D964">
        <v>49</v>
      </c>
      <c r="E964">
        <v>0</v>
      </c>
      <c r="G964" s="21">
        <v>0</v>
      </c>
      <c r="H964">
        <v>1569312</v>
      </c>
      <c r="I964" s="39">
        <v>44276.89166666667</v>
      </c>
      <c r="J964" s="3" t="s">
        <v>90</v>
      </c>
      <c r="K964" t="s">
        <v>49</v>
      </c>
      <c r="M964">
        <v>202103210508</v>
      </c>
      <c r="N964" s="1">
        <v>44276.89166666667</v>
      </c>
      <c r="O964" s="3" t="s">
        <v>90</v>
      </c>
      <c r="P964">
        <v>1569312</v>
      </c>
      <c r="Q964" s="2">
        <v>26366</v>
      </c>
      <c r="R964" t="s">
        <v>1530</v>
      </c>
      <c r="S964" t="s">
        <v>380</v>
      </c>
      <c r="U964" t="s">
        <v>170</v>
      </c>
      <c r="V964" t="s">
        <v>416</v>
      </c>
      <c r="W964" t="s">
        <v>10</v>
      </c>
      <c r="X964" t="s">
        <v>54</v>
      </c>
      <c r="Z964" t="s">
        <v>88</v>
      </c>
      <c r="AA964" t="s">
        <v>94</v>
      </c>
      <c r="AB964" t="s">
        <v>100</v>
      </c>
      <c r="AC964" t="s">
        <v>70</v>
      </c>
      <c r="AD964" t="s">
        <v>59</v>
      </c>
    </row>
    <row r="965" spans="1:30">
      <c r="A965">
        <f t="shared" si="45"/>
        <v>714</v>
      </c>
      <c r="B965">
        <f t="shared" si="46"/>
        <v>0</v>
      </c>
      <c r="C965" s="8">
        <f t="shared" si="44"/>
        <v>62.333333333333336</v>
      </c>
      <c r="D965">
        <v>62</v>
      </c>
      <c r="E965">
        <v>4</v>
      </c>
      <c r="G965" s="21">
        <v>0</v>
      </c>
      <c r="H965">
        <v>1570620</v>
      </c>
      <c r="I965" s="39">
        <v>44291.54583333333</v>
      </c>
      <c r="J965" s="3" t="s">
        <v>76</v>
      </c>
      <c r="K965" t="s">
        <v>49</v>
      </c>
      <c r="M965">
        <v>202104050225</v>
      </c>
      <c r="N965" s="1">
        <v>44291.54583333333</v>
      </c>
      <c r="O965" s="3" t="s">
        <v>76</v>
      </c>
      <c r="P965">
        <v>1570620</v>
      </c>
      <c r="Q965" s="2">
        <v>21504</v>
      </c>
      <c r="R965" t="s">
        <v>1531</v>
      </c>
      <c r="S965" t="s">
        <v>227</v>
      </c>
      <c r="U965" t="s">
        <v>381</v>
      </c>
      <c r="V965" t="s">
        <v>178</v>
      </c>
      <c r="W965" t="s">
        <v>10</v>
      </c>
      <c r="X965" t="s">
        <v>54</v>
      </c>
      <c r="Z965" t="s">
        <v>55</v>
      </c>
      <c r="AA965" t="s">
        <v>78</v>
      </c>
      <c r="AB965" t="s">
        <v>1532</v>
      </c>
      <c r="AC965" t="s">
        <v>180</v>
      </c>
      <c r="AD965" t="s">
        <v>59</v>
      </c>
    </row>
    <row r="966" spans="1:30">
      <c r="A966">
        <f t="shared" si="45"/>
        <v>715</v>
      </c>
      <c r="B966">
        <f t="shared" si="46"/>
        <v>0</v>
      </c>
      <c r="C966" s="8">
        <f t="shared" si="44"/>
        <v>40.666666666666664</v>
      </c>
      <c r="D966">
        <v>40</v>
      </c>
      <c r="E966">
        <v>8</v>
      </c>
      <c r="G966" s="21">
        <v>0</v>
      </c>
      <c r="H966">
        <v>1570645</v>
      </c>
      <c r="I966" s="39">
        <v>44215.817361111112</v>
      </c>
      <c r="J966" s="3" t="s">
        <v>90</v>
      </c>
      <c r="K966" t="s">
        <v>49</v>
      </c>
      <c r="M966">
        <v>202101192358</v>
      </c>
      <c r="N966" s="1">
        <v>44215.817361111112</v>
      </c>
      <c r="O966" s="3" t="s">
        <v>90</v>
      </c>
      <c r="P966">
        <v>1570645</v>
      </c>
      <c r="Q966" s="2">
        <v>29338</v>
      </c>
      <c r="R966" t="s">
        <v>1533</v>
      </c>
      <c r="S966" t="s">
        <v>1534</v>
      </c>
      <c r="U966" t="s">
        <v>110</v>
      </c>
      <c r="V966" t="s">
        <v>281</v>
      </c>
      <c r="W966" t="s">
        <v>2</v>
      </c>
      <c r="X966" t="s">
        <v>54</v>
      </c>
      <c r="Z966" t="s">
        <v>88</v>
      </c>
      <c r="AA966" t="s">
        <v>94</v>
      </c>
      <c r="AB966" t="s">
        <v>1535</v>
      </c>
      <c r="AC966" t="s">
        <v>70</v>
      </c>
      <c r="AD966" t="s">
        <v>59</v>
      </c>
    </row>
    <row r="967" spans="1:30">
      <c r="A967">
        <f t="shared" si="45"/>
        <v>716</v>
      </c>
      <c r="B967">
        <f t="shared" si="46"/>
        <v>0</v>
      </c>
      <c r="C967" s="8">
        <f t="shared" si="44"/>
        <v>45.666666666666664</v>
      </c>
      <c r="D967">
        <v>45</v>
      </c>
      <c r="E967">
        <v>8</v>
      </c>
      <c r="G967" s="21">
        <v>0</v>
      </c>
      <c r="H967">
        <v>1571257</v>
      </c>
      <c r="I967" s="39">
        <v>44272.876388888886</v>
      </c>
      <c r="J967" s="3" t="s">
        <v>90</v>
      </c>
      <c r="K967" t="s">
        <v>49</v>
      </c>
      <c r="M967">
        <v>202103172194</v>
      </c>
      <c r="N967" s="1">
        <v>44272.876388888886</v>
      </c>
      <c r="O967" s="3" t="s">
        <v>90</v>
      </c>
      <c r="P967">
        <v>1571257</v>
      </c>
      <c r="Q967" s="2">
        <v>27581</v>
      </c>
      <c r="R967" t="s">
        <v>1536</v>
      </c>
      <c r="S967" t="s">
        <v>1229</v>
      </c>
      <c r="U967" t="s">
        <v>288</v>
      </c>
      <c r="V967" t="s">
        <v>67</v>
      </c>
      <c r="W967" t="s">
        <v>2</v>
      </c>
      <c r="X967" t="s">
        <v>54</v>
      </c>
      <c r="Z967" t="s">
        <v>88</v>
      </c>
      <c r="AA967" t="s">
        <v>94</v>
      </c>
      <c r="AB967" t="s">
        <v>100</v>
      </c>
      <c r="AC967" t="s">
        <v>70</v>
      </c>
      <c r="AD967" t="s">
        <v>59</v>
      </c>
    </row>
    <row r="968" spans="1:30">
      <c r="A968">
        <f t="shared" si="45"/>
        <v>717</v>
      </c>
      <c r="B968">
        <f t="shared" si="46"/>
        <v>0</v>
      </c>
      <c r="C968" s="8">
        <f t="shared" si="44"/>
        <v>36.25</v>
      </c>
      <c r="D968">
        <v>36</v>
      </c>
      <c r="E968">
        <v>3</v>
      </c>
      <c r="G968" s="21">
        <v>0</v>
      </c>
      <c r="H968">
        <v>1571281</v>
      </c>
      <c r="I968" s="39">
        <v>44250.411111111112</v>
      </c>
      <c r="J968" s="3" t="s">
        <v>90</v>
      </c>
      <c r="K968" t="s">
        <v>49</v>
      </c>
      <c r="M968">
        <v>202102231330</v>
      </c>
      <c r="N968" s="1">
        <v>44250.411111111112</v>
      </c>
      <c r="O968" s="3" t="s">
        <v>90</v>
      </c>
      <c r="P968">
        <v>1571281</v>
      </c>
      <c r="Q968" s="2">
        <v>30987</v>
      </c>
      <c r="R968" t="s">
        <v>1537</v>
      </c>
      <c r="S968" t="s">
        <v>1538</v>
      </c>
      <c r="U968" t="s">
        <v>277</v>
      </c>
      <c r="V968" t="s">
        <v>193</v>
      </c>
      <c r="W968" t="s">
        <v>2</v>
      </c>
      <c r="X968" t="s">
        <v>54</v>
      </c>
      <c r="Z968" t="s">
        <v>88</v>
      </c>
      <c r="AA968" t="s">
        <v>94</v>
      </c>
      <c r="AB968" t="s">
        <v>116</v>
      </c>
      <c r="AC968" t="s">
        <v>70</v>
      </c>
      <c r="AD968" t="s">
        <v>59</v>
      </c>
    </row>
    <row r="969" spans="1:30">
      <c r="A969">
        <f t="shared" si="45"/>
        <v>718</v>
      </c>
      <c r="B969">
        <f t="shared" si="46"/>
        <v>0</v>
      </c>
      <c r="C969" s="8">
        <f t="shared" si="44"/>
        <v>46</v>
      </c>
      <c r="D969">
        <v>46</v>
      </c>
      <c r="E969">
        <v>0</v>
      </c>
      <c r="G969" s="21">
        <v>1</v>
      </c>
      <c r="H969">
        <v>1572811</v>
      </c>
      <c r="I969" s="39">
        <v>44028.524942129632</v>
      </c>
      <c r="J969" s="3" t="s">
        <v>76</v>
      </c>
      <c r="K969" t="s">
        <v>49</v>
      </c>
      <c r="M969">
        <v>202007161594</v>
      </c>
      <c r="N969" s="1">
        <v>44028.524942129632</v>
      </c>
      <c r="O969" s="3" t="s">
        <v>76</v>
      </c>
      <c r="P969">
        <v>1572811</v>
      </c>
      <c r="Q969" s="2">
        <v>27204</v>
      </c>
      <c r="R969" t="s">
        <v>1539</v>
      </c>
      <c r="S969" t="s">
        <v>1540</v>
      </c>
      <c r="U969" t="s">
        <v>61</v>
      </c>
      <c r="V969" t="s">
        <v>261</v>
      </c>
      <c r="W969" t="s">
        <v>10</v>
      </c>
      <c r="X969" t="s">
        <v>54</v>
      </c>
      <c r="Z969" t="s">
        <v>55</v>
      </c>
      <c r="AA969" t="s">
        <v>78</v>
      </c>
      <c r="AB969" t="s">
        <v>1541</v>
      </c>
      <c r="AC969" t="s">
        <v>70</v>
      </c>
      <c r="AD969" t="s">
        <v>59</v>
      </c>
    </row>
    <row r="970" spans="1:30">
      <c r="A970">
        <f t="shared" si="45"/>
        <v>719</v>
      </c>
      <c r="B970">
        <f t="shared" si="46"/>
        <v>0</v>
      </c>
      <c r="C970" s="8">
        <f t="shared" ref="C970:C1033" si="47">D970+E970/12</f>
        <v>50.25</v>
      </c>
      <c r="D970">
        <v>50</v>
      </c>
      <c r="E970">
        <v>3</v>
      </c>
      <c r="G970" s="21">
        <v>2</v>
      </c>
      <c r="H970" s="4">
        <v>1574736</v>
      </c>
      <c r="I970" s="39">
        <v>43962.400000000001</v>
      </c>
      <c r="J970" s="3" t="s">
        <v>76</v>
      </c>
      <c r="K970" t="s">
        <v>49</v>
      </c>
      <c r="M970">
        <v>202005120527</v>
      </c>
      <c r="N970" s="1">
        <v>43962.400000000001</v>
      </c>
      <c r="O970" s="3" t="s">
        <v>76</v>
      </c>
      <c r="P970">
        <v>1574736</v>
      </c>
      <c r="Q970" s="2">
        <v>25604</v>
      </c>
      <c r="R970" t="s">
        <v>1542</v>
      </c>
      <c r="S970" t="s">
        <v>1543</v>
      </c>
      <c r="U970" t="s">
        <v>61</v>
      </c>
      <c r="V970" t="s">
        <v>193</v>
      </c>
      <c r="W970" t="s">
        <v>10</v>
      </c>
      <c r="X970" t="s">
        <v>54</v>
      </c>
      <c r="Z970" t="s">
        <v>55</v>
      </c>
      <c r="AA970" t="s">
        <v>78</v>
      </c>
      <c r="AB970" t="s">
        <v>1544</v>
      </c>
      <c r="AC970" t="s">
        <v>70</v>
      </c>
      <c r="AD970" t="s">
        <v>59</v>
      </c>
    </row>
    <row r="971" spans="1:30">
      <c r="A971">
        <f t="shared" si="45"/>
        <v>720</v>
      </c>
      <c r="B971">
        <f t="shared" si="46"/>
        <v>0</v>
      </c>
      <c r="C971" s="8">
        <f t="shared" si="47"/>
        <v>76.333333333333329</v>
      </c>
      <c r="D971">
        <v>76</v>
      </c>
      <c r="E971">
        <v>4</v>
      </c>
      <c r="G971" s="21">
        <v>1</v>
      </c>
      <c r="H971">
        <v>1576765</v>
      </c>
      <c r="I971" s="39">
        <v>44119.777083333334</v>
      </c>
      <c r="J971" s="3" t="s">
        <v>63</v>
      </c>
      <c r="K971" t="s">
        <v>49</v>
      </c>
      <c r="M971">
        <v>202010152211</v>
      </c>
      <c r="N971" s="1">
        <v>44119.777083333334</v>
      </c>
      <c r="O971" s="3" t="s">
        <v>63</v>
      </c>
      <c r="P971">
        <v>1576765</v>
      </c>
      <c r="Q971" s="2">
        <v>16228</v>
      </c>
      <c r="R971" t="s">
        <v>1545</v>
      </c>
      <c r="S971" t="s">
        <v>1546</v>
      </c>
      <c r="U971" t="s">
        <v>110</v>
      </c>
      <c r="V971" t="s">
        <v>240</v>
      </c>
      <c r="W971" t="s">
        <v>2</v>
      </c>
      <c r="X971" t="s">
        <v>54</v>
      </c>
      <c r="Z971" t="s">
        <v>88</v>
      </c>
      <c r="AA971" t="s">
        <v>68</v>
      </c>
      <c r="AB971" t="s">
        <v>1547</v>
      </c>
      <c r="AC971" t="s">
        <v>70</v>
      </c>
      <c r="AD971" t="s">
        <v>59</v>
      </c>
    </row>
    <row r="972" spans="1:30">
      <c r="A972">
        <f t="shared" ref="A972:A1035" si="48">IF(B972=0,A971+1,A971)</f>
        <v>721</v>
      </c>
      <c r="B972">
        <f t="shared" si="46"/>
        <v>0</v>
      </c>
      <c r="C972" s="8">
        <f t="shared" si="47"/>
        <v>74.416666666666671</v>
      </c>
      <c r="D972">
        <v>74</v>
      </c>
      <c r="E972">
        <v>5</v>
      </c>
      <c r="G972" s="21">
        <v>0</v>
      </c>
      <c r="H972">
        <v>1579996</v>
      </c>
      <c r="I972" s="39">
        <v>44266.401736111111</v>
      </c>
      <c r="J972" s="3" t="s">
        <v>76</v>
      </c>
      <c r="K972" t="s">
        <v>49</v>
      </c>
      <c r="M972">
        <v>202103120265</v>
      </c>
      <c r="N972" s="1">
        <v>44266.401736111111</v>
      </c>
      <c r="O972" s="3" t="s">
        <v>76</v>
      </c>
      <c r="P972">
        <v>1579996</v>
      </c>
      <c r="Q972" s="2">
        <v>17066</v>
      </c>
      <c r="R972" t="s">
        <v>1548</v>
      </c>
      <c r="S972" t="s">
        <v>387</v>
      </c>
      <c r="U972" t="s">
        <v>140</v>
      </c>
      <c r="V972" t="s">
        <v>451</v>
      </c>
      <c r="W972" t="s">
        <v>10</v>
      </c>
      <c r="X972" t="s">
        <v>54</v>
      </c>
      <c r="Z972" t="s">
        <v>55</v>
      </c>
      <c r="AA972" t="s">
        <v>78</v>
      </c>
      <c r="AB972" t="s">
        <v>1549</v>
      </c>
      <c r="AC972" t="s">
        <v>390</v>
      </c>
      <c r="AD972" t="s">
        <v>59</v>
      </c>
    </row>
    <row r="973" spans="1:30">
      <c r="A973">
        <f t="shared" si="48"/>
        <v>722</v>
      </c>
      <c r="B973">
        <f t="shared" si="46"/>
        <v>0</v>
      </c>
      <c r="C973" s="8">
        <f t="shared" si="47"/>
        <v>75.75</v>
      </c>
      <c r="D973">
        <v>75</v>
      </c>
      <c r="E973">
        <v>9</v>
      </c>
      <c r="G973" s="21">
        <v>0</v>
      </c>
      <c r="H973">
        <v>1580136</v>
      </c>
      <c r="I973" s="39">
        <v>44212.595138888886</v>
      </c>
      <c r="J973" s="3" t="s">
        <v>90</v>
      </c>
      <c r="K973" t="s">
        <v>49</v>
      </c>
      <c r="M973">
        <v>202101160435</v>
      </c>
      <c r="N973" s="1">
        <v>44212.595138888886</v>
      </c>
      <c r="O973" s="3" t="s">
        <v>90</v>
      </c>
      <c r="P973">
        <v>1580136</v>
      </c>
      <c r="Q973" s="2">
        <v>16540</v>
      </c>
      <c r="R973" t="s">
        <v>1550</v>
      </c>
      <c r="S973" t="s">
        <v>746</v>
      </c>
      <c r="U973" t="s">
        <v>288</v>
      </c>
      <c r="V973" t="s">
        <v>74</v>
      </c>
      <c r="W973" t="s">
        <v>10</v>
      </c>
      <c r="X973" t="s">
        <v>54</v>
      </c>
      <c r="Z973" t="s">
        <v>88</v>
      </c>
      <c r="AA973" t="s">
        <v>94</v>
      </c>
      <c r="AB973" t="s">
        <v>100</v>
      </c>
      <c r="AC973" t="s">
        <v>70</v>
      </c>
      <c r="AD973" t="s">
        <v>59</v>
      </c>
    </row>
    <row r="974" spans="1:30">
      <c r="A974">
        <f t="shared" si="48"/>
        <v>723</v>
      </c>
      <c r="B974">
        <f t="shared" si="46"/>
        <v>0</v>
      </c>
      <c r="C974" s="8">
        <f t="shared" si="47"/>
        <v>36.5</v>
      </c>
      <c r="D974">
        <v>36</v>
      </c>
      <c r="E974">
        <v>6</v>
      </c>
      <c r="G974" s="21">
        <v>0</v>
      </c>
      <c r="H974">
        <v>1580650</v>
      </c>
      <c r="I974" s="39">
        <v>44315.490277777775</v>
      </c>
      <c r="J974" s="3" t="s">
        <v>134</v>
      </c>
      <c r="K974" t="s">
        <v>49</v>
      </c>
      <c r="M974">
        <v>202104291685</v>
      </c>
      <c r="N974" s="1">
        <v>44315.490277777775</v>
      </c>
      <c r="O974" s="3" t="s">
        <v>134</v>
      </c>
      <c r="P974">
        <v>1580650</v>
      </c>
      <c r="Q974" s="2">
        <v>30979</v>
      </c>
      <c r="R974" t="s">
        <v>1551</v>
      </c>
      <c r="S974" t="s">
        <v>1552</v>
      </c>
      <c r="U974" t="s">
        <v>52</v>
      </c>
      <c r="V974" t="s">
        <v>103</v>
      </c>
      <c r="W974" t="s">
        <v>2</v>
      </c>
      <c r="X974" t="s">
        <v>54</v>
      </c>
      <c r="Z974" t="s">
        <v>88</v>
      </c>
      <c r="AA974" t="s">
        <v>94</v>
      </c>
      <c r="AB974" t="s">
        <v>100</v>
      </c>
      <c r="AC974" t="s">
        <v>70</v>
      </c>
      <c r="AD974" t="s">
        <v>59</v>
      </c>
    </row>
    <row r="975" spans="1:30">
      <c r="A975">
        <f t="shared" si="48"/>
        <v>724</v>
      </c>
      <c r="B975">
        <f t="shared" si="46"/>
        <v>0</v>
      </c>
      <c r="C975" s="8">
        <f t="shared" si="47"/>
        <v>38.666666666666664</v>
      </c>
      <c r="D975">
        <v>38</v>
      </c>
      <c r="E975">
        <v>8</v>
      </c>
      <c r="G975" s="21">
        <v>1</v>
      </c>
      <c r="H975">
        <v>1583752</v>
      </c>
      <c r="I975" s="39">
        <v>43910.914293981485</v>
      </c>
      <c r="J975" s="3" t="s">
        <v>90</v>
      </c>
      <c r="K975" t="s">
        <v>49</v>
      </c>
      <c r="M975">
        <v>202003201383</v>
      </c>
      <c r="N975" s="1">
        <v>43910.914293981485</v>
      </c>
      <c r="O975" s="3" t="s">
        <v>90</v>
      </c>
      <c r="P975">
        <v>1583752</v>
      </c>
      <c r="Q975" s="2">
        <v>29787</v>
      </c>
      <c r="R975" t="s">
        <v>1555</v>
      </c>
      <c r="S975" t="s">
        <v>1556</v>
      </c>
      <c r="U975" t="s">
        <v>149</v>
      </c>
      <c r="V975" t="s">
        <v>364</v>
      </c>
      <c r="W975" t="s">
        <v>2</v>
      </c>
      <c r="X975" t="s">
        <v>54</v>
      </c>
      <c r="Z975" t="s">
        <v>88</v>
      </c>
      <c r="AA975" t="s">
        <v>94</v>
      </c>
      <c r="AB975" t="s">
        <v>1557</v>
      </c>
      <c r="AC975" t="s">
        <v>70</v>
      </c>
      <c r="AD975" t="s">
        <v>59</v>
      </c>
    </row>
    <row r="976" spans="1:30">
      <c r="A976">
        <f t="shared" si="48"/>
        <v>725</v>
      </c>
      <c r="B976">
        <f t="shared" si="46"/>
        <v>0</v>
      </c>
      <c r="C976" s="8">
        <f t="shared" si="47"/>
        <v>73.916666666666671</v>
      </c>
      <c r="D976">
        <v>73</v>
      </c>
      <c r="E976">
        <v>11</v>
      </c>
      <c r="G976" s="21">
        <v>0</v>
      </c>
      <c r="H976">
        <v>1586520</v>
      </c>
      <c r="I976" s="39">
        <v>44320.706250000003</v>
      </c>
      <c r="J976" s="3" t="s">
        <v>76</v>
      </c>
      <c r="K976" t="s">
        <v>49</v>
      </c>
      <c r="M976">
        <v>202105041043</v>
      </c>
      <c r="N976" s="1">
        <v>44320.706250000003</v>
      </c>
      <c r="O976" s="3" t="s">
        <v>76</v>
      </c>
      <c r="P976">
        <v>1586520</v>
      </c>
      <c r="Q976" s="2">
        <v>17314</v>
      </c>
      <c r="R976" t="s">
        <v>1558</v>
      </c>
      <c r="S976" t="s">
        <v>1559</v>
      </c>
      <c r="U976" t="s">
        <v>61</v>
      </c>
      <c r="V976" t="s">
        <v>123</v>
      </c>
      <c r="W976" t="s">
        <v>2</v>
      </c>
      <c r="X976" t="s">
        <v>54</v>
      </c>
      <c r="Z976" t="s">
        <v>55</v>
      </c>
      <c r="AA976" t="s">
        <v>78</v>
      </c>
      <c r="AB976" t="s">
        <v>173</v>
      </c>
      <c r="AC976" t="s">
        <v>70</v>
      </c>
      <c r="AD976" t="s">
        <v>59</v>
      </c>
    </row>
    <row r="977" spans="1:30">
      <c r="A977">
        <f t="shared" si="48"/>
        <v>726</v>
      </c>
      <c r="B977">
        <f t="shared" si="46"/>
        <v>0</v>
      </c>
      <c r="C977" s="8">
        <f t="shared" si="47"/>
        <v>50.166666666666664</v>
      </c>
      <c r="D977">
        <v>50</v>
      </c>
      <c r="E977">
        <v>2</v>
      </c>
      <c r="G977" s="21">
        <v>1</v>
      </c>
      <c r="H977">
        <v>1589732</v>
      </c>
      <c r="I977" s="39">
        <v>44092.913194444445</v>
      </c>
      <c r="J977" s="3" t="s">
        <v>90</v>
      </c>
      <c r="K977" t="s">
        <v>49</v>
      </c>
      <c r="M977">
        <v>202009181944</v>
      </c>
      <c r="N977" s="1">
        <v>44092.913194444445</v>
      </c>
      <c r="O977" s="3" t="s">
        <v>90</v>
      </c>
      <c r="P977">
        <v>1589732</v>
      </c>
      <c r="Q977" s="2">
        <v>25745</v>
      </c>
      <c r="R977" t="s">
        <v>1560</v>
      </c>
      <c r="S977" t="s">
        <v>822</v>
      </c>
      <c r="U977" t="s">
        <v>170</v>
      </c>
      <c r="V977" t="s">
        <v>289</v>
      </c>
      <c r="W977" t="s">
        <v>10</v>
      </c>
      <c r="X977" t="s">
        <v>54</v>
      </c>
      <c r="Z977" t="s">
        <v>88</v>
      </c>
      <c r="AA977" t="s">
        <v>94</v>
      </c>
      <c r="AB977" t="s">
        <v>116</v>
      </c>
      <c r="AC977" t="s">
        <v>70</v>
      </c>
      <c r="AD977" t="s">
        <v>59</v>
      </c>
    </row>
    <row r="978" spans="1:30">
      <c r="A978">
        <f t="shared" si="48"/>
        <v>727</v>
      </c>
      <c r="B978">
        <f t="shared" si="46"/>
        <v>0</v>
      </c>
      <c r="C978" s="8">
        <f t="shared" si="47"/>
        <v>61.25</v>
      </c>
      <c r="D978">
        <v>61</v>
      </c>
      <c r="E978">
        <v>3</v>
      </c>
      <c r="G978" s="21">
        <v>0</v>
      </c>
      <c r="H978">
        <v>1590495</v>
      </c>
      <c r="I978" s="39">
        <v>44322.440324074072</v>
      </c>
      <c r="J978" s="3" t="s">
        <v>308</v>
      </c>
      <c r="K978" t="s">
        <v>49</v>
      </c>
      <c r="M978">
        <v>202105061542</v>
      </c>
      <c r="N978" s="1">
        <v>44322.440324074072</v>
      </c>
      <c r="O978" s="3" t="s">
        <v>308</v>
      </c>
      <c r="P978">
        <v>1590495</v>
      </c>
      <c r="Q978" s="2">
        <v>21944</v>
      </c>
      <c r="R978" t="s">
        <v>1561</v>
      </c>
      <c r="S978" t="s">
        <v>1562</v>
      </c>
      <c r="U978" t="s">
        <v>140</v>
      </c>
      <c r="V978" t="s">
        <v>507</v>
      </c>
      <c r="W978" t="s">
        <v>10</v>
      </c>
      <c r="X978" t="s">
        <v>54</v>
      </c>
      <c r="Z978" t="s">
        <v>55</v>
      </c>
      <c r="AA978" t="s">
        <v>311</v>
      </c>
      <c r="AB978" t="s">
        <v>689</v>
      </c>
      <c r="AC978" t="s">
        <v>70</v>
      </c>
      <c r="AD978" t="s">
        <v>59</v>
      </c>
    </row>
    <row r="979" spans="1:30">
      <c r="A979">
        <f t="shared" si="48"/>
        <v>728</v>
      </c>
      <c r="B979">
        <f t="shared" si="46"/>
        <v>0</v>
      </c>
      <c r="C979" s="8">
        <f t="shared" si="47"/>
        <v>41</v>
      </c>
      <c r="D979">
        <v>41</v>
      </c>
      <c r="E979">
        <v>0</v>
      </c>
      <c r="G979" s="21">
        <v>0</v>
      </c>
      <c r="H979">
        <v>1591341</v>
      </c>
      <c r="I979" s="39">
        <v>44312.505046296297</v>
      </c>
      <c r="J979" s="3" t="s">
        <v>76</v>
      </c>
      <c r="K979" t="s">
        <v>49</v>
      </c>
      <c r="M979">
        <v>202104260148</v>
      </c>
      <c r="N979" s="1">
        <v>44312.505046296297</v>
      </c>
      <c r="O979" s="3" t="s">
        <v>76</v>
      </c>
      <c r="P979">
        <v>1591341</v>
      </c>
      <c r="Q979" s="2">
        <v>29307</v>
      </c>
      <c r="R979" t="s">
        <v>1563</v>
      </c>
      <c r="S979" t="s">
        <v>1564</v>
      </c>
      <c r="U979" t="s">
        <v>140</v>
      </c>
      <c r="V979" t="s">
        <v>1565</v>
      </c>
      <c r="W979" t="s">
        <v>10</v>
      </c>
      <c r="X979" t="s">
        <v>54</v>
      </c>
      <c r="Z979" t="s">
        <v>55</v>
      </c>
      <c r="AA979" t="s">
        <v>78</v>
      </c>
      <c r="AB979" t="s">
        <v>1566</v>
      </c>
      <c r="AC979" t="s">
        <v>390</v>
      </c>
      <c r="AD979" t="s">
        <v>59</v>
      </c>
    </row>
    <row r="980" spans="1:30">
      <c r="A980">
        <f t="shared" si="48"/>
        <v>729</v>
      </c>
      <c r="B980">
        <f t="shared" si="46"/>
        <v>0</v>
      </c>
      <c r="C980" s="8">
        <f t="shared" si="47"/>
        <v>70.666666666666671</v>
      </c>
      <c r="D980">
        <v>70</v>
      </c>
      <c r="E980">
        <v>8</v>
      </c>
      <c r="G980" s="21">
        <v>0</v>
      </c>
      <c r="H980">
        <v>1593598</v>
      </c>
      <c r="I980" s="39">
        <v>44270.56689814815</v>
      </c>
      <c r="J980" s="3" t="s">
        <v>76</v>
      </c>
      <c r="K980" t="s">
        <v>49</v>
      </c>
      <c r="M980">
        <v>202103150199</v>
      </c>
      <c r="N980" s="1">
        <v>44270.56689814815</v>
      </c>
      <c r="O980" s="3" t="s">
        <v>76</v>
      </c>
      <c r="P980">
        <v>1593598</v>
      </c>
      <c r="Q980" s="2">
        <v>18439</v>
      </c>
      <c r="R980" t="s">
        <v>1567</v>
      </c>
      <c r="S980" t="s">
        <v>706</v>
      </c>
      <c r="U980" t="s">
        <v>61</v>
      </c>
      <c r="V980" t="s">
        <v>764</v>
      </c>
      <c r="W980" t="s">
        <v>10</v>
      </c>
      <c r="X980" t="s">
        <v>54</v>
      </c>
      <c r="Z980" t="s">
        <v>55</v>
      </c>
      <c r="AA980" t="s">
        <v>78</v>
      </c>
      <c r="AB980" t="s">
        <v>333</v>
      </c>
      <c r="AC980" t="s">
        <v>253</v>
      </c>
      <c r="AD980" t="s">
        <v>59</v>
      </c>
    </row>
    <row r="981" spans="1:30">
      <c r="A981">
        <f t="shared" si="48"/>
        <v>730</v>
      </c>
      <c r="B981">
        <f t="shared" si="46"/>
        <v>0</v>
      </c>
      <c r="C981" s="8">
        <f t="shared" si="47"/>
        <v>68.833333333333329</v>
      </c>
      <c r="D981">
        <v>68</v>
      </c>
      <c r="E981">
        <v>10</v>
      </c>
      <c r="G981" s="21">
        <v>0</v>
      </c>
      <c r="H981">
        <v>1595206</v>
      </c>
      <c r="I981" s="39">
        <v>44225.509722222225</v>
      </c>
      <c r="J981" s="3" t="s">
        <v>90</v>
      </c>
      <c r="K981" t="s">
        <v>49</v>
      </c>
      <c r="M981">
        <v>202101291656</v>
      </c>
      <c r="N981" s="1">
        <v>44225.509722222225</v>
      </c>
      <c r="O981" s="3" t="s">
        <v>90</v>
      </c>
      <c r="P981">
        <v>1595206</v>
      </c>
      <c r="Q981" s="2">
        <v>19054</v>
      </c>
      <c r="R981" t="s">
        <v>1568</v>
      </c>
      <c r="S981" t="s">
        <v>805</v>
      </c>
      <c r="U981" t="s">
        <v>140</v>
      </c>
      <c r="V981" t="s">
        <v>193</v>
      </c>
      <c r="W981" t="s">
        <v>2</v>
      </c>
      <c r="X981" t="s">
        <v>54</v>
      </c>
      <c r="Z981" t="s">
        <v>88</v>
      </c>
      <c r="AA981" t="s">
        <v>94</v>
      </c>
      <c r="AB981" t="s">
        <v>100</v>
      </c>
      <c r="AC981" t="s">
        <v>70</v>
      </c>
      <c r="AD981" t="s">
        <v>59</v>
      </c>
    </row>
    <row r="982" spans="1:30">
      <c r="A982">
        <f t="shared" si="48"/>
        <v>731</v>
      </c>
      <c r="B982">
        <f t="shared" si="46"/>
        <v>0</v>
      </c>
      <c r="C982" s="8">
        <f t="shared" si="47"/>
        <v>81.916666666666671</v>
      </c>
      <c r="D982">
        <v>81</v>
      </c>
      <c r="E982">
        <v>11</v>
      </c>
      <c r="G982" s="21">
        <v>0</v>
      </c>
      <c r="H982">
        <v>1595414</v>
      </c>
      <c r="I982" s="39">
        <v>44278.879861111112</v>
      </c>
      <c r="J982" s="3" t="s">
        <v>90</v>
      </c>
      <c r="K982" t="s">
        <v>49</v>
      </c>
      <c r="M982">
        <v>202103232406</v>
      </c>
      <c r="N982" s="1">
        <v>44278.879861111112</v>
      </c>
      <c r="O982" s="3" t="s">
        <v>90</v>
      </c>
      <c r="P982">
        <v>1595414</v>
      </c>
      <c r="Q982" s="2">
        <v>14339</v>
      </c>
      <c r="R982" t="s">
        <v>1569</v>
      </c>
      <c r="S982" t="s">
        <v>1570</v>
      </c>
      <c r="U982" t="s">
        <v>170</v>
      </c>
      <c r="V982" t="s">
        <v>74</v>
      </c>
      <c r="W982" t="s">
        <v>2</v>
      </c>
      <c r="X982" t="s">
        <v>54</v>
      </c>
      <c r="Z982" t="s">
        <v>88</v>
      </c>
      <c r="AA982" t="s">
        <v>94</v>
      </c>
      <c r="AB982" t="s">
        <v>116</v>
      </c>
      <c r="AC982" t="s">
        <v>70</v>
      </c>
      <c r="AD982" t="s">
        <v>59</v>
      </c>
    </row>
    <row r="983" spans="1:30">
      <c r="A983">
        <f t="shared" si="48"/>
        <v>732</v>
      </c>
      <c r="B983">
        <f t="shared" si="46"/>
        <v>0</v>
      </c>
      <c r="C983" s="8">
        <f t="shared" si="47"/>
        <v>70.5</v>
      </c>
      <c r="D983">
        <v>70</v>
      </c>
      <c r="E983">
        <v>6</v>
      </c>
      <c r="G983" s="21">
        <v>1</v>
      </c>
      <c r="H983">
        <v>1596513</v>
      </c>
      <c r="I983" s="39">
        <v>44005.453472222223</v>
      </c>
      <c r="J983" s="3" t="s">
        <v>90</v>
      </c>
      <c r="K983" t="s">
        <v>49</v>
      </c>
      <c r="M983">
        <v>202006231372</v>
      </c>
      <c r="N983" s="1">
        <v>44005.453472222223</v>
      </c>
      <c r="O983" s="3" t="s">
        <v>90</v>
      </c>
      <c r="P983">
        <v>1596513</v>
      </c>
      <c r="Q983" s="2">
        <v>18238</v>
      </c>
      <c r="R983" t="s">
        <v>1571</v>
      </c>
      <c r="S983" t="s">
        <v>1572</v>
      </c>
      <c r="U983" t="s">
        <v>52</v>
      </c>
      <c r="V983" t="s">
        <v>240</v>
      </c>
      <c r="W983" t="s">
        <v>2</v>
      </c>
      <c r="X983" t="s">
        <v>54</v>
      </c>
      <c r="Z983" t="s">
        <v>88</v>
      </c>
      <c r="AA983" t="s">
        <v>94</v>
      </c>
      <c r="AB983" t="s">
        <v>292</v>
      </c>
      <c r="AC983" t="s">
        <v>70</v>
      </c>
      <c r="AD983" t="s">
        <v>59</v>
      </c>
    </row>
    <row r="984" spans="1:30">
      <c r="A984">
        <f t="shared" si="48"/>
        <v>733</v>
      </c>
      <c r="B984">
        <f t="shared" si="46"/>
        <v>0</v>
      </c>
      <c r="C984" s="8">
        <f t="shared" si="47"/>
        <v>47.75</v>
      </c>
      <c r="D984">
        <v>47</v>
      </c>
      <c r="E984">
        <v>9</v>
      </c>
      <c r="G984" s="21">
        <v>1</v>
      </c>
      <c r="H984">
        <v>1599350</v>
      </c>
      <c r="I984" s="39">
        <v>43991.493750000001</v>
      </c>
      <c r="J984" s="3" t="s">
        <v>76</v>
      </c>
      <c r="K984" t="s">
        <v>49</v>
      </c>
      <c r="M984">
        <v>202006091372</v>
      </c>
      <c r="N984" s="1">
        <v>43991.493750000001</v>
      </c>
      <c r="O984" s="3" t="s">
        <v>76</v>
      </c>
      <c r="P984">
        <v>1599350</v>
      </c>
      <c r="Q984" s="2">
        <v>26528</v>
      </c>
      <c r="R984" t="s">
        <v>1573</v>
      </c>
      <c r="S984" t="s">
        <v>1574</v>
      </c>
      <c r="U984" t="s">
        <v>61</v>
      </c>
      <c r="V984" t="s">
        <v>193</v>
      </c>
      <c r="W984" t="s">
        <v>2</v>
      </c>
      <c r="X984" t="s">
        <v>54</v>
      </c>
      <c r="Z984" t="s">
        <v>88</v>
      </c>
      <c r="AA984" t="s">
        <v>78</v>
      </c>
      <c r="AB984" t="s">
        <v>83</v>
      </c>
      <c r="AC984" t="s">
        <v>70</v>
      </c>
      <c r="AD984" t="s">
        <v>59</v>
      </c>
    </row>
    <row r="985" spans="1:30">
      <c r="A985">
        <f t="shared" si="48"/>
        <v>734</v>
      </c>
      <c r="B985">
        <f t="shared" si="46"/>
        <v>0</v>
      </c>
      <c r="C985" s="8">
        <f t="shared" si="47"/>
        <v>54.5</v>
      </c>
      <c r="D985">
        <v>54</v>
      </c>
      <c r="E985">
        <v>6</v>
      </c>
      <c r="G985" s="21">
        <v>1</v>
      </c>
      <c r="H985">
        <v>1600036</v>
      </c>
      <c r="I985" s="39">
        <v>43906.932164351849</v>
      </c>
      <c r="J985" s="3" t="s">
        <v>90</v>
      </c>
      <c r="K985" t="s">
        <v>49</v>
      </c>
      <c r="M985">
        <v>202003161918</v>
      </c>
      <c r="N985" s="1">
        <v>43906.932164351849</v>
      </c>
      <c r="O985" s="3" t="s">
        <v>90</v>
      </c>
      <c r="P985">
        <v>1600036</v>
      </c>
      <c r="Q985" s="2">
        <v>23980</v>
      </c>
      <c r="R985" t="s">
        <v>1577</v>
      </c>
      <c r="S985" t="s">
        <v>620</v>
      </c>
      <c r="U985" t="s">
        <v>98</v>
      </c>
      <c r="V985" t="s">
        <v>416</v>
      </c>
      <c r="W985" t="s">
        <v>2</v>
      </c>
      <c r="X985" t="s">
        <v>54</v>
      </c>
      <c r="Z985" t="s">
        <v>88</v>
      </c>
      <c r="AA985" t="s">
        <v>94</v>
      </c>
      <c r="AB985" t="s">
        <v>100</v>
      </c>
      <c r="AC985" t="s">
        <v>70</v>
      </c>
      <c r="AD985" t="s">
        <v>59</v>
      </c>
    </row>
    <row r="986" spans="1:30">
      <c r="A986">
        <f t="shared" si="48"/>
        <v>735</v>
      </c>
      <c r="B986">
        <f t="shared" si="46"/>
        <v>0</v>
      </c>
      <c r="C986" s="8">
        <f t="shared" si="47"/>
        <v>73.583333333333329</v>
      </c>
      <c r="D986">
        <v>73</v>
      </c>
      <c r="E986">
        <v>7</v>
      </c>
      <c r="G986" s="21">
        <v>0</v>
      </c>
      <c r="H986">
        <v>1600549</v>
      </c>
      <c r="I986" s="39">
        <v>44286.100300925929</v>
      </c>
      <c r="J986" s="3" t="s">
        <v>90</v>
      </c>
      <c r="K986" t="s">
        <v>49</v>
      </c>
      <c r="M986">
        <v>202103311193</v>
      </c>
      <c r="N986" s="1">
        <v>44286.100300925929</v>
      </c>
      <c r="O986" s="3" t="s">
        <v>90</v>
      </c>
      <c r="P986">
        <v>1600549</v>
      </c>
      <c r="Q986" s="2">
        <v>17385</v>
      </c>
      <c r="R986" t="s">
        <v>1578</v>
      </c>
      <c r="S986" t="s">
        <v>257</v>
      </c>
      <c r="U986" t="s">
        <v>110</v>
      </c>
      <c r="V986" t="s">
        <v>111</v>
      </c>
      <c r="W986" t="s">
        <v>10</v>
      </c>
      <c r="X986" t="s">
        <v>54</v>
      </c>
      <c r="Z986" t="s">
        <v>55</v>
      </c>
      <c r="AA986" t="s">
        <v>94</v>
      </c>
      <c r="AB986" t="s">
        <v>100</v>
      </c>
      <c r="AC986" t="s">
        <v>70</v>
      </c>
      <c r="AD986" t="s">
        <v>59</v>
      </c>
    </row>
    <row r="987" spans="1:30">
      <c r="A987">
        <f t="shared" si="48"/>
        <v>736</v>
      </c>
      <c r="B987">
        <f t="shared" si="46"/>
        <v>0</v>
      </c>
      <c r="C987" s="8">
        <f t="shared" si="47"/>
        <v>27.75</v>
      </c>
      <c r="D987">
        <v>27</v>
      </c>
      <c r="E987">
        <v>9</v>
      </c>
      <c r="G987" s="21">
        <v>2</v>
      </c>
      <c r="H987" s="4">
        <v>1601427</v>
      </c>
      <c r="I987" s="39">
        <v>44182.570138888892</v>
      </c>
      <c r="J987" s="3" t="s">
        <v>90</v>
      </c>
      <c r="K987" t="s">
        <v>49</v>
      </c>
      <c r="M987">
        <v>202012171772</v>
      </c>
      <c r="N987" s="1">
        <v>44182.570138888892</v>
      </c>
      <c r="O987" s="3" t="s">
        <v>90</v>
      </c>
      <c r="P987">
        <v>1601427</v>
      </c>
      <c r="Q987" s="2">
        <v>34029</v>
      </c>
      <c r="R987" t="s">
        <v>1579</v>
      </c>
      <c r="S987" t="s">
        <v>1580</v>
      </c>
      <c r="U987" t="s">
        <v>140</v>
      </c>
      <c r="V987" t="s">
        <v>240</v>
      </c>
      <c r="W987" t="s">
        <v>10</v>
      </c>
      <c r="X987" t="s">
        <v>54</v>
      </c>
      <c r="Z987" t="s">
        <v>88</v>
      </c>
      <c r="AA987" t="s">
        <v>94</v>
      </c>
      <c r="AB987" t="s">
        <v>116</v>
      </c>
      <c r="AC987" t="s">
        <v>70</v>
      </c>
      <c r="AD987" t="s">
        <v>59</v>
      </c>
    </row>
    <row r="988" spans="1:30">
      <c r="A988">
        <f t="shared" si="48"/>
        <v>737</v>
      </c>
      <c r="B988">
        <f t="shared" si="46"/>
        <v>0</v>
      </c>
      <c r="C988" s="8">
        <f t="shared" si="47"/>
        <v>62.166666666666664</v>
      </c>
      <c r="D988">
        <v>62</v>
      </c>
      <c r="E988">
        <v>2</v>
      </c>
      <c r="G988" s="21">
        <v>1</v>
      </c>
      <c r="H988">
        <v>1601574</v>
      </c>
      <c r="I988" s="39">
        <v>44046.544444444444</v>
      </c>
      <c r="J988" s="3" t="s">
        <v>76</v>
      </c>
      <c r="K988" t="s">
        <v>49</v>
      </c>
      <c r="M988">
        <v>202008050572</v>
      </c>
      <c r="N988" s="1">
        <v>44046.544444444444</v>
      </c>
      <c r="O988" s="3" t="s">
        <v>76</v>
      </c>
      <c r="P988">
        <v>1601574</v>
      </c>
      <c r="Q988" s="2">
        <v>21330</v>
      </c>
      <c r="R988" t="s">
        <v>1581</v>
      </c>
      <c r="S988" t="s">
        <v>1582</v>
      </c>
      <c r="U988" t="s">
        <v>250</v>
      </c>
      <c r="V988" t="s">
        <v>183</v>
      </c>
      <c r="W988" t="s">
        <v>10</v>
      </c>
      <c r="X988" t="s">
        <v>54</v>
      </c>
      <c r="Z988" t="s">
        <v>55</v>
      </c>
      <c r="AA988" t="s">
        <v>78</v>
      </c>
      <c r="AB988" t="s">
        <v>1583</v>
      </c>
      <c r="AC988" t="s">
        <v>129</v>
      </c>
      <c r="AD988" t="s">
        <v>59</v>
      </c>
    </row>
    <row r="989" spans="1:30">
      <c r="A989">
        <f t="shared" si="48"/>
        <v>738</v>
      </c>
      <c r="B989">
        <f t="shared" si="46"/>
        <v>0</v>
      </c>
      <c r="C989" s="8">
        <f t="shared" si="47"/>
        <v>18.833333333333332</v>
      </c>
      <c r="D989">
        <v>18</v>
      </c>
      <c r="E989">
        <v>10</v>
      </c>
      <c r="G989" s="21">
        <v>1</v>
      </c>
      <c r="H989">
        <v>1604604</v>
      </c>
      <c r="I989" s="39">
        <v>44018.477083333331</v>
      </c>
      <c r="J989" s="3" t="s">
        <v>90</v>
      </c>
      <c r="K989" t="s">
        <v>49</v>
      </c>
      <c r="M989">
        <v>202007061561</v>
      </c>
      <c r="N989" s="1">
        <v>44018.477083333331</v>
      </c>
      <c r="O989" s="3" t="s">
        <v>90</v>
      </c>
      <c r="P989">
        <v>1604604</v>
      </c>
      <c r="Q989" s="2">
        <v>37121</v>
      </c>
      <c r="R989" t="s">
        <v>1584</v>
      </c>
      <c r="S989" t="s">
        <v>1585</v>
      </c>
      <c r="U989" t="s">
        <v>295</v>
      </c>
      <c r="V989" t="s">
        <v>93</v>
      </c>
      <c r="W989" t="s">
        <v>10</v>
      </c>
      <c r="X989" t="s">
        <v>54</v>
      </c>
      <c r="Z989" t="s">
        <v>88</v>
      </c>
      <c r="AA989" t="s">
        <v>94</v>
      </c>
      <c r="AB989" t="s">
        <v>100</v>
      </c>
      <c r="AC989" t="s">
        <v>70</v>
      </c>
      <c r="AD989" t="s">
        <v>59</v>
      </c>
    </row>
    <row r="990" spans="1:30">
      <c r="A990">
        <f t="shared" si="48"/>
        <v>739</v>
      </c>
      <c r="B990">
        <f t="shared" si="46"/>
        <v>0</v>
      </c>
      <c r="C990" s="8">
        <f t="shared" si="47"/>
        <v>59.916666666666664</v>
      </c>
      <c r="D990">
        <v>59</v>
      </c>
      <c r="E990">
        <v>11</v>
      </c>
      <c r="G990" s="21">
        <v>1</v>
      </c>
      <c r="H990">
        <v>1610603</v>
      </c>
      <c r="I990" s="39">
        <v>44157.900694444441</v>
      </c>
      <c r="J990" s="3" t="s">
        <v>90</v>
      </c>
      <c r="K990" t="s">
        <v>49</v>
      </c>
      <c r="M990">
        <v>202011220534</v>
      </c>
      <c r="N990" s="1">
        <v>44157.900694444441</v>
      </c>
      <c r="O990" s="3" t="s">
        <v>90</v>
      </c>
      <c r="P990">
        <v>1610603</v>
      </c>
      <c r="Q990" s="2">
        <v>22244</v>
      </c>
      <c r="R990" t="s">
        <v>1586</v>
      </c>
      <c r="S990" t="s">
        <v>437</v>
      </c>
      <c r="U990" t="s">
        <v>110</v>
      </c>
      <c r="V990" t="s">
        <v>364</v>
      </c>
      <c r="W990" t="s">
        <v>10</v>
      </c>
      <c r="X990" t="s">
        <v>54</v>
      </c>
      <c r="Z990" t="s">
        <v>88</v>
      </c>
      <c r="AA990" t="s">
        <v>94</v>
      </c>
      <c r="AB990" t="s">
        <v>100</v>
      </c>
      <c r="AC990" t="s">
        <v>70</v>
      </c>
      <c r="AD990" t="s">
        <v>59</v>
      </c>
    </row>
    <row r="991" spans="1:30">
      <c r="A991">
        <f t="shared" si="48"/>
        <v>740</v>
      </c>
      <c r="B991">
        <f t="shared" si="46"/>
        <v>0</v>
      </c>
      <c r="C991" s="8">
        <f t="shared" si="47"/>
        <v>29.833333333333332</v>
      </c>
      <c r="D991">
        <v>29</v>
      </c>
      <c r="E991">
        <v>10</v>
      </c>
      <c r="G991" s="21">
        <v>2</v>
      </c>
      <c r="H991" s="4">
        <v>1611466</v>
      </c>
      <c r="I991" s="39">
        <v>44159.474074074074</v>
      </c>
      <c r="J991" s="3" t="s">
        <v>90</v>
      </c>
      <c r="K991" t="s">
        <v>49</v>
      </c>
      <c r="M991">
        <v>202011241507</v>
      </c>
      <c r="N991" s="1">
        <v>44159.474074074074</v>
      </c>
      <c r="O991" s="3" t="s">
        <v>90</v>
      </c>
      <c r="P991">
        <v>1611466</v>
      </c>
      <c r="Q991" s="2">
        <v>33249</v>
      </c>
      <c r="R991" t="s">
        <v>1587</v>
      </c>
      <c r="S991" t="s">
        <v>1588</v>
      </c>
      <c r="U991" t="s">
        <v>61</v>
      </c>
      <c r="V991" t="s">
        <v>240</v>
      </c>
      <c r="W991" t="s">
        <v>2</v>
      </c>
      <c r="X991" t="s">
        <v>54</v>
      </c>
      <c r="Z991" t="s">
        <v>55</v>
      </c>
      <c r="AA991" t="s">
        <v>94</v>
      </c>
      <c r="AB991" t="s">
        <v>116</v>
      </c>
      <c r="AC991" t="s">
        <v>70</v>
      </c>
      <c r="AD991" t="s">
        <v>59</v>
      </c>
    </row>
    <row r="992" spans="1:30">
      <c r="A992">
        <f t="shared" si="48"/>
        <v>741</v>
      </c>
      <c r="B992">
        <f t="shared" si="46"/>
        <v>0</v>
      </c>
      <c r="C992" s="8">
        <f t="shared" si="47"/>
        <v>63.75</v>
      </c>
      <c r="D992">
        <v>63</v>
      </c>
      <c r="E992">
        <v>9</v>
      </c>
      <c r="G992" s="21">
        <v>1</v>
      </c>
      <c r="H992">
        <v>1611605</v>
      </c>
      <c r="I992" s="39">
        <v>44110.059027777781</v>
      </c>
      <c r="J992" s="3" t="s">
        <v>90</v>
      </c>
      <c r="K992" t="s">
        <v>49</v>
      </c>
      <c r="M992">
        <v>202010052492</v>
      </c>
      <c r="N992" s="1">
        <v>44110.059027777781</v>
      </c>
      <c r="O992" s="3" t="s">
        <v>90</v>
      </c>
      <c r="P992">
        <v>1611605</v>
      </c>
      <c r="Q992" s="2">
        <v>20796</v>
      </c>
      <c r="R992" t="s">
        <v>1589</v>
      </c>
      <c r="S992" t="s">
        <v>396</v>
      </c>
      <c r="U992" t="s">
        <v>149</v>
      </c>
      <c r="V992" t="s">
        <v>178</v>
      </c>
      <c r="W992" t="s">
        <v>2</v>
      </c>
      <c r="X992" t="s">
        <v>54</v>
      </c>
      <c r="Z992" t="s">
        <v>88</v>
      </c>
      <c r="AA992" t="s">
        <v>94</v>
      </c>
      <c r="AB992" t="s">
        <v>100</v>
      </c>
      <c r="AC992" t="s">
        <v>70</v>
      </c>
      <c r="AD992" t="s">
        <v>59</v>
      </c>
    </row>
    <row r="993" spans="1:30">
      <c r="A993">
        <f t="shared" si="48"/>
        <v>742</v>
      </c>
      <c r="B993">
        <f t="shared" si="46"/>
        <v>0</v>
      </c>
      <c r="C993" s="8">
        <f t="shared" si="47"/>
        <v>25.833333333333332</v>
      </c>
      <c r="D993">
        <v>25</v>
      </c>
      <c r="E993">
        <v>10</v>
      </c>
      <c r="G993" s="21">
        <v>2</v>
      </c>
      <c r="H993" s="4">
        <v>1615066</v>
      </c>
      <c r="I993" s="39">
        <v>44160.93472222222</v>
      </c>
      <c r="J993" s="3" t="s">
        <v>90</v>
      </c>
      <c r="K993" t="s">
        <v>49</v>
      </c>
      <c r="M993">
        <v>202011252095</v>
      </c>
      <c r="N993" s="1">
        <v>44160.93472222222</v>
      </c>
      <c r="O993" s="3" t="s">
        <v>90</v>
      </c>
      <c r="P993">
        <v>1615066</v>
      </c>
      <c r="Q993" s="2">
        <v>34716</v>
      </c>
      <c r="R993" t="s">
        <v>1593</v>
      </c>
      <c r="S993" t="s">
        <v>1594</v>
      </c>
      <c r="U993" t="s">
        <v>110</v>
      </c>
      <c r="V993" t="s">
        <v>202</v>
      </c>
      <c r="W993" t="s">
        <v>10</v>
      </c>
      <c r="X993" t="s">
        <v>54</v>
      </c>
      <c r="Z993" t="s">
        <v>88</v>
      </c>
      <c r="AA993" t="s">
        <v>94</v>
      </c>
      <c r="AB993" t="s">
        <v>100</v>
      </c>
      <c r="AC993" t="s">
        <v>70</v>
      </c>
      <c r="AD993" t="s">
        <v>59</v>
      </c>
    </row>
    <row r="994" spans="1:30">
      <c r="A994">
        <f t="shared" si="48"/>
        <v>743</v>
      </c>
      <c r="B994">
        <f t="shared" si="46"/>
        <v>0</v>
      </c>
      <c r="C994" s="8">
        <f t="shared" si="47"/>
        <v>20.833333333333332</v>
      </c>
      <c r="D994">
        <v>20</v>
      </c>
      <c r="E994">
        <v>10</v>
      </c>
      <c r="G994" s="21">
        <v>2</v>
      </c>
      <c r="H994" s="4">
        <v>1615819</v>
      </c>
      <c r="I994" s="39">
        <v>44028.581250000003</v>
      </c>
      <c r="J994" s="3" t="s">
        <v>63</v>
      </c>
      <c r="K994" t="s">
        <v>49</v>
      </c>
      <c r="M994">
        <v>202007160090</v>
      </c>
      <c r="N994" s="1">
        <v>44028.581250000003</v>
      </c>
      <c r="O994" s="3" t="s">
        <v>63</v>
      </c>
      <c r="P994">
        <v>1615819</v>
      </c>
      <c r="Q994" s="2">
        <v>36410</v>
      </c>
      <c r="R994" t="s">
        <v>1597</v>
      </c>
      <c r="S994" t="s">
        <v>1598</v>
      </c>
      <c r="U994" t="s">
        <v>277</v>
      </c>
      <c r="V994" t="s">
        <v>349</v>
      </c>
      <c r="W994" t="s">
        <v>10</v>
      </c>
      <c r="X994" t="s">
        <v>54</v>
      </c>
      <c r="Z994" t="s">
        <v>55</v>
      </c>
      <c r="AA994" t="s">
        <v>68</v>
      </c>
      <c r="AB994" t="s">
        <v>1599</v>
      </c>
      <c r="AC994" t="s">
        <v>58</v>
      </c>
      <c r="AD994" t="s">
        <v>59</v>
      </c>
    </row>
    <row r="995" spans="1:30">
      <c r="A995">
        <f t="shared" si="48"/>
        <v>744</v>
      </c>
      <c r="B995">
        <f t="shared" si="46"/>
        <v>0</v>
      </c>
      <c r="C995" s="8">
        <f t="shared" si="47"/>
        <v>70.916666666666671</v>
      </c>
      <c r="D995">
        <v>70</v>
      </c>
      <c r="E995">
        <v>11</v>
      </c>
      <c r="G995" s="21">
        <v>0</v>
      </c>
      <c r="H995">
        <v>1616546</v>
      </c>
      <c r="I995" s="39">
        <v>44200.412048611113</v>
      </c>
      <c r="J995" s="3" t="s">
        <v>63</v>
      </c>
      <c r="K995" t="s">
        <v>49</v>
      </c>
      <c r="M995">
        <v>202101041419</v>
      </c>
      <c r="N995" s="1">
        <v>44200.412048611113</v>
      </c>
      <c r="O995" s="3" t="s">
        <v>63</v>
      </c>
      <c r="P995">
        <v>1616546</v>
      </c>
      <c r="Q995" s="2">
        <v>18286</v>
      </c>
      <c r="R995" t="s">
        <v>1600</v>
      </c>
      <c r="S995" t="s">
        <v>1601</v>
      </c>
      <c r="U995" t="s">
        <v>52</v>
      </c>
      <c r="V995" t="s">
        <v>157</v>
      </c>
      <c r="W995" t="s">
        <v>10</v>
      </c>
      <c r="X995" t="s">
        <v>54</v>
      </c>
      <c r="Z995" t="s">
        <v>88</v>
      </c>
      <c r="AA995" t="s">
        <v>68</v>
      </c>
      <c r="AB995" t="s">
        <v>1602</v>
      </c>
      <c r="AC995" t="s">
        <v>70</v>
      </c>
      <c r="AD995" t="s">
        <v>59</v>
      </c>
    </row>
    <row r="996" spans="1:30">
      <c r="A996">
        <f t="shared" si="48"/>
        <v>745</v>
      </c>
      <c r="B996">
        <f t="shared" si="46"/>
        <v>0</v>
      </c>
      <c r="C996" s="8">
        <f t="shared" si="47"/>
        <v>58.5</v>
      </c>
      <c r="D996">
        <v>58</v>
      </c>
      <c r="E996">
        <v>6</v>
      </c>
      <c r="G996" s="21">
        <v>2</v>
      </c>
      <c r="H996" s="4">
        <v>1616628</v>
      </c>
      <c r="I996" s="39">
        <v>44131.51666666667</v>
      </c>
      <c r="J996" s="3" t="s">
        <v>63</v>
      </c>
      <c r="K996" t="s">
        <v>49</v>
      </c>
      <c r="M996">
        <v>202010271505</v>
      </c>
      <c r="N996" s="1">
        <v>44131.51666666667</v>
      </c>
      <c r="O996" s="3" t="s">
        <v>63</v>
      </c>
      <c r="P996">
        <v>1616628</v>
      </c>
      <c r="Q996" s="2">
        <v>22755</v>
      </c>
      <c r="R996" t="s">
        <v>1603</v>
      </c>
      <c r="S996" t="s">
        <v>677</v>
      </c>
      <c r="U996" t="s">
        <v>61</v>
      </c>
      <c r="V996" t="s">
        <v>228</v>
      </c>
      <c r="W996" t="s">
        <v>2</v>
      </c>
      <c r="X996" t="s">
        <v>54</v>
      </c>
      <c r="Z996" t="s">
        <v>88</v>
      </c>
      <c r="AA996" t="s">
        <v>68</v>
      </c>
      <c r="AB996" t="s">
        <v>1604</v>
      </c>
      <c r="AC996" t="s">
        <v>129</v>
      </c>
      <c r="AD996" t="s">
        <v>59</v>
      </c>
    </row>
    <row r="997" spans="1:30">
      <c r="A997">
        <f t="shared" si="48"/>
        <v>746</v>
      </c>
      <c r="B997">
        <f t="shared" si="46"/>
        <v>0</v>
      </c>
      <c r="C997" s="8">
        <f t="shared" si="47"/>
        <v>59.083333333333336</v>
      </c>
      <c r="D997">
        <v>59</v>
      </c>
      <c r="E997">
        <v>1</v>
      </c>
      <c r="G997" s="21">
        <v>0</v>
      </c>
      <c r="H997">
        <v>1617890</v>
      </c>
      <c r="I997" s="39">
        <v>44308.643750000003</v>
      </c>
      <c r="J997" s="3" t="s">
        <v>63</v>
      </c>
      <c r="K997" t="s">
        <v>49</v>
      </c>
      <c r="M997">
        <v>202104220437</v>
      </c>
      <c r="N997" s="1">
        <v>44308.643750000003</v>
      </c>
      <c r="O997" s="3" t="s">
        <v>63</v>
      </c>
      <c r="P997">
        <v>1617890</v>
      </c>
      <c r="Q997" s="2">
        <v>22716</v>
      </c>
      <c r="R997" t="s">
        <v>1605</v>
      </c>
      <c r="S997" t="s">
        <v>769</v>
      </c>
      <c r="U997" t="s">
        <v>140</v>
      </c>
      <c r="V997" t="s">
        <v>123</v>
      </c>
      <c r="W997" t="s">
        <v>10</v>
      </c>
      <c r="X997" t="s">
        <v>54</v>
      </c>
      <c r="Z997" t="s">
        <v>55</v>
      </c>
      <c r="AA997" t="s">
        <v>68</v>
      </c>
      <c r="AB997" t="s">
        <v>1606</v>
      </c>
      <c r="AC997" t="s">
        <v>70</v>
      </c>
      <c r="AD997" t="s">
        <v>59</v>
      </c>
    </row>
    <row r="998" spans="1:30">
      <c r="A998">
        <f t="shared" si="48"/>
        <v>747</v>
      </c>
      <c r="B998">
        <f t="shared" si="46"/>
        <v>0</v>
      </c>
      <c r="C998" s="8">
        <f t="shared" si="47"/>
        <v>46.583333333333336</v>
      </c>
      <c r="D998">
        <v>46</v>
      </c>
      <c r="E998">
        <v>7</v>
      </c>
      <c r="G998" s="21">
        <v>0</v>
      </c>
      <c r="H998">
        <v>1620374</v>
      </c>
      <c r="I998" s="39">
        <v>44312.475694444445</v>
      </c>
      <c r="J998" s="3" t="s">
        <v>76</v>
      </c>
      <c r="K998" t="s">
        <v>49</v>
      </c>
      <c r="M998">
        <v>202104260328</v>
      </c>
      <c r="N998" s="1">
        <v>44312.475694444445</v>
      </c>
      <c r="O998" s="3" t="s">
        <v>76</v>
      </c>
      <c r="P998">
        <v>1620374</v>
      </c>
      <c r="Q998" s="2">
        <v>27277</v>
      </c>
      <c r="R998" t="s">
        <v>1607</v>
      </c>
      <c r="S998" t="s">
        <v>377</v>
      </c>
      <c r="U998" t="s">
        <v>140</v>
      </c>
      <c r="V998" t="s">
        <v>614</v>
      </c>
      <c r="W998" t="s">
        <v>2</v>
      </c>
      <c r="X998" t="s">
        <v>54</v>
      </c>
      <c r="Z998" t="s">
        <v>55</v>
      </c>
      <c r="AA998" t="s">
        <v>78</v>
      </c>
      <c r="AB998" t="s">
        <v>1608</v>
      </c>
      <c r="AC998" t="s">
        <v>129</v>
      </c>
      <c r="AD998" t="s">
        <v>59</v>
      </c>
    </row>
    <row r="999" spans="1:30">
      <c r="A999">
        <f t="shared" si="48"/>
        <v>748</v>
      </c>
      <c r="B999">
        <f t="shared" si="46"/>
        <v>0</v>
      </c>
      <c r="C999" s="8">
        <f t="shared" si="47"/>
        <v>81.5</v>
      </c>
      <c r="D999">
        <v>81</v>
      </c>
      <c r="E999">
        <v>6</v>
      </c>
      <c r="G999" s="21">
        <v>2</v>
      </c>
      <c r="H999" s="4">
        <v>1621239</v>
      </c>
      <c r="I999" s="39">
        <v>43979.53402777778</v>
      </c>
      <c r="J999" s="3" t="s">
        <v>76</v>
      </c>
      <c r="K999" t="s">
        <v>49</v>
      </c>
      <c r="M999">
        <v>202005280305</v>
      </c>
      <c r="N999" s="1">
        <v>43979.53402777778</v>
      </c>
      <c r="O999" s="3" t="s">
        <v>76</v>
      </c>
      <c r="P999">
        <v>1621239</v>
      </c>
      <c r="Q999" s="2">
        <v>14192</v>
      </c>
      <c r="R999" t="s">
        <v>1609</v>
      </c>
      <c r="S999" t="s">
        <v>1610</v>
      </c>
      <c r="U999" t="s">
        <v>381</v>
      </c>
      <c r="V999" t="s">
        <v>614</v>
      </c>
      <c r="W999" t="s">
        <v>2</v>
      </c>
      <c r="X999" t="s">
        <v>54</v>
      </c>
      <c r="Z999" t="s">
        <v>55</v>
      </c>
      <c r="AA999" t="s">
        <v>78</v>
      </c>
      <c r="AB999" t="s">
        <v>1611</v>
      </c>
      <c r="AC999" t="s">
        <v>129</v>
      </c>
      <c r="AD999" t="s">
        <v>59</v>
      </c>
    </row>
    <row r="1000" spans="1:30">
      <c r="A1000">
        <f t="shared" si="48"/>
        <v>749</v>
      </c>
      <c r="B1000">
        <f t="shared" si="46"/>
        <v>0</v>
      </c>
      <c r="C1000" s="8">
        <f t="shared" si="47"/>
        <v>71.833333333333329</v>
      </c>
      <c r="D1000">
        <v>71</v>
      </c>
      <c r="E1000">
        <v>10</v>
      </c>
      <c r="G1000" s="21">
        <v>2</v>
      </c>
      <c r="H1000" s="4">
        <v>1621484</v>
      </c>
      <c r="I1000" s="39">
        <v>44160.783773148149</v>
      </c>
      <c r="J1000" s="3" t="s">
        <v>90</v>
      </c>
      <c r="K1000" t="s">
        <v>49</v>
      </c>
      <c r="M1000">
        <v>202011251773</v>
      </c>
      <c r="N1000" s="1">
        <v>44160.783773148149</v>
      </c>
      <c r="O1000" s="3" t="s">
        <v>90</v>
      </c>
      <c r="P1000">
        <v>1621484</v>
      </c>
      <c r="Q1000" s="2">
        <v>17922</v>
      </c>
      <c r="R1000" t="s">
        <v>1612</v>
      </c>
      <c r="S1000" t="s">
        <v>1613</v>
      </c>
      <c r="U1000" t="s">
        <v>110</v>
      </c>
      <c r="V1000" t="s">
        <v>115</v>
      </c>
      <c r="W1000" t="s">
        <v>10</v>
      </c>
      <c r="X1000" t="s">
        <v>54</v>
      </c>
      <c r="Z1000" t="s">
        <v>88</v>
      </c>
      <c r="AA1000" t="s">
        <v>94</v>
      </c>
      <c r="AB1000" t="s">
        <v>116</v>
      </c>
      <c r="AC1000" t="s">
        <v>70</v>
      </c>
      <c r="AD1000" t="s">
        <v>59</v>
      </c>
    </row>
    <row r="1001" spans="1:30">
      <c r="A1001">
        <f t="shared" si="48"/>
        <v>750</v>
      </c>
      <c r="B1001">
        <f t="shared" si="46"/>
        <v>0</v>
      </c>
      <c r="C1001" s="8">
        <f t="shared" si="47"/>
        <v>68.583333333333329</v>
      </c>
      <c r="D1001">
        <v>68</v>
      </c>
      <c r="E1001">
        <v>7</v>
      </c>
      <c r="G1001" s="21">
        <v>0</v>
      </c>
      <c r="H1001">
        <v>1621930</v>
      </c>
      <c r="I1001" s="39">
        <v>44203.640277777777</v>
      </c>
      <c r="J1001" s="3" t="s">
        <v>90</v>
      </c>
      <c r="K1001" t="s">
        <v>49</v>
      </c>
      <c r="M1001">
        <v>202101071912</v>
      </c>
      <c r="N1001" s="1">
        <v>44203.640277777777</v>
      </c>
      <c r="O1001" s="3" t="s">
        <v>90</v>
      </c>
      <c r="P1001">
        <v>1621930</v>
      </c>
      <c r="Q1001" s="2">
        <v>19124</v>
      </c>
      <c r="R1001" t="s">
        <v>1614</v>
      </c>
      <c r="S1001" t="s">
        <v>928</v>
      </c>
      <c r="U1001" t="s">
        <v>61</v>
      </c>
      <c r="V1001" t="s">
        <v>153</v>
      </c>
      <c r="W1001" t="s">
        <v>2</v>
      </c>
      <c r="X1001" t="s">
        <v>54</v>
      </c>
      <c r="Z1001" t="s">
        <v>55</v>
      </c>
      <c r="AA1001" t="s">
        <v>94</v>
      </c>
      <c r="AB1001" t="s">
        <v>100</v>
      </c>
      <c r="AC1001" t="s">
        <v>70</v>
      </c>
      <c r="AD1001" t="s">
        <v>59</v>
      </c>
    </row>
    <row r="1002" spans="1:30">
      <c r="A1002">
        <f t="shared" si="48"/>
        <v>751</v>
      </c>
      <c r="B1002">
        <f t="shared" si="46"/>
        <v>0</v>
      </c>
      <c r="C1002" s="8">
        <f t="shared" si="47"/>
        <v>60.25</v>
      </c>
      <c r="D1002">
        <v>60</v>
      </c>
      <c r="E1002">
        <v>3</v>
      </c>
      <c r="G1002" s="21">
        <v>0</v>
      </c>
      <c r="H1002">
        <v>1622378</v>
      </c>
      <c r="I1002" s="39">
        <v>44309.456944444442</v>
      </c>
      <c r="J1002" s="3" t="s">
        <v>162</v>
      </c>
      <c r="K1002" t="s">
        <v>49</v>
      </c>
      <c r="M1002">
        <v>202102050280</v>
      </c>
      <c r="N1002" s="1">
        <v>44309.456944444442</v>
      </c>
      <c r="O1002" s="3" t="s">
        <v>162</v>
      </c>
      <c r="P1002">
        <v>1622378</v>
      </c>
      <c r="Q1002" s="2">
        <v>22291</v>
      </c>
      <c r="R1002" t="s">
        <v>1615</v>
      </c>
      <c r="S1002" t="s">
        <v>660</v>
      </c>
      <c r="U1002" t="s">
        <v>140</v>
      </c>
      <c r="V1002" t="s">
        <v>53</v>
      </c>
      <c r="W1002" t="s">
        <v>10</v>
      </c>
      <c r="X1002" t="s">
        <v>54</v>
      </c>
      <c r="Z1002" t="s">
        <v>55</v>
      </c>
      <c r="AA1002" t="s">
        <v>166</v>
      </c>
      <c r="AB1002" t="s">
        <v>285</v>
      </c>
      <c r="AC1002" t="s">
        <v>58</v>
      </c>
      <c r="AD1002" t="s">
        <v>59</v>
      </c>
    </row>
    <row r="1003" spans="1:30">
      <c r="A1003">
        <f t="shared" si="48"/>
        <v>752</v>
      </c>
      <c r="B1003">
        <f t="shared" si="46"/>
        <v>0</v>
      </c>
      <c r="C1003" s="8">
        <f t="shared" si="47"/>
        <v>67</v>
      </c>
      <c r="D1003">
        <v>67</v>
      </c>
      <c r="E1003">
        <v>0</v>
      </c>
      <c r="G1003" s="21">
        <v>0</v>
      </c>
      <c r="H1003">
        <v>1623349</v>
      </c>
      <c r="I1003" s="39">
        <v>44263.396527777775</v>
      </c>
      <c r="J1003" s="3" t="s">
        <v>76</v>
      </c>
      <c r="K1003" t="s">
        <v>49</v>
      </c>
      <c r="M1003">
        <v>202103080652</v>
      </c>
      <c r="N1003" s="1">
        <v>44263.396527777775</v>
      </c>
      <c r="O1003" s="3" t="s">
        <v>76</v>
      </c>
      <c r="P1003">
        <v>1623349</v>
      </c>
      <c r="Q1003" s="2">
        <v>19776</v>
      </c>
      <c r="R1003" t="s">
        <v>1616</v>
      </c>
      <c r="S1003" t="s">
        <v>496</v>
      </c>
      <c r="U1003" t="s">
        <v>73</v>
      </c>
      <c r="V1003" t="s">
        <v>661</v>
      </c>
      <c r="W1003" t="s">
        <v>10</v>
      </c>
      <c r="X1003" t="s">
        <v>54</v>
      </c>
      <c r="Z1003" t="s">
        <v>55</v>
      </c>
      <c r="AA1003" t="s">
        <v>78</v>
      </c>
      <c r="AB1003" t="s">
        <v>1617</v>
      </c>
      <c r="AC1003" t="s">
        <v>70</v>
      </c>
      <c r="AD1003" t="s">
        <v>59</v>
      </c>
    </row>
    <row r="1004" spans="1:30">
      <c r="A1004">
        <f t="shared" si="48"/>
        <v>753</v>
      </c>
      <c r="B1004">
        <f t="shared" si="46"/>
        <v>0</v>
      </c>
      <c r="C1004" s="8">
        <f t="shared" si="47"/>
        <v>41.416666666666664</v>
      </c>
      <c r="D1004">
        <v>41</v>
      </c>
      <c r="E1004">
        <v>5</v>
      </c>
      <c r="G1004" s="21">
        <v>0</v>
      </c>
      <c r="H1004">
        <v>1624696</v>
      </c>
      <c r="I1004" s="39">
        <v>44251.436585648145</v>
      </c>
      <c r="J1004" s="3" t="s">
        <v>76</v>
      </c>
      <c r="K1004" t="s">
        <v>49</v>
      </c>
      <c r="M1004">
        <v>202102240229</v>
      </c>
      <c r="N1004" s="1">
        <v>44251.436585648145</v>
      </c>
      <c r="O1004" s="3" t="s">
        <v>76</v>
      </c>
      <c r="P1004">
        <v>1624696</v>
      </c>
      <c r="Q1004" s="2">
        <v>29102</v>
      </c>
      <c r="R1004" t="s">
        <v>1618</v>
      </c>
      <c r="S1004" t="s">
        <v>1524</v>
      </c>
      <c r="U1004" t="s">
        <v>277</v>
      </c>
      <c r="V1004" t="s">
        <v>157</v>
      </c>
      <c r="W1004" t="s">
        <v>2</v>
      </c>
      <c r="X1004" t="s">
        <v>54</v>
      </c>
      <c r="Z1004" t="s">
        <v>55</v>
      </c>
      <c r="AA1004" t="s">
        <v>78</v>
      </c>
      <c r="AB1004" t="s">
        <v>1619</v>
      </c>
      <c r="AC1004" t="s">
        <v>70</v>
      </c>
      <c r="AD1004" t="s">
        <v>59</v>
      </c>
    </row>
    <row r="1005" spans="1:30">
      <c r="A1005">
        <f t="shared" si="48"/>
        <v>754</v>
      </c>
      <c r="B1005">
        <f t="shared" si="46"/>
        <v>0</v>
      </c>
      <c r="C1005" s="8">
        <f t="shared" si="47"/>
        <v>47.5</v>
      </c>
      <c r="D1005">
        <v>47</v>
      </c>
      <c r="E1005">
        <v>6</v>
      </c>
      <c r="G1005" s="21">
        <v>0</v>
      </c>
      <c r="H1005">
        <v>1625894</v>
      </c>
      <c r="I1005" s="39">
        <v>44291.397916666669</v>
      </c>
      <c r="J1005" s="3" t="s">
        <v>76</v>
      </c>
      <c r="K1005" t="s">
        <v>49</v>
      </c>
      <c r="M1005">
        <v>202104050032</v>
      </c>
      <c r="N1005" s="1">
        <v>44291.397916666669</v>
      </c>
      <c r="O1005" s="3" t="s">
        <v>76</v>
      </c>
      <c r="P1005">
        <v>1625894</v>
      </c>
      <c r="Q1005" s="2">
        <v>26935</v>
      </c>
      <c r="R1005" t="s">
        <v>1620</v>
      </c>
      <c r="S1005" t="s">
        <v>1621</v>
      </c>
      <c r="U1005" t="s">
        <v>295</v>
      </c>
      <c r="V1005" t="s">
        <v>127</v>
      </c>
      <c r="W1005" t="s">
        <v>10</v>
      </c>
      <c r="X1005" t="s">
        <v>54</v>
      </c>
      <c r="Z1005" t="s">
        <v>55</v>
      </c>
      <c r="AA1005" t="s">
        <v>78</v>
      </c>
      <c r="AB1005" t="s">
        <v>1300</v>
      </c>
      <c r="AC1005" t="s">
        <v>129</v>
      </c>
      <c r="AD1005" t="s">
        <v>59</v>
      </c>
    </row>
    <row r="1006" spans="1:30">
      <c r="A1006">
        <f t="shared" si="48"/>
        <v>755</v>
      </c>
      <c r="B1006">
        <f t="shared" si="46"/>
        <v>0</v>
      </c>
      <c r="C1006" s="8">
        <f t="shared" si="47"/>
        <v>59</v>
      </c>
      <c r="D1006">
        <v>59</v>
      </c>
      <c r="E1006">
        <v>0</v>
      </c>
      <c r="G1006" s="21">
        <v>0</v>
      </c>
      <c r="H1006">
        <v>1627037</v>
      </c>
      <c r="I1006" s="39">
        <v>44222.378472222219</v>
      </c>
      <c r="J1006" s="3" t="s">
        <v>90</v>
      </c>
      <c r="K1006" t="s">
        <v>49</v>
      </c>
      <c r="M1006">
        <v>202101260913</v>
      </c>
      <c r="N1006" s="1">
        <v>44222.378472222219</v>
      </c>
      <c r="O1006" s="3" t="s">
        <v>90</v>
      </c>
      <c r="P1006">
        <v>1627037</v>
      </c>
      <c r="Q1006" s="2">
        <v>22650</v>
      </c>
      <c r="R1006" t="s">
        <v>1622</v>
      </c>
      <c r="S1006" t="s">
        <v>526</v>
      </c>
      <c r="U1006" t="s">
        <v>52</v>
      </c>
      <c r="V1006" t="s">
        <v>178</v>
      </c>
      <c r="W1006" t="s">
        <v>10</v>
      </c>
      <c r="X1006" t="s">
        <v>54</v>
      </c>
      <c r="Z1006" t="s">
        <v>55</v>
      </c>
      <c r="AA1006" t="s">
        <v>94</v>
      </c>
      <c r="AB1006" t="s">
        <v>100</v>
      </c>
      <c r="AC1006" t="s">
        <v>180</v>
      </c>
      <c r="AD1006" t="s">
        <v>59</v>
      </c>
    </row>
    <row r="1007" spans="1:30">
      <c r="A1007">
        <f t="shared" si="48"/>
        <v>756</v>
      </c>
      <c r="B1007">
        <f t="shared" si="46"/>
        <v>0</v>
      </c>
      <c r="C1007" s="8">
        <f t="shared" si="47"/>
        <v>25.25</v>
      </c>
      <c r="D1007">
        <v>25</v>
      </c>
      <c r="E1007">
        <v>3</v>
      </c>
      <c r="G1007" s="21">
        <v>1</v>
      </c>
      <c r="H1007">
        <v>1627128</v>
      </c>
      <c r="I1007" s="39">
        <v>44134.075856481482</v>
      </c>
      <c r="J1007" s="3" t="s">
        <v>90</v>
      </c>
      <c r="K1007" t="s">
        <v>49</v>
      </c>
      <c r="M1007">
        <v>202010292307</v>
      </c>
      <c r="N1007" s="1">
        <v>44134.075856481482</v>
      </c>
      <c r="O1007" s="3" t="s">
        <v>90</v>
      </c>
      <c r="P1007">
        <v>1627128</v>
      </c>
      <c r="Q1007" s="2">
        <v>34893</v>
      </c>
      <c r="R1007" t="s">
        <v>1623</v>
      </c>
      <c r="S1007" t="s">
        <v>1624</v>
      </c>
      <c r="U1007" t="s">
        <v>98</v>
      </c>
      <c r="V1007" t="s">
        <v>111</v>
      </c>
      <c r="W1007" t="s">
        <v>10</v>
      </c>
      <c r="X1007" t="s">
        <v>54</v>
      </c>
      <c r="Z1007" t="s">
        <v>88</v>
      </c>
      <c r="AA1007" t="s">
        <v>94</v>
      </c>
      <c r="AB1007" t="s">
        <v>100</v>
      </c>
      <c r="AC1007" t="s">
        <v>70</v>
      </c>
      <c r="AD1007" t="s">
        <v>59</v>
      </c>
    </row>
    <row r="1008" spans="1:30">
      <c r="A1008">
        <f t="shared" si="48"/>
        <v>757</v>
      </c>
      <c r="B1008">
        <f t="shared" si="46"/>
        <v>0</v>
      </c>
      <c r="C1008" s="8">
        <f t="shared" si="47"/>
        <v>34.583333333333336</v>
      </c>
      <c r="D1008">
        <v>34</v>
      </c>
      <c r="E1008">
        <v>7</v>
      </c>
      <c r="G1008" s="21">
        <v>0</v>
      </c>
      <c r="H1008">
        <v>1628403</v>
      </c>
      <c r="I1008" s="39">
        <v>44313.720358796294</v>
      </c>
      <c r="J1008" s="3" t="s">
        <v>63</v>
      </c>
      <c r="K1008" t="s">
        <v>49</v>
      </c>
      <c r="M1008">
        <v>202104270402</v>
      </c>
      <c r="N1008" s="1">
        <v>44313.720358796294</v>
      </c>
      <c r="O1008" s="3" t="s">
        <v>63</v>
      </c>
      <c r="P1008">
        <v>1628403</v>
      </c>
      <c r="Q1008" s="2">
        <v>31675</v>
      </c>
      <c r="R1008" t="s">
        <v>1625</v>
      </c>
      <c r="S1008" t="s">
        <v>1626</v>
      </c>
      <c r="U1008" t="s">
        <v>61</v>
      </c>
      <c r="V1008" t="s">
        <v>193</v>
      </c>
      <c r="W1008" t="s">
        <v>10</v>
      </c>
      <c r="X1008" t="s">
        <v>54</v>
      </c>
      <c r="Z1008" t="s">
        <v>55</v>
      </c>
      <c r="AA1008" t="s">
        <v>68</v>
      </c>
      <c r="AB1008" t="s">
        <v>1627</v>
      </c>
      <c r="AC1008" t="s">
        <v>70</v>
      </c>
      <c r="AD1008" t="s">
        <v>59</v>
      </c>
    </row>
    <row r="1009" spans="1:30">
      <c r="A1009">
        <f t="shared" si="48"/>
        <v>758</v>
      </c>
      <c r="B1009">
        <f t="shared" si="46"/>
        <v>0</v>
      </c>
      <c r="C1009" s="8">
        <f t="shared" si="47"/>
        <v>67.916666666666671</v>
      </c>
      <c r="D1009">
        <v>67</v>
      </c>
      <c r="E1009">
        <v>11</v>
      </c>
      <c r="G1009" s="21">
        <v>2</v>
      </c>
      <c r="H1009" s="4">
        <v>1628519</v>
      </c>
      <c r="I1009" s="39">
        <v>44178.65625</v>
      </c>
      <c r="J1009" s="3" t="s">
        <v>90</v>
      </c>
      <c r="K1009" t="s">
        <v>49</v>
      </c>
      <c r="M1009">
        <v>202012130347</v>
      </c>
      <c r="N1009" s="1">
        <v>44178.65625</v>
      </c>
      <c r="O1009" s="3" t="s">
        <v>90</v>
      </c>
      <c r="P1009">
        <v>1628519</v>
      </c>
      <c r="Q1009" s="2">
        <v>19345</v>
      </c>
      <c r="R1009" t="s">
        <v>1628</v>
      </c>
      <c r="S1009" t="s">
        <v>225</v>
      </c>
      <c r="U1009" t="s">
        <v>110</v>
      </c>
      <c r="V1009" t="s">
        <v>316</v>
      </c>
      <c r="W1009" t="s">
        <v>2</v>
      </c>
      <c r="X1009" t="s">
        <v>54</v>
      </c>
      <c r="Z1009" t="s">
        <v>88</v>
      </c>
      <c r="AA1009" t="s">
        <v>94</v>
      </c>
      <c r="AB1009" t="s">
        <v>1629</v>
      </c>
      <c r="AC1009" t="s">
        <v>70</v>
      </c>
      <c r="AD1009" t="s">
        <v>59</v>
      </c>
    </row>
    <row r="1010" spans="1:30">
      <c r="A1010">
        <f t="shared" si="48"/>
        <v>759</v>
      </c>
      <c r="B1010">
        <f t="shared" si="46"/>
        <v>0</v>
      </c>
      <c r="C1010" s="8">
        <f t="shared" si="47"/>
        <v>38.916666666666664</v>
      </c>
      <c r="D1010">
        <v>38</v>
      </c>
      <c r="E1010">
        <v>11</v>
      </c>
      <c r="G1010" s="37" t="s">
        <v>3395</v>
      </c>
      <c r="H1010" s="34">
        <v>1629997</v>
      </c>
      <c r="I1010" s="39">
        <v>44052.947222222225</v>
      </c>
      <c r="J1010" s="3" t="s">
        <v>90</v>
      </c>
      <c r="K1010" t="s">
        <v>49</v>
      </c>
      <c r="M1010">
        <v>202008090413</v>
      </c>
      <c r="N1010" s="1">
        <v>44052.947222222225</v>
      </c>
      <c r="O1010" s="3" t="s">
        <v>90</v>
      </c>
      <c r="P1010">
        <v>1629997</v>
      </c>
      <c r="Q1010" s="2">
        <v>29825</v>
      </c>
      <c r="R1010" t="s">
        <v>1630</v>
      </c>
      <c r="S1010" t="s">
        <v>1631</v>
      </c>
      <c r="U1010" t="s">
        <v>110</v>
      </c>
      <c r="V1010" t="s">
        <v>289</v>
      </c>
      <c r="W1010" t="s">
        <v>10</v>
      </c>
      <c r="X1010" t="s">
        <v>54</v>
      </c>
      <c r="Z1010" t="s">
        <v>88</v>
      </c>
      <c r="AA1010" t="s">
        <v>94</v>
      </c>
      <c r="AB1010" t="s">
        <v>100</v>
      </c>
      <c r="AC1010" t="s">
        <v>70</v>
      </c>
      <c r="AD1010" t="s">
        <v>59</v>
      </c>
    </row>
    <row r="1011" spans="1:30">
      <c r="A1011">
        <f t="shared" si="48"/>
        <v>760</v>
      </c>
      <c r="B1011">
        <f t="shared" si="46"/>
        <v>0</v>
      </c>
      <c r="C1011" s="8">
        <f t="shared" si="47"/>
        <v>43.333333333333336</v>
      </c>
      <c r="D1011">
        <v>43</v>
      </c>
      <c r="E1011">
        <v>4</v>
      </c>
      <c r="G1011" s="21">
        <v>2</v>
      </c>
      <c r="H1011" s="4">
        <v>1630046</v>
      </c>
      <c r="I1011" s="39">
        <v>44162.935416666667</v>
      </c>
      <c r="J1011" s="3" t="s">
        <v>90</v>
      </c>
      <c r="K1011" t="s">
        <v>49</v>
      </c>
      <c r="M1011">
        <v>202011270448</v>
      </c>
      <c r="N1011" s="1">
        <v>44162.935416666667</v>
      </c>
      <c r="O1011" s="3" t="s">
        <v>90</v>
      </c>
      <c r="P1011">
        <v>1630046</v>
      </c>
      <c r="Q1011" s="2">
        <v>28311</v>
      </c>
      <c r="R1011" t="s">
        <v>1632</v>
      </c>
      <c r="S1011" t="s">
        <v>431</v>
      </c>
      <c r="U1011" t="s">
        <v>110</v>
      </c>
      <c r="V1011" t="s">
        <v>364</v>
      </c>
      <c r="W1011" t="s">
        <v>10</v>
      </c>
      <c r="X1011" t="s">
        <v>54</v>
      </c>
      <c r="Z1011" t="s">
        <v>88</v>
      </c>
      <c r="AA1011" t="s">
        <v>94</v>
      </c>
      <c r="AB1011" t="s">
        <v>100</v>
      </c>
      <c r="AC1011" t="s">
        <v>70</v>
      </c>
      <c r="AD1011" t="s">
        <v>59</v>
      </c>
    </row>
    <row r="1012" spans="1:30">
      <c r="A1012">
        <f t="shared" si="48"/>
        <v>761</v>
      </c>
      <c r="B1012">
        <f t="shared" si="46"/>
        <v>0</v>
      </c>
      <c r="C1012" s="8">
        <f t="shared" si="47"/>
        <v>64.75</v>
      </c>
      <c r="D1012">
        <v>64</v>
      </c>
      <c r="E1012">
        <v>9</v>
      </c>
      <c r="G1012" s="21">
        <v>0</v>
      </c>
      <c r="H1012">
        <v>1631630</v>
      </c>
      <c r="I1012" s="39">
        <v>44310.613888888889</v>
      </c>
      <c r="J1012" s="3" t="s">
        <v>134</v>
      </c>
      <c r="K1012" t="s">
        <v>49</v>
      </c>
      <c r="M1012">
        <v>202104240399</v>
      </c>
      <c r="N1012" s="1">
        <v>44310.613888888889</v>
      </c>
      <c r="O1012" s="3" t="s">
        <v>134</v>
      </c>
      <c r="P1012">
        <v>1631630</v>
      </c>
      <c r="Q1012" s="2">
        <v>20652</v>
      </c>
      <c r="R1012" t="s">
        <v>1633</v>
      </c>
      <c r="S1012" t="s">
        <v>936</v>
      </c>
      <c r="U1012" t="s">
        <v>132</v>
      </c>
      <c r="V1012" t="s">
        <v>74</v>
      </c>
      <c r="W1012" t="s">
        <v>2</v>
      </c>
      <c r="X1012" t="s">
        <v>54</v>
      </c>
      <c r="Z1012" t="s">
        <v>88</v>
      </c>
      <c r="AA1012" t="s">
        <v>94</v>
      </c>
      <c r="AB1012" t="s">
        <v>100</v>
      </c>
      <c r="AC1012" t="s">
        <v>70</v>
      </c>
      <c r="AD1012" t="s">
        <v>59</v>
      </c>
    </row>
    <row r="1013" spans="1:30">
      <c r="A1013">
        <f t="shared" si="48"/>
        <v>762</v>
      </c>
      <c r="B1013">
        <f t="shared" si="46"/>
        <v>0</v>
      </c>
      <c r="C1013" s="8">
        <f t="shared" si="47"/>
        <v>68.083333333333329</v>
      </c>
      <c r="D1013">
        <v>68</v>
      </c>
      <c r="E1013">
        <v>1</v>
      </c>
      <c r="G1013" s="21">
        <v>2</v>
      </c>
      <c r="H1013" s="4">
        <v>1631973</v>
      </c>
      <c r="I1013" s="39">
        <v>44191.71597222222</v>
      </c>
      <c r="J1013" s="3" t="s">
        <v>90</v>
      </c>
      <c r="K1013" t="s">
        <v>49</v>
      </c>
      <c r="M1013">
        <v>202012260433</v>
      </c>
      <c r="N1013" s="1">
        <v>44191.71597222222</v>
      </c>
      <c r="O1013" s="3" t="s">
        <v>90</v>
      </c>
      <c r="P1013">
        <v>1631973</v>
      </c>
      <c r="Q1013" s="2">
        <v>19305</v>
      </c>
      <c r="R1013" t="s">
        <v>1634</v>
      </c>
      <c r="S1013" t="s">
        <v>841</v>
      </c>
      <c r="U1013" t="s">
        <v>132</v>
      </c>
      <c r="V1013" t="s">
        <v>316</v>
      </c>
      <c r="W1013" t="s">
        <v>10</v>
      </c>
      <c r="X1013" t="s">
        <v>54</v>
      </c>
      <c r="Z1013" t="s">
        <v>88</v>
      </c>
      <c r="AA1013" t="s">
        <v>94</v>
      </c>
      <c r="AB1013" t="s">
        <v>116</v>
      </c>
      <c r="AC1013" t="s">
        <v>70</v>
      </c>
      <c r="AD1013" t="s">
        <v>59</v>
      </c>
    </row>
    <row r="1014" spans="1:30">
      <c r="A1014">
        <f t="shared" si="48"/>
        <v>763</v>
      </c>
      <c r="B1014">
        <f t="shared" si="46"/>
        <v>0</v>
      </c>
      <c r="C1014" s="8">
        <f t="shared" si="47"/>
        <v>26.333333333333332</v>
      </c>
      <c r="D1014">
        <v>26</v>
      </c>
      <c r="E1014">
        <v>4</v>
      </c>
      <c r="G1014" s="21">
        <v>2</v>
      </c>
      <c r="H1014" s="4">
        <v>1632721</v>
      </c>
      <c r="I1014" s="39">
        <v>44195.401574074072</v>
      </c>
      <c r="J1014" s="3" t="s">
        <v>63</v>
      </c>
      <c r="K1014" t="s">
        <v>49</v>
      </c>
      <c r="M1014">
        <v>202012300308</v>
      </c>
      <c r="N1014" s="1">
        <v>44195.401574074072</v>
      </c>
      <c r="O1014" s="3" t="s">
        <v>63</v>
      </c>
      <c r="P1014">
        <v>1632721</v>
      </c>
      <c r="Q1014" s="2">
        <v>34552</v>
      </c>
      <c r="R1014" t="s">
        <v>1635</v>
      </c>
      <c r="S1014" t="s">
        <v>1636</v>
      </c>
      <c r="U1014" t="s">
        <v>52</v>
      </c>
      <c r="V1014" t="s">
        <v>157</v>
      </c>
      <c r="W1014" t="s">
        <v>10</v>
      </c>
      <c r="X1014" t="s">
        <v>54</v>
      </c>
      <c r="Z1014" t="s">
        <v>55</v>
      </c>
      <c r="AA1014" t="s">
        <v>68</v>
      </c>
      <c r="AB1014" t="s">
        <v>1637</v>
      </c>
      <c r="AC1014" t="s">
        <v>70</v>
      </c>
      <c r="AD1014" t="s">
        <v>59</v>
      </c>
    </row>
    <row r="1015" spans="1:30">
      <c r="A1015">
        <f t="shared" si="48"/>
        <v>764</v>
      </c>
      <c r="B1015">
        <f t="shared" si="46"/>
        <v>0</v>
      </c>
      <c r="C1015" s="8">
        <f t="shared" si="47"/>
        <v>65.916666666666671</v>
      </c>
      <c r="D1015">
        <v>65</v>
      </c>
      <c r="E1015">
        <v>11</v>
      </c>
      <c r="G1015" s="21">
        <v>2</v>
      </c>
      <c r="H1015" s="4">
        <v>1633185</v>
      </c>
      <c r="I1015" s="39">
        <v>44085.436111111114</v>
      </c>
      <c r="J1015" s="3" t="s">
        <v>63</v>
      </c>
      <c r="K1015" t="s">
        <v>49</v>
      </c>
      <c r="M1015">
        <v>202009110096</v>
      </c>
      <c r="N1015" s="1">
        <v>44085.436111111114</v>
      </c>
      <c r="O1015" s="3" t="s">
        <v>63</v>
      </c>
      <c r="P1015">
        <v>1633185</v>
      </c>
      <c r="Q1015" s="2">
        <v>19988</v>
      </c>
      <c r="R1015" t="s">
        <v>1638</v>
      </c>
      <c r="S1015" t="s">
        <v>399</v>
      </c>
      <c r="U1015" t="s">
        <v>52</v>
      </c>
      <c r="V1015" t="s">
        <v>87</v>
      </c>
      <c r="W1015" t="s">
        <v>2</v>
      </c>
      <c r="X1015" t="s">
        <v>54</v>
      </c>
      <c r="Z1015" t="s">
        <v>55</v>
      </c>
      <c r="AA1015" t="s">
        <v>68</v>
      </c>
      <c r="AB1015" t="s">
        <v>1639</v>
      </c>
      <c r="AC1015" t="s">
        <v>70</v>
      </c>
      <c r="AD1015" t="s">
        <v>59</v>
      </c>
    </row>
    <row r="1016" spans="1:30">
      <c r="A1016">
        <f t="shared" si="48"/>
        <v>765</v>
      </c>
      <c r="B1016">
        <f t="shared" si="46"/>
        <v>0</v>
      </c>
      <c r="C1016" s="8">
        <f t="shared" si="47"/>
        <v>65</v>
      </c>
      <c r="D1016">
        <v>65</v>
      </c>
      <c r="E1016">
        <v>0</v>
      </c>
      <c r="G1016" s="22">
        <v>2</v>
      </c>
      <c r="H1016" s="4">
        <v>1633617</v>
      </c>
      <c r="I1016" s="39">
        <v>44179.497511574074</v>
      </c>
      <c r="J1016" s="3" t="s">
        <v>76</v>
      </c>
      <c r="K1016" t="s">
        <v>49</v>
      </c>
      <c r="M1016">
        <v>202012140182</v>
      </c>
      <c r="N1016" s="1">
        <v>44179.497511574074</v>
      </c>
      <c r="O1016" s="3" t="s">
        <v>76</v>
      </c>
      <c r="P1016">
        <v>1633617</v>
      </c>
      <c r="Q1016" s="2">
        <v>20433</v>
      </c>
      <c r="R1016" t="s">
        <v>1640</v>
      </c>
      <c r="S1016" t="s">
        <v>51</v>
      </c>
      <c r="U1016" t="s">
        <v>61</v>
      </c>
      <c r="V1016" t="s">
        <v>451</v>
      </c>
      <c r="W1016" t="s">
        <v>10</v>
      </c>
      <c r="X1016" t="s">
        <v>54</v>
      </c>
      <c r="Z1016" t="s">
        <v>55</v>
      </c>
      <c r="AA1016" t="s">
        <v>78</v>
      </c>
      <c r="AB1016" t="s">
        <v>1641</v>
      </c>
      <c r="AC1016" t="s">
        <v>390</v>
      </c>
      <c r="AD1016" t="s">
        <v>59</v>
      </c>
    </row>
    <row r="1017" spans="1:30">
      <c r="A1017">
        <f t="shared" si="48"/>
        <v>766</v>
      </c>
      <c r="B1017">
        <f t="shared" si="46"/>
        <v>0</v>
      </c>
      <c r="C1017" s="8">
        <f t="shared" si="47"/>
        <v>80.333333333333329</v>
      </c>
      <c r="D1017">
        <v>80</v>
      </c>
      <c r="E1017">
        <v>4</v>
      </c>
      <c r="G1017" s="49">
        <v>2</v>
      </c>
      <c r="H1017" s="4">
        <v>1637493</v>
      </c>
      <c r="I1017" s="39">
        <v>44097.915127314816</v>
      </c>
      <c r="J1017" s="3" t="s">
        <v>63</v>
      </c>
      <c r="K1017" t="s">
        <v>49</v>
      </c>
      <c r="M1017">
        <v>202009232291</v>
      </c>
      <c r="N1017" s="1">
        <v>44097.915127314816</v>
      </c>
      <c r="O1017" s="3" t="s">
        <v>63</v>
      </c>
      <c r="P1017">
        <v>1637493</v>
      </c>
      <c r="Q1017" s="2">
        <v>14738</v>
      </c>
      <c r="R1017" t="s">
        <v>1642</v>
      </c>
      <c r="S1017" t="s">
        <v>589</v>
      </c>
      <c r="U1017" t="s">
        <v>52</v>
      </c>
      <c r="V1017" t="s">
        <v>111</v>
      </c>
      <c r="W1017" t="s">
        <v>10</v>
      </c>
      <c r="X1017" t="s">
        <v>54</v>
      </c>
      <c r="Z1017" t="s">
        <v>55</v>
      </c>
      <c r="AA1017" t="s">
        <v>68</v>
      </c>
      <c r="AB1017" t="s">
        <v>1643</v>
      </c>
      <c r="AC1017" t="s">
        <v>70</v>
      </c>
      <c r="AD1017" t="s">
        <v>59</v>
      </c>
    </row>
    <row r="1018" spans="1:30">
      <c r="A1018">
        <f t="shared" si="48"/>
        <v>767</v>
      </c>
      <c r="B1018">
        <f t="shared" si="46"/>
        <v>0</v>
      </c>
      <c r="C1018" s="8">
        <f t="shared" si="47"/>
        <v>56.166666666666664</v>
      </c>
      <c r="D1018">
        <v>56</v>
      </c>
      <c r="E1018">
        <v>2</v>
      </c>
      <c r="G1018" s="21">
        <v>0</v>
      </c>
      <c r="H1018">
        <v>1639927</v>
      </c>
      <c r="I1018" s="39">
        <v>44218.588888888888</v>
      </c>
      <c r="J1018" s="3" t="s">
        <v>90</v>
      </c>
      <c r="K1018" t="s">
        <v>49</v>
      </c>
      <c r="M1018">
        <v>202101221905</v>
      </c>
      <c r="N1018" s="1">
        <v>44218.588888888888</v>
      </c>
      <c r="O1018" s="3" t="s">
        <v>90</v>
      </c>
      <c r="P1018">
        <v>1639927</v>
      </c>
      <c r="Q1018" s="2">
        <v>23676</v>
      </c>
      <c r="R1018" t="s">
        <v>1644</v>
      </c>
      <c r="S1018" t="s">
        <v>1003</v>
      </c>
      <c r="U1018" t="s">
        <v>52</v>
      </c>
      <c r="V1018" t="s">
        <v>93</v>
      </c>
      <c r="W1018" t="s">
        <v>10</v>
      </c>
      <c r="X1018" t="s">
        <v>54</v>
      </c>
      <c r="Z1018" t="s">
        <v>88</v>
      </c>
      <c r="AA1018" t="s">
        <v>94</v>
      </c>
      <c r="AB1018" t="s">
        <v>100</v>
      </c>
      <c r="AC1018" t="s">
        <v>70</v>
      </c>
      <c r="AD1018" t="s">
        <v>59</v>
      </c>
    </row>
    <row r="1019" spans="1:30">
      <c r="A1019">
        <f t="shared" si="48"/>
        <v>768</v>
      </c>
      <c r="B1019">
        <f t="shared" si="46"/>
        <v>0</v>
      </c>
      <c r="C1019" s="8">
        <f t="shared" si="47"/>
        <v>81.333333333333329</v>
      </c>
      <c r="D1019">
        <v>81</v>
      </c>
      <c r="E1019">
        <v>4</v>
      </c>
      <c r="G1019" s="21">
        <v>0</v>
      </c>
      <c r="H1019">
        <v>1640015</v>
      </c>
      <c r="I1019" s="39">
        <v>44252.483541666668</v>
      </c>
      <c r="J1019" s="3" t="s">
        <v>63</v>
      </c>
      <c r="K1019" t="s">
        <v>49</v>
      </c>
      <c r="M1019">
        <v>202102251320</v>
      </c>
      <c r="N1019" s="1">
        <v>44252.483541666668</v>
      </c>
      <c r="O1019" s="3" t="s">
        <v>63</v>
      </c>
      <c r="P1019">
        <v>1640015</v>
      </c>
      <c r="Q1019" s="2">
        <v>14517</v>
      </c>
      <c r="R1019" t="s">
        <v>1645</v>
      </c>
      <c r="S1019" t="s">
        <v>1646</v>
      </c>
      <c r="U1019" t="s">
        <v>73</v>
      </c>
      <c r="V1019" t="s">
        <v>507</v>
      </c>
      <c r="W1019" t="s">
        <v>2</v>
      </c>
      <c r="X1019" t="s">
        <v>54</v>
      </c>
      <c r="Z1019" t="s">
        <v>88</v>
      </c>
      <c r="AA1019" t="s">
        <v>68</v>
      </c>
      <c r="AB1019" t="s">
        <v>1647</v>
      </c>
      <c r="AC1019" t="s">
        <v>70</v>
      </c>
      <c r="AD1019" t="s">
        <v>59</v>
      </c>
    </row>
    <row r="1020" spans="1:30">
      <c r="A1020">
        <f t="shared" si="48"/>
        <v>769</v>
      </c>
      <c r="B1020">
        <f t="shared" si="46"/>
        <v>0</v>
      </c>
      <c r="C1020" s="8">
        <f t="shared" si="47"/>
        <v>52.333333333333336</v>
      </c>
      <c r="D1020">
        <v>52</v>
      </c>
      <c r="E1020">
        <v>4</v>
      </c>
      <c r="G1020" s="21">
        <v>2</v>
      </c>
      <c r="H1020">
        <v>1641197</v>
      </c>
      <c r="I1020" s="39">
        <v>44145.002372685187</v>
      </c>
      <c r="J1020" s="3" t="s">
        <v>90</v>
      </c>
      <c r="K1020" t="s">
        <v>49</v>
      </c>
      <c r="M1020">
        <v>202011092502</v>
      </c>
      <c r="N1020" s="1">
        <v>44145.002372685187</v>
      </c>
      <c r="O1020" s="3" t="s">
        <v>90</v>
      </c>
      <c r="P1020">
        <v>1641197</v>
      </c>
      <c r="Q1020" s="2">
        <v>25015</v>
      </c>
      <c r="R1020" t="s">
        <v>1648</v>
      </c>
      <c r="S1020" t="s">
        <v>1469</v>
      </c>
      <c r="U1020" t="s">
        <v>149</v>
      </c>
      <c r="V1020" t="s">
        <v>202</v>
      </c>
      <c r="W1020" t="s">
        <v>2</v>
      </c>
      <c r="X1020" t="s">
        <v>54</v>
      </c>
      <c r="Z1020" t="s">
        <v>88</v>
      </c>
      <c r="AA1020" t="s">
        <v>94</v>
      </c>
      <c r="AB1020" t="s">
        <v>1649</v>
      </c>
      <c r="AC1020" t="s">
        <v>70</v>
      </c>
      <c r="AD1020" t="s">
        <v>59</v>
      </c>
    </row>
    <row r="1021" spans="1:30">
      <c r="A1021">
        <f t="shared" si="48"/>
        <v>770</v>
      </c>
      <c r="B1021">
        <f t="shared" si="46"/>
        <v>0</v>
      </c>
      <c r="C1021" s="8">
        <f t="shared" si="47"/>
        <v>79.583333333333329</v>
      </c>
      <c r="D1021">
        <v>79</v>
      </c>
      <c r="E1021">
        <v>7</v>
      </c>
      <c r="G1021" s="21">
        <v>0</v>
      </c>
      <c r="H1021">
        <v>1641719</v>
      </c>
      <c r="I1021" s="39">
        <v>44214.57916666667</v>
      </c>
      <c r="J1021" s="3" t="s">
        <v>63</v>
      </c>
      <c r="K1021" t="s">
        <v>49</v>
      </c>
      <c r="M1021">
        <v>202101180243</v>
      </c>
      <c r="N1021" s="1">
        <v>44214.57916666667</v>
      </c>
      <c r="O1021" s="3" t="s">
        <v>63</v>
      </c>
      <c r="P1021">
        <v>1641719</v>
      </c>
      <c r="Q1021" s="2">
        <v>15116</v>
      </c>
      <c r="R1021" t="s">
        <v>1650</v>
      </c>
      <c r="S1021" t="s">
        <v>1651</v>
      </c>
      <c r="U1021" t="s">
        <v>288</v>
      </c>
      <c r="V1021" t="s">
        <v>82</v>
      </c>
      <c r="W1021" t="s">
        <v>2</v>
      </c>
      <c r="X1021" t="s">
        <v>54</v>
      </c>
      <c r="Z1021" t="s">
        <v>88</v>
      </c>
      <c r="AA1021" t="s">
        <v>68</v>
      </c>
      <c r="AB1021" t="s">
        <v>1287</v>
      </c>
      <c r="AC1021" t="s">
        <v>70</v>
      </c>
      <c r="AD1021" t="s">
        <v>59</v>
      </c>
    </row>
    <row r="1022" spans="1:30">
      <c r="A1022">
        <f t="shared" si="48"/>
        <v>771</v>
      </c>
      <c r="B1022">
        <f t="shared" ref="B1022:B1085" si="49">IF(H1022&lt;&gt;H1021,0,IF(H1022&lt;&gt;H1020,1,IF(H1022&lt;&gt;H1019,2,IF(H1022&lt;&gt;H1018,3,IF(H1022&lt;&gt;H1017,4,IF(H1022&lt;&gt;H1016,5,IF(H1022&lt;&gt;H1015,6,"7+")))))))</f>
        <v>0</v>
      </c>
      <c r="C1022" s="8">
        <f t="shared" si="47"/>
        <v>50.416666666666664</v>
      </c>
      <c r="D1022">
        <v>50</v>
      </c>
      <c r="E1022">
        <v>5</v>
      </c>
      <c r="G1022" s="21">
        <v>2</v>
      </c>
      <c r="H1022" s="4">
        <v>1643535</v>
      </c>
      <c r="I1022" s="39">
        <v>44159.533333333333</v>
      </c>
      <c r="J1022" s="3" t="s">
        <v>90</v>
      </c>
      <c r="K1022" t="s">
        <v>49</v>
      </c>
      <c r="M1022">
        <v>202011241671</v>
      </c>
      <c r="N1022" s="1">
        <v>44159.533333333333</v>
      </c>
      <c r="O1022" s="3" t="s">
        <v>90</v>
      </c>
      <c r="P1022">
        <v>1643535</v>
      </c>
      <c r="Q1022" s="2">
        <v>25715</v>
      </c>
      <c r="R1022" t="s">
        <v>1652</v>
      </c>
      <c r="S1022" t="s">
        <v>1221</v>
      </c>
      <c r="U1022" t="s">
        <v>140</v>
      </c>
      <c r="V1022" t="s">
        <v>157</v>
      </c>
      <c r="W1022" t="s">
        <v>2</v>
      </c>
      <c r="X1022" t="s">
        <v>54</v>
      </c>
      <c r="Z1022" t="s">
        <v>88</v>
      </c>
      <c r="AA1022" t="s">
        <v>94</v>
      </c>
      <c r="AB1022" t="s">
        <v>100</v>
      </c>
      <c r="AC1022" t="s">
        <v>70</v>
      </c>
      <c r="AD1022" t="s">
        <v>59</v>
      </c>
    </row>
    <row r="1023" spans="1:30">
      <c r="A1023">
        <f t="shared" si="48"/>
        <v>772</v>
      </c>
      <c r="B1023">
        <f t="shared" si="49"/>
        <v>0</v>
      </c>
      <c r="C1023" s="8">
        <f t="shared" si="47"/>
        <v>65.5</v>
      </c>
      <c r="D1023">
        <v>65</v>
      </c>
      <c r="E1023">
        <v>6</v>
      </c>
      <c r="G1023" s="21">
        <v>0</v>
      </c>
      <c r="H1023">
        <v>1646876</v>
      </c>
      <c r="I1023" s="39">
        <v>44237.654050925928</v>
      </c>
      <c r="J1023" s="3" t="s">
        <v>90</v>
      </c>
      <c r="K1023" t="s">
        <v>49</v>
      </c>
      <c r="M1023">
        <v>202102101751</v>
      </c>
      <c r="N1023" s="1">
        <v>44237.654050925928</v>
      </c>
      <c r="O1023" s="3" t="s">
        <v>90</v>
      </c>
      <c r="P1023">
        <v>1646876</v>
      </c>
      <c r="Q1023" s="2">
        <v>20285</v>
      </c>
      <c r="R1023" t="s">
        <v>1657</v>
      </c>
      <c r="S1023" t="s">
        <v>60</v>
      </c>
      <c r="U1023" t="s">
        <v>61</v>
      </c>
      <c r="V1023" t="s">
        <v>93</v>
      </c>
      <c r="W1023" t="s">
        <v>2</v>
      </c>
      <c r="X1023" t="s">
        <v>54</v>
      </c>
      <c r="Z1023" t="s">
        <v>88</v>
      </c>
      <c r="AA1023" t="s">
        <v>94</v>
      </c>
      <c r="AB1023" t="s">
        <v>1658</v>
      </c>
      <c r="AC1023" t="s">
        <v>70</v>
      </c>
      <c r="AD1023" t="s">
        <v>59</v>
      </c>
    </row>
    <row r="1024" spans="1:30">
      <c r="A1024">
        <f t="shared" si="48"/>
        <v>773</v>
      </c>
      <c r="B1024">
        <f t="shared" si="49"/>
        <v>0</v>
      </c>
      <c r="C1024" s="8">
        <f t="shared" si="47"/>
        <v>63.583333333333336</v>
      </c>
      <c r="D1024">
        <v>63</v>
      </c>
      <c r="E1024">
        <v>7</v>
      </c>
      <c r="G1024" s="21">
        <v>2</v>
      </c>
      <c r="H1024" s="4">
        <v>1647571</v>
      </c>
      <c r="I1024" s="39">
        <v>44127.399965277778</v>
      </c>
      <c r="J1024" s="3" t="s">
        <v>76</v>
      </c>
      <c r="K1024" t="s">
        <v>49</v>
      </c>
      <c r="M1024">
        <v>202010230318</v>
      </c>
      <c r="N1024" s="1">
        <v>44127.399965277778</v>
      </c>
      <c r="O1024" s="3" t="s">
        <v>76</v>
      </c>
      <c r="P1024">
        <v>1647571</v>
      </c>
      <c r="Q1024" s="2">
        <v>20899</v>
      </c>
      <c r="R1024" t="s">
        <v>1659</v>
      </c>
      <c r="S1024" t="s">
        <v>373</v>
      </c>
      <c r="U1024" t="s">
        <v>86</v>
      </c>
      <c r="V1024" t="s">
        <v>451</v>
      </c>
      <c r="W1024" t="s">
        <v>10</v>
      </c>
      <c r="X1024" t="s">
        <v>54</v>
      </c>
      <c r="Z1024" t="s">
        <v>55</v>
      </c>
      <c r="AA1024" t="s">
        <v>78</v>
      </c>
      <c r="AB1024" t="s">
        <v>1660</v>
      </c>
      <c r="AC1024" t="s">
        <v>390</v>
      </c>
      <c r="AD1024" t="s">
        <v>59</v>
      </c>
    </row>
    <row r="1025" spans="1:30">
      <c r="A1025">
        <f t="shared" si="48"/>
        <v>774</v>
      </c>
      <c r="B1025">
        <f t="shared" si="49"/>
        <v>0</v>
      </c>
      <c r="C1025" s="8">
        <f t="shared" si="47"/>
        <v>92.25</v>
      </c>
      <c r="D1025">
        <v>92</v>
      </c>
      <c r="E1025">
        <v>3</v>
      </c>
      <c r="G1025" s="21">
        <v>2</v>
      </c>
      <c r="H1025" s="4">
        <v>1648929</v>
      </c>
      <c r="I1025" s="39">
        <v>44054.655555555553</v>
      </c>
      <c r="J1025" s="3" t="s">
        <v>76</v>
      </c>
      <c r="K1025" t="s">
        <v>49</v>
      </c>
      <c r="M1025">
        <v>202003190093</v>
      </c>
      <c r="N1025" s="1">
        <v>44054.655555555553</v>
      </c>
      <c r="O1025" s="3" t="s">
        <v>76</v>
      </c>
      <c r="P1025">
        <v>1648929</v>
      </c>
      <c r="Q1025" s="2">
        <v>10346</v>
      </c>
      <c r="R1025" t="s">
        <v>1661</v>
      </c>
      <c r="S1025" t="s">
        <v>1662</v>
      </c>
      <c r="U1025" t="s">
        <v>61</v>
      </c>
      <c r="V1025" t="s">
        <v>127</v>
      </c>
      <c r="W1025" t="s">
        <v>10</v>
      </c>
      <c r="X1025" t="s">
        <v>54</v>
      </c>
      <c r="Z1025" t="s">
        <v>55</v>
      </c>
      <c r="AA1025" t="s">
        <v>78</v>
      </c>
      <c r="AB1025" t="s">
        <v>1663</v>
      </c>
      <c r="AC1025" t="s">
        <v>129</v>
      </c>
      <c r="AD1025" t="s">
        <v>59</v>
      </c>
    </row>
    <row r="1026" spans="1:30">
      <c r="A1026">
        <f t="shared" si="48"/>
        <v>775</v>
      </c>
      <c r="B1026">
        <f t="shared" si="49"/>
        <v>0</v>
      </c>
      <c r="C1026" s="8">
        <f t="shared" si="47"/>
        <v>19.25</v>
      </c>
      <c r="D1026">
        <v>19</v>
      </c>
      <c r="E1026">
        <v>3</v>
      </c>
      <c r="G1026" s="21">
        <v>2</v>
      </c>
      <c r="H1026" s="4">
        <v>1650005</v>
      </c>
      <c r="I1026" s="39">
        <v>44180.413969907408</v>
      </c>
      <c r="J1026" s="3" t="s">
        <v>90</v>
      </c>
      <c r="K1026" t="s">
        <v>49</v>
      </c>
      <c r="M1026">
        <v>202012151510</v>
      </c>
      <c r="N1026" s="1">
        <v>44180.413969907408</v>
      </c>
      <c r="O1026" s="3" t="s">
        <v>90</v>
      </c>
      <c r="P1026">
        <v>1650005</v>
      </c>
      <c r="Q1026" s="2">
        <v>37128</v>
      </c>
      <c r="R1026" t="s">
        <v>1664</v>
      </c>
      <c r="S1026" t="s">
        <v>1665</v>
      </c>
      <c r="U1026" t="s">
        <v>1474</v>
      </c>
      <c r="V1026" t="s">
        <v>473</v>
      </c>
      <c r="W1026" t="s">
        <v>2</v>
      </c>
      <c r="X1026" t="s">
        <v>54</v>
      </c>
      <c r="Z1026" t="s">
        <v>88</v>
      </c>
      <c r="AA1026" t="s">
        <v>94</v>
      </c>
      <c r="AB1026" t="s">
        <v>1666</v>
      </c>
      <c r="AC1026" t="s">
        <v>474</v>
      </c>
      <c r="AD1026" t="s">
        <v>59</v>
      </c>
    </row>
    <row r="1027" spans="1:30">
      <c r="A1027">
        <f t="shared" si="48"/>
        <v>776</v>
      </c>
      <c r="B1027">
        <f t="shared" si="49"/>
        <v>0</v>
      </c>
      <c r="C1027" s="8">
        <f t="shared" si="47"/>
        <v>71.583333333333329</v>
      </c>
      <c r="D1027">
        <v>71</v>
      </c>
      <c r="E1027">
        <v>7</v>
      </c>
      <c r="G1027" s="21">
        <v>0</v>
      </c>
      <c r="H1027">
        <v>1652083</v>
      </c>
      <c r="I1027" s="39">
        <v>44314.628472222219</v>
      </c>
      <c r="J1027" s="3" t="s">
        <v>76</v>
      </c>
      <c r="K1027" t="s">
        <v>49</v>
      </c>
      <c r="M1027">
        <v>202104281993</v>
      </c>
      <c r="N1027" s="1">
        <v>44314.628472222219</v>
      </c>
      <c r="O1027" s="3" t="s">
        <v>76</v>
      </c>
      <c r="P1027">
        <v>1652083</v>
      </c>
      <c r="Q1027" s="2">
        <v>18149</v>
      </c>
      <c r="R1027" t="s">
        <v>1667</v>
      </c>
      <c r="S1027" t="s">
        <v>65</v>
      </c>
      <c r="U1027" t="s">
        <v>61</v>
      </c>
      <c r="V1027" t="s">
        <v>228</v>
      </c>
      <c r="W1027" t="s">
        <v>2</v>
      </c>
      <c r="X1027" t="s">
        <v>54</v>
      </c>
      <c r="Z1027" t="s">
        <v>55</v>
      </c>
      <c r="AA1027" t="s">
        <v>78</v>
      </c>
      <c r="AB1027" t="s">
        <v>1668</v>
      </c>
      <c r="AC1027" t="s">
        <v>129</v>
      </c>
      <c r="AD1027" t="s">
        <v>59</v>
      </c>
    </row>
    <row r="1028" spans="1:30">
      <c r="A1028">
        <f t="shared" si="48"/>
        <v>777</v>
      </c>
      <c r="B1028">
        <f t="shared" si="49"/>
        <v>0</v>
      </c>
      <c r="C1028" s="8">
        <f t="shared" si="47"/>
        <v>69.833333333333329</v>
      </c>
      <c r="D1028">
        <v>69</v>
      </c>
      <c r="E1028">
        <v>10</v>
      </c>
      <c r="G1028" s="21">
        <v>0</v>
      </c>
      <c r="H1028">
        <v>1652696</v>
      </c>
      <c r="I1028" s="39">
        <v>44215.270138888889</v>
      </c>
      <c r="J1028" s="3" t="s">
        <v>90</v>
      </c>
      <c r="K1028" t="s">
        <v>49</v>
      </c>
      <c r="M1028">
        <v>202101191182</v>
      </c>
      <c r="N1028" s="1">
        <v>44215.270138888889</v>
      </c>
      <c r="O1028" s="3" t="s">
        <v>90</v>
      </c>
      <c r="P1028">
        <v>1652696</v>
      </c>
      <c r="Q1028" s="2">
        <v>18694</v>
      </c>
      <c r="R1028" t="s">
        <v>1669</v>
      </c>
      <c r="S1028" t="s">
        <v>1424</v>
      </c>
      <c r="U1028" t="s">
        <v>110</v>
      </c>
      <c r="V1028" t="s">
        <v>82</v>
      </c>
      <c r="W1028" t="s">
        <v>10</v>
      </c>
      <c r="X1028" t="s">
        <v>54</v>
      </c>
      <c r="Z1028" t="s">
        <v>88</v>
      </c>
      <c r="AA1028" t="s">
        <v>94</v>
      </c>
      <c r="AB1028" t="s">
        <v>100</v>
      </c>
      <c r="AC1028" t="s">
        <v>70</v>
      </c>
      <c r="AD1028" t="s">
        <v>59</v>
      </c>
    </row>
    <row r="1029" spans="1:30">
      <c r="A1029">
        <f t="shared" si="48"/>
        <v>778</v>
      </c>
      <c r="B1029">
        <f t="shared" si="49"/>
        <v>0</v>
      </c>
      <c r="C1029" s="8">
        <f t="shared" si="47"/>
        <v>72.5</v>
      </c>
      <c r="D1029">
        <v>72</v>
      </c>
      <c r="E1029">
        <v>6</v>
      </c>
      <c r="G1029" s="21">
        <v>0</v>
      </c>
      <c r="H1029">
        <v>1652994</v>
      </c>
      <c r="I1029" s="39">
        <v>44215.6562962963</v>
      </c>
      <c r="J1029" s="3" t="s">
        <v>90</v>
      </c>
      <c r="K1029" t="s">
        <v>49</v>
      </c>
      <c r="M1029">
        <v>202101191873</v>
      </c>
      <c r="N1029" s="1">
        <v>44215.6562962963</v>
      </c>
      <c r="O1029" s="3" t="s">
        <v>90</v>
      </c>
      <c r="P1029">
        <v>1652994</v>
      </c>
      <c r="Q1029" s="2">
        <v>17726</v>
      </c>
      <c r="R1029" t="s">
        <v>1670</v>
      </c>
      <c r="S1029" t="s">
        <v>574</v>
      </c>
      <c r="U1029" t="s">
        <v>277</v>
      </c>
      <c r="V1029" t="s">
        <v>137</v>
      </c>
      <c r="W1029" t="s">
        <v>10</v>
      </c>
      <c r="X1029" t="s">
        <v>54</v>
      </c>
      <c r="Z1029" t="s">
        <v>55</v>
      </c>
      <c r="AA1029" t="s">
        <v>94</v>
      </c>
      <c r="AB1029" t="s">
        <v>1287</v>
      </c>
      <c r="AC1029" t="s">
        <v>70</v>
      </c>
      <c r="AD1029" t="s">
        <v>59</v>
      </c>
    </row>
    <row r="1030" spans="1:30">
      <c r="A1030">
        <f t="shared" si="48"/>
        <v>779</v>
      </c>
      <c r="B1030">
        <f t="shared" si="49"/>
        <v>0</v>
      </c>
      <c r="C1030" s="8">
        <f t="shared" si="47"/>
        <v>78.583333333333329</v>
      </c>
      <c r="D1030">
        <v>78</v>
      </c>
      <c r="E1030">
        <v>7</v>
      </c>
      <c r="G1030" s="21">
        <v>1</v>
      </c>
      <c r="H1030">
        <v>1654717</v>
      </c>
      <c r="I1030" s="41">
        <v>44145.002696759257</v>
      </c>
      <c r="J1030" s="3" t="s">
        <v>90</v>
      </c>
      <c r="K1030" t="s">
        <v>49</v>
      </c>
      <c r="M1030">
        <v>202011092414</v>
      </c>
      <c r="N1030" s="1">
        <v>44145.002696759257</v>
      </c>
      <c r="O1030" s="3" t="s">
        <v>90</v>
      </c>
      <c r="P1030">
        <v>1654717</v>
      </c>
      <c r="Q1030" s="2">
        <v>15411</v>
      </c>
      <c r="R1030" t="s">
        <v>1671</v>
      </c>
      <c r="S1030" t="s">
        <v>1672</v>
      </c>
      <c r="U1030" t="s">
        <v>170</v>
      </c>
      <c r="V1030" t="s">
        <v>111</v>
      </c>
      <c r="W1030" t="s">
        <v>10</v>
      </c>
      <c r="X1030" t="s">
        <v>54</v>
      </c>
      <c r="Z1030" t="s">
        <v>88</v>
      </c>
      <c r="AA1030" t="s">
        <v>94</v>
      </c>
      <c r="AB1030" t="s">
        <v>100</v>
      </c>
      <c r="AC1030" t="s">
        <v>70</v>
      </c>
      <c r="AD1030" t="s">
        <v>59</v>
      </c>
    </row>
    <row r="1031" spans="1:30">
      <c r="A1031">
        <f t="shared" si="48"/>
        <v>780</v>
      </c>
      <c r="B1031">
        <f t="shared" si="49"/>
        <v>0</v>
      </c>
      <c r="C1031" s="8">
        <f t="shared" si="47"/>
        <v>26.416666666666668</v>
      </c>
      <c r="D1031">
        <v>26</v>
      </c>
      <c r="E1031">
        <v>5</v>
      </c>
      <c r="G1031" s="21">
        <v>1</v>
      </c>
      <c r="H1031">
        <v>1655501</v>
      </c>
      <c r="I1031" s="39">
        <v>44099.730706018519</v>
      </c>
      <c r="J1031" s="3" t="s">
        <v>90</v>
      </c>
      <c r="K1031" t="s">
        <v>49</v>
      </c>
      <c r="M1031">
        <v>202009252086</v>
      </c>
      <c r="N1031" s="1">
        <v>44099.730706018519</v>
      </c>
      <c r="O1031" s="3" t="s">
        <v>90</v>
      </c>
      <c r="P1031">
        <v>1655501</v>
      </c>
      <c r="Q1031" s="2">
        <v>34439</v>
      </c>
      <c r="R1031" t="s">
        <v>1673</v>
      </c>
      <c r="S1031" t="s">
        <v>1674</v>
      </c>
      <c r="U1031" t="s">
        <v>110</v>
      </c>
      <c r="V1031" t="s">
        <v>157</v>
      </c>
      <c r="W1031" t="s">
        <v>10</v>
      </c>
      <c r="X1031" t="s">
        <v>54</v>
      </c>
      <c r="Z1031" t="s">
        <v>88</v>
      </c>
      <c r="AA1031" t="s">
        <v>94</v>
      </c>
      <c r="AB1031" t="s">
        <v>100</v>
      </c>
      <c r="AC1031" t="s">
        <v>70</v>
      </c>
      <c r="AD1031" t="s">
        <v>59</v>
      </c>
    </row>
    <row r="1032" spans="1:30">
      <c r="A1032">
        <f t="shared" si="48"/>
        <v>781</v>
      </c>
      <c r="B1032">
        <f t="shared" si="49"/>
        <v>0</v>
      </c>
      <c r="C1032" s="8">
        <f t="shared" si="47"/>
        <v>52.75</v>
      </c>
      <c r="D1032">
        <v>52</v>
      </c>
      <c r="E1032">
        <v>9</v>
      </c>
      <c r="G1032" s="21">
        <v>0</v>
      </c>
      <c r="H1032">
        <v>1655738</v>
      </c>
      <c r="I1032" s="39">
        <v>44295.518483796295</v>
      </c>
      <c r="J1032" s="3" t="s">
        <v>63</v>
      </c>
      <c r="K1032" t="s">
        <v>49</v>
      </c>
      <c r="M1032">
        <v>202104090360</v>
      </c>
      <c r="N1032" s="1">
        <v>44295.518483796295</v>
      </c>
      <c r="O1032" s="3" t="s">
        <v>63</v>
      </c>
      <c r="P1032">
        <v>1655738</v>
      </c>
      <c r="Q1032" s="2">
        <v>25000</v>
      </c>
      <c r="R1032" t="s">
        <v>1675</v>
      </c>
      <c r="S1032" t="s">
        <v>712</v>
      </c>
      <c r="U1032" t="s">
        <v>66</v>
      </c>
      <c r="V1032" t="s">
        <v>265</v>
      </c>
      <c r="W1032" t="s">
        <v>10</v>
      </c>
      <c r="X1032" t="s">
        <v>54</v>
      </c>
      <c r="Z1032" t="s">
        <v>55</v>
      </c>
      <c r="AA1032" t="s">
        <v>68</v>
      </c>
      <c r="AB1032" t="s">
        <v>1676</v>
      </c>
      <c r="AC1032" t="s">
        <v>70</v>
      </c>
      <c r="AD1032" t="s">
        <v>59</v>
      </c>
    </row>
    <row r="1033" spans="1:30">
      <c r="A1033">
        <f t="shared" si="48"/>
        <v>782</v>
      </c>
      <c r="B1033">
        <f t="shared" si="49"/>
        <v>0</v>
      </c>
      <c r="C1033" s="8">
        <f t="shared" si="47"/>
        <v>62.25</v>
      </c>
      <c r="D1033">
        <v>62</v>
      </c>
      <c r="E1033">
        <v>3</v>
      </c>
      <c r="G1033" s="21">
        <v>1</v>
      </c>
      <c r="H1033">
        <v>1657028</v>
      </c>
      <c r="I1033" s="39">
        <v>43957.515347222223</v>
      </c>
      <c r="J1033" s="3" t="s">
        <v>63</v>
      </c>
      <c r="K1033" t="s">
        <v>49</v>
      </c>
      <c r="M1033">
        <v>202005060892</v>
      </c>
      <c r="N1033" s="1">
        <v>43957.515347222223</v>
      </c>
      <c r="O1033" s="3" t="s">
        <v>63</v>
      </c>
      <c r="P1033">
        <v>1657028</v>
      </c>
      <c r="Q1033" s="2">
        <v>21212</v>
      </c>
      <c r="R1033" t="s">
        <v>1677</v>
      </c>
      <c r="S1033" t="s">
        <v>394</v>
      </c>
      <c r="U1033" t="s">
        <v>140</v>
      </c>
      <c r="V1033" t="s">
        <v>137</v>
      </c>
      <c r="W1033" t="s">
        <v>2</v>
      </c>
      <c r="X1033" t="s">
        <v>54</v>
      </c>
      <c r="Z1033" t="s">
        <v>55</v>
      </c>
      <c r="AA1033" t="s">
        <v>68</v>
      </c>
      <c r="AB1033" t="s">
        <v>1678</v>
      </c>
      <c r="AC1033" t="s">
        <v>70</v>
      </c>
      <c r="AD1033" t="s">
        <v>59</v>
      </c>
    </row>
    <row r="1034" spans="1:30">
      <c r="A1034">
        <f t="shared" si="48"/>
        <v>783</v>
      </c>
      <c r="B1034">
        <f t="shared" si="49"/>
        <v>0</v>
      </c>
      <c r="C1034" s="8">
        <f t="shared" ref="C1034:C1097" si="50">D1034+E1034/12</f>
        <v>58.583333333333336</v>
      </c>
      <c r="D1034">
        <v>58</v>
      </c>
      <c r="E1034">
        <v>7</v>
      </c>
      <c r="G1034" s="21">
        <v>0</v>
      </c>
      <c r="H1034">
        <v>1657853</v>
      </c>
      <c r="I1034" s="39">
        <v>44253.927384259259</v>
      </c>
      <c r="J1034" s="3" t="s">
        <v>63</v>
      </c>
      <c r="K1034" t="s">
        <v>49</v>
      </c>
      <c r="M1034">
        <v>202102262105</v>
      </c>
      <c r="N1034" s="1">
        <v>44253.927384259259</v>
      </c>
      <c r="O1034" s="3" t="s">
        <v>63</v>
      </c>
      <c r="P1034">
        <v>1657853</v>
      </c>
      <c r="Q1034" s="2">
        <v>22833</v>
      </c>
      <c r="R1034" t="s">
        <v>1679</v>
      </c>
      <c r="S1034" t="s">
        <v>767</v>
      </c>
      <c r="U1034" t="s">
        <v>149</v>
      </c>
      <c r="V1034" t="s">
        <v>289</v>
      </c>
      <c r="W1034" t="s">
        <v>10</v>
      </c>
      <c r="X1034" t="s">
        <v>54</v>
      </c>
      <c r="Z1034" t="s">
        <v>88</v>
      </c>
      <c r="AA1034" t="s">
        <v>68</v>
      </c>
      <c r="AB1034" t="s">
        <v>1680</v>
      </c>
      <c r="AC1034" t="s">
        <v>70</v>
      </c>
      <c r="AD1034" t="s">
        <v>59</v>
      </c>
    </row>
    <row r="1035" spans="1:30">
      <c r="A1035">
        <f t="shared" si="48"/>
        <v>784</v>
      </c>
      <c r="B1035">
        <f t="shared" si="49"/>
        <v>0</v>
      </c>
      <c r="C1035" s="8">
        <f t="shared" si="50"/>
        <v>74</v>
      </c>
      <c r="D1035">
        <v>74</v>
      </c>
      <c r="E1035">
        <v>0</v>
      </c>
      <c r="G1035" s="21">
        <v>0</v>
      </c>
      <c r="H1035">
        <v>1659706</v>
      </c>
      <c r="I1035" s="39">
        <v>44287.488043981481</v>
      </c>
      <c r="J1035" s="3" t="s">
        <v>76</v>
      </c>
      <c r="K1035" t="s">
        <v>49</v>
      </c>
      <c r="M1035">
        <v>202104010020</v>
      </c>
      <c r="N1035" s="1">
        <v>44287.488043981481</v>
      </c>
      <c r="O1035" s="3" t="s">
        <v>76</v>
      </c>
      <c r="P1035">
        <v>1659706</v>
      </c>
      <c r="Q1035" s="2">
        <v>17236</v>
      </c>
      <c r="R1035" t="s">
        <v>1681</v>
      </c>
      <c r="S1035" t="s">
        <v>486</v>
      </c>
      <c r="U1035" t="s">
        <v>295</v>
      </c>
      <c r="V1035" t="s">
        <v>738</v>
      </c>
      <c r="W1035" t="s">
        <v>10</v>
      </c>
      <c r="X1035" t="s">
        <v>54</v>
      </c>
      <c r="Z1035" t="s">
        <v>55</v>
      </c>
      <c r="AA1035" t="s">
        <v>78</v>
      </c>
      <c r="AB1035" t="s">
        <v>1682</v>
      </c>
      <c r="AC1035" t="s">
        <v>390</v>
      </c>
      <c r="AD1035" t="s">
        <v>59</v>
      </c>
    </row>
    <row r="1036" spans="1:30">
      <c r="A1036">
        <f t="shared" ref="A1036:A1099" si="51">IF(B1036=0,A1035+1,A1035)</f>
        <v>785</v>
      </c>
      <c r="B1036">
        <f t="shared" si="49"/>
        <v>0</v>
      </c>
      <c r="C1036" s="8">
        <f t="shared" si="50"/>
        <v>79.666666666666671</v>
      </c>
      <c r="D1036">
        <v>79</v>
      </c>
      <c r="E1036">
        <v>8</v>
      </c>
      <c r="G1036" s="21">
        <v>0</v>
      </c>
      <c r="H1036">
        <v>1660611</v>
      </c>
      <c r="I1036" s="39">
        <v>44271.64603009259</v>
      </c>
      <c r="J1036" s="3" t="s">
        <v>63</v>
      </c>
      <c r="K1036" t="s">
        <v>49</v>
      </c>
      <c r="M1036">
        <v>202103160331</v>
      </c>
      <c r="N1036" s="1">
        <v>44271.64603009259</v>
      </c>
      <c r="O1036" s="3" t="s">
        <v>63</v>
      </c>
      <c r="P1036">
        <v>1660611</v>
      </c>
      <c r="Q1036" s="2">
        <v>15157</v>
      </c>
      <c r="R1036" t="s">
        <v>1685</v>
      </c>
      <c r="S1036" t="s">
        <v>1686</v>
      </c>
      <c r="U1036" t="s">
        <v>52</v>
      </c>
      <c r="V1036" t="s">
        <v>103</v>
      </c>
      <c r="W1036" t="s">
        <v>10</v>
      </c>
      <c r="X1036" t="s">
        <v>54</v>
      </c>
      <c r="Z1036" t="s">
        <v>55</v>
      </c>
      <c r="AA1036" t="s">
        <v>68</v>
      </c>
      <c r="AB1036" t="s">
        <v>1687</v>
      </c>
      <c r="AC1036" t="s">
        <v>70</v>
      </c>
      <c r="AD1036" t="s">
        <v>59</v>
      </c>
    </row>
    <row r="1037" spans="1:30">
      <c r="A1037">
        <f t="shared" si="51"/>
        <v>786</v>
      </c>
      <c r="B1037">
        <f t="shared" si="49"/>
        <v>0</v>
      </c>
      <c r="C1037" s="8">
        <f t="shared" si="50"/>
        <v>72.916666666666671</v>
      </c>
      <c r="D1037">
        <v>72</v>
      </c>
      <c r="E1037">
        <v>11</v>
      </c>
      <c r="G1037" s="21">
        <v>2</v>
      </c>
      <c r="H1037" s="4">
        <v>1661107</v>
      </c>
      <c r="I1037" s="39">
        <v>44179.461087962962</v>
      </c>
      <c r="J1037" s="3" t="s">
        <v>76</v>
      </c>
      <c r="K1037" t="s">
        <v>49</v>
      </c>
      <c r="M1037">
        <v>202012140572</v>
      </c>
      <c r="N1037" s="1">
        <v>44179.461087962962</v>
      </c>
      <c r="O1037" s="3" t="s">
        <v>76</v>
      </c>
      <c r="P1037">
        <v>1661107</v>
      </c>
      <c r="Q1037" s="2">
        <v>17539</v>
      </c>
      <c r="R1037" t="s">
        <v>1688</v>
      </c>
      <c r="S1037" t="s">
        <v>1689</v>
      </c>
      <c r="U1037" t="s">
        <v>1474</v>
      </c>
      <c r="V1037" t="s">
        <v>1690</v>
      </c>
      <c r="W1037" t="s">
        <v>2</v>
      </c>
      <c r="X1037" t="s">
        <v>54</v>
      </c>
      <c r="Z1037" t="s">
        <v>55</v>
      </c>
      <c r="AA1037" t="s">
        <v>78</v>
      </c>
      <c r="AC1037" t="s">
        <v>474</v>
      </c>
      <c r="AD1037" t="s">
        <v>59</v>
      </c>
    </row>
    <row r="1038" spans="1:30">
      <c r="A1038">
        <f t="shared" si="51"/>
        <v>787</v>
      </c>
      <c r="B1038">
        <f t="shared" si="49"/>
        <v>0</v>
      </c>
      <c r="C1038" s="8">
        <f t="shared" si="50"/>
        <v>86.916666666666671</v>
      </c>
      <c r="D1038">
        <v>86</v>
      </c>
      <c r="E1038">
        <v>11</v>
      </c>
      <c r="G1038" s="21">
        <v>0</v>
      </c>
      <c r="H1038">
        <v>1661493</v>
      </c>
      <c r="I1038" s="39">
        <v>44206.888761574075</v>
      </c>
      <c r="J1038" s="3" t="s">
        <v>90</v>
      </c>
      <c r="K1038" t="s">
        <v>49</v>
      </c>
      <c r="M1038">
        <v>202101100481</v>
      </c>
      <c r="N1038" s="1">
        <v>44206.888761574075</v>
      </c>
      <c r="O1038" s="3" t="s">
        <v>90</v>
      </c>
      <c r="P1038">
        <v>1661493</v>
      </c>
      <c r="Q1038" s="2">
        <v>12452</v>
      </c>
      <c r="R1038" t="s">
        <v>1691</v>
      </c>
      <c r="S1038" t="s">
        <v>1692</v>
      </c>
      <c r="U1038" t="s">
        <v>170</v>
      </c>
      <c r="V1038" t="s">
        <v>1693</v>
      </c>
      <c r="W1038" t="s">
        <v>10</v>
      </c>
      <c r="X1038" t="s">
        <v>54</v>
      </c>
      <c r="Z1038" t="s">
        <v>88</v>
      </c>
      <c r="AA1038" t="s">
        <v>94</v>
      </c>
      <c r="AB1038" t="s">
        <v>100</v>
      </c>
      <c r="AC1038" t="s">
        <v>474</v>
      </c>
      <c r="AD1038" t="s">
        <v>59</v>
      </c>
    </row>
    <row r="1039" spans="1:30">
      <c r="A1039">
        <f t="shared" si="51"/>
        <v>788</v>
      </c>
      <c r="B1039">
        <f t="shared" si="49"/>
        <v>0</v>
      </c>
      <c r="C1039" s="8">
        <f t="shared" si="50"/>
        <v>37.75</v>
      </c>
      <c r="D1039">
        <v>37</v>
      </c>
      <c r="E1039">
        <v>9</v>
      </c>
      <c r="G1039" s="21">
        <v>0</v>
      </c>
      <c r="H1039">
        <v>1668795</v>
      </c>
      <c r="I1039" s="39">
        <v>44205.133055555554</v>
      </c>
      <c r="J1039" s="3" t="s">
        <v>90</v>
      </c>
      <c r="K1039" t="s">
        <v>49</v>
      </c>
      <c r="M1039">
        <v>202101090168</v>
      </c>
      <c r="N1039" s="1">
        <v>44205.133055555554</v>
      </c>
      <c r="O1039" s="3" t="s">
        <v>90</v>
      </c>
      <c r="P1039">
        <v>1668795</v>
      </c>
      <c r="Q1039" s="2">
        <v>30410</v>
      </c>
      <c r="R1039" t="s">
        <v>1694</v>
      </c>
      <c r="S1039" t="s">
        <v>1695</v>
      </c>
      <c r="U1039" t="s">
        <v>149</v>
      </c>
      <c r="V1039" t="s">
        <v>171</v>
      </c>
      <c r="W1039" t="s">
        <v>10</v>
      </c>
      <c r="X1039" t="s">
        <v>54</v>
      </c>
      <c r="Z1039" t="s">
        <v>88</v>
      </c>
      <c r="AA1039" t="s">
        <v>94</v>
      </c>
      <c r="AB1039" t="s">
        <v>116</v>
      </c>
      <c r="AC1039" t="s">
        <v>70</v>
      </c>
      <c r="AD1039" t="s">
        <v>59</v>
      </c>
    </row>
    <row r="1040" spans="1:30">
      <c r="A1040">
        <f t="shared" si="51"/>
        <v>789</v>
      </c>
      <c r="B1040">
        <f t="shared" si="49"/>
        <v>0</v>
      </c>
      <c r="C1040" s="8">
        <f t="shared" si="50"/>
        <v>31.416666666666668</v>
      </c>
      <c r="D1040">
        <v>31</v>
      </c>
      <c r="E1040">
        <v>5</v>
      </c>
      <c r="G1040" s="21">
        <v>0</v>
      </c>
      <c r="H1040">
        <v>1670708</v>
      </c>
      <c r="I1040" s="39">
        <v>44205.145138888889</v>
      </c>
      <c r="J1040" s="3" t="s">
        <v>90</v>
      </c>
      <c r="K1040" t="s">
        <v>49</v>
      </c>
      <c r="M1040">
        <v>202101090158</v>
      </c>
      <c r="N1040" s="1">
        <v>44205.145138888889</v>
      </c>
      <c r="O1040" s="3" t="s">
        <v>90</v>
      </c>
      <c r="P1040">
        <v>1670708</v>
      </c>
      <c r="Q1040" s="2">
        <v>32705</v>
      </c>
      <c r="R1040" t="s">
        <v>1696</v>
      </c>
      <c r="S1040" t="s">
        <v>1697</v>
      </c>
      <c r="U1040" t="s">
        <v>149</v>
      </c>
      <c r="V1040" t="s">
        <v>220</v>
      </c>
      <c r="W1040" t="s">
        <v>2</v>
      </c>
      <c r="X1040" t="s">
        <v>54</v>
      </c>
      <c r="Z1040" t="s">
        <v>88</v>
      </c>
      <c r="AA1040" t="s">
        <v>94</v>
      </c>
      <c r="AB1040" t="s">
        <v>116</v>
      </c>
      <c r="AC1040" t="s">
        <v>70</v>
      </c>
      <c r="AD1040" t="s">
        <v>59</v>
      </c>
    </row>
    <row r="1041" spans="1:30">
      <c r="A1041">
        <f t="shared" si="51"/>
        <v>790</v>
      </c>
      <c r="B1041">
        <f t="shared" si="49"/>
        <v>0</v>
      </c>
      <c r="C1041" s="8">
        <f t="shared" si="50"/>
        <v>77.083333333333329</v>
      </c>
      <c r="D1041">
        <v>77</v>
      </c>
      <c r="E1041">
        <v>1</v>
      </c>
      <c r="G1041" s="21">
        <v>1</v>
      </c>
      <c r="H1041">
        <v>1671253</v>
      </c>
      <c r="I1041" s="39">
        <v>43950.595185185186</v>
      </c>
      <c r="J1041" s="3" t="s">
        <v>90</v>
      </c>
      <c r="K1041" t="s">
        <v>49</v>
      </c>
      <c r="M1041">
        <v>202004291020</v>
      </c>
      <c r="N1041" s="1">
        <v>43950.595185185186</v>
      </c>
      <c r="O1041" s="3" t="s">
        <v>90</v>
      </c>
      <c r="P1041">
        <v>1671253</v>
      </c>
      <c r="Q1041" s="2">
        <v>15783</v>
      </c>
      <c r="R1041" t="s">
        <v>1698</v>
      </c>
      <c r="S1041" t="s">
        <v>1699</v>
      </c>
      <c r="U1041" t="s">
        <v>52</v>
      </c>
      <c r="V1041" t="s">
        <v>137</v>
      </c>
      <c r="W1041" t="s">
        <v>2</v>
      </c>
      <c r="X1041" t="s">
        <v>54</v>
      </c>
      <c r="Z1041" t="s">
        <v>88</v>
      </c>
      <c r="AA1041" t="s">
        <v>94</v>
      </c>
      <c r="AB1041" t="s">
        <v>116</v>
      </c>
      <c r="AC1041" t="s">
        <v>70</v>
      </c>
      <c r="AD1041" t="s">
        <v>59</v>
      </c>
    </row>
    <row r="1042" spans="1:30">
      <c r="A1042">
        <f t="shared" si="51"/>
        <v>791</v>
      </c>
      <c r="B1042">
        <f t="shared" si="49"/>
        <v>0</v>
      </c>
      <c r="C1042" s="8">
        <f t="shared" si="50"/>
        <v>61.416666666666664</v>
      </c>
      <c r="D1042">
        <v>61</v>
      </c>
      <c r="E1042">
        <v>5</v>
      </c>
      <c r="G1042" s="21">
        <v>0</v>
      </c>
      <c r="H1042">
        <v>1673624</v>
      </c>
      <c r="I1042" s="39">
        <v>44323.368055555555</v>
      </c>
      <c r="J1042" s="3" t="s">
        <v>48</v>
      </c>
      <c r="K1042" t="s">
        <v>49</v>
      </c>
      <c r="M1042">
        <v>202105070318</v>
      </c>
      <c r="N1042" s="1">
        <v>44323.368055555555</v>
      </c>
      <c r="O1042" s="3" t="s">
        <v>48</v>
      </c>
      <c r="P1042">
        <v>1673624</v>
      </c>
      <c r="Q1042" s="2">
        <v>21871</v>
      </c>
      <c r="R1042" t="s">
        <v>1700</v>
      </c>
      <c r="S1042" t="s">
        <v>1243</v>
      </c>
      <c r="U1042" t="s">
        <v>61</v>
      </c>
      <c r="V1042" t="s">
        <v>53</v>
      </c>
      <c r="W1042" t="s">
        <v>10</v>
      </c>
      <c r="X1042" t="s">
        <v>54</v>
      </c>
      <c r="Z1042" t="s">
        <v>55</v>
      </c>
      <c r="AA1042" t="s">
        <v>56</v>
      </c>
      <c r="AB1042" t="s">
        <v>1701</v>
      </c>
      <c r="AC1042" t="s">
        <v>58</v>
      </c>
      <c r="AD1042" t="s">
        <v>59</v>
      </c>
    </row>
    <row r="1043" spans="1:30">
      <c r="A1043">
        <f t="shared" si="51"/>
        <v>792</v>
      </c>
      <c r="B1043">
        <f t="shared" si="49"/>
        <v>0</v>
      </c>
      <c r="C1043" s="8">
        <f t="shared" si="50"/>
        <v>28.083333333333332</v>
      </c>
      <c r="D1043">
        <v>28</v>
      </c>
      <c r="E1043">
        <v>1</v>
      </c>
      <c r="G1043" s="21">
        <v>0</v>
      </c>
      <c r="H1043">
        <v>1673844</v>
      </c>
      <c r="I1043" s="39">
        <v>44209.895370370374</v>
      </c>
      <c r="J1043" s="3" t="s">
        <v>90</v>
      </c>
      <c r="K1043" t="s">
        <v>49</v>
      </c>
      <c r="M1043">
        <v>202101132110</v>
      </c>
      <c r="N1043" s="1">
        <v>44209.895370370374</v>
      </c>
      <c r="O1043" s="3" t="s">
        <v>90</v>
      </c>
      <c r="P1043">
        <v>1673844</v>
      </c>
      <c r="Q1043" s="2">
        <v>33922</v>
      </c>
      <c r="R1043" t="s">
        <v>1702</v>
      </c>
      <c r="S1043" t="s">
        <v>1703</v>
      </c>
      <c r="U1043" t="s">
        <v>149</v>
      </c>
      <c r="V1043" t="s">
        <v>281</v>
      </c>
      <c r="W1043" t="s">
        <v>10</v>
      </c>
      <c r="X1043" t="s">
        <v>54</v>
      </c>
      <c r="Z1043" t="s">
        <v>88</v>
      </c>
      <c r="AA1043" t="s">
        <v>94</v>
      </c>
      <c r="AB1043" t="s">
        <v>116</v>
      </c>
      <c r="AC1043" t="s">
        <v>70</v>
      </c>
      <c r="AD1043" t="s">
        <v>59</v>
      </c>
    </row>
    <row r="1044" spans="1:30">
      <c r="A1044">
        <f t="shared" si="51"/>
        <v>793</v>
      </c>
      <c r="B1044">
        <f t="shared" si="49"/>
        <v>0</v>
      </c>
      <c r="C1044" s="8">
        <f t="shared" si="50"/>
        <v>81.166666666666671</v>
      </c>
      <c r="D1044">
        <v>81</v>
      </c>
      <c r="E1044">
        <v>2</v>
      </c>
      <c r="G1044" s="21">
        <v>2</v>
      </c>
      <c r="H1044" s="4">
        <v>1677006</v>
      </c>
      <c r="I1044" s="39">
        <v>44196.906944444447</v>
      </c>
      <c r="J1044" s="3" t="s">
        <v>90</v>
      </c>
      <c r="K1044" t="s">
        <v>49</v>
      </c>
      <c r="M1044">
        <v>202012311840</v>
      </c>
      <c r="N1044" s="1">
        <v>44196.906944444447</v>
      </c>
      <c r="O1044" s="3" t="s">
        <v>90</v>
      </c>
      <c r="P1044">
        <v>1677006</v>
      </c>
      <c r="Q1044" s="2">
        <v>14526</v>
      </c>
      <c r="R1044" t="s">
        <v>1704</v>
      </c>
      <c r="S1044" t="s">
        <v>1705</v>
      </c>
      <c r="U1044" t="s">
        <v>132</v>
      </c>
      <c r="V1044" t="s">
        <v>367</v>
      </c>
      <c r="W1044" t="s">
        <v>2</v>
      </c>
      <c r="X1044" t="s">
        <v>54</v>
      </c>
      <c r="Z1044" t="s">
        <v>88</v>
      </c>
      <c r="AA1044" t="s">
        <v>94</v>
      </c>
      <c r="AB1044" t="s">
        <v>116</v>
      </c>
      <c r="AC1044" t="s">
        <v>70</v>
      </c>
      <c r="AD1044" t="s">
        <v>59</v>
      </c>
    </row>
    <row r="1045" spans="1:30">
      <c r="A1045">
        <f t="shared" si="51"/>
        <v>794</v>
      </c>
      <c r="B1045">
        <f t="shared" si="49"/>
        <v>0</v>
      </c>
      <c r="C1045" s="8">
        <f t="shared" si="50"/>
        <v>53.916666666666664</v>
      </c>
      <c r="D1045">
        <v>53</v>
      </c>
      <c r="E1045">
        <v>11</v>
      </c>
      <c r="G1045" s="21">
        <v>1</v>
      </c>
      <c r="H1045">
        <v>1677951</v>
      </c>
      <c r="I1045" s="39">
        <v>44013.834027777775</v>
      </c>
      <c r="J1045" s="3" t="s">
        <v>90</v>
      </c>
      <c r="K1045" t="s">
        <v>49</v>
      </c>
      <c r="M1045">
        <v>202007012091</v>
      </c>
      <c r="N1045" s="1">
        <v>44013.834027777775</v>
      </c>
      <c r="O1045" s="3" t="s">
        <v>90</v>
      </c>
      <c r="P1045">
        <v>1677951</v>
      </c>
      <c r="Q1045" s="2">
        <v>24314</v>
      </c>
      <c r="R1045" t="s">
        <v>1706</v>
      </c>
      <c r="S1045" t="s">
        <v>369</v>
      </c>
      <c r="U1045" t="s">
        <v>98</v>
      </c>
      <c r="V1045" t="s">
        <v>157</v>
      </c>
      <c r="W1045" t="s">
        <v>2</v>
      </c>
      <c r="X1045" t="s">
        <v>54</v>
      </c>
      <c r="Z1045" t="s">
        <v>88</v>
      </c>
      <c r="AA1045" t="s">
        <v>94</v>
      </c>
      <c r="AB1045" t="s">
        <v>116</v>
      </c>
      <c r="AC1045" t="s">
        <v>70</v>
      </c>
      <c r="AD1045" t="s">
        <v>59</v>
      </c>
    </row>
    <row r="1046" spans="1:30">
      <c r="A1046">
        <f t="shared" si="51"/>
        <v>795</v>
      </c>
      <c r="B1046">
        <f t="shared" si="49"/>
        <v>0</v>
      </c>
      <c r="C1046" s="8">
        <f t="shared" si="50"/>
        <v>64.416666666666671</v>
      </c>
      <c r="D1046">
        <v>64</v>
      </c>
      <c r="E1046">
        <v>5</v>
      </c>
      <c r="G1046" s="21">
        <v>0</v>
      </c>
      <c r="H1046">
        <v>1680104</v>
      </c>
      <c r="I1046" s="39">
        <v>44293.618750000001</v>
      </c>
      <c r="J1046" s="3" t="s">
        <v>63</v>
      </c>
      <c r="K1046" t="s">
        <v>49</v>
      </c>
      <c r="M1046">
        <v>202104071967</v>
      </c>
      <c r="N1046" s="1">
        <v>44293.618750000001</v>
      </c>
      <c r="O1046" s="3" t="s">
        <v>63</v>
      </c>
      <c r="P1046">
        <v>1680104</v>
      </c>
      <c r="Q1046" s="2">
        <v>20739</v>
      </c>
      <c r="R1046" t="s">
        <v>1707</v>
      </c>
      <c r="S1046" t="s">
        <v>1708</v>
      </c>
      <c r="U1046" t="s">
        <v>277</v>
      </c>
      <c r="V1046" t="s">
        <v>127</v>
      </c>
      <c r="W1046" t="s">
        <v>2</v>
      </c>
      <c r="X1046" t="s">
        <v>54</v>
      </c>
      <c r="Z1046" t="s">
        <v>55</v>
      </c>
      <c r="AA1046" t="s">
        <v>68</v>
      </c>
      <c r="AB1046" t="s">
        <v>1709</v>
      </c>
      <c r="AC1046" t="s">
        <v>129</v>
      </c>
      <c r="AD1046" t="s">
        <v>59</v>
      </c>
    </row>
    <row r="1047" spans="1:30">
      <c r="A1047">
        <f t="shared" si="51"/>
        <v>796</v>
      </c>
      <c r="B1047">
        <f t="shared" si="49"/>
        <v>0</v>
      </c>
      <c r="C1047" s="8">
        <f t="shared" si="50"/>
        <v>61.25</v>
      </c>
      <c r="D1047">
        <v>61</v>
      </c>
      <c r="E1047">
        <v>3</v>
      </c>
      <c r="G1047" s="21">
        <v>0</v>
      </c>
      <c r="H1047">
        <v>1680271</v>
      </c>
      <c r="I1047" s="39">
        <v>44314.387499999997</v>
      </c>
      <c r="J1047" s="3" t="s">
        <v>76</v>
      </c>
      <c r="K1047" t="s">
        <v>49</v>
      </c>
      <c r="M1047">
        <v>202104280156</v>
      </c>
      <c r="N1047" s="1">
        <v>44314.387499999997</v>
      </c>
      <c r="O1047" s="3" t="s">
        <v>76</v>
      </c>
      <c r="P1047">
        <v>1680271</v>
      </c>
      <c r="Q1047" s="2">
        <v>21915</v>
      </c>
      <c r="R1047" t="s">
        <v>1710</v>
      </c>
      <c r="S1047" t="s">
        <v>1562</v>
      </c>
      <c r="U1047" t="s">
        <v>73</v>
      </c>
      <c r="V1047" t="s">
        <v>228</v>
      </c>
      <c r="W1047" t="s">
        <v>2</v>
      </c>
      <c r="X1047" t="s">
        <v>54</v>
      </c>
      <c r="Z1047" t="s">
        <v>55</v>
      </c>
      <c r="AA1047" t="s">
        <v>78</v>
      </c>
      <c r="AB1047" t="s">
        <v>1711</v>
      </c>
      <c r="AC1047" t="s">
        <v>129</v>
      </c>
      <c r="AD1047" t="s">
        <v>59</v>
      </c>
    </row>
    <row r="1048" spans="1:30">
      <c r="A1048">
        <f t="shared" si="51"/>
        <v>797</v>
      </c>
      <c r="B1048">
        <f t="shared" si="49"/>
        <v>0</v>
      </c>
      <c r="C1048" s="8">
        <f t="shared" si="50"/>
        <v>41.083333333333336</v>
      </c>
      <c r="D1048">
        <v>41</v>
      </c>
      <c r="E1048">
        <v>1</v>
      </c>
      <c r="G1048" s="21">
        <v>1</v>
      </c>
      <c r="H1048">
        <v>1681673</v>
      </c>
      <c r="I1048" s="39">
        <v>44119.672893518517</v>
      </c>
      <c r="J1048" s="3" t="s">
        <v>63</v>
      </c>
      <c r="K1048" t="s">
        <v>49</v>
      </c>
      <c r="M1048">
        <v>202010150888</v>
      </c>
      <c r="N1048" s="1">
        <v>44119.672893518517</v>
      </c>
      <c r="O1048" s="3" t="s">
        <v>63</v>
      </c>
      <c r="P1048">
        <v>1681673</v>
      </c>
      <c r="Q1048" s="2">
        <v>29109</v>
      </c>
      <c r="R1048" t="s">
        <v>1712</v>
      </c>
      <c r="S1048" t="s">
        <v>1409</v>
      </c>
      <c r="U1048" t="s">
        <v>52</v>
      </c>
      <c r="V1048" t="s">
        <v>324</v>
      </c>
      <c r="W1048" t="s">
        <v>2</v>
      </c>
      <c r="X1048" t="s">
        <v>54</v>
      </c>
      <c r="Z1048" t="s">
        <v>55</v>
      </c>
      <c r="AA1048" t="s">
        <v>68</v>
      </c>
      <c r="AB1048" t="s">
        <v>1713</v>
      </c>
      <c r="AC1048" t="s">
        <v>180</v>
      </c>
      <c r="AD1048" t="s">
        <v>59</v>
      </c>
    </row>
    <row r="1049" spans="1:30">
      <c r="A1049">
        <f t="shared" si="51"/>
        <v>798</v>
      </c>
      <c r="B1049">
        <f t="shared" si="49"/>
        <v>0</v>
      </c>
      <c r="C1049" s="8">
        <f t="shared" si="50"/>
        <v>91.5</v>
      </c>
      <c r="D1049">
        <v>91</v>
      </c>
      <c r="E1049">
        <v>6</v>
      </c>
      <c r="G1049" s="21">
        <v>1</v>
      </c>
      <c r="H1049">
        <v>1683086</v>
      </c>
      <c r="I1049" s="39">
        <v>44136.847395833334</v>
      </c>
      <c r="J1049" s="3" t="s">
        <v>90</v>
      </c>
      <c r="K1049" t="s">
        <v>49</v>
      </c>
      <c r="M1049">
        <v>202011010385</v>
      </c>
      <c r="N1049" s="1">
        <v>44136.847395833334</v>
      </c>
      <c r="O1049" s="3" t="s">
        <v>90</v>
      </c>
      <c r="P1049">
        <v>1683086</v>
      </c>
      <c r="Q1049" s="2">
        <v>10710</v>
      </c>
      <c r="R1049" t="s">
        <v>1714</v>
      </c>
      <c r="S1049" t="s">
        <v>1715</v>
      </c>
      <c r="U1049" t="s">
        <v>98</v>
      </c>
      <c r="V1049" t="s">
        <v>202</v>
      </c>
      <c r="W1049" t="s">
        <v>2</v>
      </c>
      <c r="X1049" t="s">
        <v>54</v>
      </c>
      <c r="Z1049" t="s">
        <v>88</v>
      </c>
      <c r="AA1049" t="s">
        <v>94</v>
      </c>
      <c r="AB1049" t="s">
        <v>116</v>
      </c>
      <c r="AC1049" t="s">
        <v>70</v>
      </c>
      <c r="AD1049" t="s">
        <v>59</v>
      </c>
    </row>
    <row r="1050" spans="1:30">
      <c r="A1050">
        <f t="shared" si="51"/>
        <v>799</v>
      </c>
      <c r="B1050">
        <f t="shared" si="49"/>
        <v>0</v>
      </c>
      <c r="C1050" s="8">
        <f t="shared" si="50"/>
        <v>24.583333333333332</v>
      </c>
      <c r="D1050">
        <v>24</v>
      </c>
      <c r="E1050">
        <v>7</v>
      </c>
      <c r="G1050" s="21">
        <v>1</v>
      </c>
      <c r="H1050">
        <v>1683615</v>
      </c>
      <c r="I1050" s="39">
        <v>43942.465277777781</v>
      </c>
      <c r="J1050" s="3" t="s">
        <v>63</v>
      </c>
      <c r="K1050" t="s">
        <v>49</v>
      </c>
      <c r="M1050">
        <v>202004210801</v>
      </c>
      <c r="N1050" s="1">
        <v>43942.465277777781</v>
      </c>
      <c r="O1050" s="3" t="s">
        <v>63</v>
      </c>
      <c r="P1050">
        <v>1683615</v>
      </c>
      <c r="Q1050" s="2">
        <v>34946</v>
      </c>
      <c r="R1050" t="s">
        <v>1716</v>
      </c>
      <c r="S1050" t="s">
        <v>1173</v>
      </c>
      <c r="U1050" t="s">
        <v>52</v>
      </c>
      <c r="V1050" t="s">
        <v>228</v>
      </c>
      <c r="W1050" t="s">
        <v>10</v>
      </c>
      <c r="X1050" t="s">
        <v>54</v>
      </c>
      <c r="Z1050" t="s">
        <v>55</v>
      </c>
      <c r="AA1050" t="s">
        <v>68</v>
      </c>
      <c r="AB1050" t="s">
        <v>1717</v>
      </c>
      <c r="AC1050" t="s">
        <v>129</v>
      </c>
      <c r="AD1050" t="s">
        <v>59</v>
      </c>
    </row>
    <row r="1051" spans="1:30">
      <c r="A1051">
        <f t="shared" si="51"/>
        <v>800</v>
      </c>
      <c r="B1051">
        <f t="shared" si="49"/>
        <v>0</v>
      </c>
      <c r="C1051" s="8">
        <f t="shared" si="50"/>
        <v>43.916666666666664</v>
      </c>
      <c r="D1051">
        <v>43</v>
      </c>
      <c r="E1051">
        <v>11</v>
      </c>
      <c r="G1051" s="21">
        <v>0</v>
      </c>
      <c r="H1051">
        <v>1687326</v>
      </c>
      <c r="I1051" s="39">
        <v>44203.951388888891</v>
      </c>
      <c r="J1051" s="3" t="s">
        <v>90</v>
      </c>
      <c r="K1051" t="s">
        <v>49</v>
      </c>
      <c r="M1051">
        <v>202101072358</v>
      </c>
      <c r="N1051" s="1">
        <v>44203.951388888891</v>
      </c>
      <c r="O1051" s="3" t="s">
        <v>90</v>
      </c>
      <c r="P1051">
        <v>1687326</v>
      </c>
      <c r="Q1051" s="2">
        <v>28142</v>
      </c>
      <c r="R1051" t="s">
        <v>1718</v>
      </c>
      <c r="S1051" t="s">
        <v>794</v>
      </c>
      <c r="U1051" t="s">
        <v>149</v>
      </c>
      <c r="V1051" t="s">
        <v>133</v>
      </c>
      <c r="W1051" t="s">
        <v>2</v>
      </c>
      <c r="X1051" t="s">
        <v>54</v>
      </c>
      <c r="Z1051" t="s">
        <v>88</v>
      </c>
      <c r="AA1051" t="s">
        <v>94</v>
      </c>
      <c r="AB1051" t="s">
        <v>100</v>
      </c>
      <c r="AC1051" t="s">
        <v>70</v>
      </c>
      <c r="AD1051" t="s">
        <v>59</v>
      </c>
    </row>
    <row r="1052" spans="1:30">
      <c r="A1052">
        <f t="shared" si="51"/>
        <v>801</v>
      </c>
      <c r="B1052">
        <f t="shared" si="49"/>
        <v>0</v>
      </c>
      <c r="C1052" s="8">
        <f t="shared" si="50"/>
        <v>42.833333333333336</v>
      </c>
      <c r="D1052">
        <v>42</v>
      </c>
      <c r="E1052">
        <v>10</v>
      </c>
      <c r="G1052" s="21">
        <v>0</v>
      </c>
      <c r="H1052">
        <v>1688135</v>
      </c>
      <c r="I1052" s="39">
        <v>44227.531944444447</v>
      </c>
      <c r="J1052" s="3" t="s">
        <v>90</v>
      </c>
      <c r="K1052" t="s">
        <v>49</v>
      </c>
      <c r="M1052">
        <v>202101310169</v>
      </c>
      <c r="N1052" s="1">
        <v>44227.531944444447</v>
      </c>
      <c r="O1052" s="3" t="s">
        <v>90</v>
      </c>
      <c r="P1052">
        <v>1688135</v>
      </c>
      <c r="Q1052" s="2">
        <v>28561</v>
      </c>
      <c r="R1052" t="s">
        <v>1722</v>
      </c>
      <c r="S1052" t="s">
        <v>1723</v>
      </c>
      <c r="U1052" t="s">
        <v>149</v>
      </c>
      <c r="V1052" t="s">
        <v>74</v>
      </c>
      <c r="W1052" t="s">
        <v>2</v>
      </c>
      <c r="X1052" t="s">
        <v>54</v>
      </c>
      <c r="Z1052" t="s">
        <v>88</v>
      </c>
      <c r="AA1052" t="s">
        <v>94</v>
      </c>
      <c r="AB1052" t="s">
        <v>100</v>
      </c>
      <c r="AC1052" t="s">
        <v>70</v>
      </c>
      <c r="AD1052" t="s">
        <v>59</v>
      </c>
    </row>
    <row r="1053" spans="1:30">
      <c r="A1053">
        <f t="shared" si="51"/>
        <v>802</v>
      </c>
      <c r="B1053">
        <f t="shared" si="49"/>
        <v>0</v>
      </c>
      <c r="C1053" s="8">
        <f t="shared" si="50"/>
        <v>63.166666666666664</v>
      </c>
      <c r="D1053">
        <v>63</v>
      </c>
      <c r="E1053">
        <v>2</v>
      </c>
      <c r="G1053" s="21">
        <v>0</v>
      </c>
      <c r="H1053">
        <v>1688304</v>
      </c>
      <c r="I1053" s="39">
        <v>44315.373611111114</v>
      </c>
      <c r="J1053" s="3" t="s">
        <v>553</v>
      </c>
      <c r="K1053" t="s">
        <v>49</v>
      </c>
      <c r="M1053">
        <v>202104291180</v>
      </c>
      <c r="N1053" s="1">
        <v>44315.373611111114</v>
      </c>
      <c r="O1053" s="3" t="s">
        <v>553</v>
      </c>
      <c r="P1053">
        <v>1688304</v>
      </c>
      <c r="Q1053" s="2">
        <v>21237</v>
      </c>
      <c r="R1053" t="s">
        <v>1724</v>
      </c>
      <c r="S1053" t="s">
        <v>1191</v>
      </c>
      <c r="U1053" t="s">
        <v>140</v>
      </c>
      <c r="V1053" t="s">
        <v>137</v>
      </c>
      <c r="W1053" t="s">
        <v>10</v>
      </c>
      <c r="X1053" t="s">
        <v>54</v>
      </c>
      <c r="Z1053" t="s">
        <v>88</v>
      </c>
      <c r="AA1053" t="s">
        <v>556</v>
      </c>
      <c r="AB1053" t="s">
        <v>1725</v>
      </c>
      <c r="AC1053" t="s">
        <v>70</v>
      </c>
      <c r="AD1053" t="s">
        <v>59</v>
      </c>
    </row>
    <row r="1054" spans="1:30">
      <c r="A1054">
        <f t="shared" si="51"/>
        <v>803</v>
      </c>
      <c r="B1054">
        <f t="shared" si="49"/>
        <v>0</v>
      </c>
      <c r="C1054" s="8">
        <f t="shared" si="50"/>
        <v>61.583333333333336</v>
      </c>
      <c r="D1054">
        <v>61</v>
      </c>
      <c r="E1054">
        <v>7</v>
      </c>
      <c r="G1054" s="21">
        <v>1</v>
      </c>
      <c r="H1054">
        <v>1688677</v>
      </c>
      <c r="I1054" s="39">
        <v>44098.480555555558</v>
      </c>
      <c r="J1054" s="3" t="s">
        <v>90</v>
      </c>
      <c r="K1054" t="s">
        <v>49</v>
      </c>
      <c r="M1054">
        <v>202009240926</v>
      </c>
      <c r="N1054" s="1">
        <v>44098.480555555558</v>
      </c>
      <c r="O1054" s="3" t="s">
        <v>90</v>
      </c>
      <c r="P1054">
        <v>1688677</v>
      </c>
      <c r="Q1054" s="2">
        <v>21600</v>
      </c>
      <c r="R1054" t="s">
        <v>1726</v>
      </c>
      <c r="S1054" t="s">
        <v>1727</v>
      </c>
      <c r="U1054" t="s">
        <v>52</v>
      </c>
      <c r="V1054" t="s">
        <v>261</v>
      </c>
      <c r="W1054" t="s">
        <v>2</v>
      </c>
      <c r="X1054" t="s">
        <v>54</v>
      </c>
      <c r="Z1054" t="s">
        <v>88</v>
      </c>
      <c r="AA1054" t="s">
        <v>94</v>
      </c>
      <c r="AB1054" t="s">
        <v>100</v>
      </c>
      <c r="AC1054" t="s">
        <v>70</v>
      </c>
      <c r="AD1054" t="s">
        <v>59</v>
      </c>
    </row>
    <row r="1055" spans="1:30">
      <c r="A1055">
        <f t="shared" si="51"/>
        <v>804</v>
      </c>
      <c r="B1055">
        <f t="shared" si="49"/>
        <v>0</v>
      </c>
      <c r="C1055" s="8">
        <f t="shared" si="50"/>
        <v>24.5</v>
      </c>
      <c r="D1055">
        <v>24</v>
      </c>
      <c r="E1055">
        <v>6</v>
      </c>
      <c r="G1055" s="21">
        <v>2</v>
      </c>
      <c r="H1055" s="4">
        <v>1688721</v>
      </c>
      <c r="I1055" s="39">
        <v>44158.974814814814</v>
      </c>
      <c r="J1055" s="3" t="s">
        <v>90</v>
      </c>
      <c r="K1055" t="s">
        <v>49</v>
      </c>
      <c r="M1055">
        <v>202011232332</v>
      </c>
      <c r="N1055" s="1">
        <v>44158.974814814814</v>
      </c>
      <c r="O1055" s="3" t="s">
        <v>90</v>
      </c>
      <c r="P1055">
        <v>1688721</v>
      </c>
      <c r="Q1055" s="2">
        <v>35180</v>
      </c>
      <c r="R1055" t="s">
        <v>1728</v>
      </c>
      <c r="S1055" t="s">
        <v>1729</v>
      </c>
      <c r="U1055" t="s">
        <v>110</v>
      </c>
      <c r="V1055" t="s">
        <v>202</v>
      </c>
      <c r="W1055" t="s">
        <v>10</v>
      </c>
      <c r="X1055" t="s">
        <v>54</v>
      </c>
      <c r="Z1055" t="s">
        <v>88</v>
      </c>
      <c r="AA1055" t="s">
        <v>94</v>
      </c>
      <c r="AB1055" t="s">
        <v>100</v>
      </c>
      <c r="AC1055" t="s">
        <v>70</v>
      </c>
      <c r="AD1055" t="s">
        <v>59</v>
      </c>
    </row>
    <row r="1056" spans="1:30">
      <c r="A1056">
        <f t="shared" si="51"/>
        <v>805</v>
      </c>
      <c r="B1056">
        <f t="shared" si="49"/>
        <v>0</v>
      </c>
      <c r="C1056" s="8">
        <f t="shared" si="50"/>
        <v>23.833333333333332</v>
      </c>
      <c r="D1056">
        <v>23</v>
      </c>
      <c r="E1056">
        <v>10</v>
      </c>
      <c r="G1056" s="21">
        <v>0</v>
      </c>
      <c r="H1056">
        <v>1689164</v>
      </c>
      <c r="I1056" s="39">
        <v>44213.470138888886</v>
      </c>
      <c r="J1056" s="3" t="s">
        <v>63</v>
      </c>
      <c r="K1056" t="s">
        <v>49</v>
      </c>
      <c r="M1056">
        <v>202101170193</v>
      </c>
      <c r="N1056" s="1">
        <v>44213.470138888886</v>
      </c>
      <c r="O1056" s="3" t="s">
        <v>63</v>
      </c>
      <c r="P1056">
        <v>1689164</v>
      </c>
      <c r="Q1056" s="2">
        <v>35498</v>
      </c>
      <c r="R1056" t="s">
        <v>1730</v>
      </c>
      <c r="S1056" t="s">
        <v>1731</v>
      </c>
      <c r="U1056" t="s">
        <v>61</v>
      </c>
      <c r="V1056" t="s">
        <v>316</v>
      </c>
      <c r="W1056" t="s">
        <v>10</v>
      </c>
      <c r="X1056" t="s">
        <v>54</v>
      </c>
      <c r="Z1056" t="s">
        <v>55</v>
      </c>
      <c r="AA1056" t="s">
        <v>68</v>
      </c>
      <c r="AB1056" t="s">
        <v>1732</v>
      </c>
      <c r="AC1056" t="s">
        <v>70</v>
      </c>
      <c r="AD1056" t="s">
        <v>59</v>
      </c>
    </row>
    <row r="1057" spans="1:30">
      <c r="A1057">
        <f t="shared" si="51"/>
        <v>806</v>
      </c>
      <c r="B1057">
        <f t="shared" si="49"/>
        <v>0</v>
      </c>
      <c r="C1057" s="8">
        <f t="shared" si="50"/>
        <v>67.083333333333329</v>
      </c>
      <c r="D1057">
        <v>67</v>
      </c>
      <c r="E1057">
        <v>1</v>
      </c>
      <c r="G1057" s="21">
        <v>0</v>
      </c>
      <c r="H1057">
        <v>1689693</v>
      </c>
      <c r="I1057" s="39">
        <v>44263.402777777781</v>
      </c>
      <c r="J1057" s="3" t="s">
        <v>76</v>
      </c>
      <c r="K1057" t="s">
        <v>49</v>
      </c>
      <c r="M1057">
        <v>202103080344</v>
      </c>
      <c r="N1057" s="1">
        <v>44263.402777777781</v>
      </c>
      <c r="O1057" s="3" t="s">
        <v>76</v>
      </c>
      <c r="P1057">
        <v>1689693</v>
      </c>
      <c r="Q1057" s="2">
        <v>19735</v>
      </c>
      <c r="R1057" t="s">
        <v>1733</v>
      </c>
      <c r="S1057" t="s">
        <v>457</v>
      </c>
      <c r="U1057" t="s">
        <v>277</v>
      </c>
      <c r="V1057" t="s">
        <v>178</v>
      </c>
      <c r="W1057" t="s">
        <v>10</v>
      </c>
      <c r="X1057" t="s">
        <v>54</v>
      </c>
      <c r="Z1057" t="s">
        <v>55</v>
      </c>
      <c r="AA1057" t="s">
        <v>78</v>
      </c>
      <c r="AB1057" t="s">
        <v>1734</v>
      </c>
      <c r="AC1057" t="s">
        <v>180</v>
      </c>
      <c r="AD1057" t="s">
        <v>59</v>
      </c>
    </row>
    <row r="1058" spans="1:30">
      <c r="A1058">
        <f t="shared" si="51"/>
        <v>807</v>
      </c>
      <c r="B1058">
        <f t="shared" si="49"/>
        <v>0</v>
      </c>
      <c r="C1058" s="8">
        <f t="shared" si="50"/>
        <v>41.25</v>
      </c>
      <c r="D1058">
        <v>41</v>
      </c>
      <c r="E1058">
        <v>3</v>
      </c>
      <c r="G1058" s="21">
        <v>2</v>
      </c>
      <c r="H1058" s="4">
        <v>1690649</v>
      </c>
      <c r="I1058" s="39">
        <v>44069.43209490741</v>
      </c>
      <c r="J1058" s="3" t="s">
        <v>90</v>
      </c>
      <c r="K1058" t="s">
        <v>49</v>
      </c>
      <c r="M1058">
        <v>202008261370</v>
      </c>
      <c r="N1058" s="1">
        <v>44069.43209490741</v>
      </c>
      <c r="O1058" s="3" t="s">
        <v>90</v>
      </c>
      <c r="P1058">
        <v>1690649</v>
      </c>
      <c r="Q1058" s="2">
        <v>28983</v>
      </c>
      <c r="R1058" t="s">
        <v>1735</v>
      </c>
      <c r="S1058" t="s">
        <v>1736</v>
      </c>
      <c r="U1058" t="s">
        <v>107</v>
      </c>
      <c r="V1058" t="s">
        <v>123</v>
      </c>
      <c r="W1058" t="s">
        <v>10</v>
      </c>
      <c r="X1058" t="s">
        <v>54</v>
      </c>
      <c r="Z1058" t="s">
        <v>88</v>
      </c>
      <c r="AA1058" t="s">
        <v>94</v>
      </c>
      <c r="AB1058" t="s">
        <v>100</v>
      </c>
      <c r="AC1058" t="s">
        <v>70</v>
      </c>
      <c r="AD1058" t="s">
        <v>59</v>
      </c>
    </row>
    <row r="1059" spans="1:30">
      <c r="A1059">
        <f t="shared" si="51"/>
        <v>808</v>
      </c>
      <c r="B1059">
        <f t="shared" si="49"/>
        <v>0</v>
      </c>
      <c r="C1059" s="8">
        <f t="shared" si="50"/>
        <v>36.416666666666664</v>
      </c>
      <c r="D1059">
        <v>36</v>
      </c>
      <c r="E1059">
        <v>5</v>
      </c>
      <c r="G1059" s="21">
        <v>2</v>
      </c>
      <c r="H1059" s="4">
        <v>1690650</v>
      </c>
      <c r="I1059" s="39">
        <v>44159.922442129631</v>
      </c>
      <c r="J1059" s="3" t="s">
        <v>90</v>
      </c>
      <c r="K1059" t="s">
        <v>49</v>
      </c>
      <c r="M1059">
        <v>202011242226</v>
      </c>
      <c r="N1059" s="1">
        <v>44159.922442129631</v>
      </c>
      <c r="O1059" s="3" t="s">
        <v>90</v>
      </c>
      <c r="P1059">
        <v>1690650</v>
      </c>
      <c r="Q1059" s="2">
        <v>30841</v>
      </c>
      <c r="R1059" t="s">
        <v>1737</v>
      </c>
      <c r="S1059" t="s">
        <v>243</v>
      </c>
      <c r="U1059" t="s">
        <v>149</v>
      </c>
      <c r="V1059" t="s">
        <v>202</v>
      </c>
      <c r="W1059" t="s">
        <v>2</v>
      </c>
      <c r="X1059" t="s">
        <v>54</v>
      </c>
      <c r="Z1059" t="s">
        <v>88</v>
      </c>
      <c r="AA1059" t="s">
        <v>94</v>
      </c>
      <c r="AB1059" t="s">
        <v>100</v>
      </c>
      <c r="AC1059" t="s">
        <v>70</v>
      </c>
      <c r="AD1059" t="s">
        <v>59</v>
      </c>
    </row>
    <row r="1060" spans="1:30">
      <c r="A1060">
        <f t="shared" si="51"/>
        <v>809</v>
      </c>
      <c r="B1060">
        <f t="shared" si="49"/>
        <v>0</v>
      </c>
      <c r="C1060" s="8">
        <f t="shared" si="50"/>
        <v>55.666666666666664</v>
      </c>
      <c r="D1060">
        <v>55</v>
      </c>
      <c r="E1060">
        <v>8</v>
      </c>
      <c r="G1060" s="21">
        <v>1</v>
      </c>
      <c r="H1060">
        <v>1691598</v>
      </c>
      <c r="I1060" s="39">
        <v>44050.719444444447</v>
      </c>
      <c r="J1060" s="3" t="s">
        <v>90</v>
      </c>
      <c r="K1060" t="s">
        <v>49</v>
      </c>
      <c r="M1060">
        <v>202008071786</v>
      </c>
      <c r="N1060" s="1">
        <v>44050.719444444447</v>
      </c>
      <c r="O1060" s="3" t="s">
        <v>90</v>
      </c>
      <c r="P1060">
        <v>1691598</v>
      </c>
      <c r="Q1060" s="2">
        <v>23693</v>
      </c>
      <c r="R1060" t="s">
        <v>1741</v>
      </c>
      <c r="S1060" t="s">
        <v>837</v>
      </c>
      <c r="U1060" t="s">
        <v>149</v>
      </c>
      <c r="V1060" t="s">
        <v>99</v>
      </c>
      <c r="W1060" t="s">
        <v>2</v>
      </c>
      <c r="X1060" t="s">
        <v>54</v>
      </c>
      <c r="Z1060" t="s">
        <v>88</v>
      </c>
      <c r="AA1060" t="s">
        <v>94</v>
      </c>
      <c r="AB1060" t="s">
        <v>1742</v>
      </c>
      <c r="AC1060" t="s">
        <v>70</v>
      </c>
      <c r="AD1060" t="s">
        <v>59</v>
      </c>
    </row>
    <row r="1061" spans="1:30">
      <c r="A1061">
        <f t="shared" si="51"/>
        <v>810</v>
      </c>
      <c r="B1061">
        <f t="shared" si="49"/>
        <v>0</v>
      </c>
      <c r="C1061" s="8">
        <f t="shared" si="50"/>
        <v>29</v>
      </c>
      <c r="D1061">
        <v>29</v>
      </c>
      <c r="E1061">
        <v>0</v>
      </c>
      <c r="G1061" s="21">
        <v>2</v>
      </c>
      <c r="H1061" s="4">
        <v>1692819</v>
      </c>
      <c r="I1061" s="39">
        <v>44185.827777777777</v>
      </c>
      <c r="J1061" s="3" t="s">
        <v>90</v>
      </c>
      <c r="K1061" t="s">
        <v>49</v>
      </c>
      <c r="M1061">
        <v>202012200442</v>
      </c>
      <c r="N1061" s="1">
        <v>44185.827777777777</v>
      </c>
      <c r="O1061" s="3" t="s">
        <v>90</v>
      </c>
      <c r="P1061">
        <v>1692819</v>
      </c>
      <c r="Q1061" s="2">
        <v>33567</v>
      </c>
      <c r="R1061" t="s">
        <v>1743</v>
      </c>
      <c r="S1061" t="s">
        <v>1744</v>
      </c>
      <c r="U1061" t="s">
        <v>149</v>
      </c>
      <c r="V1061" t="s">
        <v>178</v>
      </c>
      <c r="W1061" t="s">
        <v>10</v>
      </c>
      <c r="X1061" t="s">
        <v>54</v>
      </c>
      <c r="Z1061" t="s">
        <v>88</v>
      </c>
      <c r="AA1061" t="s">
        <v>94</v>
      </c>
      <c r="AB1061" t="s">
        <v>100</v>
      </c>
      <c r="AC1061" t="s">
        <v>70</v>
      </c>
      <c r="AD1061" t="s">
        <v>59</v>
      </c>
    </row>
    <row r="1062" spans="1:30">
      <c r="A1062">
        <f t="shared" si="51"/>
        <v>811</v>
      </c>
      <c r="B1062">
        <f t="shared" si="49"/>
        <v>0</v>
      </c>
      <c r="C1062" s="8">
        <f t="shared" si="50"/>
        <v>62.083333333333336</v>
      </c>
      <c r="D1062">
        <v>62</v>
      </c>
      <c r="E1062">
        <v>1</v>
      </c>
      <c r="G1062" s="21">
        <v>1</v>
      </c>
      <c r="H1062" s="6">
        <v>1694484</v>
      </c>
      <c r="I1062" s="39">
        <v>44100.604166666664</v>
      </c>
      <c r="J1062" s="3" t="s">
        <v>90</v>
      </c>
      <c r="K1062" t="s">
        <v>49</v>
      </c>
      <c r="M1062">
        <v>202009260427</v>
      </c>
      <c r="N1062" s="1">
        <v>44100.604166666664</v>
      </c>
      <c r="O1062" s="3" t="s">
        <v>90</v>
      </c>
      <c r="P1062">
        <v>1694484</v>
      </c>
      <c r="Q1062" s="2">
        <v>21420</v>
      </c>
      <c r="R1062" t="s">
        <v>1745</v>
      </c>
      <c r="S1062" t="s">
        <v>1746</v>
      </c>
      <c r="U1062" t="s">
        <v>98</v>
      </c>
      <c r="V1062" t="s">
        <v>74</v>
      </c>
      <c r="W1062" t="s">
        <v>10</v>
      </c>
      <c r="X1062" t="s">
        <v>54</v>
      </c>
      <c r="Z1062" t="s">
        <v>88</v>
      </c>
      <c r="AA1062" t="s">
        <v>94</v>
      </c>
      <c r="AB1062" t="s">
        <v>100</v>
      </c>
      <c r="AC1062" t="s">
        <v>70</v>
      </c>
      <c r="AD1062" t="s">
        <v>59</v>
      </c>
    </row>
    <row r="1063" spans="1:30">
      <c r="A1063">
        <f t="shared" si="51"/>
        <v>812</v>
      </c>
      <c r="B1063">
        <f t="shared" si="49"/>
        <v>0</v>
      </c>
      <c r="C1063" s="8">
        <f t="shared" si="50"/>
        <v>69.25</v>
      </c>
      <c r="D1063">
        <v>69</v>
      </c>
      <c r="E1063">
        <v>3</v>
      </c>
      <c r="G1063" s="21">
        <v>2</v>
      </c>
      <c r="H1063" s="4">
        <v>1694696</v>
      </c>
      <c r="I1063" s="39">
        <v>43952.376226851855</v>
      </c>
      <c r="J1063" s="3" t="s">
        <v>63</v>
      </c>
      <c r="K1063" t="s">
        <v>49</v>
      </c>
      <c r="M1063">
        <v>202004301081</v>
      </c>
      <c r="N1063" s="1">
        <v>43952.376226851855</v>
      </c>
      <c r="O1063" s="3" t="s">
        <v>63</v>
      </c>
      <c r="P1063">
        <v>1694696</v>
      </c>
      <c r="Q1063" s="2">
        <v>18658</v>
      </c>
      <c r="R1063" t="s">
        <v>1747</v>
      </c>
      <c r="S1063" t="s">
        <v>236</v>
      </c>
      <c r="U1063" t="s">
        <v>61</v>
      </c>
      <c r="V1063" t="s">
        <v>153</v>
      </c>
      <c r="W1063" t="s">
        <v>2</v>
      </c>
      <c r="X1063" t="s">
        <v>54</v>
      </c>
      <c r="Z1063" t="s">
        <v>88</v>
      </c>
      <c r="AA1063" t="s">
        <v>68</v>
      </c>
      <c r="AB1063" t="s">
        <v>1748</v>
      </c>
      <c r="AC1063" t="s">
        <v>70</v>
      </c>
      <c r="AD1063" t="s">
        <v>59</v>
      </c>
    </row>
    <row r="1064" spans="1:30">
      <c r="A1064">
        <f t="shared" si="51"/>
        <v>813</v>
      </c>
      <c r="B1064">
        <f t="shared" si="49"/>
        <v>0</v>
      </c>
      <c r="C1064" s="8">
        <f t="shared" si="50"/>
        <v>77.416666666666671</v>
      </c>
      <c r="D1064">
        <v>77</v>
      </c>
      <c r="E1064">
        <v>5</v>
      </c>
      <c r="G1064" s="21">
        <v>0</v>
      </c>
      <c r="H1064">
        <v>1695550</v>
      </c>
      <c r="I1064" s="39">
        <v>44247.744409722225</v>
      </c>
      <c r="J1064" s="3" t="s">
        <v>63</v>
      </c>
      <c r="K1064" t="s">
        <v>49</v>
      </c>
      <c r="M1064">
        <v>202102200559</v>
      </c>
      <c r="N1064" s="1">
        <v>44247.744409722225</v>
      </c>
      <c r="O1064" s="3" t="s">
        <v>63</v>
      </c>
      <c r="P1064">
        <v>1695550</v>
      </c>
      <c r="Q1064" s="2">
        <v>15961</v>
      </c>
      <c r="R1064" t="s">
        <v>1749</v>
      </c>
      <c r="S1064" t="s">
        <v>366</v>
      </c>
      <c r="U1064" t="s">
        <v>52</v>
      </c>
      <c r="V1064" t="s">
        <v>67</v>
      </c>
      <c r="W1064" t="s">
        <v>10</v>
      </c>
      <c r="X1064" t="s">
        <v>54</v>
      </c>
      <c r="Z1064" t="s">
        <v>55</v>
      </c>
      <c r="AA1064" t="s">
        <v>68</v>
      </c>
      <c r="AB1064" t="s">
        <v>259</v>
      </c>
      <c r="AC1064" t="s">
        <v>70</v>
      </c>
      <c r="AD1064" t="s">
        <v>59</v>
      </c>
    </row>
    <row r="1065" spans="1:30">
      <c r="A1065">
        <f t="shared" si="51"/>
        <v>814</v>
      </c>
      <c r="B1065">
        <f t="shared" si="49"/>
        <v>0</v>
      </c>
      <c r="C1065" s="8">
        <f t="shared" si="50"/>
        <v>36.333333333333336</v>
      </c>
      <c r="D1065">
        <v>36</v>
      </c>
      <c r="E1065">
        <v>4</v>
      </c>
      <c r="G1065" s="21">
        <v>2</v>
      </c>
      <c r="H1065" s="4">
        <v>1699916</v>
      </c>
      <c r="I1065" s="39">
        <v>44175.588194444441</v>
      </c>
      <c r="J1065" s="3" t="s">
        <v>76</v>
      </c>
      <c r="K1065" t="s">
        <v>49</v>
      </c>
      <c r="M1065">
        <v>202012101086</v>
      </c>
      <c r="N1065" s="1">
        <v>44175.588194444441</v>
      </c>
      <c r="O1065" s="3" t="s">
        <v>76</v>
      </c>
      <c r="P1065">
        <v>1699916</v>
      </c>
      <c r="Q1065" s="2">
        <v>30894</v>
      </c>
      <c r="R1065" t="s">
        <v>1750</v>
      </c>
      <c r="S1065" t="s">
        <v>610</v>
      </c>
      <c r="U1065" t="s">
        <v>140</v>
      </c>
      <c r="V1065" t="s">
        <v>123</v>
      </c>
      <c r="W1065" t="s">
        <v>10</v>
      </c>
      <c r="X1065" t="s">
        <v>54</v>
      </c>
      <c r="Z1065" t="s">
        <v>55</v>
      </c>
      <c r="AA1065" t="s">
        <v>78</v>
      </c>
      <c r="AC1065" t="s">
        <v>70</v>
      </c>
      <c r="AD1065" t="s">
        <v>59</v>
      </c>
    </row>
    <row r="1066" spans="1:30">
      <c r="A1066">
        <f t="shared" si="51"/>
        <v>815</v>
      </c>
      <c r="B1066">
        <f t="shared" si="49"/>
        <v>0</v>
      </c>
      <c r="C1066" s="8">
        <f t="shared" si="50"/>
        <v>44.333333333333336</v>
      </c>
      <c r="D1066">
        <v>44</v>
      </c>
      <c r="E1066">
        <v>4</v>
      </c>
      <c r="G1066" s="21">
        <v>2</v>
      </c>
      <c r="H1066" s="4">
        <v>1701299</v>
      </c>
      <c r="I1066" s="39">
        <v>44162.726331018515</v>
      </c>
      <c r="J1066" s="3" t="s">
        <v>63</v>
      </c>
      <c r="K1066" t="s">
        <v>49</v>
      </c>
      <c r="M1066">
        <v>202011270271</v>
      </c>
      <c r="N1066" s="1">
        <v>44162.726331018515</v>
      </c>
      <c r="O1066" s="3" t="s">
        <v>63</v>
      </c>
      <c r="P1066">
        <v>1701299</v>
      </c>
      <c r="Q1066" s="2">
        <v>27944</v>
      </c>
      <c r="R1066" t="s">
        <v>1751</v>
      </c>
      <c r="S1066" t="s">
        <v>667</v>
      </c>
      <c r="U1066" t="s">
        <v>73</v>
      </c>
      <c r="V1066" t="s">
        <v>145</v>
      </c>
      <c r="W1066" t="s">
        <v>2</v>
      </c>
      <c r="X1066" t="s">
        <v>54</v>
      </c>
      <c r="Z1066" t="s">
        <v>55</v>
      </c>
      <c r="AA1066" t="s">
        <v>68</v>
      </c>
      <c r="AB1066" t="s">
        <v>1752</v>
      </c>
      <c r="AC1066" t="s">
        <v>70</v>
      </c>
      <c r="AD1066" t="s">
        <v>59</v>
      </c>
    </row>
    <row r="1067" spans="1:30">
      <c r="A1067">
        <f t="shared" si="51"/>
        <v>816</v>
      </c>
      <c r="B1067">
        <f t="shared" si="49"/>
        <v>0</v>
      </c>
      <c r="C1067" s="8">
        <f t="shared" si="50"/>
        <v>41.916666666666664</v>
      </c>
      <c r="D1067">
        <v>41</v>
      </c>
      <c r="E1067">
        <v>11</v>
      </c>
      <c r="G1067" s="21">
        <v>2</v>
      </c>
      <c r="H1067" s="4">
        <v>1706451</v>
      </c>
      <c r="I1067" s="39">
        <v>44041.73541666667</v>
      </c>
      <c r="J1067" s="3" t="s">
        <v>63</v>
      </c>
      <c r="K1067" t="s">
        <v>49</v>
      </c>
      <c r="M1067">
        <v>202007291852</v>
      </c>
      <c r="N1067" s="1">
        <v>44041.73541666667</v>
      </c>
      <c r="O1067" s="3" t="s">
        <v>63</v>
      </c>
      <c r="P1067">
        <v>1706451</v>
      </c>
      <c r="Q1067" s="2">
        <v>28703</v>
      </c>
      <c r="R1067" t="s">
        <v>1753</v>
      </c>
      <c r="S1067" t="s">
        <v>1754</v>
      </c>
      <c r="U1067" t="s">
        <v>140</v>
      </c>
      <c r="V1067" t="s">
        <v>103</v>
      </c>
      <c r="W1067" t="s">
        <v>2</v>
      </c>
      <c r="X1067" t="s">
        <v>54</v>
      </c>
      <c r="Z1067" t="s">
        <v>55</v>
      </c>
      <c r="AA1067" t="s">
        <v>68</v>
      </c>
      <c r="AB1067" t="s">
        <v>514</v>
      </c>
      <c r="AC1067" t="s">
        <v>70</v>
      </c>
      <c r="AD1067" t="s">
        <v>59</v>
      </c>
    </row>
    <row r="1068" spans="1:30">
      <c r="A1068">
        <f t="shared" si="51"/>
        <v>817</v>
      </c>
      <c r="B1068">
        <f t="shared" si="49"/>
        <v>0</v>
      </c>
      <c r="C1068" s="8">
        <f t="shared" si="50"/>
        <v>25.25</v>
      </c>
      <c r="D1068">
        <v>25</v>
      </c>
      <c r="E1068">
        <v>3</v>
      </c>
      <c r="G1068" s="21">
        <v>0</v>
      </c>
      <c r="H1068" s="4">
        <v>1707530</v>
      </c>
      <c r="I1068" s="39">
        <v>44179.788194444445</v>
      </c>
      <c r="J1068" s="3" t="s">
        <v>90</v>
      </c>
      <c r="K1068" t="s">
        <v>49</v>
      </c>
      <c r="M1068">
        <v>202012142459</v>
      </c>
      <c r="N1068" s="1">
        <v>44179.788194444445</v>
      </c>
      <c r="O1068" s="3" t="s">
        <v>90</v>
      </c>
      <c r="P1068">
        <v>1707530</v>
      </c>
      <c r="Q1068" s="2">
        <v>34954</v>
      </c>
      <c r="R1068" t="s">
        <v>1755</v>
      </c>
      <c r="S1068" t="s">
        <v>1624</v>
      </c>
      <c r="U1068" t="s">
        <v>98</v>
      </c>
      <c r="V1068" t="s">
        <v>157</v>
      </c>
      <c r="W1068" t="s">
        <v>10</v>
      </c>
      <c r="X1068" t="s">
        <v>54</v>
      </c>
      <c r="Z1068" t="s">
        <v>88</v>
      </c>
      <c r="AA1068" t="s">
        <v>94</v>
      </c>
      <c r="AB1068" t="s">
        <v>100</v>
      </c>
      <c r="AC1068" t="s">
        <v>70</v>
      </c>
      <c r="AD1068" t="s">
        <v>59</v>
      </c>
    </row>
    <row r="1069" spans="1:30">
      <c r="A1069">
        <f t="shared" si="51"/>
        <v>818</v>
      </c>
      <c r="B1069">
        <f t="shared" si="49"/>
        <v>0</v>
      </c>
      <c r="C1069" s="8">
        <f t="shared" si="50"/>
        <v>46</v>
      </c>
      <c r="D1069">
        <v>46</v>
      </c>
      <c r="E1069">
        <v>0</v>
      </c>
      <c r="G1069" s="21">
        <v>0</v>
      </c>
      <c r="H1069">
        <v>1713323</v>
      </c>
      <c r="I1069" s="39">
        <v>44210.55265046296</v>
      </c>
      <c r="J1069" s="3" t="s">
        <v>553</v>
      </c>
      <c r="K1069" t="s">
        <v>49</v>
      </c>
      <c r="M1069">
        <v>202101141848</v>
      </c>
      <c r="N1069" s="1">
        <v>44210.55265046296</v>
      </c>
      <c r="O1069" s="3" t="s">
        <v>553</v>
      </c>
      <c r="P1069">
        <v>1713323</v>
      </c>
      <c r="Q1069" s="2">
        <v>27407</v>
      </c>
      <c r="R1069" t="s">
        <v>1763</v>
      </c>
      <c r="S1069" t="s">
        <v>1540</v>
      </c>
      <c r="U1069" t="s">
        <v>1474</v>
      </c>
      <c r="V1069" t="s">
        <v>1764</v>
      </c>
      <c r="W1069" t="s">
        <v>2</v>
      </c>
      <c r="X1069" t="s">
        <v>54</v>
      </c>
      <c r="Z1069" t="s">
        <v>55</v>
      </c>
      <c r="AA1069" t="s">
        <v>556</v>
      </c>
      <c r="AB1069" t="s">
        <v>1765</v>
      </c>
      <c r="AC1069" t="s">
        <v>474</v>
      </c>
      <c r="AD1069" t="s">
        <v>59</v>
      </c>
    </row>
    <row r="1070" spans="1:30">
      <c r="A1070">
        <f t="shared" si="51"/>
        <v>819</v>
      </c>
      <c r="B1070">
        <f t="shared" si="49"/>
        <v>0</v>
      </c>
      <c r="C1070" s="8">
        <f t="shared" si="50"/>
        <v>58</v>
      </c>
      <c r="D1070">
        <v>58</v>
      </c>
      <c r="E1070">
        <v>0</v>
      </c>
      <c r="G1070" s="21">
        <v>0</v>
      </c>
      <c r="H1070">
        <v>1713924</v>
      </c>
      <c r="I1070" s="39">
        <v>44259.677199074074</v>
      </c>
      <c r="J1070" s="3" t="s">
        <v>63</v>
      </c>
      <c r="K1070" t="s">
        <v>49</v>
      </c>
      <c r="M1070">
        <v>202103021606</v>
      </c>
      <c r="N1070" s="1">
        <v>44259.677199074074</v>
      </c>
      <c r="O1070" s="3" t="s">
        <v>63</v>
      </c>
      <c r="P1070">
        <v>1713924</v>
      </c>
      <c r="Q1070" s="2">
        <v>23072</v>
      </c>
      <c r="R1070" t="s">
        <v>1766</v>
      </c>
      <c r="S1070" t="s">
        <v>1093</v>
      </c>
      <c r="U1070" t="s">
        <v>140</v>
      </c>
      <c r="V1070" t="s">
        <v>178</v>
      </c>
      <c r="W1070" t="s">
        <v>2</v>
      </c>
      <c r="X1070" t="s">
        <v>54</v>
      </c>
      <c r="Z1070" t="s">
        <v>55</v>
      </c>
      <c r="AA1070" t="s">
        <v>68</v>
      </c>
      <c r="AB1070" t="s">
        <v>1767</v>
      </c>
      <c r="AC1070" t="s">
        <v>180</v>
      </c>
      <c r="AD1070" t="s">
        <v>59</v>
      </c>
    </row>
    <row r="1071" spans="1:30">
      <c r="A1071">
        <f t="shared" si="51"/>
        <v>820</v>
      </c>
      <c r="B1071">
        <f t="shared" si="49"/>
        <v>0</v>
      </c>
      <c r="C1071" s="8">
        <f t="shared" si="50"/>
        <v>69.75</v>
      </c>
      <c r="D1071">
        <v>69</v>
      </c>
      <c r="E1071">
        <v>9</v>
      </c>
      <c r="G1071" s="21">
        <v>1</v>
      </c>
      <c r="H1071">
        <v>1714251</v>
      </c>
      <c r="I1071" s="39">
        <v>44133.514918981484</v>
      </c>
      <c r="J1071" s="3" t="s">
        <v>308</v>
      </c>
      <c r="K1071" t="s">
        <v>49</v>
      </c>
      <c r="M1071">
        <v>202010220243</v>
      </c>
      <c r="N1071" s="1">
        <v>44133.514918981484</v>
      </c>
      <c r="O1071" s="3" t="s">
        <v>308</v>
      </c>
      <c r="P1071">
        <v>1714251</v>
      </c>
      <c r="Q1071" s="2">
        <v>18653</v>
      </c>
      <c r="R1071" t="s">
        <v>1768</v>
      </c>
      <c r="S1071" t="s">
        <v>1459</v>
      </c>
      <c r="U1071" t="s">
        <v>61</v>
      </c>
      <c r="V1071" t="s">
        <v>103</v>
      </c>
      <c r="W1071" t="s">
        <v>10</v>
      </c>
      <c r="X1071" t="s">
        <v>54</v>
      </c>
      <c r="Z1071" t="s">
        <v>55</v>
      </c>
      <c r="AA1071" t="s">
        <v>311</v>
      </c>
      <c r="AB1071" t="s">
        <v>1769</v>
      </c>
      <c r="AC1071" t="s">
        <v>70</v>
      </c>
      <c r="AD1071" t="s">
        <v>59</v>
      </c>
    </row>
    <row r="1072" spans="1:30">
      <c r="A1072">
        <f t="shared" si="51"/>
        <v>821</v>
      </c>
      <c r="B1072">
        <f t="shared" si="49"/>
        <v>0</v>
      </c>
      <c r="C1072" s="8">
        <f t="shared" si="50"/>
        <v>67.166666666666671</v>
      </c>
      <c r="D1072">
        <v>67</v>
      </c>
      <c r="E1072">
        <v>2</v>
      </c>
      <c r="G1072" s="21">
        <v>0</v>
      </c>
      <c r="H1072">
        <v>1716008</v>
      </c>
      <c r="I1072" s="39">
        <v>44326.293622685182</v>
      </c>
      <c r="J1072" s="3" t="s">
        <v>63</v>
      </c>
      <c r="K1072" t="s">
        <v>49</v>
      </c>
      <c r="M1072">
        <v>202105100684</v>
      </c>
      <c r="N1072" s="1">
        <v>44326.293622685182</v>
      </c>
      <c r="O1072" s="3" t="s">
        <v>63</v>
      </c>
      <c r="P1072">
        <v>1716008</v>
      </c>
      <c r="Q1072" s="2">
        <v>19787</v>
      </c>
      <c r="R1072" t="s">
        <v>1774</v>
      </c>
      <c r="S1072" t="s">
        <v>1775</v>
      </c>
      <c r="U1072" t="s">
        <v>61</v>
      </c>
      <c r="V1072" t="s">
        <v>661</v>
      </c>
      <c r="W1072" t="s">
        <v>2</v>
      </c>
      <c r="X1072" t="s">
        <v>54</v>
      </c>
      <c r="Z1072" t="s">
        <v>55</v>
      </c>
      <c r="AA1072" t="s">
        <v>68</v>
      </c>
      <c r="AB1072" t="s">
        <v>1776</v>
      </c>
      <c r="AC1072" t="s">
        <v>70</v>
      </c>
      <c r="AD1072" t="s">
        <v>59</v>
      </c>
    </row>
    <row r="1073" spans="1:30">
      <c r="A1073">
        <f t="shared" si="51"/>
        <v>822</v>
      </c>
      <c r="B1073">
        <f t="shared" si="49"/>
        <v>0</v>
      </c>
      <c r="C1073" s="8">
        <f t="shared" si="50"/>
        <v>59.833333333333336</v>
      </c>
      <c r="D1073">
        <v>59</v>
      </c>
      <c r="E1073">
        <v>10</v>
      </c>
      <c r="G1073" s="21">
        <v>2</v>
      </c>
      <c r="H1073" s="4">
        <v>1717371</v>
      </c>
      <c r="I1073" s="39">
        <v>43980.650856481479</v>
      </c>
      <c r="J1073" s="3" t="s">
        <v>76</v>
      </c>
      <c r="K1073" t="s">
        <v>49</v>
      </c>
      <c r="M1073">
        <v>202005290332</v>
      </c>
      <c r="N1073" s="1">
        <v>43980.650856481479</v>
      </c>
      <c r="O1073" s="3" t="s">
        <v>76</v>
      </c>
      <c r="P1073">
        <v>1717371</v>
      </c>
      <c r="Q1073" s="2">
        <v>22104</v>
      </c>
      <c r="R1073" t="s">
        <v>1777</v>
      </c>
      <c r="S1073" t="s">
        <v>1195</v>
      </c>
      <c r="U1073" t="s">
        <v>86</v>
      </c>
      <c r="V1073" t="s">
        <v>388</v>
      </c>
      <c r="W1073" t="s">
        <v>2</v>
      </c>
      <c r="X1073" t="s">
        <v>54</v>
      </c>
      <c r="Z1073" t="s">
        <v>55</v>
      </c>
      <c r="AA1073" t="s">
        <v>78</v>
      </c>
      <c r="AB1073" t="s">
        <v>1778</v>
      </c>
      <c r="AC1073" t="s">
        <v>390</v>
      </c>
      <c r="AD1073" t="s">
        <v>59</v>
      </c>
    </row>
    <row r="1074" spans="1:30">
      <c r="A1074">
        <f t="shared" si="51"/>
        <v>823</v>
      </c>
      <c r="B1074">
        <f t="shared" si="49"/>
        <v>0</v>
      </c>
      <c r="C1074" s="8">
        <f t="shared" si="50"/>
        <v>55.5</v>
      </c>
      <c r="D1074">
        <v>55</v>
      </c>
      <c r="E1074">
        <v>6</v>
      </c>
      <c r="G1074" s="21">
        <v>1</v>
      </c>
      <c r="H1074">
        <v>1718057</v>
      </c>
      <c r="I1074" s="39">
        <v>44134.434027777781</v>
      </c>
      <c r="J1074" s="3" t="s">
        <v>162</v>
      </c>
      <c r="K1074" t="s">
        <v>49</v>
      </c>
      <c r="M1074">
        <v>202010300308</v>
      </c>
      <c r="N1074" s="1">
        <v>44134.434027777781</v>
      </c>
      <c r="O1074" s="3" t="s">
        <v>162</v>
      </c>
      <c r="P1074">
        <v>1718057</v>
      </c>
      <c r="Q1074" s="2">
        <v>23846</v>
      </c>
      <c r="R1074" t="s">
        <v>1779</v>
      </c>
      <c r="S1074" t="s">
        <v>1208</v>
      </c>
      <c r="U1074" t="s">
        <v>61</v>
      </c>
      <c r="V1074" t="s">
        <v>53</v>
      </c>
      <c r="W1074" t="s">
        <v>2</v>
      </c>
      <c r="X1074" t="s">
        <v>54</v>
      </c>
      <c r="Z1074" t="s">
        <v>55</v>
      </c>
      <c r="AA1074" t="s">
        <v>166</v>
      </c>
      <c r="AB1074" t="s">
        <v>285</v>
      </c>
      <c r="AC1074" t="s">
        <v>58</v>
      </c>
      <c r="AD1074" t="s">
        <v>59</v>
      </c>
    </row>
    <row r="1075" spans="1:30">
      <c r="A1075">
        <f t="shared" si="51"/>
        <v>824</v>
      </c>
      <c r="B1075">
        <f t="shared" si="49"/>
        <v>0</v>
      </c>
      <c r="C1075" s="8">
        <f t="shared" si="50"/>
        <v>71.083333333333329</v>
      </c>
      <c r="D1075">
        <v>71</v>
      </c>
      <c r="E1075">
        <v>1</v>
      </c>
      <c r="G1075" s="21">
        <v>1</v>
      </c>
      <c r="H1075">
        <v>1721704</v>
      </c>
      <c r="I1075" s="39">
        <v>43926.38690972222</v>
      </c>
      <c r="J1075" s="3" t="s">
        <v>63</v>
      </c>
      <c r="K1075" t="s">
        <v>49</v>
      </c>
      <c r="M1075">
        <v>202004050002</v>
      </c>
      <c r="N1075" s="1">
        <v>43926.38690972222</v>
      </c>
      <c r="O1075" s="3" t="s">
        <v>63</v>
      </c>
      <c r="P1075">
        <v>1721704</v>
      </c>
      <c r="Q1075" s="2">
        <v>17962</v>
      </c>
      <c r="R1075" t="s">
        <v>1780</v>
      </c>
      <c r="S1075" t="s">
        <v>704</v>
      </c>
      <c r="U1075" t="s">
        <v>381</v>
      </c>
      <c r="V1075" t="s">
        <v>87</v>
      </c>
      <c r="W1075" t="s">
        <v>2</v>
      </c>
      <c r="X1075" t="s">
        <v>54</v>
      </c>
      <c r="Z1075" t="s">
        <v>55</v>
      </c>
      <c r="AA1075" t="s">
        <v>68</v>
      </c>
      <c r="AB1075" t="s">
        <v>1781</v>
      </c>
      <c r="AC1075" t="s">
        <v>70</v>
      </c>
      <c r="AD1075" t="s">
        <v>59</v>
      </c>
    </row>
    <row r="1076" spans="1:30">
      <c r="A1076">
        <f t="shared" si="51"/>
        <v>825</v>
      </c>
      <c r="B1076">
        <f t="shared" si="49"/>
        <v>0</v>
      </c>
      <c r="C1076" s="8">
        <f t="shared" si="50"/>
        <v>64</v>
      </c>
      <c r="D1076">
        <v>64</v>
      </c>
      <c r="E1076">
        <v>0</v>
      </c>
      <c r="G1076" s="21">
        <v>1</v>
      </c>
      <c r="H1076">
        <v>1722107</v>
      </c>
      <c r="I1076" s="39">
        <v>44144.984629629631</v>
      </c>
      <c r="J1076" s="3" t="s">
        <v>90</v>
      </c>
      <c r="K1076" t="s">
        <v>49</v>
      </c>
      <c r="M1076">
        <v>202011092507</v>
      </c>
      <c r="N1076" s="1">
        <v>44144.984629629631</v>
      </c>
      <c r="O1076" s="3" t="s">
        <v>90</v>
      </c>
      <c r="P1076">
        <v>1722107</v>
      </c>
      <c r="Q1076" s="2">
        <v>20755</v>
      </c>
      <c r="R1076" t="s">
        <v>1782</v>
      </c>
      <c r="S1076" t="s">
        <v>182</v>
      </c>
      <c r="U1076" t="s">
        <v>170</v>
      </c>
      <c r="V1076" t="s">
        <v>281</v>
      </c>
      <c r="W1076" t="s">
        <v>2</v>
      </c>
      <c r="X1076" t="s">
        <v>54</v>
      </c>
      <c r="Z1076" t="s">
        <v>88</v>
      </c>
      <c r="AA1076" t="s">
        <v>94</v>
      </c>
      <c r="AB1076" t="s">
        <v>116</v>
      </c>
      <c r="AC1076" t="s">
        <v>70</v>
      </c>
      <c r="AD1076" t="s">
        <v>59</v>
      </c>
    </row>
    <row r="1077" spans="1:30">
      <c r="A1077">
        <f t="shared" si="51"/>
        <v>826</v>
      </c>
      <c r="B1077">
        <f t="shared" si="49"/>
        <v>0</v>
      </c>
      <c r="C1077" s="8">
        <f t="shared" si="50"/>
        <v>26.416666666666668</v>
      </c>
      <c r="D1077">
        <v>26</v>
      </c>
      <c r="E1077">
        <v>5</v>
      </c>
      <c r="G1077" s="21">
        <v>0</v>
      </c>
      <c r="H1077">
        <v>1722413</v>
      </c>
      <c r="I1077" s="39">
        <v>44302.688194444447</v>
      </c>
      <c r="J1077" s="3" t="s">
        <v>90</v>
      </c>
      <c r="K1077" t="s">
        <v>49</v>
      </c>
      <c r="M1077">
        <v>202104162117</v>
      </c>
      <c r="N1077" s="1">
        <v>44302.688194444447</v>
      </c>
      <c r="O1077" s="3" t="s">
        <v>90</v>
      </c>
      <c r="P1077">
        <v>1722413</v>
      </c>
      <c r="Q1077" s="2">
        <v>34654</v>
      </c>
      <c r="R1077" t="s">
        <v>1783</v>
      </c>
      <c r="S1077" t="s">
        <v>1674</v>
      </c>
      <c r="U1077" t="s">
        <v>52</v>
      </c>
      <c r="V1077" t="s">
        <v>367</v>
      </c>
      <c r="W1077" t="s">
        <v>2</v>
      </c>
      <c r="X1077" t="s">
        <v>54</v>
      </c>
      <c r="Z1077" t="s">
        <v>88</v>
      </c>
      <c r="AA1077" t="s">
        <v>94</v>
      </c>
      <c r="AB1077" t="s">
        <v>100</v>
      </c>
      <c r="AC1077" t="s">
        <v>70</v>
      </c>
      <c r="AD1077" t="s">
        <v>59</v>
      </c>
    </row>
    <row r="1078" spans="1:30">
      <c r="A1078">
        <f t="shared" si="51"/>
        <v>827</v>
      </c>
      <c r="B1078">
        <f t="shared" si="49"/>
        <v>0</v>
      </c>
      <c r="C1078" s="8">
        <f t="shared" si="50"/>
        <v>34.333333333333336</v>
      </c>
      <c r="D1078">
        <v>34</v>
      </c>
      <c r="E1078">
        <v>4</v>
      </c>
      <c r="G1078" s="21">
        <v>2</v>
      </c>
      <c r="H1078" s="4">
        <v>1723612</v>
      </c>
      <c r="I1078" s="39">
        <v>44173.695</v>
      </c>
      <c r="J1078" s="3" t="s">
        <v>63</v>
      </c>
      <c r="K1078" t="s">
        <v>49</v>
      </c>
      <c r="M1078">
        <v>202011240801</v>
      </c>
      <c r="N1078" s="1">
        <v>44173.695</v>
      </c>
      <c r="O1078" s="3" t="s">
        <v>63</v>
      </c>
      <c r="P1078">
        <v>1723612</v>
      </c>
      <c r="Q1078" s="2">
        <v>31609</v>
      </c>
      <c r="R1078" t="s">
        <v>1784</v>
      </c>
      <c r="S1078" t="s">
        <v>1785</v>
      </c>
      <c r="U1078" t="s">
        <v>52</v>
      </c>
      <c r="V1078" t="s">
        <v>127</v>
      </c>
      <c r="W1078" t="s">
        <v>10</v>
      </c>
      <c r="X1078" t="s">
        <v>54</v>
      </c>
      <c r="Z1078" t="s">
        <v>55</v>
      </c>
      <c r="AA1078" t="s">
        <v>68</v>
      </c>
      <c r="AB1078" t="s">
        <v>173</v>
      </c>
      <c r="AC1078" t="s">
        <v>129</v>
      </c>
      <c r="AD1078" t="s">
        <v>59</v>
      </c>
    </row>
    <row r="1079" spans="1:30">
      <c r="A1079">
        <f t="shared" si="51"/>
        <v>828</v>
      </c>
      <c r="B1079">
        <f t="shared" si="49"/>
        <v>0</v>
      </c>
      <c r="C1079" s="8">
        <f t="shared" si="50"/>
        <v>56.25</v>
      </c>
      <c r="D1079">
        <v>56</v>
      </c>
      <c r="E1079">
        <v>3</v>
      </c>
      <c r="G1079" s="21">
        <v>1</v>
      </c>
      <c r="H1079">
        <v>1723847</v>
      </c>
      <c r="I1079" s="39">
        <v>43937.428472222222</v>
      </c>
      <c r="J1079" s="3" t="s">
        <v>76</v>
      </c>
      <c r="K1079" t="s">
        <v>49</v>
      </c>
      <c r="M1079">
        <v>202003180143</v>
      </c>
      <c r="N1079" s="1">
        <v>43937.428472222222</v>
      </c>
      <c r="O1079" s="3" t="s">
        <v>76</v>
      </c>
      <c r="P1079">
        <v>1723847</v>
      </c>
      <c r="Q1079" s="2">
        <v>23383</v>
      </c>
      <c r="R1079" t="s">
        <v>1786</v>
      </c>
      <c r="S1079" t="s">
        <v>961</v>
      </c>
      <c r="U1079" t="s">
        <v>381</v>
      </c>
      <c r="V1079" t="s">
        <v>53</v>
      </c>
      <c r="W1079" t="s">
        <v>10</v>
      </c>
      <c r="X1079" t="s">
        <v>54</v>
      </c>
      <c r="Z1079" t="s">
        <v>55</v>
      </c>
      <c r="AA1079" t="s">
        <v>78</v>
      </c>
      <c r="AB1079" t="s">
        <v>1787</v>
      </c>
      <c r="AC1079" t="s">
        <v>58</v>
      </c>
      <c r="AD1079" t="s">
        <v>59</v>
      </c>
    </row>
    <row r="1080" spans="1:30">
      <c r="A1080">
        <f t="shared" si="51"/>
        <v>829</v>
      </c>
      <c r="B1080">
        <f t="shared" si="49"/>
        <v>0</v>
      </c>
      <c r="C1080" s="8">
        <f t="shared" si="50"/>
        <v>71.833333333333329</v>
      </c>
      <c r="D1080">
        <v>71</v>
      </c>
      <c r="E1080">
        <v>10</v>
      </c>
      <c r="G1080" s="21">
        <v>0</v>
      </c>
      <c r="H1080">
        <v>1724906</v>
      </c>
      <c r="I1080" s="39">
        <v>44310.767361111109</v>
      </c>
      <c r="J1080" s="3" t="s">
        <v>134</v>
      </c>
      <c r="K1080" t="s">
        <v>49</v>
      </c>
      <c r="M1080">
        <v>202104240464</v>
      </c>
      <c r="N1080" s="1">
        <v>44310.767361111109</v>
      </c>
      <c r="O1080" s="3" t="s">
        <v>134</v>
      </c>
      <c r="P1080">
        <v>1724906</v>
      </c>
      <c r="Q1080" s="2">
        <v>18045</v>
      </c>
      <c r="R1080" t="s">
        <v>1788</v>
      </c>
      <c r="S1080" t="s">
        <v>1613</v>
      </c>
      <c r="U1080" t="s">
        <v>132</v>
      </c>
      <c r="V1080" t="s">
        <v>74</v>
      </c>
      <c r="W1080" t="s">
        <v>10</v>
      </c>
      <c r="X1080" t="s">
        <v>54</v>
      </c>
      <c r="Z1080" t="s">
        <v>88</v>
      </c>
      <c r="AA1080" t="s">
        <v>94</v>
      </c>
      <c r="AB1080" t="s">
        <v>1789</v>
      </c>
      <c r="AC1080" t="s">
        <v>70</v>
      </c>
      <c r="AD1080" t="s">
        <v>59</v>
      </c>
    </row>
    <row r="1081" spans="1:30">
      <c r="A1081">
        <f t="shared" si="51"/>
        <v>830</v>
      </c>
      <c r="B1081">
        <f t="shared" si="49"/>
        <v>0</v>
      </c>
      <c r="C1081" s="8">
        <f t="shared" si="50"/>
        <v>84.333333333333329</v>
      </c>
      <c r="D1081">
        <v>84</v>
      </c>
      <c r="E1081">
        <v>4</v>
      </c>
      <c r="G1081" s="21">
        <v>1</v>
      </c>
      <c r="H1081">
        <v>1729031</v>
      </c>
      <c r="I1081" s="39">
        <v>44113.254166666666</v>
      </c>
      <c r="J1081" s="3" t="s">
        <v>90</v>
      </c>
      <c r="K1081" t="s">
        <v>49</v>
      </c>
      <c r="M1081">
        <v>202010091257</v>
      </c>
      <c r="N1081" s="1">
        <v>44113.254166666666</v>
      </c>
      <c r="O1081" s="3" t="s">
        <v>90</v>
      </c>
      <c r="P1081">
        <v>1729031</v>
      </c>
      <c r="Q1081" s="2">
        <v>13283</v>
      </c>
      <c r="R1081" t="s">
        <v>1792</v>
      </c>
      <c r="S1081" t="s">
        <v>1793</v>
      </c>
      <c r="U1081" t="s">
        <v>170</v>
      </c>
      <c r="V1081" t="s">
        <v>289</v>
      </c>
      <c r="W1081" t="s">
        <v>2</v>
      </c>
      <c r="X1081" t="s">
        <v>54</v>
      </c>
      <c r="Z1081" t="s">
        <v>88</v>
      </c>
      <c r="AA1081" t="s">
        <v>94</v>
      </c>
      <c r="AB1081" t="s">
        <v>100</v>
      </c>
      <c r="AC1081" t="s">
        <v>70</v>
      </c>
      <c r="AD1081" t="s">
        <v>59</v>
      </c>
    </row>
    <row r="1082" spans="1:30">
      <c r="A1082">
        <f t="shared" si="51"/>
        <v>831</v>
      </c>
      <c r="B1082">
        <f t="shared" si="49"/>
        <v>0</v>
      </c>
      <c r="C1082" s="8">
        <f t="shared" si="50"/>
        <v>64.166666666666671</v>
      </c>
      <c r="D1082">
        <v>64</v>
      </c>
      <c r="E1082">
        <v>2</v>
      </c>
      <c r="G1082" s="21">
        <v>2</v>
      </c>
      <c r="H1082" s="4">
        <v>1729032</v>
      </c>
      <c r="I1082" s="39">
        <v>44191.662499999999</v>
      </c>
      <c r="J1082" s="3" t="s">
        <v>90</v>
      </c>
      <c r="K1082" t="s">
        <v>49</v>
      </c>
      <c r="M1082">
        <v>202012260357</v>
      </c>
      <c r="N1082" s="1">
        <v>44191.662499999999</v>
      </c>
      <c r="O1082" s="3" t="s">
        <v>90</v>
      </c>
      <c r="P1082">
        <v>1729032</v>
      </c>
      <c r="Q1082" s="2">
        <v>20737</v>
      </c>
      <c r="R1082" t="s">
        <v>1794</v>
      </c>
      <c r="S1082" t="s">
        <v>858</v>
      </c>
      <c r="U1082" t="s">
        <v>132</v>
      </c>
      <c r="V1082" t="s">
        <v>74</v>
      </c>
      <c r="W1082" t="s">
        <v>10</v>
      </c>
      <c r="X1082" t="s">
        <v>54</v>
      </c>
      <c r="Z1082" t="s">
        <v>88</v>
      </c>
      <c r="AA1082" t="s">
        <v>94</v>
      </c>
      <c r="AB1082" t="s">
        <v>116</v>
      </c>
      <c r="AC1082" t="s">
        <v>70</v>
      </c>
      <c r="AD1082" t="s">
        <v>59</v>
      </c>
    </row>
    <row r="1083" spans="1:30">
      <c r="A1083">
        <f t="shared" si="51"/>
        <v>832</v>
      </c>
      <c r="B1083">
        <f t="shared" si="49"/>
        <v>0</v>
      </c>
      <c r="C1083" s="8">
        <f t="shared" si="50"/>
        <v>29.583333333333332</v>
      </c>
      <c r="D1083">
        <v>29</v>
      </c>
      <c r="E1083">
        <v>7</v>
      </c>
      <c r="G1083" s="21">
        <v>1</v>
      </c>
      <c r="H1083">
        <v>1729353</v>
      </c>
      <c r="I1083" s="39">
        <v>44005.590231481481</v>
      </c>
      <c r="J1083" s="3" t="s">
        <v>63</v>
      </c>
      <c r="K1083" t="s">
        <v>49</v>
      </c>
      <c r="M1083">
        <v>202006231327</v>
      </c>
      <c r="N1083" s="1">
        <v>44005.590231481481</v>
      </c>
      <c r="O1083" s="3" t="s">
        <v>63</v>
      </c>
      <c r="P1083">
        <v>1729353</v>
      </c>
      <c r="Q1083" s="2">
        <v>33200</v>
      </c>
      <c r="R1083" t="s">
        <v>1795</v>
      </c>
      <c r="S1083" t="s">
        <v>1796</v>
      </c>
      <c r="U1083" t="s">
        <v>61</v>
      </c>
      <c r="V1083" t="s">
        <v>103</v>
      </c>
      <c r="W1083" t="s">
        <v>2</v>
      </c>
      <c r="X1083" t="s">
        <v>54</v>
      </c>
      <c r="Z1083" t="s">
        <v>55</v>
      </c>
      <c r="AA1083" t="s">
        <v>68</v>
      </c>
      <c r="AB1083" t="s">
        <v>1287</v>
      </c>
      <c r="AC1083" t="s">
        <v>70</v>
      </c>
      <c r="AD1083" t="s">
        <v>59</v>
      </c>
    </row>
    <row r="1084" spans="1:30">
      <c r="A1084">
        <f t="shared" si="51"/>
        <v>833</v>
      </c>
      <c r="B1084">
        <f t="shared" si="49"/>
        <v>0</v>
      </c>
      <c r="C1084" s="8">
        <f t="shared" si="50"/>
        <v>64.583333333333329</v>
      </c>
      <c r="D1084">
        <v>64</v>
      </c>
      <c r="E1084">
        <v>7</v>
      </c>
      <c r="G1084" s="21">
        <v>2</v>
      </c>
      <c r="H1084" s="4">
        <v>1729491</v>
      </c>
      <c r="I1084" s="39">
        <v>44160.4297337963</v>
      </c>
      <c r="J1084" s="3" t="s">
        <v>76</v>
      </c>
      <c r="K1084" t="s">
        <v>49</v>
      </c>
      <c r="M1084">
        <v>202011130224</v>
      </c>
      <c r="N1084" s="1">
        <v>44160.4297337963</v>
      </c>
      <c r="O1084" s="3" t="s">
        <v>76</v>
      </c>
      <c r="P1084">
        <v>1729491</v>
      </c>
      <c r="Q1084" s="2">
        <v>20551</v>
      </c>
      <c r="R1084" t="s">
        <v>1797</v>
      </c>
      <c r="S1084" t="s">
        <v>106</v>
      </c>
      <c r="U1084" t="s">
        <v>86</v>
      </c>
      <c r="V1084" t="s">
        <v>1798</v>
      </c>
      <c r="W1084" t="s">
        <v>2</v>
      </c>
      <c r="X1084" t="s">
        <v>54</v>
      </c>
      <c r="Z1084" t="s">
        <v>55</v>
      </c>
      <c r="AA1084" t="s">
        <v>78</v>
      </c>
      <c r="AB1084" t="s">
        <v>1799</v>
      </c>
      <c r="AC1084" t="s">
        <v>913</v>
      </c>
      <c r="AD1084" t="s">
        <v>59</v>
      </c>
    </row>
    <row r="1085" spans="1:30">
      <c r="A1085">
        <f t="shared" si="51"/>
        <v>834</v>
      </c>
      <c r="B1085">
        <f t="shared" si="49"/>
        <v>0</v>
      </c>
      <c r="C1085" s="8">
        <f t="shared" si="50"/>
        <v>41.75</v>
      </c>
      <c r="D1085">
        <v>41</v>
      </c>
      <c r="E1085">
        <v>9</v>
      </c>
      <c r="G1085" s="21">
        <v>1</v>
      </c>
      <c r="H1085">
        <v>1731213</v>
      </c>
      <c r="I1085" s="39">
        <v>44066.222916666666</v>
      </c>
      <c r="J1085" s="3" t="s">
        <v>90</v>
      </c>
      <c r="K1085" t="s">
        <v>49</v>
      </c>
      <c r="M1085">
        <v>202008230149</v>
      </c>
      <c r="N1085" s="1">
        <v>44066.222916666666</v>
      </c>
      <c r="O1085" s="3" t="s">
        <v>90</v>
      </c>
      <c r="P1085">
        <v>1731213</v>
      </c>
      <c r="Q1085" s="2">
        <v>28794</v>
      </c>
      <c r="R1085" t="s">
        <v>1800</v>
      </c>
      <c r="S1085" t="s">
        <v>392</v>
      </c>
      <c r="U1085" t="s">
        <v>149</v>
      </c>
      <c r="V1085" t="s">
        <v>364</v>
      </c>
      <c r="W1085" t="s">
        <v>2</v>
      </c>
      <c r="X1085" t="s">
        <v>54</v>
      </c>
      <c r="Z1085" t="s">
        <v>88</v>
      </c>
      <c r="AA1085" t="s">
        <v>94</v>
      </c>
      <c r="AB1085" t="s">
        <v>100</v>
      </c>
      <c r="AC1085" t="s">
        <v>70</v>
      </c>
      <c r="AD1085" t="s">
        <v>59</v>
      </c>
    </row>
    <row r="1086" spans="1:30">
      <c r="A1086">
        <f t="shared" si="51"/>
        <v>835</v>
      </c>
      <c r="B1086">
        <f t="shared" ref="B1086:B1149" si="52">IF(H1086&lt;&gt;H1085,0,IF(H1086&lt;&gt;H1084,1,IF(H1086&lt;&gt;H1083,2,IF(H1086&lt;&gt;H1082,3,IF(H1086&lt;&gt;H1081,4,IF(H1086&lt;&gt;H1080,5,IF(H1086&lt;&gt;H1079,6,"7+")))))))</f>
        <v>0</v>
      </c>
      <c r="C1086" s="8">
        <f t="shared" si="50"/>
        <v>54.333333333333336</v>
      </c>
      <c r="D1086">
        <v>54</v>
      </c>
      <c r="E1086">
        <v>4</v>
      </c>
      <c r="G1086" s="21">
        <v>0</v>
      </c>
      <c r="H1086">
        <v>1733449</v>
      </c>
      <c r="I1086" s="39">
        <v>44312.404814814814</v>
      </c>
      <c r="J1086" s="3" t="s">
        <v>76</v>
      </c>
      <c r="K1086" t="s">
        <v>49</v>
      </c>
      <c r="M1086">
        <v>202104260055</v>
      </c>
      <c r="N1086" s="1">
        <v>44312.404814814814</v>
      </c>
      <c r="O1086" s="3" t="s">
        <v>76</v>
      </c>
      <c r="P1086">
        <v>1733449</v>
      </c>
      <c r="Q1086" s="2">
        <v>24457</v>
      </c>
      <c r="R1086" t="s">
        <v>1801</v>
      </c>
      <c r="S1086" t="s">
        <v>1126</v>
      </c>
      <c r="U1086" t="s">
        <v>250</v>
      </c>
      <c r="V1086" t="s">
        <v>1565</v>
      </c>
      <c r="W1086" t="s">
        <v>10</v>
      </c>
      <c r="X1086" t="s">
        <v>54</v>
      </c>
      <c r="Z1086" t="s">
        <v>55</v>
      </c>
      <c r="AA1086" t="s">
        <v>78</v>
      </c>
      <c r="AB1086" t="s">
        <v>1802</v>
      </c>
      <c r="AC1086" t="s">
        <v>390</v>
      </c>
      <c r="AD1086" t="s">
        <v>59</v>
      </c>
    </row>
    <row r="1087" spans="1:30">
      <c r="A1087">
        <f t="shared" si="51"/>
        <v>836</v>
      </c>
      <c r="B1087">
        <f t="shared" si="52"/>
        <v>0</v>
      </c>
      <c r="C1087" s="8">
        <f t="shared" si="50"/>
        <v>71.166666666666671</v>
      </c>
      <c r="D1087">
        <v>71</v>
      </c>
      <c r="E1087">
        <v>2</v>
      </c>
      <c r="G1087" s="21">
        <v>1</v>
      </c>
      <c r="H1087">
        <v>1734577</v>
      </c>
      <c r="I1087" s="39">
        <v>44049.804861111108</v>
      </c>
      <c r="J1087" s="3" t="s">
        <v>90</v>
      </c>
      <c r="K1087" t="s">
        <v>49</v>
      </c>
      <c r="M1087">
        <v>202008062095</v>
      </c>
      <c r="N1087" s="1">
        <v>44049.804861111108</v>
      </c>
      <c r="O1087" s="3" t="s">
        <v>90</v>
      </c>
      <c r="P1087">
        <v>1734577</v>
      </c>
      <c r="Q1087" s="2">
        <v>18026</v>
      </c>
      <c r="R1087" t="s">
        <v>1803</v>
      </c>
      <c r="S1087" t="s">
        <v>1413</v>
      </c>
      <c r="U1087" t="s">
        <v>110</v>
      </c>
      <c r="V1087" t="s">
        <v>306</v>
      </c>
      <c r="W1087" t="s">
        <v>2</v>
      </c>
      <c r="X1087" t="s">
        <v>54</v>
      </c>
      <c r="Z1087" t="s">
        <v>88</v>
      </c>
      <c r="AA1087" t="s">
        <v>94</v>
      </c>
      <c r="AB1087" t="s">
        <v>1287</v>
      </c>
      <c r="AC1087" t="s">
        <v>70</v>
      </c>
      <c r="AD1087" t="s">
        <v>59</v>
      </c>
    </row>
    <row r="1088" spans="1:30">
      <c r="A1088">
        <f t="shared" si="51"/>
        <v>837</v>
      </c>
      <c r="B1088">
        <f t="shared" si="52"/>
        <v>0</v>
      </c>
      <c r="C1088" s="8">
        <f t="shared" si="50"/>
        <v>58.25</v>
      </c>
      <c r="D1088">
        <v>58</v>
      </c>
      <c r="E1088">
        <v>3</v>
      </c>
      <c r="G1088" s="21">
        <v>1</v>
      </c>
      <c r="H1088">
        <v>1734731</v>
      </c>
      <c r="I1088" s="39">
        <v>44116.472916666666</v>
      </c>
      <c r="J1088" s="3" t="s">
        <v>90</v>
      </c>
      <c r="K1088" t="s">
        <v>49</v>
      </c>
      <c r="M1088">
        <v>202010121749</v>
      </c>
      <c r="N1088" s="1">
        <v>44116.472916666666</v>
      </c>
      <c r="O1088" s="3" t="s">
        <v>90</v>
      </c>
      <c r="P1088">
        <v>1734731</v>
      </c>
      <c r="Q1088" s="2">
        <v>22821</v>
      </c>
      <c r="R1088" t="s">
        <v>1804</v>
      </c>
      <c r="S1088" t="s">
        <v>894</v>
      </c>
      <c r="U1088" t="s">
        <v>73</v>
      </c>
      <c r="V1088" t="s">
        <v>93</v>
      </c>
      <c r="W1088" t="s">
        <v>2</v>
      </c>
      <c r="X1088" t="s">
        <v>54</v>
      </c>
      <c r="Z1088" t="s">
        <v>88</v>
      </c>
      <c r="AA1088" t="s">
        <v>94</v>
      </c>
      <c r="AB1088" t="s">
        <v>100</v>
      </c>
      <c r="AC1088" t="s">
        <v>70</v>
      </c>
      <c r="AD1088" t="s">
        <v>59</v>
      </c>
    </row>
    <row r="1089" spans="1:30">
      <c r="A1089">
        <f t="shared" si="51"/>
        <v>838</v>
      </c>
      <c r="B1089">
        <f t="shared" si="52"/>
        <v>0</v>
      </c>
      <c r="C1089" s="8">
        <f t="shared" si="50"/>
        <v>65.416666666666671</v>
      </c>
      <c r="D1089">
        <v>65</v>
      </c>
      <c r="E1089">
        <v>5</v>
      </c>
      <c r="G1089" s="21">
        <v>0</v>
      </c>
      <c r="H1089">
        <v>1734790</v>
      </c>
      <c r="I1089" s="39">
        <v>44228.472673611112</v>
      </c>
      <c r="J1089" s="3" t="s">
        <v>63</v>
      </c>
      <c r="K1089" t="s">
        <v>49</v>
      </c>
      <c r="M1089">
        <v>202102011127</v>
      </c>
      <c r="N1089" s="1">
        <v>44228.472673611112</v>
      </c>
      <c r="O1089" s="3" t="s">
        <v>63</v>
      </c>
      <c r="P1089">
        <v>1734790</v>
      </c>
      <c r="Q1089" s="2">
        <v>20305</v>
      </c>
      <c r="R1089" t="s">
        <v>1805</v>
      </c>
      <c r="S1089" t="s">
        <v>1806</v>
      </c>
      <c r="U1089" t="s">
        <v>61</v>
      </c>
      <c r="V1089" t="s">
        <v>306</v>
      </c>
      <c r="W1089" t="s">
        <v>2</v>
      </c>
      <c r="X1089" t="s">
        <v>54</v>
      </c>
      <c r="Z1089" t="s">
        <v>55</v>
      </c>
      <c r="AA1089" t="s">
        <v>68</v>
      </c>
      <c r="AB1089" t="s">
        <v>1807</v>
      </c>
      <c r="AC1089" t="s">
        <v>70</v>
      </c>
      <c r="AD1089" t="s">
        <v>59</v>
      </c>
    </row>
    <row r="1090" spans="1:30">
      <c r="A1090">
        <f t="shared" si="51"/>
        <v>839</v>
      </c>
      <c r="B1090">
        <f t="shared" si="52"/>
        <v>0</v>
      </c>
      <c r="C1090" s="8">
        <f t="shared" si="50"/>
        <v>68.25</v>
      </c>
      <c r="D1090">
        <v>68</v>
      </c>
      <c r="E1090">
        <v>3</v>
      </c>
      <c r="G1090" s="21">
        <v>2</v>
      </c>
      <c r="H1090" s="4">
        <v>1737051</v>
      </c>
      <c r="I1090" s="39">
        <v>44172.392129629632</v>
      </c>
      <c r="J1090" s="3" t="s">
        <v>76</v>
      </c>
      <c r="K1090" t="s">
        <v>49</v>
      </c>
      <c r="M1090">
        <v>202012070075</v>
      </c>
      <c r="N1090" s="1">
        <v>44172.392129629632</v>
      </c>
      <c r="O1090" s="3" t="s">
        <v>76</v>
      </c>
      <c r="P1090">
        <v>1737051</v>
      </c>
      <c r="Q1090" s="2">
        <v>19231</v>
      </c>
      <c r="R1090" t="s">
        <v>1810</v>
      </c>
      <c r="S1090" t="s">
        <v>843</v>
      </c>
      <c r="U1090" t="s">
        <v>52</v>
      </c>
      <c r="V1090" t="s">
        <v>451</v>
      </c>
      <c r="W1090" t="s">
        <v>2</v>
      </c>
      <c r="X1090" t="s">
        <v>54</v>
      </c>
      <c r="Z1090" t="s">
        <v>55</v>
      </c>
      <c r="AA1090" t="s">
        <v>78</v>
      </c>
      <c r="AB1090" t="s">
        <v>1811</v>
      </c>
      <c r="AC1090" t="s">
        <v>390</v>
      </c>
      <c r="AD1090" t="s">
        <v>59</v>
      </c>
    </row>
    <row r="1091" spans="1:30">
      <c r="A1091">
        <f t="shared" si="51"/>
        <v>840</v>
      </c>
      <c r="B1091">
        <f t="shared" si="52"/>
        <v>0</v>
      </c>
      <c r="C1091" s="8">
        <f t="shared" si="50"/>
        <v>42.916666666666664</v>
      </c>
      <c r="D1091">
        <v>42</v>
      </c>
      <c r="E1091">
        <v>11</v>
      </c>
      <c r="G1091" s="21">
        <v>1</v>
      </c>
      <c r="H1091" s="6">
        <v>1737378</v>
      </c>
      <c r="I1091" s="39">
        <v>44135.551585648151</v>
      </c>
      <c r="J1091" s="3" t="s">
        <v>63</v>
      </c>
      <c r="K1091" t="s">
        <v>49</v>
      </c>
      <c r="M1091">
        <v>202010310347</v>
      </c>
      <c r="N1091" s="1">
        <v>44135.551585648151</v>
      </c>
      <c r="O1091" s="3" t="s">
        <v>63</v>
      </c>
      <c r="P1091">
        <v>1737378</v>
      </c>
      <c r="Q1091" s="2">
        <v>28432</v>
      </c>
      <c r="R1091" t="s">
        <v>1812</v>
      </c>
      <c r="S1091" t="s">
        <v>567</v>
      </c>
      <c r="U1091" t="s">
        <v>98</v>
      </c>
      <c r="V1091" t="s">
        <v>87</v>
      </c>
      <c r="W1091" t="s">
        <v>10</v>
      </c>
      <c r="X1091" t="s">
        <v>54</v>
      </c>
      <c r="Z1091" t="s">
        <v>88</v>
      </c>
      <c r="AA1091" t="s">
        <v>68</v>
      </c>
      <c r="AB1091" t="s">
        <v>1813</v>
      </c>
      <c r="AC1091" t="s">
        <v>70</v>
      </c>
      <c r="AD1091" t="s">
        <v>59</v>
      </c>
    </row>
    <row r="1092" spans="1:30">
      <c r="A1092">
        <f t="shared" si="51"/>
        <v>841</v>
      </c>
      <c r="B1092">
        <f t="shared" si="52"/>
        <v>0</v>
      </c>
      <c r="C1092" s="8">
        <f t="shared" si="50"/>
        <v>46</v>
      </c>
      <c r="D1092">
        <v>46</v>
      </c>
      <c r="E1092">
        <v>0</v>
      </c>
      <c r="G1092" s="21">
        <v>1</v>
      </c>
      <c r="H1092">
        <v>1737615</v>
      </c>
      <c r="I1092" s="41">
        <v>44151.029247685183</v>
      </c>
      <c r="J1092" s="3" t="s">
        <v>63</v>
      </c>
      <c r="K1092" t="s">
        <v>49</v>
      </c>
      <c r="M1092">
        <v>202011150462</v>
      </c>
      <c r="N1092" s="1">
        <v>44151.029247685183</v>
      </c>
      <c r="O1092" s="3" t="s">
        <v>63</v>
      </c>
      <c r="P1092">
        <v>1737615</v>
      </c>
      <c r="Q1092" s="2">
        <v>27329</v>
      </c>
      <c r="R1092" t="s">
        <v>1814</v>
      </c>
      <c r="S1092" t="s">
        <v>1540</v>
      </c>
      <c r="U1092" t="s">
        <v>98</v>
      </c>
      <c r="V1092" t="s">
        <v>578</v>
      </c>
      <c r="W1092" t="s">
        <v>2</v>
      </c>
      <c r="X1092" t="s">
        <v>54</v>
      </c>
      <c r="Z1092" t="s">
        <v>55</v>
      </c>
      <c r="AA1092" t="s">
        <v>68</v>
      </c>
      <c r="AB1092" t="s">
        <v>1815</v>
      </c>
      <c r="AC1092" t="s">
        <v>70</v>
      </c>
      <c r="AD1092" t="s">
        <v>59</v>
      </c>
    </row>
    <row r="1093" spans="1:30">
      <c r="A1093">
        <f t="shared" si="51"/>
        <v>842</v>
      </c>
      <c r="B1093">
        <f t="shared" si="52"/>
        <v>0</v>
      </c>
      <c r="C1093" s="8">
        <f t="shared" si="50"/>
        <v>78.083333333333329</v>
      </c>
      <c r="D1093">
        <v>78</v>
      </c>
      <c r="E1093">
        <v>1</v>
      </c>
      <c r="G1093" s="21">
        <v>2</v>
      </c>
      <c r="H1093" s="4">
        <v>1738453</v>
      </c>
      <c r="I1093" s="39">
        <v>44177.643750000003</v>
      </c>
      <c r="J1093" s="3" t="s">
        <v>63</v>
      </c>
      <c r="K1093" t="s">
        <v>49</v>
      </c>
      <c r="M1093">
        <v>202012120547</v>
      </c>
      <c r="N1093" s="1">
        <v>44177.643750000003</v>
      </c>
      <c r="O1093" s="3" t="s">
        <v>63</v>
      </c>
      <c r="P1093">
        <v>1738453</v>
      </c>
      <c r="Q1093" s="2">
        <v>15645</v>
      </c>
      <c r="R1093" t="s">
        <v>1816</v>
      </c>
      <c r="S1093" t="s">
        <v>777</v>
      </c>
      <c r="U1093" t="s">
        <v>98</v>
      </c>
      <c r="V1093" t="s">
        <v>316</v>
      </c>
      <c r="W1093" t="s">
        <v>10</v>
      </c>
      <c r="X1093" t="s">
        <v>54</v>
      </c>
      <c r="Z1093" t="s">
        <v>88</v>
      </c>
      <c r="AA1093" t="s">
        <v>68</v>
      </c>
      <c r="AB1093" t="s">
        <v>1817</v>
      </c>
      <c r="AC1093" t="s">
        <v>70</v>
      </c>
      <c r="AD1093" t="s">
        <v>59</v>
      </c>
    </row>
    <row r="1094" spans="1:30">
      <c r="A1094">
        <f t="shared" si="51"/>
        <v>843</v>
      </c>
      <c r="B1094">
        <f t="shared" si="52"/>
        <v>0</v>
      </c>
      <c r="C1094" s="8">
        <f t="shared" si="50"/>
        <v>52.166666666666664</v>
      </c>
      <c r="D1094">
        <v>52</v>
      </c>
      <c r="E1094">
        <v>2</v>
      </c>
      <c r="G1094" s="21">
        <v>2</v>
      </c>
      <c r="H1094" s="4">
        <v>1738543</v>
      </c>
      <c r="I1094" s="39">
        <v>44053.673611111109</v>
      </c>
      <c r="J1094" s="3" t="s">
        <v>90</v>
      </c>
      <c r="K1094" t="s">
        <v>49</v>
      </c>
      <c r="M1094">
        <v>202008101785</v>
      </c>
      <c r="N1094" s="1">
        <v>44053.673611111109</v>
      </c>
      <c r="O1094" s="3" t="s">
        <v>90</v>
      </c>
      <c r="P1094">
        <v>1738543</v>
      </c>
      <c r="Q1094" s="2">
        <v>24986</v>
      </c>
      <c r="R1094" t="s">
        <v>1818</v>
      </c>
      <c r="S1094" t="s">
        <v>1507</v>
      </c>
      <c r="U1094" t="s">
        <v>61</v>
      </c>
      <c r="V1094" t="s">
        <v>193</v>
      </c>
      <c r="W1094" t="s">
        <v>10</v>
      </c>
      <c r="X1094" t="s">
        <v>54</v>
      </c>
      <c r="Z1094" t="s">
        <v>88</v>
      </c>
      <c r="AA1094" t="s">
        <v>94</v>
      </c>
      <c r="AB1094" t="s">
        <v>100</v>
      </c>
      <c r="AC1094" t="s">
        <v>70</v>
      </c>
      <c r="AD1094" t="s">
        <v>59</v>
      </c>
    </row>
    <row r="1095" spans="1:30">
      <c r="A1095">
        <f t="shared" si="51"/>
        <v>844</v>
      </c>
      <c r="B1095">
        <f t="shared" si="52"/>
        <v>0</v>
      </c>
      <c r="C1095" s="8">
        <f t="shared" si="50"/>
        <v>30.083333333333332</v>
      </c>
      <c r="D1095">
        <v>30</v>
      </c>
      <c r="E1095">
        <v>1</v>
      </c>
      <c r="G1095" s="21">
        <v>0</v>
      </c>
      <c r="H1095">
        <v>1740361</v>
      </c>
      <c r="I1095" s="39">
        <v>44320.513888888891</v>
      </c>
      <c r="J1095" s="3" t="s">
        <v>134</v>
      </c>
      <c r="K1095" t="s">
        <v>49</v>
      </c>
      <c r="M1095">
        <v>202105040784</v>
      </c>
      <c r="N1095" s="1">
        <v>44320.513888888891</v>
      </c>
      <c r="O1095" s="3" t="s">
        <v>134</v>
      </c>
      <c r="P1095">
        <v>1740361</v>
      </c>
      <c r="Q1095" s="2">
        <v>33326</v>
      </c>
      <c r="R1095" t="s">
        <v>1819</v>
      </c>
      <c r="S1095" t="s">
        <v>1820</v>
      </c>
      <c r="U1095" t="s">
        <v>61</v>
      </c>
      <c r="V1095" t="s">
        <v>178</v>
      </c>
      <c r="W1095" t="s">
        <v>10</v>
      </c>
      <c r="X1095" t="s">
        <v>54</v>
      </c>
      <c r="Z1095" t="s">
        <v>55</v>
      </c>
      <c r="AA1095" t="s">
        <v>94</v>
      </c>
      <c r="AB1095" t="s">
        <v>1821</v>
      </c>
      <c r="AC1095" t="s">
        <v>180</v>
      </c>
      <c r="AD1095" t="s">
        <v>59</v>
      </c>
    </row>
    <row r="1096" spans="1:30">
      <c r="A1096">
        <f t="shared" si="51"/>
        <v>845</v>
      </c>
      <c r="B1096">
        <f t="shared" si="52"/>
        <v>0</v>
      </c>
      <c r="C1096" s="8">
        <f t="shared" si="50"/>
        <v>66.666666666666671</v>
      </c>
      <c r="D1096">
        <v>66</v>
      </c>
      <c r="E1096">
        <v>8</v>
      </c>
      <c r="G1096" s="21">
        <v>1</v>
      </c>
      <c r="H1096">
        <v>1740835</v>
      </c>
      <c r="I1096" s="41">
        <v>44038.022314814814</v>
      </c>
      <c r="J1096" s="3" t="s">
        <v>63</v>
      </c>
      <c r="K1096" t="s">
        <v>49</v>
      </c>
      <c r="M1096">
        <v>202007250601</v>
      </c>
      <c r="N1096" s="1">
        <v>44038.022314814814</v>
      </c>
      <c r="O1096" s="3" t="s">
        <v>63</v>
      </c>
      <c r="P1096">
        <v>1740835</v>
      </c>
      <c r="Q1096" s="2">
        <v>19679</v>
      </c>
      <c r="R1096" t="s">
        <v>1822</v>
      </c>
      <c r="S1096" t="s">
        <v>1823</v>
      </c>
      <c r="U1096" t="s">
        <v>170</v>
      </c>
      <c r="V1096" t="s">
        <v>578</v>
      </c>
      <c r="W1096" t="s">
        <v>2</v>
      </c>
      <c r="X1096" t="s">
        <v>54</v>
      </c>
      <c r="Z1096" t="s">
        <v>88</v>
      </c>
      <c r="AA1096" t="s">
        <v>68</v>
      </c>
      <c r="AB1096" t="s">
        <v>1824</v>
      </c>
      <c r="AC1096" t="s">
        <v>70</v>
      </c>
      <c r="AD1096" t="s">
        <v>59</v>
      </c>
    </row>
    <row r="1097" spans="1:30">
      <c r="A1097">
        <f t="shared" si="51"/>
        <v>846</v>
      </c>
      <c r="B1097">
        <f t="shared" si="52"/>
        <v>0</v>
      </c>
      <c r="C1097" s="8">
        <f t="shared" si="50"/>
        <v>50.166666666666664</v>
      </c>
      <c r="D1097">
        <v>50</v>
      </c>
      <c r="E1097">
        <v>2</v>
      </c>
      <c r="G1097" s="21">
        <v>1</v>
      </c>
      <c r="H1097">
        <v>1742040</v>
      </c>
      <c r="I1097" s="39">
        <v>44038.438194444447</v>
      </c>
      <c r="J1097" s="3" t="s">
        <v>90</v>
      </c>
      <c r="K1097" t="s">
        <v>49</v>
      </c>
      <c r="M1097">
        <v>202007260253</v>
      </c>
      <c r="N1097" s="1">
        <v>44038.438194444447</v>
      </c>
      <c r="O1097" s="3" t="s">
        <v>90</v>
      </c>
      <c r="P1097">
        <v>1742040</v>
      </c>
      <c r="Q1097" s="2">
        <v>25694</v>
      </c>
      <c r="R1097" t="s">
        <v>1825</v>
      </c>
      <c r="S1097" t="s">
        <v>822</v>
      </c>
      <c r="U1097" t="s">
        <v>52</v>
      </c>
      <c r="V1097" t="s">
        <v>316</v>
      </c>
      <c r="W1097" t="s">
        <v>2</v>
      </c>
      <c r="X1097" t="s">
        <v>54</v>
      </c>
      <c r="Z1097" t="s">
        <v>88</v>
      </c>
      <c r="AA1097" t="s">
        <v>94</v>
      </c>
      <c r="AB1097" t="s">
        <v>100</v>
      </c>
      <c r="AC1097" t="s">
        <v>70</v>
      </c>
      <c r="AD1097" t="s">
        <v>59</v>
      </c>
    </row>
    <row r="1098" spans="1:30">
      <c r="A1098">
        <f t="shared" si="51"/>
        <v>847</v>
      </c>
      <c r="B1098">
        <f t="shared" si="52"/>
        <v>0</v>
      </c>
      <c r="C1098" s="8">
        <f t="shared" ref="C1098:C1161" si="53">D1098+E1098/12</f>
        <v>17.25</v>
      </c>
      <c r="D1098">
        <v>17</v>
      </c>
      <c r="E1098">
        <v>3</v>
      </c>
      <c r="G1098" s="21">
        <v>1</v>
      </c>
      <c r="H1098">
        <v>1744478</v>
      </c>
      <c r="I1098" s="39">
        <v>44021.123611111114</v>
      </c>
      <c r="J1098" s="3" t="s">
        <v>76</v>
      </c>
      <c r="K1098" t="s">
        <v>49</v>
      </c>
      <c r="M1098">
        <v>202007090948</v>
      </c>
      <c r="N1098" s="1">
        <v>44021.123611111114</v>
      </c>
      <c r="O1098" s="3" t="s">
        <v>76</v>
      </c>
      <c r="P1098">
        <v>1744478</v>
      </c>
      <c r="Q1098" s="2">
        <v>37718</v>
      </c>
      <c r="R1098" t="s">
        <v>1826</v>
      </c>
      <c r="S1098" t="s">
        <v>1827</v>
      </c>
      <c r="U1098" t="s">
        <v>170</v>
      </c>
      <c r="V1098" t="s">
        <v>281</v>
      </c>
      <c r="W1098" t="s">
        <v>2</v>
      </c>
      <c r="X1098" t="s">
        <v>54</v>
      </c>
      <c r="Z1098" t="s">
        <v>88</v>
      </c>
      <c r="AA1098" t="s">
        <v>78</v>
      </c>
      <c r="AB1098" t="s">
        <v>292</v>
      </c>
      <c r="AC1098" t="s">
        <v>70</v>
      </c>
      <c r="AD1098" t="s">
        <v>59</v>
      </c>
    </row>
    <row r="1099" spans="1:30">
      <c r="A1099">
        <f t="shared" si="51"/>
        <v>848</v>
      </c>
      <c r="B1099">
        <f t="shared" si="52"/>
        <v>0</v>
      </c>
      <c r="C1099" s="8">
        <f t="shared" si="53"/>
        <v>45.416666666666664</v>
      </c>
      <c r="D1099">
        <v>45</v>
      </c>
      <c r="E1099">
        <v>5</v>
      </c>
      <c r="G1099" s="21">
        <v>1</v>
      </c>
      <c r="H1099">
        <v>1748044</v>
      </c>
      <c r="I1099" s="39">
        <v>44142.7733912037</v>
      </c>
      <c r="J1099" s="3" t="s">
        <v>76</v>
      </c>
      <c r="K1099" t="s">
        <v>49</v>
      </c>
      <c r="M1099">
        <v>202011070558</v>
      </c>
      <c r="N1099" s="1">
        <v>44142.7733912037</v>
      </c>
      <c r="O1099" s="3" t="s">
        <v>76</v>
      </c>
      <c r="P1099">
        <v>1748044</v>
      </c>
      <c r="Q1099" s="2">
        <v>27549</v>
      </c>
      <c r="R1099" t="s">
        <v>1832</v>
      </c>
      <c r="S1099" t="s">
        <v>1833</v>
      </c>
      <c r="U1099" t="s">
        <v>170</v>
      </c>
      <c r="V1099" t="s">
        <v>74</v>
      </c>
      <c r="W1099" t="s">
        <v>2</v>
      </c>
      <c r="X1099" t="s">
        <v>54</v>
      </c>
      <c r="Z1099" t="s">
        <v>88</v>
      </c>
      <c r="AA1099" t="s">
        <v>78</v>
      </c>
      <c r="AB1099" t="s">
        <v>1834</v>
      </c>
      <c r="AC1099" t="s">
        <v>70</v>
      </c>
      <c r="AD1099" t="s">
        <v>59</v>
      </c>
    </row>
    <row r="1100" spans="1:30">
      <c r="A1100">
        <f t="shared" ref="A1100:A1163" si="54">IF(B1100=0,A1099+1,A1099)</f>
        <v>849</v>
      </c>
      <c r="B1100">
        <f t="shared" si="52"/>
        <v>0</v>
      </c>
      <c r="C1100" s="8">
        <f t="shared" si="53"/>
        <v>78.25</v>
      </c>
      <c r="D1100">
        <v>78</v>
      </c>
      <c r="E1100">
        <v>3</v>
      </c>
      <c r="G1100" s="21">
        <v>1</v>
      </c>
      <c r="H1100">
        <v>1749769</v>
      </c>
      <c r="I1100" s="39">
        <v>44138.421782407408</v>
      </c>
      <c r="J1100" s="3" t="s">
        <v>76</v>
      </c>
      <c r="K1100" t="s">
        <v>49</v>
      </c>
      <c r="M1100">
        <v>202011030410</v>
      </c>
      <c r="N1100" s="1">
        <v>44138.421782407408</v>
      </c>
      <c r="O1100" s="3" t="s">
        <v>76</v>
      </c>
      <c r="P1100">
        <v>1749769</v>
      </c>
      <c r="Q1100" s="2">
        <v>15532</v>
      </c>
      <c r="R1100" t="s">
        <v>1835</v>
      </c>
      <c r="S1100" t="s">
        <v>577</v>
      </c>
      <c r="U1100" t="s">
        <v>52</v>
      </c>
      <c r="V1100" t="s">
        <v>451</v>
      </c>
      <c r="W1100" t="s">
        <v>2</v>
      </c>
      <c r="X1100" t="s">
        <v>54</v>
      </c>
      <c r="Z1100" t="s">
        <v>55</v>
      </c>
      <c r="AA1100" t="s">
        <v>78</v>
      </c>
      <c r="AB1100" t="s">
        <v>1438</v>
      </c>
      <c r="AC1100" t="s">
        <v>390</v>
      </c>
      <c r="AD1100" t="s">
        <v>59</v>
      </c>
    </row>
    <row r="1101" spans="1:30">
      <c r="A1101">
        <f t="shared" si="54"/>
        <v>850</v>
      </c>
      <c r="B1101">
        <f t="shared" si="52"/>
        <v>0</v>
      </c>
      <c r="C1101" s="8">
        <f t="shared" si="53"/>
        <v>53.666666666666664</v>
      </c>
      <c r="D1101">
        <v>53</v>
      </c>
      <c r="E1101">
        <v>8</v>
      </c>
      <c r="G1101" s="21">
        <v>1</v>
      </c>
      <c r="H1101">
        <v>1750513</v>
      </c>
      <c r="I1101" s="39">
        <v>43963.612939814811</v>
      </c>
      <c r="J1101" s="3" t="s">
        <v>76</v>
      </c>
      <c r="K1101" t="s">
        <v>49</v>
      </c>
      <c r="M1101">
        <v>202005050239</v>
      </c>
      <c r="N1101" s="1">
        <v>43963.612939814811</v>
      </c>
      <c r="O1101" s="3" t="s">
        <v>76</v>
      </c>
      <c r="P1101">
        <v>1750513</v>
      </c>
      <c r="Q1101" s="2">
        <v>24346</v>
      </c>
      <c r="R1101" t="s">
        <v>1836</v>
      </c>
      <c r="S1101" t="s">
        <v>817</v>
      </c>
      <c r="U1101" t="s">
        <v>52</v>
      </c>
      <c r="V1101" t="s">
        <v>451</v>
      </c>
      <c r="W1101" t="s">
        <v>10</v>
      </c>
      <c r="X1101" t="s">
        <v>54</v>
      </c>
      <c r="Z1101" t="s">
        <v>55</v>
      </c>
      <c r="AA1101" t="s">
        <v>78</v>
      </c>
      <c r="AB1101" t="s">
        <v>1837</v>
      </c>
      <c r="AC1101" t="s">
        <v>390</v>
      </c>
      <c r="AD1101" t="s">
        <v>59</v>
      </c>
    </row>
    <row r="1102" spans="1:30">
      <c r="A1102">
        <f t="shared" si="54"/>
        <v>851</v>
      </c>
      <c r="B1102">
        <f t="shared" si="52"/>
        <v>0</v>
      </c>
      <c r="C1102" s="8">
        <f t="shared" si="53"/>
        <v>21.416666666666668</v>
      </c>
      <c r="D1102">
        <v>21</v>
      </c>
      <c r="E1102">
        <v>5</v>
      </c>
      <c r="G1102" s="21">
        <v>0</v>
      </c>
      <c r="H1102">
        <v>1751370</v>
      </c>
      <c r="I1102" s="39">
        <v>44204.836111111108</v>
      </c>
      <c r="J1102" s="3" t="s">
        <v>90</v>
      </c>
      <c r="K1102" t="s">
        <v>49</v>
      </c>
      <c r="M1102">
        <v>202101082062</v>
      </c>
      <c r="N1102" s="1">
        <v>44204.836111111108</v>
      </c>
      <c r="O1102" s="3" t="s">
        <v>90</v>
      </c>
      <c r="P1102">
        <v>1751370</v>
      </c>
      <c r="Q1102" s="2">
        <v>36364</v>
      </c>
      <c r="R1102" t="s">
        <v>1838</v>
      </c>
      <c r="S1102" t="s">
        <v>1024</v>
      </c>
      <c r="U1102" t="s">
        <v>170</v>
      </c>
      <c r="V1102" t="s">
        <v>306</v>
      </c>
      <c r="W1102" t="s">
        <v>10</v>
      </c>
      <c r="X1102" t="s">
        <v>54</v>
      </c>
      <c r="Z1102" t="s">
        <v>88</v>
      </c>
      <c r="AA1102" t="s">
        <v>94</v>
      </c>
      <c r="AB1102" t="s">
        <v>116</v>
      </c>
      <c r="AC1102" t="s">
        <v>70</v>
      </c>
      <c r="AD1102" t="s">
        <v>59</v>
      </c>
    </row>
    <row r="1103" spans="1:30">
      <c r="A1103">
        <f t="shared" si="54"/>
        <v>852</v>
      </c>
      <c r="B1103">
        <f t="shared" si="52"/>
        <v>0</v>
      </c>
      <c r="C1103" s="8">
        <f t="shared" si="53"/>
        <v>52.166666666666664</v>
      </c>
      <c r="D1103">
        <v>52</v>
      </c>
      <c r="E1103">
        <v>2</v>
      </c>
      <c r="G1103" s="21">
        <v>0</v>
      </c>
      <c r="H1103">
        <v>1751641</v>
      </c>
      <c r="I1103" s="39">
        <v>44083.635011574072</v>
      </c>
      <c r="J1103" s="3" t="s">
        <v>63</v>
      </c>
      <c r="K1103" t="s">
        <v>49</v>
      </c>
      <c r="M1103">
        <v>202009110835</v>
      </c>
      <c r="N1103" s="1">
        <v>44083.635011574072</v>
      </c>
      <c r="O1103" s="3" t="s">
        <v>63</v>
      </c>
      <c r="P1103">
        <v>1751641</v>
      </c>
      <c r="Q1103" s="2">
        <v>25000</v>
      </c>
      <c r="R1103" t="s">
        <v>1839</v>
      </c>
      <c r="S1103" t="s">
        <v>1507</v>
      </c>
      <c r="U1103" t="s">
        <v>52</v>
      </c>
      <c r="V1103" t="s">
        <v>911</v>
      </c>
      <c r="W1103" t="s">
        <v>10</v>
      </c>
      <c r="X1103" t="s">
        <v>54</v>
      </c>
      <c r="Z1103" t="s">
        <v>55</v>
      </c>
      <c r="AA1103" t="s">
        <v>68</v>
      </c>
      <c r="AB1103" t="s">
        <v>1840</v>
      </c>
      <c r="AC1103" t="s">
        <v>913</v>
      </c>
      <c r="AD1103" t="s">
        <v>59</v>
      </c>
    </row>
    <row r="1104" spans="1:30">
      <c r="A1104">
        <f t="shared" si="54"/>
        <v>853</v>
      </c>
      <c r="B1104">
        <f t="shared" si="52"/>
        <v>0</v>
      </c>
      <c r="C1104" s="8">
        <f t="shared" si="53"/>
        <v>84.833333333333329</v>
      </c>
      <c r="D1104">
        <v>84</v>
      </c>
      <c r="E1104">
        <v>10</v>
      </c>
      <c r="G1104" s="21">
        <v>0</v>
      </c>
      <c r="H1104">
        <v>1751896</v>
      </c>
      <c r="I1104" s="39">
        <v>44187.407881944448</v>
      </c>
      <c r="J1104" s="3" t="s">
        <v>76</v>
      </c>
      <c r="K1104" t="s">
        <v>49</v>
      </c>
      <c r="M1104">
        <v>202012210522</v>
      </c>
      <c r="N1104" s="1">
        <v>44187.407881944448</v>
      </c>
      <c r="O1104" s="3" t="s">
        <v>76</v>
      </c>
      <c r="P1104">
        <v>1751896</v>
      </c>
      <c r="Q1104" s="2">
        <v>13202</v>
      </c>
      <c r="R1104" t="s">
        <v>1841</v>
      </c>
      <c r="S1104" t="s">
        <v>1842</v>
      </c>
      <c r="U1104" t="s">
        <v>107</v>
      </c>
      <c r="V1104" t="s">
        <v>451</v>
      </c>
      <c r="W1104" t="s">
        <v>10</v>
      </c>
      <c r="X1104" t="s">
        <v>54</v>
      </c>
      <c r="Z1104" t="s">
        <v>55</v>
      </c>
      <c r="AA1104" t="s">
        <v>78</v>
      </c>
      <c r="AB1104" t="s">
        <v>1843</v>
      </c>
      <c r="AC1104" t="s">
        <v>390</v>
      </c>
      <c r="AD1104" t="s">
        <v>59</v>
      </c>
    </row>
    <row r="1105" spans="1:30">
      <c r="A1105">
        <f t="shared" si="54"/>
        <v>854</v>
      </c>
      <c r="B1105">
        <f t="shared" si="52"/>
        <v>0</v>
      </c>
      <c r="C1105" s="8">
        <f t="shared" si="53"/>
        <v>71.5</v>
      </c>
      <c r="D1105">
        <v>71</v>
      </c>
      <c r="E1105">
        <v>6</v>
      </c>
      <c r="G1105" s="21">
        <v>0</v>
      </c>
      <c r="H1105">
        <v>1752372</v>
      </c>
      <c r="I1105" s="39">
        <v>43945.377465277779</v>
      </c>
      <c r="J1105" s="3" t="s">
        <v>63</v>
      </c>
      <c r="K1105" t="s">
        <v>49</v>
      </c>
      <c r="M1105">
        <v>202004240616</v>
      </c>
      <c r="N1105" s="1">
        <v>43945.377465277779</v>
      </c>
      <c r="O1105" s="3" t="s">
        <v>63</v>
      </c>
      <c r="P1105">
        <v>1752372</v>
      </c>
      <c r="Q1105" s="2">
        <v>17820</v>
      </c>
      <c r="R1105" t="s">
        <v>1844</v>
      </c>
      <c r="S1105" t="s">
        <v>855</v>
      </c>
      <c r="U1105" t="s">
        <v>52</v>
      </c>
      <c r="V1105" t="s">
        <v>240</v>
      </c>
      <c r="W1105" t="s">
        <v>2</v>
      </c>
      <c r="X1105" t="s">
        <v>54</v>
      </c>
      <c r="Z1105" t="s">
        <v>55</v>
      </c>
      <c r="AA1105" t="s">
        <v>68</v>
      </c>
      <c r="AB1105" t="s">
        <v>1845</v>
      </c>
      <c r="AC1105" t="s">
        <v>70</v>
      </c>
      <c r="AD1105" t="s">
        <v>59</v>
      </c>
    </row>
    <row r="1106" spans="1:30">
      <c r="A1106">
        <f t="shared" si="54"/>
        <v>855</v>
      </c>
      <c r="B1106">
        <f t="shared" si="52"/>
        <v>0</v>
      </c>
      <c r="C1106" s="8">
        <f t="shared" si="53"/>
        <v>53.25</v>
      </c>
      <c r="D1106">
        <v>53</v>
      </c>
      <c r="E1106">
        <v>3</v>
      </c>
      <c r="G1106" s="21">
        <v>0</v>
      </c>
      <c r="H1106">
        <v>1752593</v>
      </c>
      <c r="I1106" s="39">
        <v>44146.684027777781</v>
      </c>
      <c r="J1106" s="3" t="s">
        <v>90</v>
      </c>
      <c r="K1106" t="s">
        <v>49</v>
      </c>
      <c r="M1106">
        <v>202011110464</v>
      </c>
      <c r="N1106" s="1">
        <v>44146.684027777781</v>
      </c>
      <c r="O1106" s="3" t="s">
        <v>90</v>
      </c>
      <c r="P1106">
        <v>1752593</v>
      </c>
      <c r="Q1106" s="2">
        <v>24688</v>
      </c>
      <c r="R1106" t="s">
        <v>1846</v>
      </c>
      <c r="S1106" t="s">
        <v>1847</v>
      </c>
      <c r="U1106" t="s">
        <v>73</v>
      </c>
      <c r="V1106" t="s">
        <v>261</v>
      </c>
      <c r="W1106" t="s">
        <v>2</v>
      </c>
      <c r="X1106" t="s">
        <v>54</v>
      </c>
      <c r="Z1106" t="s">
        <v>55</v>
      </c>
      <c r="AA1106" t="s">
        <v>94</v>
      </c>
      <c r="AB1106" t="s">
        <v>1848</v>
      </c>
      <c r="AC1106" t="s">
        <v>70</v>
      </c>
      <c r="AD1106" t="s">
        <v>59</v>
      </c>
    </row>
    <row r="1107" spans="1:30">
      <c r="A1107">
        <f t="shared" si="54"/>
        <v>856</v>
      </c>
      <c r="B1107">
        <f t="shared" si="52"/>
        <v>0</v>
      </c>
      <c r="C1107" s="8">
        <f t="shared" si="53"/>
        <v>66.75</v>
      </c>
      <c r="D1107">
        <v>66</v>
      </c>
      <c r="E1107">
        <v>9</v>
      </c>
      <c r="G1107" s="21">
        <v>0</v>
      </c>
      <c r="H1107">
        <v>1758116</v>
      </c>
      <c r="I1107" s="39">
        <v>44141.592199074075</v>
      </c>
      <c r="J1107" s="3" t="s">
        <v>76</v>
      </c>
      <c r="K1107" t="s">
        <v>49</v>
      </c>
      <c r="M1107">
        <v>202011060843</v>
      </c>
      <c r="N1107" s="1">
        <v>44141.592199074075</v>
      </c>
      <c r="O1107" s="3" t="s">
        <v>76</v>
      </c>
      <c r="P1107">
        <v>1758116</v>
      </c>
      <c r="Q1107" s="2">
        <v>19759</v>
      </c>
      <c r="R1107" t="s">
        <v>1849</v>
      </c>
      <c r="S1107" t="s">
        <v>551</v>
      </c>
      <c r="U1107" t="s">
        <v>61</v>
      </c>
      <c r="V1107" t="s">
        <v>53</v>
      </c>
      <c r="W1107" t="s">
        <v>10</v>
      </c>
      <c r="X1107" t="s">
        <v>54</v>
      </c>
      <c r="Z1107" t="s">
        <v>55</v>
      </c>
      <c r="AA1107" t="s">
        <v>78</v>
      </c>
      <c r="AB1107" t="s">
        <v>1850</v>
      </c>
      <c r="AC1107" t="s">
        <v>58</v>
      </c>
      <c r="AD1107" t="s">
        <v>59</v>
      </c>
    </row>
    <row r="1108" spans="1:30">
      <c r="A1108">
        <f t="shared" si="54"/>
        <v>857</v>
      </c>
      <c r="B1108">
        <f t="shared" si="52"/>
        <v>0</v>
      </c>
      <c r="C1108" s="8">
        <f t="shared" si="53"/>
        <v>62.75</v>
      </c>
      <c r="D1108">
        <v>62</v>
      </c>
      <c r="E1108">
        <v>9</v>
      </c>
      <c r="G1108" s="21">
        <v>0</v>
      </c>
      <c r="H1108">
        <v>1759975</v>
      </c>
      <c r="I1108" s="39">
        <v>44286.361805555556</v>
      </c>
      <c r="J1108" s="3" t="s">
        <v>76</v>
      </c>
      <c r="K1108" t="s">
        <v>49</v>
      </c>
      <c r="M1108">
        <v>202103310162</v>
      </c>
      <c r="N1108" s="1">
        <v>44286.361805555556</v>
      </c>
      <c r="O1108" s="3" t="s">
        <v>76</v>
      </c>
      <c r="P1108">
        <v>1759975</v>
      </c>
      <c r="Q1108" s="2">
        <v>21359</v>
      </c>
      <c r="R1108" t="s">
        <v>1852</v>
      </c>
      <c r="S1108" t="s">
        <v>472</v>
      </c>
      <c r="U1108" t="s">
        <v>61</v>
      </c>
      <c r="V1108" t="s">
        <v>127</v>
      </c>
      <c r="W1108" t="s">
        <v>10</v>
      </c>
      <c r="X1108" t="s">
        <v>54</v>
      </c>
      <c r="Z1108" t="s">
        <v>55</v>
      </c>
      <c r="AA1108" t="s">
        <v>78</v>
      </c>
      <c r="AB1108" t="s">
        <v>333</v>
      </c>
      <c r="AC1108" t="s">
        <v>129</v>
      </c>
      <c r="AD1108" t="s">
        <v>59</v>
      </c>
    </row>
    <row r="1109" spans="1:30">
      <c r="A1109">
        <f t="shared" si="54"/>
        <v>858</v>
      </c>
      <c r="B1109">
        <f t="shared" si="52"/>
        <v>0</v>
      </c>
      <c r="C1109" s="8">
        <f t="shared" si="53"/>
        <v>31.333333333333332</v>
      </c>
      <c r="D1109">
        <v>31</v>
      </c>
      <c r="E1109">
        <v>4</v>
      </c>
      <c r="G1109" s="21">
        <v>0</v>
      </c>
      <c r="H1109">
        <v>1762412</v>
      </c>
      <c r="I1109" s="39">
        <v>44112.84652777778</v>
      </c>
      <c r="J1109" s="3" t="s">
        <v>90</v>
      </c>
      <c r="K1109" t="s">
        <v>49</v>
      </c>
      <c r="M1109">
        <v>202010082325</v>
      </c>
      <c r="N1109" s="1">
        <v>44112.84652777778</v>
      </c>
      <c r="O1109" s="3" t="s">
        <v>90</v>
      </c>
      <c r="P1109">
        <v>1762412</v>
      </c>
      <c r="Q1109" s="2">
        <v>32656</v>
      </c>
      <c r="R1109" t="s">
        <v>1853</v>
      </c>
      <c r="S1109" t="s">
        <v>1854</v>
      </c>
      <c r="U1109" t="s">
        <v>98</v>
      </c>
      <c r="V1109" t="s">
        <v>306</v>
      </c>
      <c r="W1109" t="s">
        <v>10</v>
      </c>
      <c r="X1109" t="s">
        <v>54</v>
      </c>
      <c r="Z1109" t="s">
        <v>88</v>
      </c>
      <c r="AA1109" t="s">
        <v>94</v>
      </c>
      <c r="AB1109" t="s">
        <v>292</v>
      </c>
      <c r="AC1109" t="s">
        <v>70</v>
      </c>
      <c r="AD1109" t="s">
        <v>59</v>
      </c>
    </row>
    <row r="1110" spans="1:30">
      <c r="A1110">
        <f t="shared" si="54"/>
        <v>859</v>
      </c>
      <c r="B1110">
        <f t="shared" si="52"/>
        <v>0</v>
      </c>
      <c r="C1110" s="8">
        <f t="shared" si="53"/>
        <v>79.25</v>
      </c>
      <c r="D1110">
        <v>79</v>
      </c>
      <c r="E1110">
        <v>3</v>
      </c>
      <c r="G1110" s="21">
        <v>0</v>
      </c>
      <c r="H1110">
        <v>1764577</v>
      </c>
      <c r="I1110" s="39">
        <v>44074.775925925926</v>
      </c>
      <c r="J1110" s="3" t="s">
        <v>90</v>
      </c>
      <c r="K1110" t="s">
        <v>49</v>
      </c>
      <c r="M1110">
        <v>202008312307</v>
      </c>
      <c r="N1110" s="1">
        <v>44074.775925925926</v>
      </c>
      <c r="O1110" s="3" t="s">
        <v>90</v>
      </c>
      <c r="P1110">
        <v>1764577</v>
      </c>
      <c r="Q1110" s="2">
        <v>15116</v>
      </c>
      <c r="R1110" t="s">
        <v>1855</v>
      </c>
      <c r="S1110" t="s">
        <v>737</v>
      </c>
      <c r="U1110" t="s">
        <v>110</v>
      </c>
      <c r="V1110" t="s">
        <v>306</v>
      </c>
      <c r="W1110" t="s">
        <v>10</v>
      </c>
      <c r="X1110" t="s">
        <v>54</v>
      </c>
      <c r="Z1110" t="s">
        <v>88</v>
      </c>
      <c r="AA1110" t="s">
        <v>94</v>
      </c>
      <c r="AB1110" t="s">
        <v>116</v>
      </c>
      <c r="AC1110" t="s">
        <v>70</v>
      </c>
      <c r="AD1110" t="s">
        <v>59</v>
      </c>
    </row>
    <row r="1111" spans="1:30">
      <c r="A1111">
        <f t="shared" si="54"/>
        <v>860</v>
      </c>
      <c r="B1111">
        <f t="shared" si="52"/>
        <v>0</v>
      </c>
      <c r="C1111" s="8">
        <f t="shared" si="53"/>
        <v>57.416666666666664</v>
      </c>
      <c r="D1111">
        <v>57</v>
      </c>
      <c r="E1111">
        <v>5</v>
      </c>
      <c r="G1111" s="21">
        <v>0</v>
      </c>
      <c r="H1111">
        <v>1767629</v>
      </c>
      <c r="I1111" s="39">
        <v>44130.821597222224</v>
      </c>
      <c r="J1111" s="3" t="s">
        <v>63</v>
      </c>
      <c r="K1111" t="s">
        <v>49</v>
      </c>
      <c r="M1111">
        <v>202010262155</v>
      </c>
      <c r="N1111" s="1">
        <v>44130.821597222224</v>
      </c>
      <c r="O1111" s="3" t="s">
        <v>63</v>
      </c>
      <c r="P1111">
        <v>1767629</v>
      </c>
      <c r="Q1111" s="2">
        <v>23144</v>
      </c>
      <c r="R1111" t="s">
        <v>1859</v>
      </c>
      <c r="S1111" t="s">
        <v>1860</v>
      </c>
      <c r="U1111" t="s">
        <v>52</v>
      </c>
      <c r="V1111" t="s">
        <v>367</v>
      </c>
      <c r="W1111" t="s">
        <v>10</v>
      </c>
      <c r="X1111" t="s">
        <v>54</v>
      </c>
      <c r="Z1111" t="s">
        <v>55</v>
      </c>
      <c r="AA1111" t="s">
        <v>68</v>
      </c>
      <c r="AB1111" t="s">
        <v>1861</v>
      </c>
      <c r="AC1111" t="s">
        <v>70</v>
      </c>
      <c r="AD1111" t="s">
        <v>59</v>
      </c>
    </row>
    <row r="1112" spans="1:30">
      <c r="A1112">
        <f t="shared" si="54"/>
        <v>861</v>
      </c>
      <c r="B1112">
        <f t="shared" si="52"/>
        <v>0</v>
      </c>
      <c r="C1112" s="8">
        <f t="shared" si="53"/>
        <v>44.916666666666664</v>
      </c>
      <c r="D1112">
        <v>44</v>
      </c>
      <c r="E1112">
        <v>11</v>
      </c>
      <c r="G1112" s="21">
        <v>0</v>
      </c>
      <c r="H1112">
        <v>1769093</v>
      </c>
      <c r="I1112" s="39">
        <v>44142.076388888891</v>
      </c>
      <c r="J1112" s="3" t="s">
        <v>90</v>
      </c>
      <c r="K1112" t="s">
        <v>49</v>
      </c>
      <c r="M1112">
        <v>202011070126</v>
      </c>
      <c r="N1112" s="1">
        <v>44142.076388888891</v>
      </c>
      <c r="O1112" s="3" t="s">
        <v>90</v>
      </c>
      <c r="P1112">
        <v>1769093</v>
      </c>
      <c r="Q1112" s="2">
        <v>27714</v>
      </c>
      <c r="R1112" t="s">
        <v>1862</v>
      </c>
      <c r="S1112" t="s">
        <v>1863</v>
      </c>
      <c r="U1112" t="s">
        <v>170</v>
      </c>
      <c r="V1112" t="s">
        <v>416</v>
      </c>
      <c r="W1112" t="s">
        <v>10</v>
      </c>
      <c r="X1112" t="s">
        <v>54</v>
      </c>
      <c r="Z1112" t="s">
        <v>88</v>
      </c>
      <c r="AA1112" t="s">
        <v>94</v>
      </c>
      <c r="AB1112" t="s">
        <v>100</v>
      </c>
      <c r="AC1112" t="s">
        <v>70</v>
      </c>
      <c r="AD1112" t="s">
        <v>59</v>
      </c>
    </row>
    <row r="1113" spans="1:30">
      <c r="A1113">
        <f t="shared" si="54"/>
        <v>862</v>
      </c>
      <c r="B1113">
        <f t="shared" si="52"/>
        <v>0</v>
      </c>
      <c r="C1113" s="8">
        <f t="shared" si="53"/>
        <v>77.333333333333329</v>
      </c>
      <c r="D1113">
        <v>77</v>
      </c>
      <c r="E1113">
        <v>4</v>
      </c>
      <c r="G1113" s="21">
        <v>0</v>
      </c>
      <c r="H1113">
        <v>1770386</v>
      </c>
      <c r="I1113" s="39">
        <v>44287.617847222224</v>
      </c>
      <c r="J1113" s="3" t="s">
        <v>63</v>
      </c>
      <c r="K1113" t="s">
        <v>49</v>
      </c>
      <c r="M1113">
        <v>202101210068</v>
      </c>
      <c r="N1113" s="1">
        <v>44287.617847222224</v>
      </c>
      <c r="O1113" s="3" t="s">
        <v>63</v>
      </c>
      <c r="P1113">
        <v>1770386</v>
      </c>
      <c r="Q1113" s="2">
        <v>16039</v>
      </c>
      <c r="R1113" t="s">
        <v>1864</v>
      </c>
      <c r="S1113" t="s">
        <v>1865</v>
      </c>
      <c r="U1113" t="s">
        <v>140</v>
      </c>
      <c r="V1113" t="s">
        <v>123</v>
      </c>
      <c r="W1113" t="s">
        <v>2</v>
      </c>
      <c r="X1113" t="s">
        <v>54</v>
      </c>
      <c r="Z1113" t="s">
        <v>55</v>
      </c>
      <c r="AA1113" t="s">
        <v>68</v>
      </c>
      <c r="AB1113" t="s">
        <v>120</v>
      </c>
      <c r="AC1113" t="s">
        <v>70</v>
      </c>
      <c r="AD1113" t="s">
        <v>59</v>
      </c>
    </row>
    <row r="1114" spans="1:30">
      <c r="A1114">
        <f t="shared" si="54"/>
        <v>863</v>
      </c>
      <c r="B1114">
        <f t="shared" si="52"/>
        <v>0</v>
      </c>
      <c r="C1114" s="8">
        <f t="shared" si="53"/>
        <v>26.583333333333332</v>
      </c>
      <c r="D1114">
        <v>26</v>
      </c>
      <c r="E1114">
        <v>7</v>
      </c>
      <c r="G1114" s="21">
        <v>0</v>
      </c>
      <c r="H1114">
        <v>1770813</v>
      </c>
      <c r="I1114" s="39">
        <v>44036.620138888888</v>
      </c>
      <c r="J1114" s="3" t="s">
        <v>63</v>
      </c>
      <c r="K1114" t="s">
        <v>49</v>
      </c>
      <c r="M1114">
        <v>202007241727</v>
      </c>
      <c r="N1114" s="1">
        <v>44036.620138888888</v>
      </c>
      <c r="O1114" s="3" t="s">
        <v>63</v>
      </c>
      <c r="P1114">
        <v>1770813</v>
      </c>
      <c r="Q1114" s="2">
        <v>34315</v>
      </c>
      <c r="R1114" t="s">
        <v>1866</v>
      </c>
      <c r="S1114" t="s">
        <v>1867</v>
      </c>
      <c r="U1114" t="s">
        <v>52</v>
      </c>
      <c r="V1114" t="s">
        <v>127</v>
      </c>
      <c r="W1114" t="s">
        <v>10</v>
      </c>
      <c r="X1114" t="s">
        <v>54</v>
      </c>
      <c r="Z1114" t="s">
        <v>88</v>
      </c>
      <c r="AA1114" t="s">
        <v>68</v>
      </c>
      <c r="AB1114" t="s">
        <v>1868</v>
      </c>
      <c r="AC1114" t="s">
        <v>129</v>
      </c>
      <c r="AD1114" t="s">
        <v>59</v>
      </c>
    </row>
    <row r="1115" spans="1:30">
      <c r="A1115">
        <f t="shared" si="54"/>
        <v>864</v>
      </c>
      <c r="B1115">
        <f t="shared" si="52"/>
        <v>0</v>
      </c>
      <c r="C1115" s="8">
        <f t="shared" si="53"/>
        <v>93.583333333333329</v>
      </c>
      <c r="D1115">
        <v>93</v>
      </c>
      <c r="E1115">
        <v>7</v>
      </c>
      <c r="G1115" s="21">
        <v>0</v>
      </c>
      <c r="H1115">
        <v>1771087</v>
      </c>
      <c r="I1115" s="39">
        <v>44166.370069444441</v>
      </c>
      <c r="J1115" s="3" t="s">
        <v>90</v>
      </c>
      <c r="K1115" t="s">
        <v>49</v>
      </c>
      <c r="M1115">
        <v>202012011310</v>
      </c>
      <c r="N1115" s="1">
        <v>44166.370069444441</v>
      </c>
      <c r="O1115" s="3" t="s">
        <v>90</v>
      </c>
      <c r="P1115">
        <v>1771087</v>
      </c>
      <c r="Q1115" s="2">
        <v>9977</v>
      </c>
      <c r="R1115" t="s">
        <v>1869</v>
      </c>
      <c r="S1115" t="s">
        <v>710</v>
      </c>
      <c r="U1115" t="s">
        <v>52</v>
      </c>
      <c r="V1115" t="s">
        <v>137</v>
      </c>
      <c r="W1115" t="s">
        <v>10</v>
      </c>
      <c r="X1115" t="s">
        <v>54</v>
      </c>
      <c r="Z1115" t="s">
        <v>88</v>
      </c>
      <c r="AA1115" t="s">
        <v>94</v>
      </c>
      <c r="AB1115" t="s">
        <v>100</v>
      </c>
      <c r="AC1115" t="s">
        <v>70</v>
      </c>
      <c r="AD1115" t="s">
        <v>59</v>
      </c>
    </row>
    <row r="1116" spans="1:30">
      <c r="A1116">
        <f t="shared" si="54"/>
        <v>865</v>
      </c>
      <c r="B1116">
        <f t="shared" si="52"/>
        <v>0</v>
      </c>
      <c r="C1116" s="8">
        <f t="shared" si="53"/>
        <v>34.083333333333336</v>
      </c>
      <c r="D1116">
        <v>34</v>
      </c>
      <c r="E1116">
        <v>1</v>
      </c>
      <c r="G1116" s="21">
        <v>0</v>
      </c>
      <c r="H1116">
        <v>1771509</v>
      </c>
      <c r="I1116" s="39">
        <v>44224.741666666669</v>
      </c>
      <c r="J1116" s="3" t="s">
        <v>63</v>
      </c>
      <c r="K1116" t="s">
        <v>49</v>
      </c>
      <c r="M1116">
        <v>202101280744</v>
      </c>
      <c r="N1116" s="1">
        <v>44224.741666666669</v>
      </c>
      <c r="O1116" s="3" t="s">
        <v>63</v>
      </c>
      <c r="P1116">
        <v>1771509</v>
      </c>
      <c r="Q1116" s="2">
        <v>31754</v>
      </c>
      <c r="R1116" t="s">
        <v>1870</v>
      </c>
      <c r="S1116" t="s">
        <v>1218</v>
      </c>
      <c r="U1116" t="s">
        <v>52</v>
      </c>
      <c r="V1116" t="s">
        <v>228</v>
      </c>
      <c r="W1116" t="s">
        <v>10</v>
      </c>
      <c r="X1116" t="s">
        <v>54</v>
      </c>
      <c r="Z1116" t="s">
        <v>55</v>
      </c>
      <c r="AA1116" t="s">
        <v>68</v>
      </c>
      <c r="AB1116" t="s">
        <v>1871</v>
      </c>
      <c r="AC1116" t="s">
        <v>129</v>
      </c>
      <c r="AD1116" t="s">
        <v>59</v>
      </c>
    </row>
    <row r="1117" spans="1:30">
      <c r="A1117">
        <f t="shared" si="54"/>
        <v>866</v>
      </c>
      <c r="B1117">
        <f t="shared" si="52"/>
        <v>0</v>
      </c>
      <c r="C1117" s="8">
        <f t="shared" si="53"/>
        <v>50.083333333333336</v>
      </c>
      <c r="D1117">
        <v>50</v>
      </c>
      <c r="E1117">
        <v>1</v>
      </c>
      <c r="G1117" s="21">
        <v>0</v>
      </c>
      <c r="H1117">
        <v>1772935</v>
      </c>
      <c r="I1117" s="39">
        <v>44099.55909722222</v>
      </c>
      <c r="J1117" s="3" t="s">
        <v>63</v>
      </c>
      <c r="K1117" t="s">
        <v>49</v>
      </c>
      <c r="M1117">
        <v>202009251763</v>
      </c>
      <c r="N1117" s="1">
        <v>44099.55909722222</v>
      </c>
      <c r="O1117" s="3" t="s">
        <v>63</v>
      </c>
      <c r="P1117">
        <v>1772935</v>
      </c>
      <c r="Q1117" s="2">
        <v>25788</v>
      </c>
      <c r="R1117" t="s">
        <v>1872</v>
      </c>
      <c r="S1117" t="s">
        <v>1873</v>
      </c>
      <c r="U1117" t="s">
        <v>381</v>
      </c>
      <c r="V1117" t="s">
        <v>157</v>
      </c>
      <c r="W1117" t="s">
        <v>2</v>
      </c>
      <c r="X1117" t="s">
        <v>54</v>
      </c>
      <c r="Z1117" t="s">
        <v>88</v>
      </c>
      <c r="AA1117" t="s">
        <v>68</v>
      </c>
      <c r="AB1117" t="s">
        <v>1874</v>
      </c>
      <c r="AC1117" t="s">
        <v>70</v>
      </c>
      <c r="AD1117" t="s">
        <v>59</v>
      </c>
    </row>
    <row r="1118" spans="1:30">
      <c r="A1118">
        <f t="shared" si="54"/>
        <v>867</v>
      </c>
      <c r="B1118">
        <f t="shared" si="52"/>
        <v>0</v>
      </c>
      <c r="C1118" s="8">
        <f t="shared" si="53"/>
        <v>47.333333333333336</v>
      </c>
      <c r="D1118">
        <v>47</v>
      </c>
      <c r="E1118">
        <v>4</v>
      </c>
      <c r="G1118" s="21">
        <v>0</v>
      </c>
      <c r="H1118">
        <v>1773165</v>
      </c>
      <c r="I1118" s="39">
        <v>44168.715312499997</v>
      </c>
      <c r="J1118" s="3" t="s">
        <v>90</v>
      </c>
      <c r="K1118" t="s">
        <v>49</v>
      </c>
      <c r="M1118">
        <v>202012032191</v>
      </c>
      <c r="N1118" s="1">
        <v>44168.715312499997</v>
      </c>
      <c r="O1118" s="3" t="s">
        <v>90</v>
      </c>
      <c r="P1118">
        <v>1773165</v>
      </c>
      <c r="Q1118" s="2">
        <v>26861</v>
      </c>
      <c r="R1118" t="s">
        <v>1875</v>
      </c>
      <c r="S1118" t="s">
        <v>439</v>
      </c>
      <c r="U1118" t="s">
        <v>170</v>
      </c>
      <c r="V1118" t="s">
        <v>157</v>
      </c>
      <c r="W1118" t="s">
        <v>10</v>
      </c>
      <c r="X1118" t="s">
        <v>54</v>
      </c>
      <c r="Z1118" t="s">
        <v>88</v>
      </c>
      <c r="AA1118" t="s">
        <v>94</v>
      </c>
      <c r="AB1118" t="s">
        <v>100</v>
      </c>
      <c r="AC1118" t="s">
        <v>70</v>
      </c>
      <c r="AD1118" t="s">
        <v>59</v>
      </c>
    </row>
    <row r="1119" spans="1:30">
      <c r="A1119">
        <f t="shared" si="54"/>
        <v>868</v>
      </c>
      <c r="B1119">
        <f t="shared" si="52"/>
        <v>0</v>
      </c>
      <c r="C1119" s="8">
        <f t="shared" si="53"/>
        <v>72.833333333333329</v>
      </c>
      <c r="D1119">
        <v>72</v>
      </c>
      <c r="E1119">
        <v>10</v>
      </c>
      <c r="G1119" s="21">
        <v>0</v>
      </c>
      <c r="H1119">
        <v>1773659</v>
      </c>
      <c r="I1119" s="39">
        <v>44211.519016203703</v>
      </c>
      <c r="J1119" s="3" t="s">
        <v>76</v>
      </c>
      <c r="K1119" t="s">
        <v>49</v>
      </c>
      <c r="M1119">
        <v>202101150091</v>
      </c>
      <c r="N1119" s="1">
        <v>44211.519016203703</v>
      </c>
      <c r="O1119" s="3" t="s">
        <v>76</v>
      </c>
      <c r="P1119">
        <v>1773659</v>
      </c>
      <c r="Q1119" s="2">
        <v>17602</v>
      </c>
      <c r="R1119" t="s">
        <v>1876</v>
      </c>
      <c r="S1119" t="s">
        <v>1877</v>
      </c>
      <c r="U1119" t="s">
        <v>140</v>
      </c>
      <c r="V1119" t="s">
        <v>103</v>
      </c>
      <c r="W1119" t="s">
        <v>2</v>
      </c>
      <c r="X1119" t="s">
        <v>54</v>
      </c>
      <c r="Z1119" t="s">
        <v>55</v>
      </c>
      <c r="AA1119" t="s">
        <v>78</v>
      </c>
      <c r="AB1119" t="s">
        <v>1878</v>
      </c>
      <c r="AC1119" t="s">
        <v>70</v>
      </c>
      <c r="AD1119" t="s">
        <v>59</v>
      </c>
    </row>
    <row r="1120" spans="1:30">
      <c r="A1120">
        <f t="shared" si="54"/>
        <v>869</v>
      </c>
      <c r="B1120">
        <f t="shared" si="52"/>
        <v>0</v>
      </c>
      <c r="C1120" s="8">
        <f t="shared" si="53"/>
        <v>60.083333333333336</v>
      </c>
      <c r="D1120">
        <v>60</v>
      </c>
      <c r="E1120">
        <v>1</v>
      </c>
      <c r="G1120" s="21">
        <v>0</v>
      </c>
      <c r="H1120">
        <v>1776116</v>
      </c>
      <c r="I1120" s="39">
        <v>44320.311111111114</v>
      </c>
      <c r="J1120" s="3" t="s">
        <v>76</v>
      </c>
      <c r="K1120" t="s">
        <v>49</v>
      </c>
      <c r="M1120">
        <v>202105040247</v>
      </c>
      <c r="N1120" s="1">
        <v>44320.311111111114</v>
      </c>
      <c r="O1120" s="3" t="s">
        <v>76</v>
      </c>
      <c r="P1120">
        <v>1776116</v>
      </c>
      <c r="Q1120" s="2">
        <v>22373</v>
      </c>
      <c r="R1120" t="s">
        <v>1879</v>
      </c>
      <c r="S1120" t="s">
        <v>483</v>
      </c>
      <c r="U1120" t="s">
        <v>52</v>
      </c>
      <c r="V1120" t="s">
        <v>261</v>
      </c>
      <c r="W1120" t="s">
        <v>10</v>
      </c>
      <c r="X1120" t="s">
        <v>54</v>
      </c>
      <c r="Z1120" t="s">
        <v>55</v>
      </c>
      <c r="AA1120" t="s">
        <v>78</v>
      </c>
      <c r="AB1120" t="s">
        <v>1880</v>
      </c>
      <c r="AC1120" t="s">
        <v>70</v>
      </c>
      <c r="AD1120" t="s">
        <v>59</v>
      </c>
    </row>
    <row r="1121" spans="1:30">
      <c r="A1121">
        <f t="shared" si="54"/>
        <v>870</v>
      </c>
      <c r="B1121">
        <f t="shared" si="52"/>
        <v>0</v>
      </c>
      <c r="C1121" s="8">
        <f t="shared" si="53"/>
        <v>41.25</v>
      </c>
      <c r="D1121">
        <v>41</v>
      </c>
      <c r="E1121">
        <v>3</v>
      </c>
      <c r="G1121" s="21">
        <v>0</v>
      </c>
      <c r="H1121">
        <v>1778090</v>
      </c>
      <c r="I1121" s="39">
        <v>43988.169270833336</v>
      </c>
      <c r="J1121" s="3" t="s">
        <v>76</v>
      </c>
      <c r="K1121" t="s">
        <v>49</v>
      </c>
      <c r="M1121">
        <v>202006060161</v>
      </c>
      <c r="N1121" s="1">
        <v>43988.169270833336</v>
      </c>
      <c r="O1121" s="3" t="s">
        <v>76</v>
      </c>
      <c r="P1121">
        <v>1778090</v>
      </c>
      <c r="Q1121" s="2">
        <v>28909</v>
      </c>
      <c r="R1121" t="s">
        <v>1881</v>
      </c>
      <c r="S1121" t="s">
        <v>1736</v>
      </c>
      <c r="U1121" t="s">
        <v>98</v>
      </c>
      <c r="V1121" t="s">
        <v>289</v>
      </c>
      <c r="W1121" t="s">
        <v>2</v>
      </c>
      <c r="X1121" t="s">
        <v>54</v>
      </c>
      <c r="Z1121" t="s">
        <v>88</v>
      </c>
      <c r="AA1121" t="s">
        <v>78</v>
      </c>
      <c r="AB1121" t="s">
        <v>1882</v>
      </c>
      <c r="AC1121" t="s">
        <v>70</v>
      </c>
      <c r="AD1121" t="s">
        <v>59</v>
      </c>
    </row>
    <row r="1122" spans="1:30">
      <c r="A1122">
        <f t="shared" si="54"/>
        <v>871</v>
      </c>
      <c r="B1122">
        <f t="shared" si="52"/>
        <v>0</v>
      </c>
      <c r="C1122" s="8">
        <f t="shared" si="53"/>
        <v>64.833333333333329</v>
      </c>
      <c r="D1122">
        <v>64</v>
      </c>
      <c r="E1122">
        <v>10</v>
      </c>
      <c r="G1122" s="21">
        <v>0</v>
      </c>
      <c r="H1122">
        <v>1780918</v>
      </c>
      <c r="I1122" s="39">
        <v>44152.470937500002</v>
      </c>
      <c r="J1122" s="3" t="s">
        <v>76</v>
      </c>
      <c r="K1122" t="s">
        <v>49</v>
      </c>
      <c r="M1122">
        <v>202011170089</v>
      </c>
      <c r="N1122" s="1">
        <v>44152.470937500002</v>
      </c>
      <c r="O1122" s="3" t="s">
        <v>76</v>
      </c>
      <c r="P1122">
        <v>1780918</v>
      </c>
      <c r="Q1122" s="2">
        <v>20468</v>
      </c>
      <c r="R1122" t="s">
        <v>1883</v>
      </c>
      <c r="S1122" t="s">
        <v>109</v>
      </c>
      <c r="U1122" t="s">
        <v>52</v>
      </c>
      <c r="V1122" t="s">
        <v>1798</v>
      </c>
      <c r="W1122" t="s">
        <v>10</v>
      </c>
      <c r="X1122" t="s">
        <v>54</v>
      </c>
      <c r="Z1122" t="s">
        <v>55</v>
      </c>
      <c r="AA1122" t="s">
        <v>78</v>
      </c>
      <c r="AB1122" t="s">
        <v>333</v>
      </c>
      <c r="AC1122" t="s">
        <v>913</v>
      </c>
      <c r="AD1122" t="s">
        <v>59</v>
      </c>
    </row>
    <row r="1123" spans="1:30">
      <c r="A1123">
        <f t="shared" si="54"/>
        <v>872</v>
      </c>
      <c r="B1123">
        <f t="shared" si="52"/>
        <v>0</v>
      </c>
      <c r="C1123" s="8">
        <f t="shared" si="53"/>
        <v>62.833333333333336</v>
      </c>
      <c r="D1123">
        <v>62</v>
      </c>
      <c r="E1123">
        <v>10</v>
      </c>
      <c r="G1123" s="21">
        <v>0</v>
      </c>
      <c r="H1123">
        <v>1782664</v>
      </c>
      <c r="I1123" s="39">
        <v>44217.438888888886</v>
      </c>
      <c r="J1123" s="3" t="s">
        <v>76</v>
      </c>
      <c r="K1123" t="s">
        <v>49</v>
      </c>
      <c r="M1123">
        <v>202102040207</v>
      </c>
      <c r="N1123" s="1">
        <v>44217.438888888886</v>
      </c>
      <c r="O1123" s="3" t="s">
        <v>76</v>
      </c>
      <c r="P1123">
        <v>1782664</v>
      </c>
      <c r="Q1123" s="2">
        <v>21261</v>
      </c>
      <c r="R1123" t="s">
        <v>1887</v>
      </c>
      <c r="S1123" t="s">
        <v>1463</v>
      </c>
      <c r="U1123" t="s">
        <v>52</v>
      </c>
      <c r="V1123" t="s">
        <v>324</v>
      </c>
      <c r="W1123" t="s">
        <v>10</v>
      </c>
      <c r="X1123" t="s">
        <v>54</v>
      </c>
      <c r="Z1123" t="s">
        <v>55</v>
      </c>
      <c r="AA1123" t="s">
        <v>78</v>
      </c>
      <c r="AB1123" t="s">
        <v>1888</v>
      </c>
      <c r="AC1123" t="s">
        <v>180</v>
      </c>
      <c r="AD1123" t="s">
        <v>59</v>
      </c>
    </row>
    <row r="1124" spans="1:30">
      <c r="A1124">
        <f t="shared" si="54"/>
        <v>873</v>
      </c>
      <c r="B1124">
        <f t="shared" si="52"/>
        <v>0</v>
      </c>
      <c r="C1124" s="8">
        <f t="shared" si="53"/>
        <v>76.5</v>
      </c>
      <c r="D1124">
        <v>76</v>
      </c>
      <c r="E1124">
        <v>6</v>
      </c>
      <c r="G1124" s="21">
        <v>0</v>
      </c>
      <c r="H1124">
        <v>1783456</v>
      </c>
      <c r="I1124" s="39">
        <v>44056.418749999997</v>
      </c>
      <c r="J1124" s="3" t="s">
        <v>63</v>
      </c>
      <c r="K1124" t="s">
        <v>49</v>
      </c>
      <c r="M1124">
        <v>202008130071</v>
      </c>
      <c r="N1124" s="1">
        <v>44056.418749999997</v>
      </c>
      <c r="O1124" s="3" t="s">
        <v>63</v>
      </c>
      <c r="P1124">
        <v>1783456</v>
      </c>
      <c r="Q1124" s="2">
        <v>16101</v>
      </c>
      <c r="R1124" t="s">
        <v>1889</v>
      </c>
      <c r="S1124" t="s">
        <v>684</v>
      </c>
      <c r="U1124" t="s">
        <v>52</v>
      </c>
      <c r="V1124" t="s">
        <v>123</v>
      </c>
      <c r="W1124" t="s">
        <v>2</v>
      </c>
      <c r="X1124" t="s">
        <v>54</v>
      </c>
      <c r="Z1124" t="s">
        <v>55</v>
      </c>
      <c r="AA1124" t="s">
        <v>68</v>
      </c>
      <c r="AB1124" t="s">
        <v>1890</v>
      </c>
      <c r="AC1124" t="s">
        <v>70</v>
      </c>
      <c r="AD1124" t="s">
        <v>59</v>
      </c>
    </row>
    <row r="1125" spans="1:30">
      <c r="A1125">
        <f t="shared" si="54"/>
        <v>874</v>
      </c>
      <c r="B1125">
        <f t="shared" si="52"/>
        <v>0</v>
      </c>
      <c r="C1125" s="8">
        <f t="shared" si="53"/>
        <v>46.25</v>
      </c>
      <c r="D1125">
        <v>46</v>
      </c>
      <c r="E1125">
        <v>3</v>
      </c>
      <c r="G1125" s="21">
        <v>0</v>
      </c>
      <c r="H1125">
        <v>1784992</v>
      </c>
      <c r="I1125" s="39">
        <v>44187.72152777778</v>
      </c>
      <c r="J1125" s="3" t="s">
        <v>63</v>
      </c>
      <c r="K1125" t="s">
        <v>49</v>
      </c>
      <c r="M1125">
        <v>202012222103</v>
      </c>
      <c r="N1125" s="1">
        <v>44187.72152777778</v>
      </c>
      <c r="O1125" s="3" t="s">
        <v>63</v>
      </c>
      <c r="P1125">
        <v>1784992</v>
      </c>
      <c r="Q1125" s="2">
        <v>27264</v>
      </c>
      <c r="R1125" t="s">
        <v>1891</v>
      </c>
      <c r="S1125" t="s">
        <v>1326</v>
      </c>
      <c r="U1125" t="s">
        <v>149</v>
      </c>
      <c r="V1125" t="s">
        <v>157</v>
      </c>
      <c r="W1125" t="s">
        <v>2</v>
      </c>
      <c r="X1125" t="s">
        <v>54</v>
      </c>
      <c r="Z1125" t="s">
        <v>88</v>
      </c>
      <c r="AA1125" t="s">
        <v>68</v>
      </c>
      <c r="AB1125" t="s">
        <v>1892</v>
      </c>
      <c r="AC1125" t="s">
        <v>70</v>
      </c>
      <c r="AD1125" t="s">
        <v>59</v>
      </c>
    </row>
    <row r="1126" spans="1:30">
      <c r="A1126">
        <f t="shared" si="54"/>
        <v>875</v>
      </c>
      <c r="B1126">
        <f t="shared" si="52"/>
        <v>0</v>
      </c>
      <c r="C1126" s="8">
        <f t="shared" si="53"/>
        <v>37.666666666666664</v>
      </c>
      <c r="D1126">
        <v>37</v>
      </c>
      <c r="E1126">
        <v>8</v>
      </c>
      <c r="G1126" s="21">
        <v>0</v>
      </c>
      <c r="H1126">
        <v>1787234</v>
      </c>
      <c r="I1126" s="39">
        <v>44232.542071759257</v>
      </c>
      <c r="J1126" s="3" t="s">
        <v>63</v>
      </c>
      <c r="K1126" t="s">
        <v>49</v>
      </c>
      <c r="M1126">
        <v>202102051545</v>
      </c>
      <c r="N1126" s="1">
        <v>44232.542071759257</v>
      </c>
      <c r="O1126" s="3" t="s">
        <v>63</v>
      </c>
      <c r="P1126">
        <v>1787234</v>
      </c>
      <c r="Q1126" s="2">
        <v>30469</v>
      </c>
      <c r="R1126" t="s">
        <v>1895</v>
      </c>
      <c r="S1126" t="s">
        <v>148</v>
      </c>
      <c r="U1126" t="s">
        <v>61</v>
      </c>
      <c r="V1126" t="s">
        <v>145</v>
      </c>
      <c r="W1126" t="s">
        <v>2</v>
      </c>
      <c r="X1126" t="s">
        <v>54</v>
      </c>
      <c r="Z1126" t="s">
        <v>88</v>
      </c>
      <c r="AA1126" t="s">
        <v>68</v>
      </c>
      <c r="AB1126" t="s">
        <v>1896</v>
      </c>
      <c r="AC1126" t="s">
        <v>70</v>
      </c>
      <c r="AD1126" t="s">
        <v>59</v>
      </c>
    </row>
    <row r="1127" spans="1:30">
      <c r="A1127">
        <f t="shared" si="54"/>
        <v>876</v>
      </c>
      <c r="B1127">
        <f t="shared" si="52"/>
        <v>0</v>
      </c>
      <c r="C1127" s="8">
        <f t="shared" si="53"/>
        <v>76.25</v>
      </c>
      <c r="D1127">
        <v>76</v>
      </c>
      <c r="E1127">
        <v>3</v>
      </c>
      <c r="G1127" s="21">
        <v>0</v>
      </c>
      <c r="H1127">
        <v>1789121</v>
      </c>
      <c r="I1127" s="39">
        <v>44292.520138888889</v>
      </c>
      <c r="J1127" s="3" t="s">
        <v>63</v>
      </c>
      <c r="K1127" t="s">
        <v>49</v>
      </c>
      <c r="M1127">
        <v>202104061777</v>
      </c>
      <c r="N1127" s="1">
        <v>44292.520138888889</v>
      </c>
      <c r="O1127" s="3" t="s">
        <v>63</v>
      </c>
      <c r="P1127">
        <v>1789121</v>
      </c>
      <c r="Q1127" s="2">
        <v>16430</v>
      </c>
      <c r="R1127" t="s">
        <v>1897</v>
      </c>
      <c r="S1127" t="s">
        <v>682</v>
      </c>
      <c r="U1127" t="s">
        <v>140</v>
      </c>
      <c r="V1127" t="s">
        <v>127</v>
      </c>
      <c r="W1127" t="s">
        <v>2</v>
      </c>
      <c r="X1127" t="s">
        <v>54</v>
      </c>
      <c r="Z1127" t="s">
        <v>55</v>
      </c>
      <c r="AA1127" t="s">
        <v>68</v>
      </c>
      <c r="AB1127" t="s">
        <v>1898</v>
      </c>
      <c r="AC1127" t="s">
        <v>129</v>
      </c>
      <c r="AD1127" t="s">
        <v>59</v>
      </c>
    </row>
    <row r="1128" spans="1:30">
      <c r="A1128">
        <f t="shared" si="54"/>
        <v>877</v>
      </c>
      <c r="B1128">
        <f t="shared" si="52"/>
        <v>0</v>
      </c>
      <c r="C1128" s="8">
        <f t="shared" si="53"/>
        <v>72.333333333333329</v>
      </c>
      <c r="D1128">
        <v>72</v>
      </c>
      <c r="E1128">
        <v>4</v>
      </c>
      <c r="G1128" s="21">
        <v>0</v>
      </c>
      <c r="H1128">
        <v>1789163</v>
      </c>
      <c r="I1128" s="39">
        <v>43999.546817129631</v>
      </c>
      <c r="J1128" s="3" t="s">
        <v>76</v>
      </c>
      <c r="K1128" t="s">
        <v>49</v>
      </c>
      <c r="M1128">
        <v>202006170252</v>
      </c>
      <c r="N1128" s="1">
        <v>43999.546817129631</v>
      </c>
      <c r="O1128" s="3" t="s">
        <v>76</v>
      </c>
      <c r="P1128">
        <v>1789163</v>
      </c>
      <c r="Q1128" s="2">
        <v>17554</v>
      </c>
      <c r="R1128" t="s">
        <v>1899</v>
      </c>
      <c r="S1128" t="s">
        <v>1484</v>
      </c>
      <c r="U1128" t="s">
        <v>613</v>
      </c>
      <c r="V1128" t="s">
        <v>764</v>
      </c>
      <c r="W1128" t="s">
        <v>10</v>
      </c>
      <c r="X1128" t="s">
        <v>54</v>
      </c>
      <c r="Z1128" t="s">
        <v>55</v>
      </c>
      <c r="AA1128" t="s">
        <v>78</v>
      </c>
      <c r="AB1128" t="s">
        <v>1900</v>
      </c>
      <c r="AC1128" t="s">
        <v>253</v>
      </c>
      <c r="AD1128" t="s">
        <v>59</v>
      </c>
    </row>
    <row r="1129" spans="1:30">
      <c r="A1129">
        <f t="shared" si="54"/>
        <v>878</v>
      </c>
      <c r="B1129">
        <f t="shared" si="52"/>
        <v>0</v>
      </c>
      <c r="C1129" s="8">
        <f t="shared" si="53"/>
        <v>45.583333333333336</v>
      </c>
      <c r="D1129">
        <v>45</v>
      </c>
      <c r="E1129">
        <v>7</v>
      </c>
      <c r="G1129" s="21">
        <v>0</v>
      </c>
      <c r="H1129">
        <v>1789445</v>
      </c>
      <c r="I1129" s="39">
        <v>44270.943749999999</v>
      </c>
      <c r="J1129" s="3" t="s">
        <v>90</v>
      </c>
      <c r="K1129" t="s">
        <v>49</v>
      </c>
      <c r="M1129">
        <v>202103152262</v>
      </c>
      <c r="N1129" s="1">
        <v>44270.943749999999</v>
      </c>
      <c r="O1129" s="3" t="s">
        <v>90</v>
      </c>
      <c r="P1129">
        <v>1789445</v>
      </c>
      <c r="Q1129" s="2">
        <v>27610</v>
      </c>
      <c r="R1129" t="s">
        <v>1901</v>
      </c>
      <c r="S1129" t="s">
        <v>1902</v>
      </c>
      <c r="U1129" t="s">
        <v>288</v>
      </c>
      <c r="V1129" t="s">
        <v>244</v>
      </c>
      <c r="W1129" t="s">
        <v>10</v>
      </c>
      <c r="X1129" t="s">
        <v>54</v>
      </c>
      <c r="Z1129" t="s">
        <v>88</v>
      </c>
      <c r="AA1129" t="s">
        <v>94</v>
      </c>
      <c r="AB1129" t="s">
        <v>100</v>
      </c>
      <c r="AC1129" t="s">
        <v>70</v>
      </c>
      <c r="AD1129" t="s">
        <v>59</v>
      </c>
    </row>
    <row r="1130" spans="1:30">
      <c r="A1130">
        <f t="shared" si="54"/>
        <v>879</v>
      </c>
      <c r="B1130">
        <f t="shared" si="52"/>
        <v>0</v>
      </c>
      <c r="C1130" s="8">
        <f t="shared" si="53"/>
        <v>29.5</v>
      </c>
      <c r="D1130">
        <v>29</v>
      </c>
      <c r="E1130">
        <v>6</v>
      </c>
      <c r="G1130" s="21">
        <v>0</v>
      </c>
      <c r="H1130">
        <v>1789577</v>
      </c>
      <c r="I1130" s="39">
        <v>44236.692627314813</v>
      </c>
      <c r="J1130" s="3" t="s">
        <v>63</v>
      </c>
      <c r="K1130" t="s">
        <v>49</v>
      </c>
      <c r="M1130">
        <v>202102090595</v>
      </c>
      <c r="N1130" s="1">
        <v>44236.692627314813</v>
      </c>
      <c r="O1130" s="3" t="s">
        <v>63</v>
      </c>
      <c r="P1130">
        <v>1789577</v>
      </c>
      <c r="Q1130" s="2">
        <v>33443</v>
      </c>
      <c r="R1130" t="s">
        <v>1903</v>
      </c>
      <c r="S1130" t="s">
        <v>1904</v>
      </c>
      <c r="U1130" t="s">
        <v>61</v>
      </c>
      <c r="V1130" t="s">
        <v>261</v>
      </c>
      <c r="W1130" t="s">
        <v>2</v>
      </c>
      <c r="X1130" t="s">
        <v>54</v>
      </c>
      <c r="Z1130" t="s">
        <v>55</v>
      </c>
      <c r="AA1130" t="s">
        <v>68</v>
      </c>
      <c r="AB1130" t="s">
        <v>1200</v>
      </c>
      <c r="AC1130" t="s">
        <v>70</v>
      </c>
      <c r="AD1130" t="s">
        <v>59</v>
      </c>
    </row>
    <row r="1131" spans="1:30">
      <c r="A1131">
        <f t="shared" si="54"/>
        <v>880</v>
      </c>
      <c r="B1131">
        <f t="shared" si="52"/>
        <v>0</v>
      </c>
      <c r="C1131" s="8">
        <f t="shared" si="53"/>
        <v>52.75</v>
      </c>
      <c r="D1131">
        <v>52</v>
      </c>
      <c r="E1131">
        <v>9</v>
      </c>
      <c r="G1131" s="21">
        <v>0</v>
      </c>
      <c r="H1131">
        <v>1790890</v>
      </c>
      <c r="I1131" s="39">
        <v>43969.626805555556</v>
      </c>
      <c r="J1131" s="3" t="s">
        <v>76</v>
      </c>
      <c r="K1131" t="s">
        <v>49</v>
      </c>
      <c r="M1131">
        <v>202005180419</v>
      </c>
      <c r="N1131" s="1">
        <v>43969.626805555556</v>
      </c>
      <c r="O1131" s="3" t="s">
        <v>76</v>
      </c>
      <c r="P1131">
        <v>1790890</v>
      </c>
      <c r="Q1131" s="2">
        <v>24675</v>
      </c>
      <c r="R1131" t="s">
        <v>1905</v>
      </c>
      <c r="S1131" t="s">
        <v>712</v>
      </c>
      <c r="U1131" t="s">
        <v>107</v>
      </c>
      <c r="V1131" t="s">
        <v>764</v>
      </c>
      <c r="W1131" t="s">
        <v>10</v>
      </c>
      <c r="X1131" t="s">
        <v>54</v>
      </c>
      <c r="Z1131" t="s">
        <v>55</v>
      </c>
      <c r="AA1131" t="s">
        <v>78</v>
      </c>
      <c r="AB1131" t="s">
        <v>1906</v>
      </c>
      <c r="AC1131" t="s">
        <v>253</v>
      </c>
      <c r="AD1131" t="s">
        <v>59</v>
      </c>
    </row>
    <row r="1132" spans="1:30">
      <c r="A1132">
        <f t="shared" si="54"/>
        <v>881</v>
      </c>
      <c r="B1132">
        <f t="shared" si="52"/>
        <v>0</v>
      </c>
      <c r="C1132" s="8">
        <f t="shared" si="53"/>
        <v>69.5</v>
      </c>
      <c r="D1132">
        <v>69</v>
      </c>
      <c r="E1132">
        <v>6</v>
      </c>
      <c r="G1132" s="21">
        <v>0</v>
      </c>
      <c r="H1132">
        <v>1791770</v>
      </c>
      <c r="I1132" s="39">
        <v>44264.342361111114</v>
      </c>
      <c r="J1132" s="3" t="s">
        <v>63</v>
      </c>
      <c r="K1132" t="s">
        <v>49</v>
      </c>
      <c r="M1132">
        <v>202103080774</v>
      </c>
      <c r="N1132" s="1">
        <v>44264.342361111114</v>
      </c>
      <c r="O1132" s="3" t="s">
        <v>63</v>
      </c>
      <c r="P1132">
        <v>1791770</v>
      </c>
      <c r="Q1132" s="2">
        <v>18869</v>
      </c>
      <c r="R1132" t="s">
        <v>1907</v>
      </c>
      <c r="S1132" t="s">
        <v>1908</v>
      </c>
      <c r="U1132" t="s">
        <v>277</v>
      </c>
      <c r="V1132" t="s">
        <v>349</v>
      </c>
      <c r="W1132" t="s">
        <v>2</v>
      </c>
      <c r="X1132" t="s">
        <v>54</v>
      </c>
      <c r="Z1132" t="s">
        <v>55</v>
      </c>
      <c r="AA1132" t="s">
        <v>68</v>
      </c>
      <c r="AB1132" t="s">
        <v>1909</v>
      </c>
      <c r="AC1132" t="s">
        <v>58</v>
      </c>
      <c r="AD1132" t="s">
        <v>59</v>
      </c>
    </row>
    <row r="1133" spans="1:30">
      <c r="A1133">
        <f t="shared" si="54"/>
        <v>882</v>
      </c>
      <c r="B1133">
        <f t="shared" si="52"/>
        <v>0</v>
      </c>
      <c r="C1133" s="8">
        <f t="shared" si="53"/>
        <v>43.583333333333336</v>
      </c>
      <c r="D1133">
        <v>43</v>
      </c>
      <c r="E1133">
        <v>7</v>
      </c>
      <c r="G1133" s="21">
        <v>0</v>
      </c>
      <c r="H1133">
        <v>1793556</v>
      </c>
      <c r="I1133" s="39">
        <v>43938.668692129628</v>
      </c>
      <c r="J1133" s="3" t="s">
        <v>90</v>
      </c>
      <c r="K1133" t="s">
        <v>49</v>
      </c>
      <c r="M1133">
        <v>202004170945</v>
      </c>
      <c r="N1133" s="1">
        <v>43938.668692129628</v>
      </c>
      <c r="O1133" s="3" t="s">
        <v>90</v>
      </c>
      <c r="P1133">
        <v>1793556</v>
      </c>
      <c r="Q1133" s="2">
        <v>28014</v>
      </c>
      <c r="R1133" t="s">
        <v>1910</v>
      </c>
      <c r="S1133" t="s">
        <v>175</v>
      </c>
      <c r="U1133" t="s">
        <v>61</v>
      </c>
      <c r="V1133" t="s">
        <v>157</v>
      </c>
      <c r="W1133" t="s">
        <v>10</v>
      </c>
      <c r="X1133" t="s">
        <v>54</v>
      </c>
      <c r="Z1133" t="s">
        <v>88</v>
      </c>
      <c r="AA1133" t="s">
        <v>94</v>
      </c>
      <c r="AB1133" t="s">
        <v>100</v>
      </c>
      <c r="AC1133" t="s">
        <v>70</v>
      </c>
      <c r="AD1133" t="s">
        <v>59</v>
      </c>
    </row>
    <row r="1134" spans="1:30">
      <c r="A1134">
        <f t="shared" si="54"/>
        <v>883</v>
      </c>
      <c r="B1134">
        <f t="shared" si="52"/>
        <v>0</v>
      </c>
      <c r="C1134" s="8">
        <f t="shared" si="53"/>
        <v>22.416666666666668</v>
      </c>
      <c r="D1134">
        <v>22</v>
      </c>
      <c r="E1134">
        <v>5</v>
      </c>
      <c r="G1134" s="21">
        <v>0</v>
      </c>
      <c r="H1134">
        <v>1793746</v>
      </c>
      <c r="I1134" s="39">
        <v>43907.946898148148</v>
      </c>
      <c r="J1134" s="3" t="s">
        <v>63</v>
      </c>
      <c r="K1134" t="s">
        <v>49</v>
      </c>
      <c r="M1134">
        <v>202003171844</v>
      </c>
      <c r="N1134" s="1">
        <v>43907.946898148148</v>
      </c>
      <c r="O1134" s="3" t="s">
        <v>63</v>
      </c>
      <c r="P1134">
        <v>1793746</v>
      </c>
      <c r="Q1134" s="2">
        <v>35718</v>
      </c>
      <c r="R1134" t="s">
        <v>1911</v>
      </c>
      <c r="S1134" t="s">
        <v>1912</v>
      </c>
      <c r="U1134" t="s">
        <v>98</v>
      </c>
      <c r="V1134" t="s">
        <v>416</v>
      </c>
      <c r="W1134" t="s">
        <v>10</v>
      </c>
      <c r="X1134" t="s">
        <v>54</v>
      </c>
      <c r="Z1134" t="s">
        <v>88</v>
      </c>
      <c r="AA1134" t="s">
        <v>68</v>
      </c>
      <c r="AB1134" t="s">
        <v>1913</v>
      </c>
      <c r="AC1134" t="s">
        <v>70</v>
      </c>
      <c r="AD1134" t="s">
        <v>59</v>
      </c>
    </row>
    <row r="1135" spans="1:30">
      <c r="A1135">
        <f t="shared" si="54"/>
        <v>884</v>
      </c>
      <c r="B1135">
        <f t="shared" si="52"/>
        <v>0</v>
      </c>
      <c r="C1135" s="8">
        <f t="shared" si="53"/>
        <v>31.25</v>
      </c>
      <c r="D1135">
        <v>31</v>
      </c>
      <c r="E1135">
        <v>3</v>
      </c>
      <c r="G1135" s="21">
        <v>0</v>
      </c>
      <c r="H1135">
        <v>1794175</v>
      </c>
      <c r="I1135" s="39">
        <v>44258.547222222223</v>
      </c>
      <c r="J1135" s="3" t="s">
        <v>76</v>
      </c>
      <c r="K1135" t="s">
        <v>49</v>
      </c>
      <c r="M1135">
        <v>202102160504</v>
      </c>
      <c r="N1135" s="1">
        <v>44258.547222222223</v>
      </c>
      <c r="O1135" s="3" t="s">
        <v>76</v>
      </c>
      <c r="P1135">
        <v>1794175</v>
      </c>
      <c r="Q1135" s="2">
        <v>32822</v>
      </c>
      <c r="R1135" t="s">
        <v>1914</v>
      </c>
      <c r="S1135" t="s">
        <v>1915</v>
      </c>
      <c r="U1135" t="s">
        <v>52</v>
      </c>
      <c r="V1135" t="s">
        <v>165</v>
      </c>
      <c r="W1135" t="s">
        <v>10</v>
      </c>
      <c r="X1135" t="s">
        <v>54</v>
      </c>
      <c r="Z1135" t="s">
        <v>55</v>
      </c>
      <c r="AA1135" t="s">
        <v>78</v>
      </c>
      <c r="AB1135" t="s">
        <v>1916</v>
      </c>
      <c r="AC1135" t="s">
        <v>58</v>
      </c>
      <c r="AD1135" t="s">
        <v>59</v>
      </c>
    </row>
    <row r="1136" spans="1:30">
      <c r="A1136">
        <f t="shared" si="54"/>
        <v>885</v>
      </c>
      <c r="B1136">
        <f t="shared" si="52"/>
        <v>0</v>
      </c>
      <c r="C1136" s="8">
        <f t="shared" si="53"/>
        <v>65.083333333333329</v>
      </c>
      <c r="D1136">
        <v>65</v>
      </c>
      <c r="E1136">
        <v>1</v>
      </c>
      <c r="G1136" s="21">
        <v>0</v>
      </c>
      <c r="H1136">
        <v>1796693</v>
      </c>
      <c r="I1136" s="39">
        <v>44131.645138888889</v>
      </c>
      <c r="J1136" s="3" t="s">
        <v>76</v>
      </c>
      <c r="K1136" t="s">
        <v>49</v>
      </c>
      <c r="M1136">
        <v>202010271697</v>
      </c>
      <c r="N1136" s="1">
        <v>44131.645138888889</v>
      </c>
      <c r="O1136" s="3" t="s">
        <v>76</v>
      </c>
      <c r="P1136">
        <v>1796693</v>
      </c>
      <c r="Q1136" s="2">
        <v>20357</v>
      </c>
      <c r="R1136" t="s">
        <v>1917</v>
      </c>
      <c r="S1136" t="s">
        <v>102</v>
      </c>
      <c r="U1136" t="s">
        <v>52</v>
      </c>
      <c r="V1136" t="s">
        <v>193</v>
      </c>
      <c r="W1136" t="s">
        <v>10</v>
      </c>
      <c r="X1136" t="s">
        <v>54</v>
      </c>
      <c r="Z1136" t="s">
        <v>55</v>
      </c>
      <c r="AA1136" t="s">
        <v>78</v>
      </c>
      <c r="AB1136" t="s">
        <v>1918</v>
      </c>
      <c r="AC1136" t="s">
        <v>70</v>
      </c>
      <c r="AD1136" t="s">
        <v>59</v>
      </c>
    </row>
    <row r="1137" spans="1:30">
      <c r="A1137">
        <f t="shared" si="54"/>
        <v>886</v>
      </c>
      <c r="B1137">
        <f t="shared" si="52"/>
        <v>0</v>
      </c>
      <c r="C1137" s="8">
        <f t="shared" si="53"/>
        <v>47.083333333333336</v>
      </c>
      <c r="D1137">
        <v>47</v>
      </c>
      <c r="E1137">
        <v>1</v>
      </c>
      <c r="G1137" s="21">
        <v>0</v>
      </c>
      <c r="H1137">
        <v>1798237</v>
      </c>
      <c r="I1137" s="39">
        <v>44148.520925925928</v>
      </c>
      <c r="J1137" s="3" t="s">
        <v>76</v>
      </c>
      <c r="K1137" t="s">
        <v>49</v>
      </c>
      <c r="M1137">
        <v>202011090233</v>
      </c>
      <c r="N1137" s="1">
        <v>44148.520925925928</v>
      </c>
      <c r="O1137" s="3" t="s">
        <v>76</v>
      </c>
      <c r="P1137">
        <v>1798237</v>
      </c>
      <c r="Q1137" s="2">
        <v>26941</v>
      </c>
      <c r="R1137" t="s">
        <v>1919</v>
      </c>
      <c r="S1137" t="s">
        <v>608</v>
      </c>
      <c r="U1137" t="s">
        <v>528</v>
      </c>
      <c r="V1137" t="s">
        <v>103</v>
      </c>
      <c r="W1137" t="s">
        <v>10</v>
      </c>
      <c r="X1137" t="s">
        <v>54</v>
      </c>
      <c r="Z1137" t="s">
        <v>55</v>
      </c>
      <c r="AA1137" t="s">
        <v>78</v>
      </c>
      <c r="AB1137" t="s">
        <v>1778</v>
      </c>
      <c r="AC1137" t="s">
        <v>180</v>
      </c>
      <c r="AD1137" t="s">
        <v>59</v>
      </c>
    </row>
    <row r="1138" spans="1:30">
      <c r="A1138">
        <f t="shared" si="54"/>
        <v>887</v>
      </c>
      <c r="B1138">
        <f t="shared" si="52"/>
        <v>0</v>
      </c>
      <c r="C1138" s="8">
        <f t="shared" si="53"/>
        <v>70.75</v>
      </c>
      <c r="D1138">
        <v>70</v>
      </c>
      <c r="E1138">
        <v>9</v>
      </c>
      <c r="G1138" s="21">
        <v>0</v>
      </c>
      <c r="H1138">
        <v>1800566</v>
      </c>
      <c r="I1138" s="39">
        <v>44139.070833333331</v>
      </c>
      <c r="J1138" s="3" t="s">
        <v>90</v>
      </c>
      <c r="K1138" t="s">
        <v>49</v>
      </c>
      <c r="M1138">
        <v>202011032461</v>
      </c>
      <c r="N1138" s="1">
        <v>44139.070833333331</v>
      </c>
      <c r="O1138" s="3" t="s">
        <v>90</v>
      </c>
      <c r="P1138">
        <v>1800566</v>
      </c>
      <c r="Q1138" s="2">
        <v>18274</v>
      </c>
      <c r="R1138" t="s">
        <v>1922</v>
      </c>
      <c r="S1138" t="s">
        <v>800</v>
      </c>
      <c r="U1138" t="s">
        <v>149</v>
      </c>
      <c r="V1138" t="s">
        <v>202</v>
      </c>
      <c r="W1138" t="s">
        <v>10</v>
      </c>
      <c r="X1138" t="s">
        <v>54</v>
      </c>
      <c r="Z1138" t="s">
        <v>88</v>
      </c>
      <c r="AA1138" t="s">
        <v>94</v>
      </c>
      <c r="AB1138" t="s">
        <v>173</v>
      </c>
      <c r="AC1138" t="s">
        <v>70</v>
      </c>
      <c r="AD1138" t="s">
        <v>59</v>
      </c>
    </row>
    <row r="1139" spans="1:30" s="28" customFormat="1">
      <c r="A1139">
        <f t="shared" si="54"/>
        <v>888</v>
      </c>
      <c r="B1139">
        <f t="shared" si="52"/>
        <v>0</v>
      </c>
      <c r="C1139" s="8">
        <f t="shared" si="53"/>
        <v>63.083333333333336</v>
      </c>
      <c r="D1139">
        <v>63</v>
      </c>
      <c r="E1139">
        <v>1</v>
      </c>
      <c r="F1139"/>
      <c r="G1139" s="21">
        <v>0</v>
      </c>
      <c r="H1139">
        <v>1804508</v>
      </c>
      <c r="I1139" s="39">
        <v>44103.512060185189</v>
      </c>
      <c r="J1139" s="3" t="s">
        <v>63</v>
      </c>
      <c r="K1139" t="s">
        <v>49</v>
      </c>
      <c r="L1139"/>
      <c r="M1139">
        <v>202003310088</v>
      </c>
      <c r="N1139" s="1">
        <v>44103.512060185189</v>
      </c>
      <c r="O1139" s="3" t="s">
        <v>63</v>
      </c>
      <c r="P1139">
        <v>1804508</v>
      </c>
      <c r="Q1139" s="2">
        <v>21031</v>
      </c>
      <c r="R1139" t="s">
        <v>1926</v>
      </c>
      <c r="S1139" t="s">
        <v>375</v>
      </c>
      <c r="T1139"/>
      <c r="U1139" t="s">
        <v>52</v>
      </c>
      <c r="V1139" t="s">
        <v>261</v>
      </c>
      <c r="W1139" t="s">
        <v>10</v>
      </c>
      <c r="X1139" t="s">
        <v>54</v>
      </c>
      <c r="Y1139"/>
      <c r="Z1139" t="s">
        <v>55</v>
      </c>
      <c r="AA1139" t="s">
        <v>68</v>
      </c>
      <c r="AB1139" t="s">
        <v>1927</v>
      </c>
      <c r="AC1139" t="s">
        <v>70</v>
      </c>
      <c r="AD1139" t="s">
        <v>59</v>
      </c>
    </row>
    <row r="1140" spans="1:30" s="28" customFormat="1">
      <c r="A1140">
        <f t="shared" si="54"/>
        <v>889</v>
      </c>
      <c r="B1140">
        <f t="shared" si="52"/>
        <v>0</v>
      </c>
      <c r="C1140" s="8">
        <f t="shared" si="53"/>
        <v>66.666666666666671</v>
      </c>
      <c r="D1140">
        <v>66</v>
      </c>
      <c r="E1140">
        <v>8</v>
      </c>
      <c r="F1140"/>
      <c r="G1140" s="21">
        <v>0</v>
      </c>
      <c r="H1140">
        <v>1807104</v>
      </c>
      <c r="I1140" s="39">
        <v>43963.397361111114</v>
      </c>
      <c r="J1140" s="3" t="s">
        <v>308</v>
      </c>
      <c r="K1140" t="s">
        <v>49</v>
      </c>
      <c r="L1140"/>
      <c r="M1140">
        <v>202005120552</v>
      </c>
      <c r="N1140" s="1">
        <v>43963.397361111114</v>
      </c>
      <c r="O1140" s="3" t="s">
        <v>308</v>
      </c>
      <c r="P1140">
        <v>1807104</v>
      </c>
      <c r="Q1140" s="2">
        <v>19593</v>
      </c>
      <c r="R1140" t="s">
        <v>1928</v>
      </c>
      <c r="S1140" t="s">
        <v>1823</v>
      </c>
      <c r="T1140"/>
      <c r="U1140" t="s">
        <v>52</v>
      </c>
      <c r="V1140" t="s">
        <v>417</v>
      </c>
      <c r="W1140" t="s">
        <v>2</v>
      </c>
      <c r="X1140" t="s">
        <v>54</v>
      </c>
      <c r="Y1140"/>
      <c r="Z1140" t="s">
        <v>55</v>
      </c>
      <c r="AA1140" t="s">
        <v>311</v>
      </c>
      <c r="AB1140" t="s">
        <v>1929</v>
      </c>
      <c r="AC1140" t="s">
        <v>70</v>
      </c>
      <c r="AD1140" t="s">
        <v>59</v>
      </c>
    </row>
    <row r="1141" spans="1:30">
      <c r="A1141">
        <f t="shared" si="54"/>
        <v>890</v>
      </c>
      <c r="B1141">
        <f t="shared" si="52"/>
        <v>0</v>
      </c>
      <c r="C1141" s="8">
        <f t="shared" si="53"/>
        <v>66.5</v>
      </c>
      <c r="D1141">
        <v>66</v>
      </c>
      <c r="E1141">
        <v>6</v>
      </c>
      <c r="G1141" s="21">
        <v>0</v>
      </c>
      <c r="H1141">
        <v>1807562</v>
      </c>
      <c r="I1141" s="39">
        <v>44154.568749999999</v>
      </c>
      <c r="J1141" s="3" t="s">
        <v>76</v>
      </c>
      <c r="K1141" t="s">
        <v>49</v>
      </c>
      <c r="M1141">
        <v>202011190135</v>
      </c>
      <c r="N1141" s="1">
        <v>44154.568749999999</v>
      </c>
      <c r="O1141" s="3" t="s">
        <v>76</v>
      </c>
      <c r="P1141">
        <v>1807562</v>
      </c>
      <c r="Q1141" s="2">
        <v>19857</v>
      </c>
      <c r="R1141" t="s">
        <v>1930</v>
      </c>
      <c r="S1141" t="s">
        <v>863</v>
      </c>
      <c r="U1141" t="s">
        <v>613</v>
      </c>
      <c r="V1141" t="s">
        <v>127</v>
      </c>
      <c r="W1141" t="s">
        <v>2</v>
      </c>
      <c r="X1141" t="s">
        <v>54</v>
      </c>
      <c r="Z1141" t="s">
        <v>55</v>
      </c>
      <c r="AA1141" t="s">
        <v>78</v>
      </c>
      <c r="AB1141" t="s">
        <v>1931</v>
      </c>
      <c r="AC1141" t="s">
        <v>129</v>
      </c>
      <c r="AD1141" t="s">
        <v>59</v>
      </c>
    </row>
    <row r="1142" spans="1:30">
      <c r="A1142">
        <f t="shared" si="54"/>
        <v>891</v>
      </c>
      <c r="B1142">
        <f t="shared" si="52"/>
        <v>0</v>
      </c>
      <c r="C1142" s="8">
        <f t="shared" si="53"/>
        <v>49.75</v>
      </c>
      <c r="D1142">
        <v>49</v>
      </c>
      <c r="E1142">
        <v>9</v>
      </c>
      <c r="G1142" s="21">
        <v>0</v>
      </c>
      <c r="H1142">
        <v>1810614</v>
      </c>
      <c r="I1142" s="39">
        <v>44001.615972222222</v>
      </c>
      <c r="J1142" s="3" t="s">
        <v>76</v>
      </c>
      <c r="K1142" t="s">
        <v>49</v>
      </c>
      <c r="M1142">
        <v>202006040240</v>
      </c>
      <c r="N1142" s="1">
        <v>44001.615972222222</v>
      </c>
      <c r="O1142" s="3" t="s">
        <v>76</v>
      </c>
      <c r="P1142">
        <v>1810614</v>
      </c>
      <c r="Q1142" s="2">
        <v>25806</v>
      </c>
      <c r="R1142" t="s">
        <v>1938</v>
      </c>
      <c r="S1142" t="s">
        <v>524</v>
      </c>
      <c r="U1142" t="s">
        <v>61</v>
      </c>
      <c r="V1142" t="s">
        <v>228</v>
      </c>
      <c r="W1142" t="s">
        <v>2</v>
      </c>
      <c r="X1142" t="s">
        <v>54</v>
      </c>
      <c r="Z1142" t="s">
        <v>55</v>
      </c>
      <c r="AA1142" t="s">
        <v>78</v>
      </c>
      <c r="AB1142" t="s">
        <v>1939</v>
      </c>
      <c r="AC1142" t="s">
        <v>129</v>
      </c>
      <c r="AD1142" t="s">
        <v>59</v>
      </c>
    </row>
    <row r="1143" spans="1:30">
      <c r="A1143">
        <f t="shared" si="54"/>
        <v>892</v>
      </c>
      <c r="B1143">
        <f t="shared" si="52"/>
        <v>0</v>
      </c>
      <c r="C1143" s="8">
        <f t="shared" si="53"/>
        <v>38.166666666666664</v>
      </c>
      <c r="D1143">
        <v>38</v>
      </c>
      <c r="E1143">
        <v>2</v>
      </c>
      <c r="G1143" s="21">
        <v>0</v>
      </c>
      <c r="H1143">
        <v>1811169</v>
      </c>
      <c r="I1143" s="39">
        <v>44158.8515162037</v>
      </c>
      <c r="J1143" s="3" t="s">
        <v>90</v>
      </c>
      <c r="K1143" t="s">
        <v>49</v>
      </c>
      <c r="M1143">
        <v>202011232190</v>
      </c>
      <c r="N1143" s="1">
        <v>44158.8515162037</v>
      </c>
      <c r="O1143" s="3" t="s">
        <v>90</v>
      </c>
      <c r="P1143">
        <v>1811169</v>
      </c>
      <c r="Q1143" s="2">
        <v>30195</v>
      </c>
      <c r="R1143" t="s">
        <v>1940</v>
      </c>
      <c r="S1143" t="s">
        <v>1941</v>
      </c>
      <c r="U1143" t="s">
        <v>110</v>
      </c>
      <c r="V1143" t="s">
        <v>111</v>
      </c>
      <c r="W1143" t="s">
        <v>10</v>
      </c>
      <c r="X1143" t="s">
        <v>54</v>
      </c>
      <c r="Z1143" t="s">
        <v>88</v>
      </c>
      <c r="AA1143" t="s">
        <v>94</v>
      </c>
      <c r="AB1143" t="s">
        <v>173</v>
      </c>
      <c r="AC1143" t="s">
        <v>70</v>
      </c>
      <c r="AD1143" t="s">
        <v>59</v>
      </c>
    </row>
    <row r="1144" spans="1:30">
      <c r="A1144">
        <f t="shared" si="54"/>
        <v>893</v>
      </c>
      <c r="B1144">
        <f t="shared" si="52"/>
        <v>0</v>
      </c>
      <c r="C1144" s="8">
        <f t="shared" si="53"/>
        <v>42.333333333333336</v>
      </c>
      <c r="D1144">
        <v>42</v>
      </c>
      <c r="E1144">
        <v>4</v>
      </c>
      <c r="G1144" s="21">
        <v>0</v>
      </c>
      <c r="H1144">
        <v>1811968</v>
      </c>
      <c r="I1144" s="39">
        <v>44322.344444444447</v>
      </c>
      <c r="J1144" s="3" t="s">
        <v>134</v>
      </c>
      <c r="K1144" t="s">
        <v>49</v>
      </c>
      <c r="M1144">
        <v>202105061252</v>
      </c>
      <c r="N1144" s="1">
        <v>44322.344444444447</v>
      </c>
      <c r="O1144" s="3" t="s">
        <v>134</v>
      </c>
      <c r="P1144">
        <v>1811968</v>
      </c>
      <c r="Q1144" s="2">
        <v>28839</v>
      </c>
      <c r="R1144" t="s">
        <v>1942</v>
      </c>
      <c r="S1144" t="s">
        <v>623</v>
      </c>
      <c r="U1144" t="s">
        <v>381</v>
      </c>
      <c r="V1144" t="s">
        <v>93</v>
      </c>
      <c r="W1144" t="s">
        <v>10</v>
      </c>
      <c r="X1144" t="s">
        <v>54</v>
      </c>
      <c r="Z1144" t="s">
        <v>88</v>
      </c>
      <c r="AA1144" t="s">
        <v>94</v>
      </c>
      <c r="AB1144" t="s">
        <v>116</v>
      </c>
      <c r="AC1144" t="s">
        <v>70</v>
      </c>
      <c r="AD1144" t="s">
        <v>59</v>
      </c>
    </row>
    <row r="1145" spans="1:30">
      <c r="A1145">
        <f t="shared" si="54"/>
        <v>894</v>
      </c>
      <c r="B1145">
        <f t="shared" si="52"/>
        <v>0</v>
      </c>
      <c r="C1145" s="8">
        <f t="shared" si="53"/>
        <v>52.916666666666664</v>
      </c>
      <c r="D1145">
        <v>52</v>
      </c>
      <c r="E1145">
        <v>11</v>
      </c>
      <c r="G1145" s="21">
        <v>0</v>
      </c>
      <c r="H1145">
        <v>1812005</v>
      </c>
      <c r="I1145" s="39">
        <v>44215.649305555555</v>
      </c>
      <c r="J1145" s="3" t="s">
        <v>76</v>
      </c>
      <c r="K1145" t="s">
        <v>49</v>
      </c>
      <c r="M1145">
        <v>202101190359</v>
      </c>
      <c r="N1145" s="1">
        <v>44215.649305555555</v>
      </c>
      <c r="O1145" s="3" t="s">
        <v>76</v>
      </c>
      <c r="P1145">
        <v>1812005</v>
      </c>
      <c r="Q1145" s="2">
        <v>24864</v>
      </c>
      <c r="R1145" t="s">
        <v>1943</v>
      </c>
      <c r="S1145" t="s">
        <v>1944</v>
      </c>
      <c r="U1145" t="s">
        <v>381</v>
      </c>
      <c r="V1145" t="s">
        <v>165</v>
      </c>
      <c r="W1145" t="s">
        <v>10</v>
      </c>
      <c r="X1145" t="s">
        <v>54</v>
      </c>
      <c r="Z1145" t="s">
        <v>55</v>
      </c>
      <c r="AA1145" t="s">
        <v>78</v>
      </c>
      <c r="AB1145" t="s">
        <v>1945</v>
      </c>
      <c r="AC1145" t="s">
        <v>58</v>
      </c>
      <c r="AD1145" t="s">
        <v>59</v>
      </c>
    </row>
    <row r="1146" spans="1:30">
      <c r="A1146">
        <f t="shared" si="54"/>
        <v>895</v>
      </c>
      <c r="B1146">
        <f t="shared" si="52"/>
        <v>0</v>
      </c>
      <c r="C1146" s="8">
        <f t="shared" si="53"/>
        <v>88.166666666666671</v>
      </c>
      <c r="D1146">
        <v>88</v>
      </c>
      <c r="E1146">
        <v>2</v>
      </c>
      <c r="G1146" s="21">
        <v>0</v>
      </c>
      <c r="H1146">
        <v>1812103</v>
      </c>
      <c r="I1146" s="39">
        <v>44151.373761574076</v>
      </c>
      <c r="J1146" s="3" t="s">
        <v>90</v>
      </c>
      <c r="K1146" t="s">
        <v>49</v>
      </c>
      <c r="M1146">
        <v>202011161349</v>
      </c>
      <c r="N1146" s="1">
        <v>44151.373761574076</v>
      </c>
      <c r="O1146" s="3" t="s">
        <v>90</v>
      </c>
      <c r="P1146">
        <v>1812103</v>
      </c>
      <c r="Q1146" s="2">
        <v>11924</v>
      </c>
      <c r="R1146" t="s">
        <v>1946</v>
      </c>
      <c r="S1146" t="s">
        <v>1947</v>
      </c>
      <c r="U1146" t="s">
        <v>140</v>
      </c>
      <c r="V1146" t="s">
        <v>153</v>
      </c>
      <c r="W1146" t="s">
        <v>2</v>
      </c>
      <c r="X1146" t="s">
        <v>54</v>
      </c>
      <c r="Z1146" t="s">
        <v>88</v>
      </c>
      <c r="AA1146" t="s">
        <v>94</v>
      </c>
      <c r="AB1146" t="s">
        <v>100</v>
      </c>
      <c r="AC1146" t="s">
        <v>70</v>
      </c>
      <c r="AD1146" t="s">
        <v>59</v>
      </c>
    </row>
    <row r="1147" spans="1:30">
      <c r="A1147">
        <f t="shared" si="54"/>
        <v>896</v>
      </c>
      <c r="B1147">
        <f t="shared" si="52"/>
        <v>0</v>
      </c>
      <c r="C1147" s="8">
        <f t="shared" si="53"/>
        <v>71.333333333333329</v>
      </c>
      <c r="D1147">
        <v>71</v>
      </c>
      <c r="E1147">
        <v>4</v>
      </c>
      <c r="G1147" s="21">
        <v>0</v>
      </c>
      <c r="H1147">
        <v>1813614</v>
      </c>
      <c r="I1147" s="39">
        <v>44259.363888888889</v>
      </c>
      <c r="J1147" s="3" t="s">
        <v>76</v>
      </c>
      <c r="K1147" t="s">
        <v>49</v>
      </c>
      <c r="M1147">
        <v>202103040069</v>
      </c>
      <c r="N1147" s="1">
        <v>44259.363888888889</v>
      </c>
      <c r="O1147" s="3" t="s">
        <v>76</v>
      </c>
      <c r="P1147">
        <v>1813614</v>
      </c>
      <c r="Q1147" s="2">
        <v>18203</v>
      </c>
      <c r="R1147" t="s">
        <v>1948</v>
      </c>
      <c r="S1147" t="s">
        <v>639</v>
      </c>
      <c r="U1147" t="s">
        <v>61</v>
      </c>
      <c r="V1147" t="s">
        <v>53</v>
      </c>
      <c r="W1147" t="s">
        <v>2</v>
      </c>
      <c r="X1147" t="s">
        <v>54</v>
      </c>
      <c r="Z1147" t="s">
        <v>55</v>
      </c>
      <c r="AA1147" t="s">
        <v>78</v>
      </c>
      <c r="AB1147" t="s">
        <v>1949</v>
      </c>
      <c r="AC1147" t="s">
        <v>58</v>
      </c>
      <c r="AD1147" t="s">
        <v>59</v>
      </c>
    </row>
    <row r="1148" spans="1:30">
      <c r="A1148">
        <f t="shared" si="54"/>
        <v>897</v>
      </c>
      <c r="B1148">
        <f t="shared" si="52"/>
        <v>0</v>
      </c>
      <c r="C1148" s="8">
        <f t="shared" si="53"/>
        <v>52.333333333333336</v>
      </c>
      <c r="D1148">
        <v>52</v>
      </c>
      <c r="E1148">
        <v>4</v>
      </c>
      <c r="G1148" s="21">
        <v>0</v>
      </c>
      <c r="H1148">
        <v>1814499</v>
      </c>
      <c r="I1148" s="39">
        <v>44305.645138888889</v>
      </c>
      <c r="J1148" s="3" t="s">
        <v>76</v>
      </c>
      <c r="K1148" t="s">
        <v>49</v>
      </c>
      <c r="M1148">
        <v>202104130121</v>
      </c>
      <c r="N1148" s="1">
        <v>44305.645138888889</v>
      </c>
      <c r="O1148" s="3" t="s">
        <v>76</v>
      </c>
      <c r="P1148">
        <v>1814499</v>
      </c>
      <c r="Q1148" s="2">
        <v>25181</v>
      </c>
      <c r="R1148" t="s">
        <v>1950</v>
      </c>
      <c r="S1148" t="s">
        <v>1469</v>
      </c>
      <c r="U1148" t="s">
        <v>381</v>
      </c>
      <c r="V1148" t="s">
        <v>183</v>
      </c>
      <c r="W1148" t="s">
        <v>10</v>
      </c>
      <c r="X1148" t="s">
        <v>54</v>
      </c>
      <c r="Z1148" t="s">
        <v>55</v>
      </c>
      <c r="AA1148" t="s">
        <v>78</v>
      </c>
      <c r="AB1148" t="s">
        <v>1951</v>
      </c>
      <c r="AC1148" t="s">
        <v>129</v>
      </c>
      <c r="AD1148" t="s">
        <v>59</v>
      </c>
    </row>
    <row r="1149" spans="1:30">
      <c r="A1149">
        <f t="shared" si="54"/>
        <v>898</v>
      </c>
      <c r="B1149">
        <f t="shared" si="52"/>
        <v>0</v>
      </c>
      <c r="C1149" s="8">
        <f t="shared" si="53"/>
        <v>79.083333333333329</v>
      </c>
      <c r="D1149">
        <v>79</v>
      </c>
      <c r="E1149">
        <v>1</v>
      </c>
      <c r="G1149" s="21">
        <v>0</v>
      </c>
      <c r="H1149">
        <v>1817576</v>
      </c>
      <c r="I1149" s="39">
        <v>44130.783333333333</v>
      </c>
      <c r="J1149" s="3" t="s">
        <v>90</v>
      </c>
      <c r="K1149" t="s">
        <v>49</v>
      </c>
      <c r="M1149">
        <v>202010262134</v>
      </c>
      <c r="N1149" s="1">
        <v>44130.783333333333</v>
      </c>
      <c r="O1149" s="3" t="s">
        <v>90</v>
      </c>
      <c r="P1149">
        <v>1817576</v>
      </c>
      <c r="Q1149" s="2">
        <v>15244</v>
      </c>
      <c r="R1149" t="s">
        <v>1952</v>
      </c>
      <c r="S1149" t="s">
        <v>462</v>
      </c>
      <c r="U1149" t="s">
        <v>98</v>
      </c>
      <c r="V1149" t="s">
        <v>1101</v>
      </c>
      <c r="W1149" t="s">
        <v>10</v>
      </c>
      <c r="X1149" t="s">
        <v>54</v>
      </c>
      <c r="Z1149" t="s">
        <v>88</v>
      </c>
      <c r="AA1149" t="s">
        <v>94</v>
      </c>
      <c r="AB1149" t="s">
        <v>173</v>
      </c>
      <c r="AC1149" t="s">
        <v>70</v>
      </c>
      <c r="AD1149" t="s">
        <v>59</v>
      </c>
    </row>
    <row r="1150" spans="1:30">
      <c r="A1150">
        <f t="shared" si="54"/>
        <v>899</v>
      </c>
      <c r="B1150">
        <f t="shared" ref="B1150:B1213" si="55">IF(H1150&lt;&gt;H1149,0,IF(H1150&lt;&gt;H1148,1,IF(H1150&lt;&gt;H1147,2,IF(H1150&lt;&gt;H1146,3,IF(H1150&lt;&gt;H1145,4,IF(H1150&lt;&gt;H1144,5,IF(H1150&lt;&gt;H1143,6,"7+")))))))</f>
        <v>0</v>
      </c>
      <c r="C1150" s="8">
        <f t="shared" si="53"/>
        <v>57.083333333333336</v>
      </c>
      <c r="D1150">
        <v>57</v>
      </c>
      <c r="E1150">
        <v>1</v>
      </c>
      <c r="G1150" s="21">
        <v>0</v>
      </c>
      <c r="H1150">
        <v>1818126</v>
      </c>
      <c r="I1150" s="39">
        <v>44105.570844907408</v>
      </c>
      <c r="J1150" s="3" t="s">
        <v>63</v>
      </c>
      <c r="K1150" t="s">
        <v>49</v>
      </c>
      <c r="M1150">
        <v>202010010739</v>
      </c>
      <c r="N1150" s="1">
        <v>44105.570844907408</v>
      </c>
      <c r="O1150" s="3" t="s">
        <v>63</v>
      </c>
      <c r="P1150">
        <v>1818126</v>
      </c>
      <c r="Q1150" s="2">
        <v>23236</v>
      </c>
      <c r="R1150" t="s">
        <v>1953</v>
      </c>
      <c r="S1150" t="s">
        <v>81</v>
      </c>
      <c r="U1150" t="s">
        <v>61</v>
      </c>
      <c r="V1150" t="s">
        <v>103</v>
      </c>
      <c r="W1150" t="s">
        <v>10</v>
      </c>
      <c r="X1150" t="s">
        <v>54</v>
      </c>
      <c r="Z1150" t="s">
        <v>55</v>
      </c>
      <c r="AA1150" t="s">
        <v>68</v>
      </c>
      <c r="AB1150" t="s">
        <v>895</v>
      </c>
      <c r="AC1150" t="s">
        <v>70</v>
      </c>
      <c r="AD1150" t="s">
        <v>59</v>
      </c>
    </row>
    <row r="1151" spans="1:30">
      <c r="A1151">
        <f t="shared" si="54"/>
        <v>900</v>
      </c>
      <c r="B1151">
        <f t="shared" si="55"/>
        <v>0</v>
      </c>
      <c r="C1151" s="8">
        <f t="shared" si="53"/>
        <v>28.583333333333332</v>
      </c>
      <c r="D1151">
        <v>28</v>
      </c>
      <c r="E1151">
        <v>7</v>
      </c>
      <c r="G1151" s="21">
        <v>0</v>
      </c>
      <c r="H1151">
        <v>1818501</v>
      </c>
      <c r="I1151" s="39">
        <v>43957.488530092596</v>
      </c>
      <c r="J1151" s="3" t="s">
        <v>90</v>
      </c>
      <c r="K1151" t="s">
        <v>49</v>
      </c>
      <c r="M1151">
        <v>202005060751</v>
      </c>
      <c r="N1151" s="1">
        <v>43957.488530092596</v>
      </c>
      <c r="O1151" s="3" t="s">
        <v>90</v>
      </c>
      <c r="P1151">
        <v>1818501</v>
      </c>
      <c r="Q1151" s="2">
        <v>33512</v>
      </c>
      <c r="R1151" t="s">
        <v>1954</v>
      </c>
      <c r="S1151" t="s">
        <v>1955</v>
      </c>
      <c r="U1151" t="s">
        <v>61</v>
      </c>
      <c r="V1151" t="s">
        <v>153</v>
      </c>
      <c r="W1151" t="s">
        <v>10</v>
      </c>
      <c r="X1151" t="s">
        <v>54</v>
      </c>
      <c r="Z1151" t="s">
        <v>88</v>
      </c>
      <c r="AA1151" t="s">
        <v>94</v>
      </c>
      <c r="AB1151" t="s">
        <v>100</v>
      </c>
      <c r="AC1151" t="s">
        <v>70</v>
      </c>
      <c r="AD1151" t="s">
        <v>59</v>
      </c>
    </row>
    <row r="1152" spans="1:30">
      <c r="A1152">
        <f t="shared" si="54"/>
        <v>901</v>
      </c>
      <c r="B1152">
        <f t="shared" si="55"/>
        <v>0</v>
      </c>
      <c r="C1152" s="8">
        <f t="shared" si="53"/>
        <v>35.25</v>
      </c>
      <c r="D1152">
        <v>35</v>
      </c>
      <c r="E1152">
        <v>3</v>
      </c>
      <c r="G1152" s="21">
        <v>0</v>
      </c>
      <c r="H1152">
        <v>1819076</v>
      </c>
      <c r="I1152" s="39">
        <v>44029.656030092592</v>
      </c>
      <c r="J1152" s="3" t="s">
        <v>76</v>
      </c>
      <c r="K1152" t="s">
        <v>49</v>
      </c>
      <c r="M1152">
        <v>202007171696</v>
      </c>
      <c r="N1152" s="1">
        <v>44029.656030092592</v>
      </c>
      <c r="O1152" s="3" t="s">
        <v>76</v>
      </c>
      <c r="P1152">
        <v>1819076</v>
      </c>
      <c r="Q1152" s="2">
        <v>31142</v>
      </c>
      <c r="R1152" t="s">
        <v>1956</v>
      </c>
      <c r="S1152" t="s">
        <v>1957</v>
      </c>
      <c r="U1152" t="s">
        <v>66</v>
      </c>
      <c r="V1152" t="s">
        <v>157</v>
      </c>
      <c r="W1152" t="s">
        <v>2</v>
      </c>
      <c r="X1152" t="s">
        <v>54</v>
      </c>
      <c r="Z1152" t="s">
        <v>88</v>
      </c>
      <c r="AA1152" t="s">
        <v>78</v>
      </c>
      <c r="AB1152" t="s">
        <v>1958</v>
      </c>
      <c r="AC1152" t="s">
        <v>70</v>
      </c>
      <c r="AD1152" t="s">
        <v>59</v>
      </c>
    </row>
    <row r="1153" spans="1:30">
      <c r="A1153">
        <f t="shared" si="54"/>
        <v>902</v>
      </c>
      <c r="B1153">
        <f t="shared" si="55"/>
        <v>0</v>
      </c>
      <c r="C1153" s="8">
        <f t="shared" si="53"/>
        <v>55.5</v>
      </c>
      <c r="D1153">
        <v>55</v>
      </c>
      <c r="E1153">
        <v>6</v>
      </c>
      <c r="G1153" s="21">
        <v>0</v>
      </c>
      <c r="H1153">
        <v>1819212</v>
      </c>
      <c r="I1153" s="39">
        <v>43964.371516203704</v>
      </c>
      <c r="J1153" s="3" t="s">
        <v>76</v>
      </c>
      <c r="K1153" t="s">
        <v>49</v>
      </c>
      <c r="M1153">
        <v>202005130253</v>
      </c>
      <c r="N1153" s="1">
        <v>43964.371516203704</v>
      </c>
      <c r="O1153" s="3" t="s">
        <v>76</v>
      </c>
      <c r="P1153">
        <v>1819212</v>
      </c>
      <c r="Q1153" s="2">
        <v>23679</v>
      </c>
      <c r="R1153" t="s">
        <v>1959</v>
      </c>
      <c r="S1153" t="s">
        <v>1208</v>
      </c>
      <c r="U1153" t="s">
        <v>86</v>
      </c>
      <c r="V1153" t="s">
        <v>324</v>
      </c>
      <c r="W1153" t="s">
        <v>2</v>
      </c>
      <c r="X1153" t="s">
        <v>54</v>
      </c>
      <c r="Z1153" t="s">
        <v>55</v>
      </c>
      <c r="AA1153" t="s">
        <v>78</v>
      </c>
      <c r="AB1153" t="s">
        <v>1960</v>
      </c>
      <c r="AC1153" t="s">
        <v>180</v>
      </c>
      <c r="AD1153" t="s">
        <v>59</v>
      </c>
    </row>
    <row r="1154" spans="1:30">
      <c r="A1154">
        <f t="shared" si="54"/>
        <v>903</v>
      </c>
      <c r="B1154">
        <f t="shared" si="55"/>
        <v>0</v>
      </c>
      <c r="C1154" s="8">
        <f t="shared" si="53"/>
        <v>33.583333333333336</v>
      </c>
      <c r="D1154">
        <v>33</v>
      </c>
      <c r="E1154">
        <v>7</v>
      </c>
      <c r="G1154" s="21">
        <v>0</v>
      </c>
      <c r="H1154">
        <v>1819309</v>
      </c>
      <c r="I1154" s="39">
        <v>44095.8903587963</v>
      </c>
      <c r="J1154" s="3" t="s">
        <v>90</v>
      </c>
      <c r="K1154" t="s">
        <v>49</v>
      </c>
      <c r="M1154">
        <v>202009212296</v>
      </c>
      <c r="N1154" s="1">
        <v>44095.8903587963</v>
      </c>
      <c r="O1154" s="3" t="s">
        <v>90</v>
      </c>
      <c r="P1154">
        <v>1819309</v>
      </c>
      <c r="Q1154" s="2">
        <v>31819</v>
      </c>
      <c r="R1154" t="s">
        <v>1961</v>
      </c>
      <c r="S1154" t="s">
        <v>1962</v>
      </c>
      <c r="U1154" t="s">
        <v>149</v>
      </c>
      <c r="V1154" t="s">
        <v>281</v>
      </c>
      <c r="W1154" t="s">
        <v>2</v>
      </c>
      <c r="X1154" t="s">
        <v>54</v>
      </c>
      <c r="Z1154" t="s">
        <v>88</v>
      </c>
      <c r="AA1154" t="s">
        <v>94</v>
      </c>
      <c r="AB1154" t="s">
        <v>116</v>
      </c>
      <c r="AC1154" t="s">
        <v>70</v>
      </c>
      <c r="AD1154" t="s">
        <v>59</v>
      </c>
    </row>
    <row r="1155" spans="1:30">
      <c r="A1155">
        <f t="shared" si="54"/>
        <v>904</v>
      </c>
      <c r="B1155">
        <f t="shared" si="55"/>
        <v>0</v>
      </c>
      <c r="C1155" s="8">
        <f t="shared" si="53"/>
        <v>43.916666666666664</v>
      </c>
      <c r="D1155">
        <v>43</v>
      </c>
      <c r="E1155">
        <v>11</v>
      </c>
      <c r="G1155" s="21">
        <v>0</v>
      </c>
      <c r="H1155">
        <v>1821248</v>
      </c>
      <c r="I1155" s="39">
        <v>44176.618750000001</v>
      </c>
      <c r="J1155" s="3" t="s">
        <v>63</v>
      </c>
      <c r="K1155" t="s">
        <v>49</v>
      </c>
      <c r="M1155">
        <v>202012111848</v>
      </c>
      <c r="N1155" s="1">
        <v>44176.618750000001</v>
      </c>
      <c r="O1155" s="3" t="s">
        <v>63</v>
      </c>
      <c r="P1155">
        <v>1821248</v>
      </c>
      <c r="Q1155" s="2">
        <v>28108</v>
      </c>
      <c r="R1155" t="s">
        <v>1963</v>
      </c>
      <c r="S1155" t="s">
        <v>794</v>
      </c>
      <c r="U1155" t="s">
        <v>52</v>
      </c>
      <c r="V1155" t="s">
        <v>127</v>
      </c>
      <c r="W1155" t="s">
        <v>10</v>
      </c>
      <c r="X1155" t="s">
        <v>54</v>
      </c>
      <c r="Z1155" t="s">
        <v>55</v>
      </c>
      <c r="AA1155" t="s">
        <v>68</v>
      </c>
      <c r="AB1155" t="s">
        <v>1964</v>
      </c>
      <c r="AC1155" t="s">
        <v>129</v>
      </c>
      <c r="AD1155" t="s">
        <v>59</v>
      </c>
    </row>
    <row r="1156" spans="1:30">
      <c r="A1156">
        <f t="shared" si="54"/>
        <v>905</v>
      </c>
      <c r="B1156">
        <f t="shared" si="55"/>
        <v>0</v>
      </c>
      <c r="C1156" s="8">
        <f t="shared" si="53"/>
        <v>65.333333333333329</v>
      </c>
      <c r="D1156">
        <v>65</v>
      </c>
      <c r="E1156">
        <v>4</v>
      </c>
      <c r="G1156" s="21">
        <v>0</v>
      </c>
      <c r="H1156">
        <v>1821782</v>
      </c>
      <c r="I1156" s="39">
        <v>43934.736111111109</v>
      </c>
      <c r="J1156" s="3" t="s">
        <v>90</v>
      </c>
      <c r="K1156" t="s">
        <v>49</v>
      </c>
      <c r="M1156">
        <v>202004131160</v>
      </c>
      <c r="N1156" s="1">
        <v>43934.736111111109</v>
      </c>
      <c r="O1156" s="3" t="s">
        <v>90</v>
      </c>
      <c r="P1156">
        <v>1821782</v>
      </c>
      <c r="Q1156" s="2">
        <v>20052</v>
      </c>
      <c r="R1156" t="s">
        <v>1965</v>
      </c>
      <c r="S1156" t="s">
        <v>1966</v>
      </c>
      <c r="U1156" t="s">
        <v>149</v>
      </c>
      <c r="V1156" t="s">
        <v>157</v>
      </c>
      <c r="W1156" t="s">
        <v>10</v>
      </c>
      <c r="X1156" t="s">
        <v>54</v>
      </c>
      <c r="Z1156" t="s">
        <v>88</v>
      </c>
      <c r="AA1156" t="s">
        <v>94</v>
      </c>
      <c r="AB1156" t="s">
        <v>100</v>
      </c>
      <c r="AC1156" t="s">
        <v>70</v>
      </c>
      <c r="AD1156" t="s">
        <v>59</v>
      </c>
    </row>
    <row r="1157" spans="1:30">
      <c r="A1157">
        <f t="shared" si="54"/>
        <v>906</v>
      </c>
      <c r="B1157">
        <f t="shared" si="55"/>
        <v>0</v>
      </c>
      <c r="C1157" s="8">
        <f t="shared" si="53"/>
        <v>56.25</v>
      </c>
      <c r="D1157">
        <v>56</v>
      </c>
      <c r="E1157">
        <v>3</v>
      </c>
      <c r="G1157" s="21">
        <v>0</v>
      </c>
      <c r="H1157">
        <v>1823900</v>
      </c>
      <c r="I1157" s="39">
        <v>44076.507638888892</v>
      </c>
      <c r="J1157" s="3" t="s">
        <v>63</v>
      </c>
      <c r="K1157" t="s">
        <v>49</v>
      </c>
      <c r="M1157">
        <v>202009021752</v>
      </c>
      <c r="N1157" s="1">
        <v>44076.507638888892</v>
      </c>
      <c r="O1157" s="3" t="s">
        <v>63</v>
      </c>
      <c r="P1157">
        <v>1823900</v>
      </c>
      <c r="Q1157" s="2">
        <v>23517</v>
      </c>
      <c r="R1157" t="s">
        <v>1967</v>
      </c>
      <c r="S1157" t="s">
        <v>961</v>
      </c>
      <c r="U1157" t="s">
        <v>52</v>
      </c>
      <c r="V1157" t="s">
        <v>123</v>
      </c>
      <c r="W1157" t="s">
        <v>2</v>
      </c>
      <c r="X1157" t="s">
        <v>54</v>
      </c>
      <c r="Z1157" t="s">
        <v>55</v>
      </c>
      <c r="AA1157" t="s">
        <v>68</v>
      </c>
      <c r="AB1157" t="s">
        <v>1968</v>
      </c>
      <c r="AC1157" t="s">
        <v>70</v>
      </c>
      <c r="AD1157" t="s">
        <v>59</v>
      </c>
    </row>
    <row r="1158" spans="1:30">
      <c r="A1158">
        <f t="shared" si="54"/>
        <v>907</v>
      </c>
      <c r="B1158">
        <f t="shared" si="55"/>
        <v>0</v>
      </c>
      <c r="C1158" s="8">
        <f t="shared" si="53"/>
        <v>58</v>
      </c>
      <c r="D1158">
        <v>58</v>
      </c>
      <c r="E1158">
        <v>0</v>
      </c>
      <c r="G1158" s="21">
        <v>0</v>
      </c>
      <c r="H1158">
        <v>1824777</v>
      </c>
      <c r="I1158" s="39">
        <v>44263.47152777778</v>
      </c>
      <c r="J1158" s="3" t="s">
        <v>76</v>
      </c>
      <c r="K1158" t="s">
        <v>49</v>
      </c>
      <c r="M1158">
        <v>202103080052</v>
      </c>
      <c r="N1158" s="1">
        <v>44263.47152777778</v>
      </c>
      <c r="O1158" s="3" t="s">
        <v>76</v>
      </c>
      <c r="P1158">
        <v>1824777</v>
      </c>
      <c r="Q1158" s="2">
        <v>23070</v>
      </c>
      <c r="R1158" t="s">
        <v>1969</v>
      </c>
      <c r="S1158" t="s">
        <v>1093</v>
      </c>
      <c r="U1158" t="s">
        <v>250</v>
      </c>
      <c r="V1158" t="s">
        <v>183</v>
      </c>
      <c r="W1158" t="s">
        <v>10</v>
      </c>
      <c r="X1158" t="s">
        <v>54</v>
      </c>
      <c r="Z1158" t="s">
        <v>55</v>
      </c>
      <c r="AA1158" t="s">
        <v>78</v>
      </c>
      <c r="AB1158" t="s">
        <v>1970</v>
      </c>
      <c r="AC1158" t="s">
        <v>129</v>
      </c>
      <c r="AD1158" t="s">
        <v>59</v>
      </c>
    </row>
    <row r="1159" spans="1:30">
      <c r="A1159">
        <f t="shared" si="54"/>
        <v>908</v>
      </c>
      <c r="B1159">
        <f t="shared" si="55"/>
        <v>0</v>
      </c>
      <c r="C1159" s="8">
        <f t="shared" si="53"/>
        <v>75.75</v>
      </c>
      <c r="D1159">
        <v>75</v>
      </c>
      <c r="E1159">
        <v>9</v>
      </c>
      <c r="G1159" s="21">
        <v>0</v>
      </c>
      <c r="H1159">
        <v>1825821</v>
      </c>
      <c r="I1159" s="39">
        <v>43980.55741898148</v>
      </c>
      <c r="J1159" s="3" t="s">
        <v>76</v>
      </c>
      <c r="K1159" t="s">
        <v>49</v>
      </c>
      <c r="M1159">
        <v>202005290269</v>
      </c>
      <c r="N1159" s="1">
        <v>43980.55741898148</v>
      </c>
      <c r="O1159" s="3" t="s">
        <v>76</v>
      </c>
      <c r="P1159">
        <v>1825821</v>
      </c>
      <c r="Q1159" s="2">
        <v>16308</v>
      </c>
      <c r="R1159" t="s">
        <v>1971</v>
      </c>
      <c r="S1159" t="s">
        <v>746</v>
      </c>
      <c r="U1159" t="s">
        <v>86</v>
      </c>
      <c r="V1159" t="s">
        <v>251</v>
      </c>
      <c r="W1159" t="s">
        <v>10</v>
      </c>
      <c r="X1159" t="s">
        <v>54</v>
      </c>
      <c r="Z1159" t="s">
        <v>55</v>
      </c>
      <c r="AA1159" t="s">
        <v>78</v>
      </c>
      <c r="AB1159" t="s">
        <v>1972</v>
      </c>
      <c r="AC1159" t="s">
        <v>253</v>
      </c>
      <c r="AD1159" t="s">
        <v>59</v>
      </c>
    </row>
    <row r="1160" spans="1:30">
      <c r="A1160">
        <f t="shared" si="54"/>
        <v>909</v>
      </c>
      <c r="B1160">
        <f t="shared" si="55"/>
        <v>0</v>
      </c>
      <c r="C1160" s="8">
        <f t="shared" si="53"/>
        <v>61.333333333333336</v>
      </c>
      <c r="D1160">
        <v>61</v>
      </c>
      <c r="E1160">
        <v>4</v>
      </c>
      <c r="G1160" s="21">
        <v>0</v>
      </c>
      <c r="H1160">
        <v>1828609</v>
      </c>
      <c r="I1160" s="39">
        <v>44014.492361111108</v>
      </c>
      <c r="J1160" s="3" t="s">
        <v>76</v>
      </c>
      <c r="K1160" t="s">
        <v>49</v>
      </c>
      <c r="M1160">
        <v>202007020211</v>
      </c>
      <c r="N1160" s="1">
        <v>44014.492361111108</v>
      </c>
      <c r="O1160" s="3" t="s">
        <v>76</v>
      </c>
      <c r="P1160">
        <v>1828609</v>
      </c>
      <c r="Q1160" s="2">
        <v>21611</v>
      </c>
      <c r="R1160" t="s">
        <v>1973</v>
      </c>
      <c r="S1160" t="s">
        <v>785</v>
      </c>
      <c r="U1160" t="s">
        <v>52</v>
      </c>
      <c r="V1160" t="s">
        <v>183</v>
      </c>
      <c r="W1160" t="s">
        <v>2</v>
      </c>
      <c r="X1160" t="s">
        <v>54</v>
      </c>
      <c r="Z1160" t="s">
        <v>55</v>
      </c>
      <c r="AA1160" t="s">
        <v>78</v>
      </c>
      <c r="AB1160" t="s">
        <v>333</v>
      </c>
      <c r="AC1160" t="s">
        <v>129</v>
      </c>
      <c r="AD1160" t="s">
        <v>59</v>
      </c>
    </row>
    <row r="1161" spans="1:30">
      <c r="A1161">
        <f t="shared" si="54"/>
        <v>910</v>
      </c>
      <c r="B1161">
        <f t="shared" si="55"/>
        <v>0</v>
      </c>
      <c r="C1161" s="8">
        <f t="shared" si="53"/>
        <v>66.75</v>
      </c>
      <c r="D1161">
        <v>66</v>
      </c>
      <c r="E1161">
        <v>9</v>
      </c>
      <c r="G1161" s="21">
        <v>0</v>
      </c>
      <c r="H1161">
        <v>1828935</v>
      </c>
      <c r="I1161" s="39">
        <v>44144.526388888888</v>
      </c>
      <c r="J1161" s="3" t="s">
        <v>90</v>
      </c>
      <c r="K1161" t="s">
        <v>49</v>
      </c>
      <c r="M1161">
        <v>202011101048</v>
      </c>
      <c r="N1161" s="1">
        <v>44144.526388888888</v>
      </c>
      <c r="O1161" s="3" t="s">
        <v>90</v>
      </c>
      <c r="P1161">
        <v>1828935</v>
      </c>
      <c r="Q1161" s="2">
        <v>19759</v>
      </c>
      <c r="R1161" t="s">
        <v>1974</v>
      </c>
      <c r="S1161" t="s">
        <v>551</v>
      </c>
      <c r="U1161" t="s">
        <v>52</v>
      </c>
      <c r="V1161" t="s">
        <v>183</v>
      </c>
      <c r="W1161" t="s">
        <v>2</v>
      </c>
      <c r="X1161" t="s">
        <v>54</v>
      </c>
      <c r="Z1161" t="s">
        <v>88</v>
      </c>
      <c r="AA1161" t="s">
        <v>94</v>
      </c>
      <c r="AB1161" t="s">
        <v>1975</v>
      </c>
      <c r="AC1161" t="s">
        <v>129</v>
      </c>
      <c r="AD1161" t="s">
        <v>59</v>
      </c>
    </row>
    <row r="1162" spans="1:30">
      <c r="A1162">
        <f t="shared" si="54"/>
        <v>911</v>
      </c>
      <c r="B1162">
        <f t="shared" si="55"/>
        <v>0</v>
      </c>
      <c r="C1162" s="8">
        <f t="shared" ref="C1162:C1225" si="56">D1162+E1162/12</f>
        <v>40.25</v>
      </c>
      <c r="D1162">
        <v>40</v>
      </c>
      <c r="E1162">
        <v>3</v>
      </c>
      <c r="G1162" s="21">
        <v>0</v>
      </c>
      <c r="H1162">
        <v>1830296</v>
      </c>
      <c r="I1162" s="39">
        <v>44211.504166666666</v>
      </c>
      <c r="J1162" s="3" t="s">
        <v>90</v>
      </c>
      <c r="K1162" t="s">
        <v>49</v>
      </c>
      <c r="M1162">
        <v>202101151576</v>
      </c>
      <c r="N1162" s="1">
        <v>44211.504166666666</v>
      </c>
      <c r="O1162" s="3" t="s">
        <v>90</v>
      </c>
      <c r="P1162">
        <v>1830296</v>
      </c>
      <c r="Q1162" s="2">
        <v>29489</v>
      </c>
      <c r="R1162" t="s">
        <v>1976</v>
      </c>
      <c r="S1162" t="s">
        <v>493</v>
      </c>
      <c r="U1162" t="s">
        <v>52</v>
      </c>
      <c r="V1162" t="s">
        <v>157</v>
      </c>
      <c r="W1162" t="s">
        <v>2</v>
      </c>
      <c r="X1162" t="s">
        <v>54</v>
      </c>
      <c r="Z1162" t="s">
        <v>88</v>
      </c>
      <c r="AA1162" t="s">
        <v>94</v>
      </c>
      <c r="AB1162" t="s">
        <v>116</v>
      </c>
      <c r="AC1162" t="s">
        <v>70</v>
      </c>
      <c r="AD1162" t="s">
        <v>59</v>
      </c>
    </row>
    <row r="1163" spans="1:30">
      <c r="A1163">
        <f t="shared" si="54"/>
        <v>912</v>
      </c>
      <c r="B1163">
        <f t="shared" si="55"/>
        <v>0</v>
      </c>
      <c r="C1163" s="8">
        <f t="shared" si="56"/>
        <v>58.416666666666664</v>
      </c>
      <c r="D1163">
        <v>58</v>
      </c>
      <c r="E1163">
        <v>5</v>
      </c>
      <c r="G1163" s="21">
        <v>0</v>
      </c>
      <c r="H1163">
        <v>1833957</v>
      </c>
      <c r="I1163" s="39">
        <v>44204.950694444444</v>
      </c>
      <c r="J1163" s="3" t="s">
        <v>90</v>
      </c>
      <c r="K1163" t="s">
        <v>49</v>
      </c>
      <c r="M1163">
        <v>202101082178</v>
      </c>
      <c r="N1163" s="1">
        <v>44204.950694444444</v>
      </c>
      <c r="O1163" s="3" t="s">
        <v>90</v>
      </c>
      <c r="P1163">
        <v>1833957</v>
      </c>
      <c r="Q1163" s="2">
        <v>22859</v>
      </c>
      <c r="R1163" t="s">
        <v>1980</v>
      </c>
      <c r="S1163" t="s">
        <v>1981</v>
      </c>
      <c r="U1163" t="s">
        <v>170</v>
      </c>
      <c r="V1163" t="s">
        <v>289</v>
      </c>
      <c r="W1163" t="s">
        <v>2</v>
      </c>
      <c r="X1163" t="s">
        <v>54</v>
      </c>
      <c r="Z1163" t="s">
        <v>88</v>
      </c>
      <c r="AA1163" t="s">
        <v>94</v>
      </c>
      <c r="AB1163" t="s">
        <v>100</v>
      </c>
      <c r="AC1163" t="s">
        <v>70</v>
      </c>
      <c r="AD1163" t="s">
        <v>59</v>
      </c>
    </row>
    <row r="1164" spans="1:30">
      <c r="A1164">
        <f t="shared" ref="A1164:A1227" si="57">IF(B1164=0,A1163+1,A1163)</f>
        <v>913</v>
      </c>
      <c r="B1164">
        <f t="shared" si="55"/>
        <v>0</v>
      </c>
      <c r="C1164" s="8">
        <f t="shared" si="56"/>
        <v>54</v>
      </c>
      <c r="D1164">
        <v>54</v>
      </c>
      <c r="E1164">
        <v>0</v>
      </c>
      <c r="G1164" s="21">
        <v>0</v>
      </c>
      <c r="H1164">
        <v>1837170</v>
      </c>
      <c r="I1164" s="39">
        <v>44109.411805555559</v>
      </c>
      <c r="J1164" s="3" t="s">
        <v>76</v>
      </c>
      <c r="K1164" t="s">
        <v>49</v>
      </c>
      <c r="M1164">
        <v>202010051520</v>
      </c>
      <c r="N1164" s="1">
        <v>44109.411805555559</v>
      </c>
      <c r="O1164" s="3" t="s">
        <v>76</v>
      </c>
      <c r="P1164">
        <v>1837170</v>
      </c>
      <c r="Q1164" s="2">
        <v>24378</v>
      </c>
      <c r="R1164" t="s">
        <v>1982</v>
      </c>
      <c r="S1164" t="s">
        <v>1983</v>
      </c>
      <c r="U1164" t="s">
        <v>61</v>
      </c>
      <c r="V1164" t="s">
        <v>127</v>
      </c>
      <c r="W1164" t="s">
        <v>2</v>
      </c>
      <c r="X1164" t="s">
        <v>54</v>
      </c>
      <c r="Z1164" t="s">
        <v>88</v>
      </c>
      <c r="AA1164" t="s">
        <v>78</v>
      </c>
      <c r="AB1164" t="s">
        <v>1984</v>
      </c>
      <c r="AC1164" t="s">
        <v>129</v>
      </c>
      <c r="AD1164" t="s">
        <v>59</v>
      </c>
    </row>
    <row r="1165" spans="1:30">
      <c r="A1165">
        <f t="shared" si="57"/>
        <v>914</v>
      </c>
      <c r="B1165">
        <f t="shared" si="55"/>
        <v>0</v>
      </c>
      <c r="C1165" s="8">
        <f t="shared" si="56"/>
        <v>22.916666666666668</v>
      </c>
      <c r="D1165">
        <v>22</v>
      </c>
      <c r="E1165">
        <v>11</v>
      </c>
      <c r="G1165" s="21">
        <v>0</v>
      </c>
      <c r="H1165">
        <v>1838093</v>
      </c>
      <c r="I1165" s="39">
        <v>44300.572916666664</v>
      </c>
      <c r="J1165" s="3" t="s">
        <v>63</v>
      </c>
      <c r="K1165" t="s">
        <v>49</v>
      </c>
      <c r="M1165">
        <v>202104140687</v>
      </c>
      <c r="N1165" s="1">
        <v>44300.572916666664</v>
      </c>
      <c r="O1165" s="3" t="s">
        <v>63</v>
      </c>
      <c r="P1165">
        <v>1838093</v>
      </c>
      <c r="Q1165" s="2">
        <v>35909</v>
      </c>
      <c r="R1165" t="s">
        <v>1985</v>
      </c>
      <c r="S1165" t="s">
        <v>1986</v>
      </c>
      <c r="U1165" t="s">
        <v>61</v>
      </c>
      <c r="V1165" t="s">
        <v>178</v>
      </c>
      <c r="W1165" t="s">
        <v>2</v>
      </c>
      <c r="X1165" t="s">
        <v>54</v>
      </c>
      <c r="Z1165" t="s">
        <v>55</v>
      </c>
      <c r="AA1165" t="s">
        <v>68</v>
      </c>
      <c r="AB1165" t="s">
        <v>1987</v>
      </c>
      <c r="AC1165" t="s">
        <v>180</v>
      </c>
      <c r="AD1165" t="s">
        <v>59</v>
      </c>
    </row>
    <row r="1166" spans="1:30">
      <c r="A1166">
        <f t="shared" si="57"/>
        <v>915</v>
      </c>
      <c r="B1166">
        <f t="shared" si="55"/>
        <v>0</v>
      </c>
      <c r="C1166" s="8">
        <f t="shared" si="56"/>
        <v>41.166666666666664</v>
      </c>
      <c r="D1166">
        <v>41</v>
      </c>
      <c r="E1166">
        <v>2</v>
      </c>
      <c r="G1166" s="21">
        <v>0</v>
      </c>
      <c r="H1166">
        <v>1838163</v>
      </c>
      <c r="I1166" s="39">
        <v>44115.862500000003</v>
      </c>
      <c r="J1166" s="3" t="s">
        <v>90</v>
      </c>
      <c r="K1166" t="s">
        <v>49</v>
      </c>
      <c r="M1166">
        <v>202010110545</v>
      </c>
      <c r="N1166" s="1">
        <v>44115.862500000003</v>
      </c>
      <c r="O1166" s="3" t="s">
        <v>90</v>
      </c>
      <c r="P1166">
        <v>1838163</v>
      </c>
      <c r="Q1166" s="2">
        <v>29060</v>
      </c>
      <c r="R1166" t="s">
        <v>1988</v>
      </c>
      <c r="S1166" t="s">
        <v>298</v>
      </c>
      <c r="U1166" t="s">
        <v>170</v>
      </c>
      <c r="V1166" t="s">
        <v>364</v>
      </c>
      <c r="W1166" t="s">
        <v>2</v>
      </c>
      <c r="X1166" t="s">
        <v>54</v>
      </c>
      <c r="Z1166" t="s">
        <v>88</v>
      </c>
      <c r="AA1166" t="s">
        <v>94</v>
      </c>
      <c r="AB1166" t="s">
        <v>100</v>
      </c>
      <c r="AC1166" t="s">
        <v>70</v>
      </c>
      <c r="AD1166" t="s">
        <v>59</v>
      </c>
    </row>
    <row r="1167" spans="1:30">
      <c r="A1167">
        <f t="shared" si="57"/>
        <v>916</v>
      </c>
      <c r="B1167">
        <f t="shared" si="55"/>
        <v>0</v>
      </c>
      <c r="C1167" s="8">
        <f t="shared" si="56"/>
        <v>19.166666666666668</v>
      </c>
      <c r="D1167">
        <v>19</v>
      </c>
      <c r="E1167">
        <v>2</v>
      </c>
      <c r="G1167" s="21">
        <v>0</v>
      </c>
      <c r="H1167">
        <v>1838667</v>
      </c>
      <c r="I1167" s="39">
        <v>43926.356979166667</v>
      </c>
      <c r="J1167" s="3" t="s">
        <v>90</v>
      </c>
      <c r="K1167" t="s">
        <v>49</v>
      </c>
      <c r="M1167">
        <v>202004050107</v>
      </c>
      <c r="N1167" s="1">
        <v>43926.356979166667</v>
      </c>
      <c r="O1167" s="3" t="s">
        <v>90</v>
      </c>
      <c r="P1167">
        <v>1838667</v>
      </c>
      <c r="Q1167" s="2">
        <v>36922</v>
      </c>
      <c r="R1167" t="s">
        <v>1989</v>
      </c>
      <c r="S1167" t="s">
        <v>1990</v>
      </c>
      <c r="U1167" t="s">
        <v>381</v>
      </c>
      <c r="V1167" t="s">
        <v>87</v>
      </c>
      <c r="W1167" t="s">
        <v>2</v>
      </c>
      <c r="X1167" t="s">
        <v>54</v>
      </c>
      <c r="Z1167" t="s">
        <v>88</v>
      </c>
      <c r="AA1167" t="s">
        <v>94</v>
      </c>
      <c r="AB1167" t="s">
        <v>1991</v>
      </c>
      <c r="AC1167" t="s">
        <v>70</v>
      </c>
      <c r="AD1167" t="s">
        <v>59</v>
      </c>
    </row>
    <row r="1168" spans="1:30">
      <c r="A1168">
        <f t="shared" si="57"/>
        <v>917</v>
      </c>
      <c r="B1168">
        <f t="shared" si="55"/>
        <v>0</v>
      </c>
      <c r="C1168" s="8">
        <f t="shared" si="56"/>
        <v>74.666666666666671</v>
      </c>
      <c r="D1168">
        <v>74</v>
      </c>
      <c r="E1168">
        <v>8</v>
      </c>
      <c r="G1168" s="21">
        <v>0</v>
      </c>
      <c r="H1168">
        <v>1839420</v>
      </c>
      <c r="I1168" s="39">
        <v>43928.877280092594</v>
      </c>
      <c r="J1168" s="3" t="s">
        <v>63</v>
      </c>
      <c r="K1168" t="s">
        <v>49</v>
      </c>
      <c r="M1168">
        <v>202004071115</v>
      </c>
      <c r="N1168" s="1">
        <v>43928.877280092594</v>
      </c>
      <c r="O1168" s="3" t="s">
        <v>63</v>
      </c>
      <c r="P1168">
        <v>1839420</v>
      </c>
      <c r="Q1168" s="2">
        <v>16656</v>
      </c>
      <c r="R1168" t="s">
        <v>1992</v>
      </c>
      <c r="S1168" t="s">
        <v>722</v>
      </c>
      <c r="U1168" t="s">
        <v>98</v>
      </c>
      <c r="V1168" t="s">
        <v>306</v>
      </c>
      <c r="W1168" t="s">
        <v>2</v>
      </c>
      <c r="X1168" t="s">
        <v>54</v>
      </c>
      <c r="Z1168" t="s">
        <v>88</v>
      </c>
      <c r="AA1168" t="s">
        <v>68</v>
      </c>
      <c r="AB1168" t="s">
        <v>269</v>
      </c>
      <c r="AC1168" t="s">
        <v>70</v>
      </c>
      <c r="AD1168" t="s">
        <v>59</v>
      </c>
    </row>
    <row r="1169" spans="1:30">
      <c r="A1169">
        <f t="shared" si="57"/>
        <v>918</v>
      </c>
      <c r="B1169">
        <f t="shared" si="55"/>
        <v>0</v>
      </c>
      <c r="C1169" s="8">
        <f t="shared" si="56"/>
        <v>28.583333333333332</v>
      </c>
      <c r="D1169">
        <v>28</v>
      </c>
      <c r="E1169">
        <v>7</v>
      </c>
      <c r="G1169" s="21">
        <v>0</v>
      </c>
      <c r="H1169">
        <v>1840336</v>
      </c>
      <c r="I1169" s="39">
        <v>44167.240567129629</v>
      </c>
      <c r="J1169" s="3" t="s">
        <v>90</v>
      </c>
      <c r="K1169" t="s">
        <v>49</v>
      </c>
      <c r="M1169">
        <v>202012021290</v>
      </c>
      <c r="N1169" s="1">
        <v>44167.240567129629</v>
      </c>
      <c r="O1169" s="3" t="s">
        <v>90</v>
      </c>
      <c r="P1169">
        <v>1840336</v>
      </c>
      <c r="Q1169" s="2">
        <v>33712</v>
      </c>
      <c r="R1169" t="s">
        <v>1993</v>
      </c>
      <c r="S1169" t="s">
        <v>1955</v>
      </c>
      <c r="U1169" t="s">
        <v>110</v>
      </c>
      <c r="V1169" t="s">
        <v>202</v>
      </c>
      <c r="W1169" t="s">
        <v>2</v>
      </c>
      <c r="X1169" t="s">
        <v>54</v>
      </c>
      <c r="Z1169" t="s">
        <v>88</v>
      </c>
      <c r="AA1169" t="s">
        <v>94</v>
      </c>
      <c r="AB1169" t="s">
        <v>292</v>
      </c>
      <c r="AC1169" t="s">
        <v>70</v>
      </c>
      <c r="AD1169" t="s">
        <v>59</v>
      </c>
    </row>
    <row r="1170" spans="1:30">
      <c r="A1170">
        <f t="shared" si="57"/>
        <v>919</v>
      </c>
      <c r="B1170">
        <f t="shared" si="55"/>
        <v>0</v>
      </c>
      <c r="C1170" s="8">
        <f t="shared" si="56"/>
        <v>67.583333333333329</v>
      </c>
      <c r="D1170">
        <v>67</v>
      </c>
      <c r="E1170">
        <v>7</v>
      </c>
      <c r="G1170" s="21">
        <v>0</v>
      </c>
      <c r="H1170">
        <v>1840628</v>
      </c>
      <c r="I1170" s="39">
        <v>43941.430451388886</v>
      </c>
      <c r="J1170" s="3" t="s">
        <v>90</v>
      </c>
      <c r="K1170" t="s">
        <v>49</v>
      </c>
      <c r="M1170">
        <v>202004200851</v>
      </c>
      <c r="N1170" s="1">
        <v>43941.430451388886</v>
      </c>
      <c r="O1170" s="3" t="s">
        <v>90</v>
      </c>
      <c r="P1170">
        <v>1840628</v>
      </c>
      <c r="Q1170" s="2">
        <v>19233</v>
      </c>
      <c r="R1170" t="s">
        <v>1997</v>
      </c>
      <c r="S1170" t="s">
        <v>1239</v>
      </c>
      <c r="U1170" t="s">
        <v>61</v>
      </c>
      <c r="V1170" t="s">
        <v>93</v>
      </c>
      <c r="W1170" t="s">
        <v>2</v>
      </c>
      <c r="X1170" t="s">
        <v>54</v>
      </c>
      <c r="Z1170" t="s">
        <v>88</v>
      </c>
      <c r="AA1170" t="s">
        <v>94</v>
      </c>
      <c r="AB1170" t="s">
        <v>100</v>
      </c>
      <c r="AC1170" t="s">
        <v>70</v>
      </c>
      <c r="AD1170" t="s">
        <v>59</v>
      </c>
    </row>
    <row r="1171" spans="1:30">
      <c r="A1171">
        <f t="shared" si="57"/>
        <v>920</v>
      </c>
      <c r="B1171">
        <f t="shared" si="55"/>
        <v>0</v>
      </c>
      <c r="C1171" s="8">
        <f t="shared" si="56"/>
        <v>73.666666666666671</v>
      </c>
      <c r="D1171">
        <v>73</v>
      </c>
      <c r="E1171">
        <v>8</v>
      </c>
      <c r="G1171" s="21">
        <v>0</v>
      </c>
      <c r="H1171">
        <v>1841414</v>
      </c>
      <c r="I1171" s="39">
        <v>43977.411111111112</v>
      </c>
      <c r="J1171" s="3" t="s">
        <v>76</v>
      </c>
      <c r="K1171" t="s">
        <v>49</v>
      </c>
      <c r="M1171">
        <v>202005260379</v>
      </c>
      <c r="N1171" s="1">
        <v>43977.411111111112</v>
      </c>
      <c r="O1171" s="3" t="s">
        <v>76</v>
      </c>
      <c r="P1171">
        <v>1841414</v>
      </c>
      <c r="Q1171" s="2">
        <v>17070</v>
      </c>
      <c r="R1171" t="s">
        <v>1998</v>
      </c>
      <c r="S1171" t="s">
        <v>1276</v>
      </c>
      <c r="U1171" t="s">
        <v>140</v>
      </c>
      <c r="V1171" t="s">
        <v>193</v>
      </c>
      <c r="W1171" t="s">
        <v>2</v>
      </c>
      <c r="X1171" t="s">
        <v>54</v>
      </c>
      <c r="Z1171" t="s">
        <v>55</v>
      </c>
      <c r="AA1171" t="s">
        <v>78</v>
      </c>
      <c r="AB1171" t="s">
        <v>1999</v>
      </c>
      <c r="AC1171" t="s">
        <v>70</v>
      </c>
      <c r="AD1171" t="s">
        <v>59</v>
      </c>
    </row>
    <row r="1172" spans="1:30">
      <c r="A1172">
        <f t="shared" si="57"/>
        <v>921</v>
      </c>
      <c r="B1172">
        <f t="shared" si="55"/>
        <v>0</v>
      </c>
      <c r="C1172" s="8">
        <f t="shared" si="56"/>
        <v>46.583333333333336</v>
      </c>
      <c r="D1172">
        <v>46</v>
      </c>
      <c r="E1172">
        <v>7</v>
      </c>
      <c r="G1172" s="21">
        <v>0</v>
      </c>
      <c r="H1172">
        <v>1841664</v>
      </c>
      <c r="I1172" s="39">
        <v>44159.828472222223</v>
      </c>
      <c r="J1172" s="3" t="s">
        <v>90</v>
      </c>
      <c r="K1172" t="s">
        <v>49</v>
      </c>
      <c r="M1172">
        <v>202011242172</v>
      </c>
      <c r="N1172" s="1">
        <v>44159.828472222223</v>
      </c>
      <c r="O1172" s="3" t="s">
        <v>90</v>
      </c>
      <c r="P1172">
        <v>1841664</v>
      </c>
      <c r="Q1172" s="2">
        <v>27131</v>
      </c>
      <c r="R1172" t="s">
        <v>2000</v>
      </c>
      <c r="S1172" t="s">
        <v>377</v>
      </c>
      <c r="U1172" t="s">
        <v>149</v>
      </c>
      <c r="V1172" t="s">
        <v>133</v>
      </c>
      <c r="W1172" t="s">
        <v>10</v>
      </c>
      <c r="X1172" t="s">
        <v>54</v>
      </c>
      <c r="Z1172" t="s">
        <v>88</v>
      </c>
      <c r="AA1172" t="s">
        <v>94</v>
      </c>
      <c r="AB1172" t="s">
        <v>100</v>
      </c>
      <c r="AC1172" t="s">
        <v>70</v>
      </c>
      <c r="AD1172" t="s">
        <v>59</v>
      </c>
    </row>
    <row r="1173" spans="1:30">
      <c r="A1173">
        <f t="shared" si="57"/>
        <v>922</v>
      </c>
      <c r="B1173">
        <f t="shared" si="55"/>
        <v>0</v>
      </c>
      <c r="C1173" s="8">
        <f t="shared" si="56"/>
        <v>63.75</v>
      </c>
      <c r="D1173">
        <v>63</v>
      </c>
      <c r="E1173">
        <v>9</v>
      </c>
      <c r="G1173" s="21">
        <v>0</v>
      </c>
      <c r="H1173">
        <v>1843057</v>
      </c>
      <c r="I1173" s="39">
        <v>44050.147222222222</v>
      </c>
      <c r="J1173" s="3" t="s">
        <v>90</v>
      </c>
      <c r="K1173" t="s">
        <v>49</v>
      </c>
      <c r="M1173">
        <v>202008071049</v>
      </c>
      <c r="N1173" s="1">
        <v>44050.147222222222</v>
      </c>
      <c r="O1173" s="3" t="s">
        <v>90</v>
      </c>
      <c r="P1173">
        <v>1843057</v>
      </c>
      <c r="Q1173" s="2">
        <v>20748</v>
      </c>
      <c r="R1173" t="s">
        <v>2001</v>
      </c>
      <c r="S1173" t="s">
        <v>396</v>
      </c>
      <c r="U1173" t="s">
        <v>149</v>
      </c>
      <c r="V1173" t="s">
        <v>133</v>
      </c>
      <c r="W1173" t="s">
        <v>2</v>
      </c>
      <c r="X1173" t="s">
        <v>54</v>
      </c>
      <c r="Z1173" t="s">
        <v>88</v>
      </c>
      <c r="AA1173" t="s">
        <v>94</v>
      </c>
      <c r="AB1173" t="s">
        <v>116</v>
      </c>
      <c r="AC1173" t="s">
        <v>70</v>
      </c>
      <c r="AD1173" t="s">
        <v>59</v>
      </c>
    </row>
    <row r="1174" spans="1:30">
      <c r="A1174">
        <f t="shared" si="57"/>
        <v>923</v>
      </c>
      <c r="B1174">
        <f t="shared" si="55"/>
        <v>0</v>
      </c>
      <c r="C1174" s="8">
        <f t="shared" si="56"/>
        <v>64.5</v>
      </c>
      <c r="D1174">
        <v>64</v>
      </c>
      <c r="E1174">
        <v>6</v>
      </c>
      <c r="G1174" s="21">
        <v>0</v>
      </c>
      <c r="H1174">
        <v>1843321</v>
      </c>
      <c r="I1174" s="39">
        <v>44244.431250000001</v>
      </c>
      <c r="J1174" s="3" t="s">
        <v>76</v>
      </c>
      <c r="K1174" t="s">
        <v>49</v>
      </c>
      <c r="M1174">
        <v>202102170296</v>
      </c>
      <c r="N1174" s="1">
        <v>44244.431250000001</v>
      </c>
      <c r="O1174" s="3" t="s">
        <v>76</v>
      </c>
      <c r="P1174">
        <v>1843321</v>
      </c>
      <c r="Q1174" s="2">
        <v>20670</v>
      </c>
      <c r="R1174" t="s">
        <v>2002</v>
      </c>
      <c r="S1174" t="s">
        <v>953</v>
      </c>
      <c r="U1174" t="s">
        <v>73</v>
      </c>
      <c r="V1174" t="s">
        <v>53</v>
      </c>
      <c r="W1174" t="s">
        <v>2</v>
      </c>
      <c r="X1174" t="s">
        <v>54</v>
      </c>
      <c r="Z1174" t="s">
        <v>55</v>
      </c>
      <c r="AA1174" t="s">
        <v>78</v>
      </c>
      <c r="AB1174" t="s">
        <v>2003</v>
      </c>
      <c r="AC1174" t="s">
        <v>58</v>
      </c>
      <c r="AD1174" t="s">
        <v>59</v>
      </c>
    </row>
    <row r="1175" spans="1:30">
      <c r="A1175">
        <f t="shared" si="57"/>
        <v>924</v>
      </c>
      <c r="B1175">
        <f t="shared" si="55"/>
        <v>0</v>
      </c>
      <c r="C1175" s="8">
        <f t="shared" si="56"/>
        <v>67.5</v>
      </c>
      <c r="D1175">
        <v>67</v>
      </c>
      <c r="E1175">
        <v>6</v>
      </c>
      <c r="G1175" s="21">
        <v>0</v>
      </c>
      <c r="H1175">
        <v>1844145</v>
      </c>
      <c r="I1175" s="39">
        <v>43927.41615740741</v>
      </c>
      <c r="J1175" s="3" t="s">
        <v>76</v>
      </c>
      <c r="K1175" t="s">
        <v>49</v>
      </c>
      <c r="M1175">
        <v>202004060545</v>
      </c>
      <c r="N1175" s="1">
        <v>43927.41615740741</v>
      </c>
      <c r="O1175" s="3" t="s">
        <v>76</v>
      </c>
      <c r="P1175">
        <v>1844145</v>
      </c>
      <c r="Q1175" s="2">
        <v>19247</v>
      </c>
      <c r="R1175" t="s">
        <v>2006</v>
      </c>
      <c r="S1175" t="s">
        <v>898</v>
      </c>
      <c r="U1175" t="s">
        <v>381</v>
      </c>
      <c r="V1175" t="s">
        <v>324</v>
      </c>
      <c r="W1175" t="s">
        <v>2</v>
      </c>
      <c r="X1175" t="s">
        <v>54</v>
      </c>
      <c r="Z1175" t="s">
        <v>55</v>
      </c>
      <c r="AA1175" t="s">
        <v>78</v>
      </c>
      <c r="AB1175" t="s">
        <v>1617</v>
      </c>
      <c r="AC1175" t="s">
        <v>180</v>
      </c>
      <c r="AD1175" t="s">
        <v>59</v>
      </c>
    </row>
    <row r="1176" spans="1:30">
      <c r="A1176">
        <f t="shared" si="57"/>
        <v>925</v>
      </c>
      <c r="B1176">
        <f t="shared" si="55"/>
        <v>0</v>
      </c>
      <c r="C1176" s="8">
        <f t="shared" si="56"/>
        <v>34.083333333333336</v>
      </c>
      <c r="D1176">
        <v>34</v>
      </c>
      <c r="E1176">
        <v>1</v>
      </c>
      <c r="G1176" s="21">
        <v>0</v>
      </c>
      <c r="H1176" s="6">
        <v>1844550</v>
      </c>
      <c r="I1176" s="39">
        <v>44193.586111111108</v>
      </c>
      <c r="J1176" s="3" t="s">
        <v>76</v>
      </c>
      <c r="K1176" t="s">
        <v>49</v>
      </c>
      <c r="M1176">
        <v>202012281757</v>
      </c>
      <c r="N1176" s="1">
        <v>44193.586111111108</v>
      </c>
      <c r="O1176" s="3" t="s">
        <v>76</v>
      </c>
      <c r="P1176">
        <v>1844550</v>
      </c>
      <c r="Q1176" s="2">
        <v>31744</v>
      </c>
      <c r="R1176" t="s">
        <v>2007</v>
      </c>
      <c r="S1176" t="s">
        <v>1218</v>
      </c>
      <c r="U1176" t="s">
        <v>73</v>
      </c>
      <c r="V1176" t="s">
        <v>93</v>
      </c>
      <c r="W1176" t="s">
        <v>2</v>
      </c>
      <c r="X1176" t="s">
        <v>54</v>
      </c>
      <c r="Z1176" t="s">
        <v>88</v>
      </c>
      <c r="AA1176" t="s">
        <v>78</v>
      </c>
      <c r="AB1176" t="s">
        <v>2008</v>
      </c>
      <c r="AC1176" t="s">
        <v>70</v>
      </c>
      <c r="AD1176" t="s">
        <v>59</v>
      </c>
    </row>
    <row r="1177" spans="1:30">
      <c r="A1177">
        <f t="shared" si="57"/>
        <v>926</v>
      </c>
      <c r="B1177">
        <f t="shared" si="55"/>
        <v>0</v>
      </c>
      <c r="C1177" s="8">
        <f t="shared" si="56"/>
        <v>61.166666666666664</v>
      </c>
      <c r="D1177">
        <v>61</v>
      </c>
      <c r="E1177">
        <v>2</v>
      </c>
      <c r="G1177" s="21">
        <v>0</v>
      </c>
      <c r="H1177" s="6">
        <v>1845750</v>
      </c>
      <c r="I1177" s="39">
        <v>44193.924062500002</v>
      </c>
      <c r="J1177" s="3" t="s">
        <v>90</v>
      </c>
      <c r="K1177" t="s">
        <v>49</v>
      </c>
      <c r="M1177">
        <v>202012282152</v>
      </c>
      <c r="N1177" s="1">
        <v>44193.924062500002</v>
      </c>
      <c r="O1177" s="3" t="s">
        <v>90</v>
      </c>
      <c r="P1177">
        <v>1845750</v>
      </c>
      <c r="Q1177" s="2">
        <v>21829</v>
      </c>
      <c r="R1177" t="s">
        <v>2009</v>
      </c>
      <c r="S1177" t="s">
        <v>1143</v>
      </c>
      <c r="U1177" t="s">
        <v>132</v>
      </c>
      <c r="V1177" t="s">
        <v>111</v>
      </c>
      <c r="W1177" t="s">
        <v>10</v>
      </c>
      <c r="X1177" t="s">
        <v>54</v>
      </c>
      <c r="Z1177" t="s">
        <v>88</v>
      </c>
      <c r="AA1177" t="s">
        <v>94</v>
      </c>
      <c r="AB1177" t="s">
        <v>100</v>
      </c>
      <c r="AC1177" t="s">
        <v>70</v>
      </c>
      <c r="AD1177" t="s">
        <v>59</v>
      </c>
    </row>
    <row r="1178" spans="1:30">
      <c r="A1178">
        <f t="shared" si="57"/>
        <v>927</v>
      </c>
      <c r="B1178">
        <f t="shared" si="55"/>
        <v>0</v>
      </c>
      <c r="C1178" s="8">
        <f t="shared" si="56"/>
        <v>85.166666666666671</v>
      </c>
      <c r="D1178">
        <v>85</v>
      </c>
      <c r="E1178">
        <v>2</v>
      </c>
      <c r="G1178" s="21">
        <v>0</v>
      </c>
      <c r="H1178">
        <v>1846770</v>
      </c>
      <c r="I1178" s="39">
        <v>44214.898078703707</v>
      </c>
      <c r="J1178" s="3" t="s">
        <v>90</v>
      </c>
      <c r="K1178" t="s">
        <v>49</v>
      </c>
      <c r="M1178">
        <v>202101180498</v>
      </c>
      <c r="N1178" s="1">
        <v>44214.898078703707</v>
      </c>
      <c r="O1178" s="3" t="s">
        <v>90</v>
      </c>
      <c r="P1178">
        <v>1846770</v>
      </c>
      <c r="Q1178" s="2">
        <v>13094</v>
      </c>
      <c r="R1178" t="s">
        <v>2011</v>
      </c>
      <c r="S1178" t="s">
        <v>2012</v>
      </c>
      <c r="U1178" t="s">
        <v>110</v>
      </c>
      <c r="V1178" t="s">
        <v>244</v>
      </c>
      <c r="W1178" t="s">
        <v>10</v>
      </c>
      <c r="X1178" t="s">
        <v>54</v>
      </c>
      <c r="Z1178" t="s">
        <v>88</v>
      </c>
      <c r="AA1178" t="s">
        <v>94</v>
      </c>
      <c r="AB1178" t="s">
        <v>100</v>
      </c>
      <c r="AC1178" t="s">
        <v>70</v>
      </c>
      <c r="AD1178" t="s">
        <v>59</v>
      </c>
    </row>
    <row r="1179" spans="1:30">
      <c r="A1179">
        <f t="shared" si="57"/>
        <v>928</v>
      </c>
      <c r="B1179">
        <f t="shared" si="55"/>
        <v>0</v>
      </c>
      <c r="C1179" s="8">
        <f t="shared" si="56"/>
        <v>82.75</v>
      </c>
      <c r="D1179">
        <v>82</v>
      </c>
      <c r="E1179">
        <v>9</v>
      </c>
      <c r="G1179" s="21">
        <v>0</v>
      </c>
      <c r="H1179">
        <v>1847324</v>
      </c>
      <c r="I1179" s="39">
        <v>43947.704861111109</v>
      </c>
      <c r="J1179" s="3" t="s">
        <v>90</v>
      </c>
      <c r="K1179" t="s">
        <v>49</v>
      </c>
      <c r="M1179">
        <v>202004260221</v>
      </c>
      <c r="N1179" s="1">
        <v>43947.704861111109</v>
      </c>
      <c r="O1179" s="3" t="s">
        <v>90</v>
      </c>
      <c r="P1179">
        <v>1847324</v>
      </c>
      <c r="Q1179" s="2">
        <v>13701</v>
      </c>
      <c r="R1179" t="s">
        <v>2013</v>
      </c>
      <c r="S1179" t="s">
        <v>1274</v>
      </c>
      <c r="U1179" t="s">
        <v>98</v>
      </c>
      <c r="V1179" t="s">
        <v>115</v>
      </c>
      <c r="W1179" t="s">
        <v>10</v>
      </c>
      <c r="X1179" t="s">
        <v>54</v>
      </c>
      <c r="Z1179" t="s">
        <v>88</v>
      </c>
      <c r="AA1179" t="s">
        <v>94</v>
      </c>
      <c r="AB1179" t="s">
        <v>100</v>
      </c>
      <c r="AC1179" t="s">
        <v>70</v>
      </c>
      <c r="AD1179" t="s">
        <v>59</v>
      </c>
    </row>
    <row r="1180" spans="1:30">
      <c r="A1180">
        <f t="shared" si="57"/>
        <v>929</v>
      </c>
      <c r="B1180">
        <f t="shared" si="55"/>
        <v>0</v>
      </c>
      <c r="C1180" s="8">
        <f t="shared" si="56"/>
        <v>61.916666666666664</v>
      </c>
      <c r="D1180">
        <v>61</v>
      </c>
      <c r="E1180">
        <v>11</v>
      </c>
      <c r="G1180" s="21">
        <v>0</v>
      </c>
      <c r="H1180">
        <v>1847779</v>
      </c>
      <c r="I1180" s="39">
        <v>44057.890277777777</v>
      </c>
      <c r="J1180" s="3" t="s">
        <v>90</v>
      </c>
      <c r="K1180" t="s">
        <v>49</v>
      </c>
      <c r="M1180">
        <v>202008141998</v>
      </c>
      <c r="N1180" s="1">
        <v>44057.890277777777</v>
      </c>
      <c r="O1180" s="3" t="s">
        <v>90</v>
      </c>
      <c r="P1180">
        <v>1847779</v>
      </c>
      <c r="Q1180" s="2">
        <v>21435</v>
      </c>
      <c r="R1180" t="s">
        <v>2014</v>
      </c>
      <c r="S1180" t="s">
        <v>2015</v>
      </c>
      <c r="U1180" t="s">
        <v>110</v>
      </c>
      <c r="V1180" t="s">
        <v>202</v>
      </c>
      <c r="W1180" t="s">
        <v>10</v>
      </c>
      <c r="X1180" t="s">
        <v>54</v>
      </c>
      <c r="Z1180" t="s">
        <v>88</v>
      </c>
      <c r="AA1180" t="s">
        <v>94</v>
      </c>
      <c r="AB1180" t="s">
        <v>100</v>
      </c>
      <c r="AC1180" t="s">
        <v>70</v>
      </c>
      <c r="AD1180" t="s">
        <v>59</v>
      </c>
    </row>
    <row r="1181" spans="1:30">
      <c r="A1181">
        <f t="shared" si="57"/>
        <v>930</v>
      </c>
      <c r="B1181">
        <f t="shared" si="55"/>
        <v>0</v>
      </c>
      <c r="C1181" s="8">
        <f t="shared" si="56"/>
        <v>39.5</v>
      </c>
      <c r="D1181">
        <v>39</v>
      </c>
      <c r="E1181">
        <v>6</v>
      </c>
      <c r="G1181" s="21">
        <v>0</v>
      </c>
      <c r="H1181">
        <v>1847798</v>
      </c>
      <c r="I1181" s="39">
        <v>43958.768564814818</v>
      </c>
      <c r="J1181" s="3" t="s">
        <v>76</v>
      </c>
      <c r="K1181" t="s">
        <v>49</v>
      </c>
      <c r="M1181">
        <v>202005071289</v>
      </c>
      <c r="N1181" s="1">
        <v>43958.768564814818</v>
      </c>
      <c r="O1181" s="3" t="s">
        <v>76</v>
      </c>
      <c r="P1181">
        <v>1847798</v>
      </c>
      <c r="Q1181" s="2">
        <v>29502</v>
      </c>
      <c r="R1181" t="s">
        <v>2016</v>
      </c>
      <c r="S1181" t="s">
        <v>460</v>
      </c>
      <c r="U1181" t="s">
        <v>110</v>
      </c>
      <c r="V1181" t="s">
        <v>157</v>
      </c>
      <c r="W1181" t="s">
        <v>2</v>
      </c>
      <c r="X1181" t="s">
        <v>54</v>
      </c>
      <c r="Z1181" t="s">
        <v>88</v>
      </c>
      <c r="AA1181" t="s">
        <v>78</v>
      </c>
      <c r="AB1181" t="s">
        <v>2017</v>
      </c>
      <c r="AC1181" t="s">
        <v>70</v>
      </c>
      <c r="AD1181" t="s">
        <v>59</v>
      </c>
    </row>
    <row r="1182" spans="1:30">
      <c r="A1182">
        <f t="shared" si="57"/>
        <v>931</v>
      </c>
      <c r="B1182">
        <f t="shared" si="55"/>
        <v>0</v>
      </c>
      <c r="C1182" s="8">
        <f t="shared" si="56"/>
        <v>76</v>
      </c>
      <c r="D1182">
        <v>76</v>
      </c>
      <c r="E1182">
        <v>0</v>
      </c>
      <c r="G1182" s="21">
        <v>0</v>
      </c>
      <c r="H1182">
        <v>1849463</v>
      </c>
      <c r="I1182" s="39">
        <v>44203.67291666667</v>
      </c>
      <c r="J1182" s="3" t="s">
        <v>63</v>
      </c>
      <c r="K1182" t="s">
        <v>49</v>
      </c>
      <c r="M1182">
        <v>202103260043</v>
      </c>
      <c r="N1182" s="1">
        <v>44203.67291666667</v>
      </c>
      <c r="O1182" s="3" t="s">
        <v>63</v>
      </c>
      <c r="P1182">
        <v>1849463</v>
      </c>
      <c r="Q1182" s="2">
        <v>16442</v>
      </c>
      <c r="R1182" t="s">
        <v>2018</v>
      </c>
      <c r="S1182" t="s">
        <v>1495</v>
      </c>
      <c r="U1182" t="s">
        <v>140</v>
      </c>
      <c r="V1182" t="s">
        <v>123</v>
      </c>
      <c r="W1182" t="s">
        <v>10</v>
      </c>
      <c r="X1182" t="s">
        <v>54</v>
      </c>
      <c r="Z1182" t="s">
        <v>55</v>
      </c>
      <c r="AA1182" t="s">
        <v>68</v>
      </c>
      <c r="AB1182" t="s">
        <v>104</v>
      </c>
      <c r="AC1182" t="s">
        <v>70</v>
      </c>
      <c r="AD1182" t="s">
        <v>59</v>
      </c>
    </row>
    <row r="1183" spans="1:30">
      <c r="A1183">
        <f t="shared" si="57"/>
        <v>932</v>
      </c>
      <c r="B1183">
        <f t="shared" si="55"/>
        <v>0</v>
      </c>
      <c r="C1183" s="8">
        <f t="shared" si="56"/>
        <v>44.833333333333336</v>
      </c>
      <c r="D1183">
        <v>44</v>
      </c>
      <c r="E1183">
        <v>10</v>
      </c>
      <c r="G1183" s="21">
        <v>0</v>
      </c>
      <c r="H1183">
        <v>1849919</v>
      </c>
      <c r="I1183" s="39">
        <v>44195.30133101852</v>
      </c>
      <c r="J1183" s="3" t="s">
        <v>63</v>
      </c>
      <c r="K1183" t="s">
        <v>49</v>
      </c>
      <c r="M1183">
        <v>202012300777</v>
      </c>
      <c r="N1183" s="1">
        <v>44195.30133101852</v>
      </c>
      <c r="O1183" s="3" t="s">
        <v>63</v>
      </c>
      <c r="P1183">
        <v>1849919</v>
      </c>
      <c r="Q1183" s="2">
        <v>27817</v>
      </c>
      <c r="R1183" t="s">
        <v>2019</v>
      </c>
      <c r="S1183" t="s">
        <v>2020</v>
      </c>
      <c r="U1183" t="s">
        <v>52</v>
      </c>
      <c r="V1183" t="s">
        <v>261</v>
      </c>
      <c r="W1183" t="s">
        <v>2</v>
      </c>
      <c r="X1183" t="s">
        <v>54</v>
      </c>
      <c r="Z1183" t="s">
        <v>55</v>
      </c>
      <c r="AA1183" t="s">
        <v>68</v>
      </c>
      <c r="AB1183" t="s">
        <v>2021</v>
      </c>
      <c r="AC1183" t="s">
        <v>70</v>
      </c>
      <c r="AD1183" t="s">
        <v>59</v>
      </c>
    </row>
    <row r="1184" spans="1:30">
      <c r="A1184">
        <f t="shared" si="57"/>
        <v>933</v>
      </c>
      <c r="B1184">
        <f t="shared" si="55"/>
        <v>0</v>
      </c>
      <c r="C1184" s="8">
        <f t="shared" si="56"/>
        <v>54.083333333333336</v>
      </c>
      <c r="D1184">
        <v>54</v>
      </c>
      <c r="E1184">
        <v>1</v>
      </c>
      <c r="G1184" s="21">
        <v>0</v>
      </c>
      <c r="H1184">
        <v>1850130</v>
      </c>
      <c r="I1184" s="39">
        <v>44174.55972222222</v>
      </c>
      <c r="J1184" s="3" t="s">
        <v>63</v>
      </c>
      <c r="K1184" t="s">
        <v>49</v>
      </c>
      <c r="M1184">
        <v>202012110899</v>
      </c>
      <c r="N1184" s="1">
        <v>44174.55972222222</v>
      </c>
      <c r="O1184" s="3" t="s">
        <v>63</v>
      </c>
      <c r="P1184">
        <v>1850130</v>
      </c>
      <c r="Q1184" s="2">
        <v>24398</v>
      </c>
      <c r="R1184" t="s">
        <v>2022</v>
      </c>
      <c r="S1184" t="s">
        <v>1311</v>
      </c>
      <c r="U1184" t="s">
        <v>61</v>
      </c>
      <c r="V1184" t="s">
        <v>228</v>
      </c>
      <c r="W1184" t="s">
        <v>10</v>
      </c>
      <c r="X1184" t="s">
        <v>54</v>
      </c>
      <c r="Z1184" t="s">
        <v>55</v>
      </c>
      <c r="AA1184" t="s">
        <v>68</v>
      </c>
      <c r="AB1184" t="s">
        <v>2023</v>
      </c>
      <c r="AC1184" t="s">
        <v>129</v>
      </c>
      <c r="AD1184" t="s">
        <v>59</v>
      </c>
    </row>
    <row r="1185" spans="1:30">
      <c r="A1185">
        <f t="shared" si="57"/>
        <v>934</v>
      </c>
      <c r="B1185">
        <f t="shared" si="55"/>
        <v>0</v>
      </c>
      <c r="C1185" s="8">
        <f t="shared" si="56"/>
        <v>61.833333333333336</v>
      </c>
      <c r="D1185">
        <v>61</v>
      </c>
      <c r="E1185">
        <v>10</v>
      </c>
      <c r="G1185" s="21">
        <v>0</v>
      </c>
      <c r="H1185">
        <v>1852076</v>
      </c>
      <c r="I1185" s="39">
        <v>44132.408333333333</v>
      </c>
      <c r="J1185" s="3" t="s">
        <v>63</v>
      </c>
      <c r="K1185" t="s">
        <v>49</v>
      </c>
      <c r="M1185">
        <v>202010281508</v>
      </c>
      <c r="N1185" s="1">
        <v>44132.408333333333</v>
      </c>
      <c r="O1185" s="3" t="s">
        <v>63</v>
      </c>
      <c r="P1185">
        <v>1852076</v>
      </c>
      <c r="Q1185" s="2">
        <v>21519</v>
      </c>
      <c r="R1185" t="s">
        <v>2024</v>
      </c>
      <c r="S1185" t="s">
        <v>672</v>
      </c>
      <c r="U1185" t="s">
        <v>61</v>
      </c>
      <c r="V1185" t="s">
        <v>228</v>
      </c>
      <c r="W1185" t="s">
        <v>10</v>
      </c>
      <c r="X1185" t="s">
        <v>54</v>
      </c>
      <c r="Z1185" t="s">
        <v>55</v>
      </c>
      <c r="AA1185" t="s">
        <v>68</v>
      </c>
      <c r="AB1185" t="s">
        <v>2025</v>
      </c>
      <c r="AC1185" t="s">
        <v>129</v>
      </c>
      <c r="AD1185" t="s">
        <v>59</v>
      </c>
    </row>
    <row r="1186" spans="1:30">
      <c r="A1186">
        <f t="shared" si="57"/>
        <v>935</v>
      </c>
      <c r="B1186">
        <f t="shared" si="55"/>
        <v>0</v>
      </c>
      <c r="C1186" s="8">
        <f t="shared" si="56"/>
        <v>33.333333333333336</v>
      </c>
      <c r="D1186">
        <v>33</v>
      </c>
      <c r="E1186">
        <v>4</v>
      </c>
      <c r="G1186" s="21">
        <v>0</v>
      </c>
      <c r="H1186">
        <v>1852810</v>
      </c>
      <c r="I1186" s="39">
        <v>44015.400694444441</v>
      </c>
      <c r="J1186" s="3" t="s">
        <v>90</v>
      </c>
      <c r="K1186" t="s">
        <v>49</v>
      </c>
      <c r="M1186">
        <v>202007030186</v>
      </c>
      <c r="N1186" s="1">
        <v>44015.400694444441</v>
      </c>
      <c r="O1186" s="3" t="s">
        <v>90</v>
      </c>
      <c r="P1186">
        <v>1852810</v>
      </c>
      <c r="Q1186" s="2">
        <v>31823</v>
      </c>
      <c r="R1186" t="s">
        <v>2026</v>
      </c>
      <c r="S1186" t="s">
        <v>939</v>
      </c>
      <c r="U1186" t="s">
        <v>535</v>
      </c>
      <c r="V1186" t="s">
        <v>281</v>
      </c>
      <c r="W1186" t="s">
        <v>10</v>
      </c>
      <c r="X1186" t="s">
        <v>54</v>
      </c>
      <c r="Z1186" t="s">
        <v>88</v>
      </c>
      <c r="AA1186" t="s">
        <v>94</v>
      </c>
      <c r="AB1186" t="s">
        <v>116</v>
      </c>
      <c r="AC1186" t="s">
        <v>70</v>
      </c>
      <c r="AD1186" t="s">
        <v>59</v>
      </c>
    </row>
    <row r="1187" spans="1:30">
      <c r="A1187">
        <f t="shared" si="57"/>
        <v>936</v>
      </c>
      <c r="B1187">
        <f t="shared" si="55"/>
        <v>0</v>
      </c>
      <c r="C1187" s="8">
        <f t="shared" si="56"/>
        <v>59.75</v>
      </c>
      <c r="D1187">
        <v>59</v>
      </c>
      <c r="E1187">
        <v>9</v>
      </c>
      <c r="G1187" s="21">
        <v>0</v>
      </c>
      <c r="H1187">
        <v>1853356</v>
      </c>
      <c r="I1187" s="39">
        <v>44132.316666666666</v>
      </c>
      <c r="J1187" s="3" t="s">
        <v>63</v>
      </c>
      <c r="K1187" t="s">
        <v>49</v>
      </c>
      <c r="M1187">
        <v>202010281146</v>
      </c>
      <c r="N1187" s="1">
        <v>44132.316666666666</v>
      </c>
      <c r="O1187" s="3" t="s">
        <v>63</v>
      </c>
      <c r="P1187">
        <v>1853356</v>
      </c>
      <c r="Q1187" s="2">
        <v>22294</v>
      </c>
      <c r="R1187" t="s">
        <v>2027</v>
      </c>
      <c r="S1187" t="s">
        <v>850</v>
      </c>
      <c r="U1187" t="s">
        <v>61</v>
      </c>
      <c r="V1187" t="s">
        <v>228</v>
      </c>
      <c r="W1187" t="s">
        <v>10</v>
      </c>
      <c r="X1187" t="s">
        <v>54</v>
      </c>
      <c r="Z1187" t="s">
        <v>88</v>
      </c>
      <c r="AA1187" t="s">
        <v>68</v>
      </c>
      <c r="AB1187" t="s">
        <v>2028</v>
      </c>
      <c r="AC1187" t="s">
        <v>129</v>
      </c>
      <c r="AD1187" t="s">
        <v>59</v>
      </c>
    </row>
    <row r="1188" spans="1:30">
      <c r="A1188">
        <f t="shared" si="57"/>
        <v>937</v>
      </c>
      <c r="B1188">
        <f t="shared" si="55"/>
        <v>0</v>
      </c>
      <c r="C1188" s="8">
        <f t="shared" si="56"/>
        <v>79.5</v>
      </c>
      <c r="D1188">
        <v>79</v>
      </c>
      <c r="E1188">
        <v>6</v>
      </c>
      <c r="G1188" s="21">
        <v>0</v>
      </c>
      <c r="H1188">
        <v>1853367</v>
      </c>
      <c r="I1188" s="39">
        <v>44178.470138888886</v>
      </c>
      <c r="J1188" s="3" t="s">
        <v>63</v>
      </c>
      <c r="K1188" t="s">
        <v>49</v>
      </c>
      <c r="M1188">
        <v>202012130244</v>
      </c>
      <c r="N1188" s="1">
        <v>44178.470138888886</v>
      </c>
      <c r="O1188" s="3" t="s">
        <v>63</v>
      </c>
      <c r="P1188">
        <v>1853367</v>
      </c>
      <c r="Q1188" s="2">
        <v>15140</v>
      </c>
      <c r="R1188" t="s">
        <v>2029</v>
      </c>
      <c r="S1188" t="s">
        <v>636</v>
      </c>
      <c r="U1188" t="s">
        <v>107</v>
      </c>
      <c r="V1188" t="s">
        <v>87</v>
      </c>
      <c r="W1188" t="s">
        <v>2</v>
      </c>
      <c r="X1188" t="s">
        <v>54</v>
      </c>
      <c r="Z1188" t="s">
        <v>88</v>
      </c>
      <c r="AA1188" t="s">
        <v>68</v>
      </c>
      <c r="AB1188" t="s">
        <v>1057</v>
      </c>
      <c r="AC1188" t="s">
        <v>70</v>
      </c>
      <c r="AD1188" t="s">
        <v>59</v>
      </c>
    </row>
    <row r="1189" spans="1:30">
      <c r="A1189">
        <f t="shared" si="57"/>
        <v>938</v>
      </c>
      <c r="B1189">
        <f t="shared" si="55"/>
        <v>0</v>
      </c>
      <c r="C1189" s="8">
        <f t="shared" si="56"/>
        <v>68.833333333333329</v>
      </c>
      <c r="D1189">
        <v>68</v>
      </c>
      <c r="E1189">
        <v>10</v>
      </c>
      <c r="G1189" s="21">
        <v>0</v>
      </c>
      <c r="H1189">
        <v>1855046</v>
      </c>
      <c r="I1189" s="39">
        <v>44300.691666666666</v>
      </c>
      <c r="J1189" s="3" t="s">
        <v>90</v>
      </c>
      <c r="K1189" t="s">
        <v>49</v>
      </c>
      <c r="M1189">
        <v>202104130256</v>
      </c>
      <c r="N1189" s="1">
        <v>44300.691666666666</v>
      </c>
      <c r="O1189" s="3" t="s">
        <v>90</v>
      </c>
      <c r="P1189">
        <v>1855046</v>
      </c>
      <c r="Q1189" s="2">
        <v>19136</v>
      </c>
      <c r="R1189" t="s">
        <v>2030</v>
      </c>
      <c r="S1189" t="s">
        <v>805</v>
      </c>
      <c r="U1189" t="s">
        <v>52</v>
      </c>
      <c r="V1189" t="s">
        <v>261</v>
      </c>
      <c r="W1189" t="s">
        <v>10</v>
      </c>
      <c r="X1189" t="s">
        <v>54</v>
      </c>
      <c r="Z1189" t="s">
        <v>55</v>
      </c>
      <c r="AA1189" t="s">
        <v>94</v>
      </c>
      <c r="AB1189" t="s">
        <v>2031</v>
      </c>
      <c r="AC1189" t="s">
        <v>70</v>
      </c>
      <c r="AD1189" t="s">
        <v>59</v>
      </c>
    </row>
    <row r="1190" spans="1:30">
      <c r="A1190">
        <f t="shared" si="57"/>
        <v>939</v>
      </c>
      <c r="B1190">
        <f t="shared" si="55"/>
        <v>0</v>
      </c>
      <c r="C1190" s="8">
        <f t="shared" si="56"/>
        <v>30.75</v>
      </c>
      <c r="D1190">
        <v>30</v>
      </c>
      <c r="E1190">
        <v>9</v>
      </c>
      <c r="G1190" s="21">
        <v>0</v>
      </c>
      <c r="H1190">
        <v>1855653</v>
      </c>
      <c r="I1190" s="39">
        <v>44150.380844907406</v>
      </c>
      <c r="J1190" s="3" t="s">
        <v>63</v>
      </c>
      <c r="K1190" t="s">
        <v>49</v>
      </c>
      <c r="M1190">
        <v>202011150159</v>
      </c>
      <c r="N1190" s="1">
        <v>44150.380844907406</v>
      </c>
      <c r="O1190" s="3" t="s">
        <v>63</v>
      </c>
      <c r="P1190">
        <v>1855653</v>
      </c>
      <c r="Q1190" s="2">
        <v>32896</v>
      </c>
      <c r="R1190" t="s">
        <v>2036</v>
      </c>
      <c r="S1190" t="s">
        <v>2037</v>
      </c>
      <c r="U1190" t="s">
        <v>52</v>
      </c>
      <c r="V1190" t="s">
        <v>87</v>
      </c>
      <c r="W1190" t="s">
        <v>2</v>
      </c>
      <c r="X1190" t="s">
        <v>54</v>
      </c>
      <c r="Z1190" t="s">
        <v>55</v>
      </c>
      <c r="AA1190" t="s">
        <v>68</v>
      </c>
      <c r="AB1190" t="s">
        <v>1680</v>
      </c>
      <c r="AC1190" t="s">
        <v>70</v>
      </c>
      <c r="AD1190" t="s">
        <v>59</v>
      </c>
    </row>
    <row r="1191" spans="1:30">
      <c r="A1191">
        <f t="shared" si="57"/>
        <v>940</v>
      </c>
      <c r="B1191">
        <f t="shared" si="55"/>
        <v>0</v>
      </c>
      <c r="C1191" s="8">
        <f t="shared" si="56"/>
        <v>77.916666666666671</v>
      </c>
      <c r="D1191">
        <v>77</v>
      </c>
      <c r="E1191">
        <v>11</v>
      </c>
      <c r="G1191" s="21">
        <v>0</v>
      </c>
      <c r="H1191">
        <v>1856205</v>
      </c>
      <c r="I1191" s="39">
        <v>44163.940972222219</v>
      </c>
      <c r="J1191" s="3" t="s">
        <v>90</v>
      </c>
      <c r="K1191" t="s">
        <v>49</v>
      </c>
      <c r="M1191">
        <v>202011280560</v>
      </c>
      <c r="N1191" s="1">
        <v>44163.940972222219</v>
      </c>
      <c r="O1191" s="3" t="s">
        <v>90</v>
      </c>
      <c r="P1191">
        <v>1856205</v>
      </c>
      <c r="Q1191" s="2">
        <v>15700</v>
      </c>
      <c r="R1191" t="s">
        <v>2038</v>
      </c>
      <c r="S1191" t="s">
        <v>2039</v>
      </c>
      <c r="U1191" t="s">
        <v>98</v>
      </c>
      <c r="V1191" t="s">
        <v>178</v>
      </c>
      <c r="W1191" t="s">
        <v>2</v>
      </c>
      <c r="X1191" t="s">
        <v>54</v>
      </c>
      <c r="Z1191" t="s">
        <v>88</v>
      </c>
      <c r="AA1191" t="s">
        <v>94</v>
      </c>
      <c r="AB1191" t="s">
        <v>100</v>
      </c>
      <c r="AC1191" t="s">
        <v>70</v>
      </c>
      <c r="AD1191" t="s">
        <v>59</v>
      </c>
    </row>
    <row r="1192" spans="1:30">
      <c r="A1192">
        <f t="shared" si="57"/>
        <v>941</v>
      </c>
      <c r="B1192">
        <f t="shared" si="55"/>
        <v>0</v>
      </c>
      <c r="C1192" s="8">
        <f t="shared" si="56"/>
        <v>65</v>
      </c>
      <c r="D1192">
        <v>65</v>
      </c>
      <c r="E1192">
        <v>0</v>
      </c>
      <c r="G1192" s="21">
        <v>0</v>
      </c>
      <c r="H1192">
        <v>1856639</v>
      </c>
      <c r="I1192" s="39">
        <v>44159.412905092591</v>
      </c>
      <c r="J1192" s="3" t="s">
        <v>63</v>
      </c>
      <c r="K1192" t="s">
        <v>49</v>
      </c>
      <c r="M1192">
        <v>202011240391</v>
      </c>
      <c r="N1192" s="1">
        <v>44159.412905092591</v>
      </c>
      <c r="O1192" s="3" t="s">
        <v>63</v>
      </c>
      <c r="P1192">
        <v>1856639</v>
      </c>
      <c r="Q1192" s="2">
        <v>20395</v>
      </c>
      <c r="R1192" t="s">
        <v>2044</v>
      </c>
      <c r="S1192" t="s">
        <v>51</v>
      </c>
      <c r="U1192" t="s">
        <v>61</v>
      </c>
      <c r="V1192" t="s">
        <v>103</v>
      </c>
      <c r="W1192" t="s">
        <v>10</v>
      </c>
      <c r="X1192" t="s">
        <v>54</v>
      </c>
      <c r="Z1192" t="s">
        <v>55</v>
      </c>
      <c r="AA1192" t="s">
        <v>68</v>
      </c>
      <c r="AB1192" t="s">
        <v>2045</v>
      </c>
      <c r="AC1192" t="s">
        <v>70</v>
      </c>
      <c r="AD1192" t="s">
        <v>59</v>
      </c>
    </row>
    <row r="1193" spans="1:30">
      <c r="A1193">
        <f t="shared" si="57"/>
        <v>942</v>
      </c>
      <c r="B1193">
        <f t="shared" si="55"/>
        <v>0</v>
      </c>
      <c r="C1193" s="8">
        <f t="shared" si="56"/>
        <v>69.333333333333329</v>
      </c>
      <c r="D1193">
        <v>69</v>
      </c>
      <c r="E1193">
        <v>4</v>
      </c>
      <c r="G1193" s="21">
        <v>0</v>
      </c>
      <c r="H1193">
        <v>1856745</v>
      </c>
      <c r="I1193" s="39">
        <v>43990.89806712963</v>
      </c>
      <c r="J1193" s="3" t="s">
        <v>90</v>
      </c>
      <c r="K1193" t="s">
        <v>49</v>
      </c>
      <c r="M1193">
        <v>202006082116</v>
      </c>
      <c r="N1193" s="1">
        <v>43990.89806712963</v>
      </c>
      <c r="O1193" s="3" t="s">
        <v>90</v>
      </c>
      <c r="P1193">
        <v>1856745</v>
      </c>
      <c r="Q1193" s="2">
        <v>18645</v>
      </c>
      <c r="R1193" t="s">
        <v>2046</v>
      </c>
      <c r="S1193" t="s">
        <v>1516</v>
      </c>
      <c r="U1193" t="s">
        <v>98</v>
      </c>
      <c r="V1193" t="s">
        <v>133</v>
      </c>
      <c r="W1193" t="s">
        <v>10</v>
      </c>
      <c r="X1193" t="s">
        <v>54</v>
      </c>
      <c r="Z1193" t="s">
        <v>88</v>
      </c>
      <c r="AA1193" t="s">
        <v>94</v>
      </c>
      <c r="AB1193" t="s">
        <v>116</v>
      </c>
      <c r="AC1193" t="s">
        <v>70</v>
      </c>
      <c r="AD1193" t="s">
        <v>59</v>
      </c>
    </row>
    <row r="1194" spans="1:30">
      <c r="A1194">
        <f t="shared" si="57"/>
        <v>943</v>
      </c>
      <c r="B1194">
        <f t="shared" si="55"/>
        <v>0</v>
      </c>
      <c r="C1194" s="8">
        <f t="shared" si="56"/>
        <v>66.5</v>
      </c>
      <c r="D1194">
        <v>66</v>
      </c>
      <c r="E1194">
        <v>6</v>
      </c>
      <c r="G1194" s="21">
        <v>0</v>
      </c>
      <c r="H1194">
        <v>1860256</v>
      </c>
      <c r="I1194" s="39">
        <v>44180.000092592592</v>
      </c>
      <c r="J1194" s="3" t="s">
        <v>90</v>
      </c>
      <c r="K1194" t="s">
        <v>49</v>
      </c>
      <c r="M1194">
        <v>202012142453</v>
      </c>
      <c r="N1194" s="1">
        <v>44180.000092592592</v>
      </c>
      <c r="O1194" s="3" t="s">
        <v>90</v>
      </c>
      <c r="P1194">
        <v>1860256</v>
      </c>
      <c r="Q1194" s="2">
        <v>19876</v>
      </c>
      <c r="R1194" t="s">
        <v>2047</v>
      </c>
      <c r="S1194" t="s">
        <v>863</v>
      </c>
      <c r="U1194" t="s">
        <v>98</v>
      </c>
      <c r="V1194" t="s">
        <v>111</v>
      </c>
      <c r="W1194" t="s">
        <v>2</v>
      </c>
      <c r="X1194" t="s">
        <v>54</v>
      </c>
      <c r="Z1194" t="s">
        <v>88</v>
      </c>
      <c r="AA1194" t="s">
        <v>94</v>
      </c>
      <c r="AB1194" t="s">
        <v>2048</v>
      </c>
      <c r="AC1194" t="s">
        <v>70</v>
      </c>
      <c r="AD1194" t="s">
        <v>59</v>
      </c>
    </row>
    <row r="1195" spans="1:30">
      <c r="A1195">
        <f t="shared" si="57"/>
        <v>944</v>
      </c>
      <c r="B1195">
        <f t="shared" si="55"/>
        <v>0</v>
      </c>
      <c r="C1195" s="8">
        <f t="shared" si="56"/>
        <v>57.583333333333336</v>
      </c>
      <c r="D1195">
        <v>57</v>
      </c>
      <c r="E1195">
        <v>7</v>
      </c>
      <c r="G1195" s="21">
        <v>0</v>
      </c>
      <c r="H1195">
        <v>1861486</v>
      </c>
      <c r="I1195" s="39">
        <v>44111.511111111111</v>
      </c>
      <c r="J1195" s="3" t="s">
        <v>63</v>
      </c>
      <c r="K1195" t="s">
        <v>49</v>
      </c>
      <c r="M1195">
        <v>202010071634</v>
      </c>
      <c r="N1195" s="1">
        <v>44111.511111111111</v>
      </c>
      <c r="O1195" s="3" t="s">
        <v>63</v>
      </c>
      <c r="P1195">
        <v>1861486</v>
      </c>
      <c r="Q1195" s="2">
        <v>23073</v>
      </c>
      <c r="R1195" t="s">
        <v>2049</v>
      </c>
      <c r="S1195" t="s">
        <v>2050</v>
      </c>
      <c r="U1195" t="s">
        <v>61</v>
      </c>
      <c r="V1195" t="s">
        <v>183</v>
      </c>
      <c r="W1195" t="s">
        <v>2</v>
      </c>
      <c r="X1195" t="s">
        <v>54</v>
      </c>
      <c r="Z1195" t="s">
        <v>88</v>
      </c>
      <c r="AA1195" t="s">
        <v>68</v>
      </c>
      <c r="AB1195" t="s">
        <v>2051</v>
      </c>
      <c r="AC1195" t="s">
        <v>129</v>
      </c>
      <c r="AD1195" t="s">
        <v>59</v>
      </c>
    </row>
    <row r="1196" spans="1:30">
      <c r="A1196">
        <f t="shared" si="57"/>
        <v>945</v>
      </c>
      <c r="B1196">
        <f t="shared" si="55"/>
        <v>0</v>
      </c>
      <c r="C1196" s="8">
        <f t="shared" si="56"/>
        <v>37.083333333333336</v>
      </c>
      <c r="D1196">
        <v>37</v>
      </c>
      <c r="E1196">
        <v>1</v>
      </c>
      <c r="G1196" s="21">
        <v>0</v>
      </c>
      <c r="H1196">
        <v>1861927</v>
      </c>
      <c r="I1196" s="39">
        <v>44119.493055555555</v>
      </c>
      <c r="J1196" s="3" t="s">
        <v>553</v>
      </c>
      <c r="K1196" t="s">
        <v>49</v>
      </c>
      <c r="M1196">
        <v>202010151556</v>
      </c>
      <c r="N1196" s="1">
        <v>44119.493055555555</v>
      </c>
      <c r="O1196" s="3" t="s">
        <v>553</v>
      </c>
      <c r="P1196">
        <v>1861927</v>
      </c>
      <c r="Q1196" s="2">
        <v>30555</v>
      </c>
      <c r="R1196" t="s">
        <v>2052</v>
      </c>
      <c r="S1196" t="s">
        <v>1720</v>
      </c>
      <c r="U1196" t="s">
        <v>52</v>
      </c>
      <c r="V1196" t="s">
        <v>240</v>
      </c>
      <c r="W1196" t="s">
        <v>2</v>
      </c>
      <c r="X1196" t="s">
        <v>54</v>
      </c>
      <c r="Z1196" t="s">
        <v>55</v>
      </c>
      <c r="AA1196" t="s">
        <v>556</v>
      </c>
      <c r="AB1196" t="s">
        <v>2053</v>
      </c>
      <c r="AC1196" t="s">
        <v>70</v>
      </c>
      <c r="AD1196" t="s">
        <v>59</v>
      </c>
    </row>
    <row r="1197" spans="1:30">
      <c r="A1197">
        <f t="shared" si="57"/>
        <v>946</v>
      </c>
      <c r="B1197">
        <f t="shared" si="55"/>
        <v>0</v>
      </c>
      <c r="C1197" s="8">
        <f t="shared" si="56"/>
        <v>60.25</v>
      </c>
      <c r="D1197">
        <v>60</v>
      </c>
      <c r="E1197">
        <v>3</v>
      </c>
      <c r="G1197" s="21">
        <v>0</v>
      </c>
      <c r="H1197">
        <v>1863581</v>
      </c>
      <c r="I1197" s="39">
        <v>44134.59652777778</v>
      </c>
      <c r="J1197" s="3" t="s">
        <v>162</v>
      </c>
      <c r="K1197" t="s">
        <v>49</v>
      </c>
      <c r="M1197">
        <v>202010300307</v>
      </c>
      <c r="N1197" s="1">
        <v>44134.59652777778</v>
      </c>
      <c r="O1197" s="3" t="s">
        <v>162</v>
      </c>
      <c r="P1197">
        <v>1863581</v>
      </c>
      <c r="Q1197" s="2">
        <v>22124</v>
      </c>
      <c r="R1197" t="s">
        <v>2054</v>
      </c>
      <c r="S1197" t="s">
        <v>660</v>
      </c>
      <c r="U1197" t="s">
        <v>61</v>
      </c>
      <c r="V1197" t="s">
        <v>53</v>
      </c>
      <c r="W1197" t="s">
        <v>10</v>
      </c>
      <c r="X1197" t="s">
        <v>54</v>
      </c>
      <c r="Z1197" t="s">
        <v>55</v>
      </c>
      <c r="AA1197" t="s">
        <v>166</v>
      </c>
      <c r="AB1197" t="s">
        <v>285</v>
      </c>
      <c r="AC1197" t="s">
        <v>58</v>
      </c>
      <c r="AD1197" t="s">
        <v>59</v>
      </c>
    </row>
    <row r="1198" spans="1:30">
      <c r="A1198">
        <f t="shared" si="57"/>
        <v>947</v>
      </c>
      <c r="B1198">
        <f t="shared" si="55"/>
        <v>0</v>
      </c>
      <c r="C1198" s="8">
        <f t="shared" si="56"/>
        <v>70.5</v>
      </c>
      <c r="D1198">
        <v>70</v>
      </c>
      <c r="E1198">
        <v>6</v>
      </c>
      <c r="G1198" s="21">
        <v>0</v>
      </c>
      <c r="H1198">
        <v>1865374</v>
      </c>
      <c r="I1198" s="39">
        <v>44257.533842592595</v>
      </c>
      <c r="J1198" s="3" t="s">
        <v>63</v>
      </c>
      <c r="K1198" t="s">
        <v>49</v>
      </c>
      <c r="M1198">
        <v>202103021702</v>
      </c>
      <c r="N1198" s="1">
        <v>44257.533842592595</v>
      </c>
      <c r="O1198" s="3" t="s">
        <v>63</v>
      </c>
      <c r="P1198">
        <v>1865374</v>
      </c>
      <c r="Q1198" s="2">
        <v>18486</v>
      </c>
      <c r="R1198" t="s">
        <v>2055</v>
      </c>
      <c r="S1198" t="s">
        <v>1572</v>
      </c>
      <c r="U1198" t="s">
        <v>381</v>
      </c>
      <c r="V1198" t="s">
        <v>141</v>
      </c>
      <c r="W1198" t="s">
        <v>2</v>
      </c>
      <c r="X1198" t="s">
        <v>54</v>
      </c>
      <c r="Z1198" t="s">
        <v>55</v>
      </c>
      <c r="AA1198" t="s">
        <v>68</v>
      </c>
      <c r="AB1198" t="s">
        <v>2056</v>
      </c>
      <c r="AC1198" t="s">
        <v>129</v>
      </c>
      <c r="AD1198" t="s">
        <v>59</v>
      </c>
    </row>
    <row r="1199" spans="1:30">
      <c r="A1199">
        <f t="shared" si="57"/>
        <v>948</v>
      </c>
      <c r="B1199">
        <f t="shared" si="55"/>
        <v>0</v>
      </c>
      <c r="C1199" s="8">
        <f t="shared" si="56"/>
        <v>95.75</v>
      </c>
      <c r="D1199">
        <v>95</v>
      </c>
      <c r="E1199">
        <v>9</v>
      </c>
      <c r="G1199" s="21">
        <v>0</v>
      </c>
      <c r="H1199">
        <v>1865771</v>
      </c>
      <c r="I1199" s="39">
        <v>43924.655960648146</v>
      </c>
      <c r="J1199" s="3" t="s">
        <v>63</v>
      </c>
      <c r="K1199" t="s">
        <v>49</v>
      </c>
      <c r="M1199">
        <v>202004030960</v>
      </c>
      <c r="N1199" s="1">
        <v>43924.655960648146</v>
      </c>
      <c r="O1199" s="3" t="s">
        <v>63</v>
      </c>
      <c r="P1199">
        <v>1865771</v>
      </c>
      <c r="Q1199" s="2">
        <v>8950</v>
      </c>
      <c r="R1199" t="s">
        <v>2057</v>
      </c>
      <c r="S1199" t="s">
        <v>2058</v>
      </c>
      <c r="U1199" t="s">
        <v>52</v>
      </c>
      <c r="V1199" t="s">
        <v>157</v>
      </c>
      <c r="W1199" t="s">
        <v>10</v>
      </c>
      <c r="X1199" t="s">
        <v>54</v>
      </c>
      <c r="Z1199" t="s">
        <v>55</v>
      </c>
      <c r="AA1199" t="s">
        <v>68</v>
      </c>
      <c r="AB1199" t="s">
        <v>2059</v>
      </c>
      <c r="AC1199" t="s">
        <v>70</v>
      </c>
      <c r="AD1199" t="s">
        <v>59</v>
      </c>
    </row>
    <row r="1200" spans="1:30">
      <c r="A1200">
        <f t="shared" si="57"/>
        <v>949</v>
      </c>
      <c r="B1200">
        <f t="shared" si="55"/>
        <v>0</v>
      </c>
      <c r="C1200" s="8">
        <f t="shared" si="56"/>
        <v>32.916666666666664</v>
      </c>
      <c r="D1200">
        <v>32</v>
      </c>
      <c r="E1200">
        <v>11</v>
      </c>
      <c r="G1200" s="21">
        <v>0</v>
      </c>
      <c r="H1200">
        <v>1866409</v>
      </c>
      <c r="I1200" s="39">
        <v>43970.040277777778</v>
      </c>
      <c r="J1200" s="3" t="s">
        <v>90</v>
      </c>
      <c r="K1200" t="s">
        <v>49</v>
      </c>
      <c r="M1200">
        <v>202005181849</v>
      </c>
      <c r="N1200" s="1">
        <v>43970.040277777778</v>
      </c>
      <c r="O1200" s="3" t="s">
        <v>90</v>
      </c>
      <c r="P1200">
        <v>1866409</v>
      </c>
      <c r="Q1200" s="2">
        <v>31918</v>
      </c>
      <c r="R1200" t="s">
        <v>2060</v>
      </c>
      <c r="S1200" t="s">
        <v>2061</v>
      </c>
      <c r="U1200" t="s">
        <v>98</v>
      </c>
      <c r="V1200" t="s">
        <v>133</v>
      </c>
      <c r="W1200" t="s">
        <v>10</v>
      </c>
      <c r="X1200" t="s">
        <v>54</v>
      </c>
      <c r="Z1200" t="s">
        <v>88</v>
      </c>
      <c r="AA1200" t="s">
        <v>94</v>
      </c>
      <c r="AB1200" t="s">
        <v>100</v>
      </c>
      <c r="AC1200" t="s">
        <v>70</v>
      </c>
      <c r="AD1200" t="s">
        <v>59</v>
      </c>
    </row>
    <row r="1201" spans="1:30">
      <c r="A1201">
        <f t="shared" si="57"/>
        <v>950</v>
      </c>
      <c r="B1201">
        <f t="shared" si="55"/>
        <v>0</v>
      </c>
      <c r="C1201" s="8">
        <f t="shared" si="56"/>
        <v>58.083333333333336</v>
      </c>
      <c r="D1201">
        <v>58</v>
      </c>
      <c r="E1201">
        <v>1</v>
      </c>
      <c r="G1201" s="21">
        <v>0</v>
      </c>
      <c r="H1201">
        <v>1866785</v>
      </c>
      <c r="I1201" s="39">
        <v>44180.432893518519</v>
      </c>
      <c r="J1201" s="3" t="s">
        <v>63</v>
      </c>
      <c r="K1201" t="s">
        <v>49</v>
      </c>
      <c r="M1201">
        <v>202012151135</v>
      </c>
      <c r="N1201" s="1">
        <v>44180.432893518519</v>
      </c>
      <c r="O1201" s="3" t="s">
        <v>63</v>
      </c>
      <c r="P1201">
        <v>1866785</v>
      </c>
      <c r="Q1201" s="2">
        <v>22963</v>
      </c>
      <c r="R1201" t="s">
        <v>2062</v>
      </c>
      <c r="S1201" t="s">
        <v>1202</v>
      </c>
      <c r="U1201" t="s">
        <v>140</v>
      </c>
      <c r="V1201" t="s">
        <v>123</v>
      </c>
      <c r="W1201" t="s">
        <v>10</v>
      </c>
      <c r="X1201" t="s">
        <v>54</v>
      </c>
      <c r="Z1201" t="s">
        <v>55</v>
      </c>
      <c r="AA1201" t="s">
        <v>68</v>
      </c>
      <c r="AB1201" t="s">
        <v>2063</v>
      </c>
      <c r="AC1201" t="s">
        <v>70</v>
      </c>
      <c r="AD1201" t="s">
        <v>59</v>
      </c>
    </row>
    <row r="1202" spans="1:30">
      <c r="A1202">
        <f t="shared" si="57"/>
        <v>951</v>
      </c>
      <c r="B1202">
        <f t="shared" si="55"/>
        <v>0</v>
      </c>
      <c r="C1202" s="8">
        <f t="shared" si="56"/>
        <v>26.833333333333332</v>
      </c>
      <c r="D1202">
        <v>26</v>
      </c>
      <c r="E1202">
        <v>10</v>
      </c>
      <c r="G1202" s="21">
        <v>0</v>
      </c>
      <c r="H1202">
        <v>1868606</v>
      </c>
      <c r="I1202" s="39">
        <v>44058.542361111111</v>
      </c>
      <c r="J1202" s="3" t="s">
        <v>63</v>
      </c>
      <c r="K1202" t="s">
        <v>49</v>
      </c>
      <c r="M1202">
        <v>202008150388</v>
      </c>
      <c r="N1202" s="1">
        <v>44058.542361111111</v>
      </c>
      <c r="O1202" s="3" t="s">
        <v>63</v>
      </c>
      <c r="P1202">
        <v>1868606</v>
      </c>
      <c r="Q1202" s="2">
        <v>34240</v>
      </c>
      <c r="R1202" t="s">
        <v>2068</v>
      </c>
      <c r="S1202" t="s">
        <v>2069</v>
      </c>
      <c r="U1202" t="s">
        <v>98</v>
      </c>
      <c r="V1202" t="s">
        <v>316</v>
      </c>
      <c r="W1202" t="s">
        <v>2</v>
      </c>
      <c r="X1202" t="s">
        <v>54</v>
      </c>
      <c r="Z1202" t="s">
        <v>88</v>
      </c>
      <c r="AA1202" t="s">
        <v>68</v>
      </c>
      <c r="AB1202" t="s">
        <v>2070</v>
      </c>
      <c r="AC1202" t="s">
        <v>70</v>
      </c>
      <c r="AD1202" t="s">
        <v>59</v>
      </c>
    </row>
    <row r="1203" spans="1:30">
      <c r="A1203">
        <f t="shared" si="57"/>
        <v>952</v>
      </c>
      <c r="B1203">
        <f t="shared" si="55"/>
        <v>0</v>
      </c>
      <c r="C1203" s="8">
        <f t="shared" si="56"/>
        <v>75.583333333333329</v>
      </c>
      <c r="D1203">
        <v>75</v>
      </c>
      <c r="E1203">
        <v>7</v>
      </c>
      <c r="G1203" s="21">
        <v>0</v>
      </c>
      <c r="H1203">
        <v>1868941</v>
      </c>
      <c r="I1203" s="39">
        <v>44105.399733796294</v>
      </c>
      <c r="J1203" s="3" t="s">
        <v>76</v>
      </c>
      <c r="K1203" t="s">
        <v>49</v>
      </c>
      <c r="M1203">
        <v>202010010070</v>
      </c>
      <c r="N1203" s="1">
        <v>44105.399733796294</v>
      </c>
      <c r="O1203" s="3" t="s">
        <v>76</v>
      </c>
      <c r="P1203">
        <v>1868941</v>
      </c>
      <c r="Q1203" s="2">
        <v>16482</v>
      </c>
      <c r="R1203" t="s">
        <v>2071</v>
      </c>
      <c r="S1203" t="s">
        <v>156</v>
      </c>
      <c r="U1203" t="s">
        <v>73</v>
      </c>
      <c r="V1203" t="s">
        <v>1072</v>
      </c>
      <c r="W1203" t="s">
        <v>2</v>
      </c>
      <c r="X1203" t="s">
        <v>54</v>
      </c>
      <c r="Z1203" t="s">
        <v>55</v>
      </c>
      <c r="AA1203" t="s">
        <v>78</v>
      </c>
      <c r="AB1203" t="s">
        <v>1619</v>
      </c>
      <c r="AC1203" t="s">
        <v>390</v>
      </c>
      <c r="AD1203" t="s">
        <v>59</v>
      </c>
    </row>
    <row r="1204" spans="1:30">
      <c r="A1204">
        <f t="shared" si="57"/>
        <v>953</v>
      </c>
      <c r="B1204">
        <f t="shared" si="55"/>
        <v>0</v>
      </c>
      <c r="C1204" s="8">
        <f t="shared" si="56"/>
        <v>71.333333333333329</v>
      </c>
      <c r="D1204">
        <v>71</v>
      </c>
      <c r="E1204">
        <v>4</v>
      </c>
      <c r="G1204" s="21">
        <v>0</v>
      </c>
      <c r="H1204">
        <v>1868956</v>
      </c>
      <c r="I1204" s="39">
        <v>43918.012766203705</v>
      </c>
      <c r="J1204" s="3" t="s">
        <v>63</v>
      </c>
      <c r="K1204" t="s">
        <v>49</v>
      </c>
      <c r="M1204">
        <v>202003271253</v>
      </c>
      <c r="N1204" s="1">
        <v>43918.012766203705</v>
      </c>
      <c r="O1204" s="3" t="s">
        <v>63</v>
      </c>
      <c r="P1204">
        <v>1868956</v>
      </c>
      <c r="Q1204" s="2">
        <v>17864</v>
      </c>
      <c r="R1204" t="s">
        <v>2072</v>
      </c>
      <c r="S1204" t="s">
        <v>639</v>
      </c>
      <c r="U1204" t="s">
        <v>110</v>
      </c>
      <c r="V1204" t="s">
        <v>578</v>
      </c>
      <c r="W1204" t="s">
        <v>10</v>
      </c>
      <c r="X1204" t="s">
        <v>54</v>
      </c>
      <c r="Z1204" t="s">
        <v>55</v>
      </c>
      <c r="AA1204" t="s">
        <v>68</v>
      </c>
      <c r="AB1204" t="s">
        <v>2073</v>
      </c>
      <c r="AC1204" t="s">
        <v>70</v>
      </c>
      <c r="AD1204" t="s">
        <v>59</v>
      </c>
    </row>
    <row r="1205" spans="1:30">
      <c r="A1205">
        <f t="shared" si="57"/>
        <v>954</v>
      </c>
      <c r="B1205">
        <f t="shared" si="55"/>
        <v>0</v>
      </c>
      <c r="C1205" s="8">
        <f t="shared" si="56"/>
        <v>81.25</v>
      </c>
      <c r="D1205">
        <v>81</v>
      </c>
      <c r="E1205">
        <v>3</v>
      </c>
      <c r="G1205" s="21">
        <v>0</v>
      </c>
      <c r="H1205" s="6">
        <v>1870128</v>
      </c>
      <c r="I1205" s="39">
        <v>44195.774386574078</v>
      </c>
      <c r="J1205" s="3" t="s">
        <v>63</v>
      </c>
      <c r="K1205" t="s">
        <v>49</v>
      </c>
      <c r="M1205">
        <v>202012301988</v>
      </c>
      <c r="N1205" s="1">
        <v>44195.774386574078</v>
      </c>
      <c r="O1205" s="3" t="s">
        <v>63</v>
      </c>
      <c r="P1205">
        <v>1870128</v>
      </c>
      <c r="Q1205" s="2">
        <v>14508</v>
      </c>
      <c r="R1205" t="s">
        <v>2074</v>
      </c>
      <c r="S1205" t="s">
        <v>2075</v>
      </c>
      <c r="U1205" t="s">
        <v>132</v>
      </c>
      <c r="V1205" t="s">
        <v>1475</v>
      </c>
      <c r="W1205" t="s">
        <v>2</v>
      </c>
      <c r="X1205" t="s">
        <v>54</v>
      </c>
      <c r="Z1205" t="s">
        <v>88</v>
      </c>
      <c r="AA1205" t="s">
        <v>68</v>
      </c>
      <c r="AB1205" t="s">
        <v>2076</v>
      </c>
      <c r="AC1205" t="s">
        <v>474</v>
      </c>
      <c r="AD1205" t="s">
        <v>59</v>
      </c>
    </row>
    <row r="1206" spans="1:30">
      <c r="A1206">
        <f t="shared" si="57"/>
        <v>955</v>
      </c>
      <c r="B1206">
        <f t="shared" si="55"/>
        <v>0</v>
      </c>
      <c r="C1206" s="14">
        <f t="shared" si="56"/>
        <v>119.25</v>
      </c>
      <c r="D1206" s="13">
        <v>119</v>
      </c>
      <c r="E1206" s="13">
        <v>3</v>
      </c>
      <c r="G1206" s="21">
        <v>0</v>
      </c>
      <c r="H1206" s="6">
        <v>1870158</v>
      </c>
      <c r="I1206" s="39">
        <v>43922.600694444445</v>
      </c>
      <c r="J1206" s="3" t="s">
        <v>76</v>
      </c>
      <c r="K1206" t="s">
        <v>49</v>
      </c>
      <c r="M1206">
        <v>202004010988</v>
      </c>
      <c r="N1206" s="1">
        <v>43922.600694444445</v>
      </c>
      <c r="O1206" s="3" t="s">
        <v>76</v>
      </c>
      <c r="P1206" s="13">
        <v>1870158</v>
      </c>
      <c r="Q1206" s="15">
        <v>367</v>
      </c>
      <c r="R1206" s="16" t="s">
        <v>2077</v>
      </c>
      <c r="S1206" s="13" t="s">
        <v>2078</v>
      </c>
      <c r="U1206" t="s">
        <v>61</v>
      </c>
      <c r="V1206" t="s">
        <v>240</v>
      </c>
      <c r="W1206" t="s">
        <v>2</v>
      </c>
      <c r="X1206" t="s">
        <v>54</v>
      </c>
      <c r="Z1206" t="s">
        <v>55</v>
      </c>
      <c r="AA1206" t="s">
        <v>78</v>
      </c>
      <c r="AB1206" t="s">
        <v>917</v>
      </c>
      <c r="AC1206" t="s">
        <v>70</v>
      </c>
      <c r="AD1206" t="s">
        <v>59</v>
      </c>
    </row>
    <row r="1207" spans="1:30">
      <c r="A1207">
        <f t="shared" si="57"/>
        <v>956</v>
      </c>
      <c r="B1207">
        <f t="shared" si="55"/>
        <v>0</v>
      </c>
      <c r="C1207" s="8">
        <f t="shared" si="56"/>
        <v>56.75</v>
      </c>
      <c r="D1207">
        <v>56</v>
      </c>
      <c r="E1207">
        <v>9</v>
      </c>
      <c r="G1207" s="21">
        <v>0</v>
      </c>
      <c r="H1207" s="6">
        <v>1870417</v>
      </c>
      <c r="I1207" s="39">
        <v>44236.529166666667</v>
      </c>
      <c r="J1207" s="3" t="s">
        <v>63</v>
      </c>
      <c r="K1207" t="s">
        <v>49</v>
      </c>
      <c r="M1207">
        <v>202102091619</v>
      </c>
      <c r="N1207" s="1">
        <v>44236.529166666667</v>
      </c>
      <c r="O1207" s="3" t="s">
        <v>63</v>
      </c>
      <c r="P1207">
        <v>1870417</v>
      </c>
      <c r="Q1207" s="2">
        <v>23483</v>
      </c>
      <c r="R1207" t="s">
        <v>2079</v>
      </c>
      <c r="S1207" t="s">
        <v>2080</v>
      </c>
      <c r="U1207" t="s">
        <v>61</v>
      </c>
      <c r="V1207" t="s">
        <v>228</v>
      </c>
      <c r="W1207" t="s">
        <v>2</v>
      </c>
      <c r="X1207" t="s">
        <v>54</v>
      </c>
      <c r="Z1207" t="s">
        <v>55</v>
      </c>
      <c r="AA1207" t="s">
        <v>68</v>
      </c>
      <c r="AB1207" t="s">
        <v>2081</v>
      </c>
      <c r="AC1207" t="s">
        <v>129</v>
      </c>
      <c r="AD1207" t="s">
        <v>59</v>
      </c>
    </row>
    <row r="1208" spans="1:30">
      <c r="A1208">
        <f t="shared" si="57"/>
        <v>957</v>
      </c>
      <c r="B1208">
        <f t="shared" si="55"/>
        <v>0</v>
      </c>
      <c r="C1208" s="8">
        <f t="shared" si="56"/>
        <v>69.333333333333329</v>
      </c>
      <c r="D1208">
        <v>69</v>
      </c>
      <c r="E1208">
        <v>4</v>
      </c>
      <c r="G1208" s="21">
        <v>0</v>
      </c>
      <c r="H1208">
        <v>1870925</v>
      </c>
      <c r="I1208" s="39">
        <v>44163.426388888889</v>
      </c>
      <c r="J1208" s="3" t="s">
        <v>63</v>
      </c>
      <c r="K1208" t="s">
        <v>49</v>
      </c>
      <c r="M1208">
        <v>202011280200</v>
      </c>
      <c r="N1208" s="1">
        <v>44163.426388888889</v>
      </c>
      <c r="O1208" s="3" t="s">
        <v>63</v>
      </c>
      <c r="P1208">
        <v>1870925</v>
      </c>
      <c r="Q1208" s="2">
        <v>18816</v>
      </c>
      <c r="R1208" t="s">
        <v>2082</v>
      </c>
      <c r="S1208" t="s">
        <v>1516</v>
      </c>
      <c r="U1208" t="s">
        <v>73</v>
      </c>
      <c r="V1208" t="s">
        <v>306</v>
      </c>
      <c r="W1208" t="s">
        <v>2</v>
      </c>
      <c r="X1208" t="s">
        <v>54</v>
      </c>
      <c r="Z1208" t="s">
        <v>55</v>
      </c>
      <c r="AA1208" t="s">
        <v>68</v>
      </c>
      <c r="AB1208" t="s">
        <v>2083</v>
      </c>
      <c r="AC1208" t="s">
        <v>70</v>
      </c>
      <c r="AD1208" t="s">
        <v>59</v>
      </c>
    </row>
    <row r="1209" spans="1:30">
      <c r="A1209">
        <f t="shared" si="57"/>
        <v>958</v>
      </c>
      <c r="B1209">
        <f t="shared" si="55"/>
        <v>0</v>
      </c>
      <c r="C1209" s="8">
        <f t="shared" si="56"/>
        <v>17.666666666666668</v>
      </c>
      <c r="D1209">
        <v>17</v>
      </c>
      <c r="E1209">
        <v>8</v>
      </c>
      <c r="G1209" s="21">
        <v>0</v>
      </c>
      <c r="H1209">
        <v>1871711</v>
      </c>
      <c r="I1209" s="39">
        <v>43929.609398148146</v>
      </c>
      <c r="J1209" s="3" t="s">
        <v>90</v>
      </c>
      <c r="K1209" t="s">
        <v>49</v>
      </c>
      <c r="M1209">
        <v>202004080696</v>
      </c>
      <c r="N1209" s="1">
        <v>43929.609398148146</v>
      </c>
      <c r="O1209" s="3" t="s">
        <v>90</v>
      </c>
      <c r="P1209">
        <v>1871711</v>
      </c>
      <c r="Q1209" s="2">
        <v>37454</v>
      </c>
      <c r="R1209" t="s">
        <v>2088</v>
      </c>
      <c r="S1209" t="s">
        <v>2089</v>
      </c>
      <c r="U1209" t="s">
        <v>52</v>
      </c>
      <c r="V1209" t="s">
        <v>137</v>
      </c>
      <c r="W1209" t="s">
        <v>10</v>
      </c>
      <c r="X1209" t="s">
        <v>54</v>
      </c>
      <c r="Z1209" t="s">
        <v>55</v>
      </c>
      <c r="AA1209" t="s">
        <v>94</v>
      </c>
      <c r="AB1209" t="s">
        <v>2090</v>
      </c>
      <c r="AC1209" t="s">
        <v>70</v>
      </c>
      <c r="AD1209" t="s">
        <v>59</v>
      </c>
    </row>
    <row r="1210" spans="1:30">
      <c r="A1210">
        <f t="shared" si="57"/>
        <v>959</v>
      </c>
      <c r="B1210">
        <f t="shared" si="55"/>
        <v>0</v>
      </c>
      <c r="C1210" s="8">
        <f t="shared" si="56"/>
        <v>25.833333333333332</v>
      </c>
      <c r="D1210">
        <v>25</v>
      </c>
      <c r="E1210">
        <v>10</v>
      </c>
      <c r="G1210" s="21">
        <v>0</v>
      </c>
      <c r="H1210">
        <v>1871830</v>
      </c>
      <c r="I1210" s="39">
        <v>43927.00277777778</v>
      </c>
      <c r="J1210" s="3" t="s">
        <v>553</v>
      </c>
      <c r="K1210" t="s">
        <v>49</v>
      </c>
      <c r="M1210">
        <v>202004050335</v>
      </c>
      <c r="N1210" s="1">
        <v>43927.00277777778</v>
      </c>
      <c r="O1210" s="3" t="s">
        <v>553</v>
      </c>
      <c r="P1210">
        <v>1871830</v>
      </c>
      <c r="Q1210" s="2">
        <v>34491</v>
      </c>
      <c r="R1210" t="s">
        <v>2091</v>
      </c>
      <c r="S1210" t="s">
        <v>1594</v>
      </c>
      <c r="U1210" t="s">
        <v>98</v>
      </c>
      <c r="V1210" t="s">
        <v>364</v>
      </c>
      <c r="W1210" t="s">
        <v>2</v>
      </c>
      <c r="X1210" t="s">
        <v>54</v>
      </c>
      <c r="Z1210" t="s">
        <v>88</v>
      </c>
      <c r="AA1210" t="s">
        <v>556</v>
      </c>
      <c r="AB1210" t="s">
        <v>2092</v>
      </c>
      <c r="AC1210" t="s">
        <v>70</v>
      </c>
      <c r="AD1210" t="s">
        <v>59</v>
      </c>
    </row>
    <row r="1211" spans="1:30">
      <c r="A1211">
        <f t="shared" si="57"/>
        <v>960</v>
      </c>
      <c r="B1211">
        <f t="shared" si="55"/>
        <v>0</v>
      </c>
      <c r="C1211" s="8">
        <f t="shared" si="56"/>
        <v>30.166666666666668</v>
      </c>
      <c r="D1211">
        <v>30</v>
      </c>
      <c r="E1211">
        <v>2</v>
      </c>
      <c r="G1211" s="21">
        <v>0</v>
      </c>
      <c r="H1211">
        <v>1872491</v>
      </c>
      <c r="I1211" s="39">
        <v>43932.412372685183</v>
      </c>
      <c r="J1211" s="3" t="s">
        <v>90</v>
      </c>
      <c r="K1211" t="s">
        <v>49</v>
      </c>
      <c r="M1211">
        <v>202004110121</v>
      </c>
      <c r="N1211" s="1">
        <v>43932.412372685183</v>
      </c>
      <c r="O1211" s="3" t="s">
        <v>90</v>
      </c>
      <c r="P1211">
        <v>1872491</v>
      </c>
      <c r="Q1211" s="2">
        <v>32892</v>
      </c>
      <c r="R1211" t="s">
        <v>2093</v>
      </c>
      <c r="S1211" t="s">
        <v>835</v>
      </c>
      <c r="U1211" t="s">
        <v>61</v>
      </c>
      <c r="V1211" t="s">
        <v>74</v>
      </c>
      <c r="W1211" t="s">
        <v>10</v>
      </c>
      <c r="X1211" t="s">
        <v>54</v>
      </c>
      <c r="Z1211" t="s">
        <v>88</v>
      </c>
      <c r="AA1211" t="s">
        <v>94</v>
      </c>
      <c r="AB1211" t="s">
        <v>100</v>
      </c>
      <c r="AC1211" t="s">
        <v>70</v>
      </c>
      <c r="AD1211" t="s">
        <v>59</v>
      </c>
    </row>
    <row r="1212" spans="1:30">
      <c r="A1212">
        <f t="shared" si="57"/>
        <v>961</v>
      </c>
      <c r="B1212">
        <f t="shared" si="55"/>
        <v>0</v>
      </c>
      <c r="C1212" s="8">
        <f t="shared" si="56"/>
        <v>75.833333333333329</v>
      </c>
      <c r="D1212">
        <v>75</v>
      </c>
      <c r="E1212">
        <v>10</v>
      </c>
      <c r="G1212" s="21">
        <v>0</v>
      </c>
      <c r="H1212">
        <v>1873176</v>
      </c>
      <c r="I1212" s="39">
        <v>43947.446527777778</v>
      </c>
      <c r="J1212" s="3" t="s">
        <v>63</v>
      </c>
      <c r="K1212" t="s">
        <v>49</v>
      </c>
      <c r="M1212">
        <v>202004260113</v>
      </c>
      <c r="N1212" s="1">
        <v>43947.446527777778</v>
      </c>
      <c r="O1212" s="3" t="s">
        <v>63</v>
      </c>
      <c r="P1212">
        <v>1873176</v>
      </c>
      <c r="Q1212" s="2">
        <v>16230</v>
      </c>
      <c r="R1212" t="s">
        <v>2094</v>
      </c>
      <c r="S1212" t="s">
        <v>1216</v>
      </c>
      <c r="U1212" t="s">
        <v>107</v>
      </c>
      <c r="V1212" t="s">
        <v>74</v>
      </c>
      <c r="W1212" t="s">
        <v>2</v>
      </c>
      <c r="X1212" t="s">
        <v>54</v>
      </c>
      <c r="Z1212" t="s">
        <v>55</v>
      </c>
      <c r="AA1212" t="s">
        <v>68</v>
      </c>
      <c r="AB1212" t="s">
        <v>79</v>
      </c>
      <c r="AC1212" t="s">
        <v>70</v>
      </c>
      <c r="AD1212" t="s">
        <v>59</v>
      </c>
    </row>
    <row r="1213" spans="1:30">
      <c r="A1213">
        <f t="shared" si="57"/>
        <v>962</v>
      </c>
      <c r="B1213">
        <f t="shared" si="55"/>
        <v>0</v>
      </c>
      <c r="C1213" s="8">
        <f t="shared" si="56"/>
        <v>36.583333333333336</v>
      </c>
      <c r="D1213">
        <v>36</v>
      </c>
      <c r="E1213">
        <v>7</v>
      </c>
      <c r="G1213" s="21">
        <v>0</v>
      </c>
      <c r="H1213">
        <v>1873182</v>
      </c>
      <c r="I1213" s="39">
        <v>43940.004618055558</v>
      </c>
      <c r="J1213" s="3" t="s">
        <v>90</v>
      </c>
      <c r="K1213" t="s">
        <v>49</v>
      </c>
      <c r="M1213">
        <v>202004180333</v>
      </c>
      <c r="N1213" s="1">
        <v>43940.004618055558</v>
      </c>
      <c r="O1213" s="3" t="s">
        <v>90</v>
      </c>
      <c r="P1213">
        <v>1873182</v>
      </c>
      <c r="Q1213" s="2">
        <v>30571</v>
      </c>
      <c r="R1213" t="s">
        <v>2095</v>
      </c>
      <c r="S1213" t="s">
        <v>1294</v>
      </c>
      <c r="U1213" t="s">
        <v>110</v>
      </c>
      <c r="V1213" t="s">
        <v>578</v>
      </c>
      <c r="W1213" t="s">
        <v>10</v>
      </c>
      <c r="X1213" t="s">
        <v>54</v>
      </c>
      <c r="Z1213" t="s">
        <v>88</v>
      </c>
      <c r="AA1213" t="s">
        <v>94</v>
      </c>
      <c r="AB1213" t="s">
        <v>100</v>
      </c>
      <c r="AC1213" t="s">
        <v>70</v>
      </c>
      <c r="AD1213" t="s">
        <v>59</v>
      </c>
    </row>
    <row r="1214" spans="1:30">
      <c r="A1214">
        <f t="shared" si="57"/>
        <v>963</v>
      </c>
      <c r="B1214">
        <f t="shared" ref="B1214:B1277" si="58">IF(H1214&lt;&gt;H1213,0,IF(H1214&lt;&gt;H1212,1,IF(H1214&lt;&gt;H1211,2,IF(H1214&lt;&gt;H1210,3,IF(H1214&lt;&gt;H1209,4,IF(H1214&lt;&gt;H1208,5,IF(H1214&lt;&gt;H1207,6,"7+")))))))</f>
        <v>0</v>
      </c>
      <c r="C1214" s="14">
        <f t="shared" si="56"/>
        <v>119.25</v>
      </c>
      <c r="D1214" s="13">
        <v>119</v>
      </c>
      <c r="E1214" s="13">
        <v>3</v>
      </c>
      <c r="G1214" s="21">
        <v>0</v>
      </c>
      <c r="H1214">
        <v>1873251</v>
      </c>
      <c r="I1214" s="39">
        <v>43938.588495370372</v>
      </c>
      <c r="J1214" s="3" t="s">
        <v>63</v>
      </c>
      <c r="K1214" t="s">
        <v>49</v>
      </c>
      <c r="M1214">
        <v>202004170879</v>
      </c>
      <c r="N1214" s="1">
        <v>43938.588495370372</v>
      </c>
      <c r="O1214" s="3" t="s">
        <v>63</v>
      </c>
      <c r="P1214" s="13">
        <v>1873251</v>
      </c>
      <c r="Q1214" s="15">
        <v>367</v>
      </c>
      <c r="R1214" s="16" t="s">
        <v>2096</v>
      </c>
      <c r="S1214" s="13" t="s">
        <v>2078</v>
      </c>
      <c r="U1214" t="s">
        <v>250</v>
      </c>
      <c r="V1214" t="s">
        <v>93</v>
      </c>
      <c r="W1214" t="s">
        <v>2</v>
      </c>
      <c r="X1214" t="s">
        <v>54</v>
      </c>
      <c r="Z1214" t="s">
        <v>88</v>
      </c>
      <c r="AA1214" t="s">
        <v>68</v>
      </c>
      <c r="AB1214" t="s">
        <v>1187</v>
      </c>
      <c r="AC1214" t="s">
        <v>70</v>
      </c>
      <c r="AD1214" t="s">
        <v>59</v>
      </c>
    </row>
    <row r="1215" spans="1:30">
      <c r="A1215">
        <f t="shared" si="57"/>
        <v>964</v>
      </c>
      <c r="B1215">
        <f t="shared" si="58"/>
        <v>0</v>
      </c>
      <c r="C1215" s="8">
        <f t="shared" si="56"/>
        <v>23.5</v>
      </c>
      <c r="D1215">
        <v>23</v>
      </c>
      <c r="E1215">
        <v>6</v>
      </c>
      <c r="G1215" s="21">
        <v>0</v>
      </c>
      <c r="H1215">
        <v>1873381</v>
      </c>
      <c r="I1215" s="39">
        <v>43948.412986111114</v>
      </c>
      <c r="J1215" s="3" t="s">
        <v>90</v>
      </c>
      <c r="K1215" t="s">
        <v>49</v>
      </c>
      <c r="M1215">
        <v>202004270911</v>
      </c>
      <c r="N1215" s="1">
        <v>43948.412986111114</v>
      </c>
      <c r="O1215" s="3" t="s">
        <v>90</v>
      </c>
      <c r="P1215">
        <v>1873381</v>
      </c>
      <c r="Q1215" s="2">
        <v>35356</v>
      </c>
      <c r="R1215" t="s">
        <v>2097</v>
      </c>
      <c r="S1215" t="s">
        <v>2098</v>
      </c>
      <c r="U1215" t="s">
        <v>52</v>
      </c>
      <c r="V1215" t="s">
        <v>153</v>
      </c>
      <c r="W1215" t="s">
        <v>2</v>
      </c>
      <c r="X1215" t="s">
        <v>54</v>
      </c>
      <c r="Z1215" t="s">
        <v>88</v>
      </c>
      <c r="AA1215" t="s">
        <v>94</v>
      </c>
      <c r="AB1215" t="s">
        <v>100</v>
      </c>
      <c r="AC1215" t="s">
        <v>70</v>
      </c>
      <c r="AD1215" t="s">
        <v>59</v>
      </c>
    </row>
    <row r="1216" spans="1:30">
      <c r="A1216">
        <f t="shared" si="57"/>
        <v>965</v>
      </c>
      <c r="B1216">
        <f t="shared" si="58"/>
        <v>0</v>
      </c>
      <c r="C1216" s="8">
        <f t="shared" si="56"/>
        <v>76.333333333333329</v>
      </c>
      <c r="D1216">
        <v>76</v>
      </c>
      <c r="E1216">
        <v>4</v>
      </c>
      <c r="G1216" s="21">
        <v>0</v>
      </c>
      <c r="H1216">
        <v>1873613</v>
      </c>
      <c r="I1216" s="39">
        <v>43963.551666666666</v>
      </c>
      <c r="J1216" s="3" t="s">
        <v>90</v>
      </c>
      <c r="K1216" t="s">
        <v>49</v>
      </c>
      <c r="M1216">
        <v>202005121223</v>
      </c>
      <c r="N1216" s="1">
        <v>43963.551666666666</v>
      </c>
      <c r="O1216" s="3" t="s">
        <v>90</v>
      </c>
      <c r="P1216">
        <v>1873613</v>
      </c>
      <c r="Q1216" s="2">
        <v>16072</v>
      </c>
      <c r="R1216" t="s">
        <v>2099</v>
      </c>
      <c r="S1216" t="s">
        <v>1546</v>
      </c>
      <c r="U1216" t="s">
        <v>73</v>
      </c>
      <c r="V1216" t="s">
        <v>93</v>
      </c>
      <c r="W1216" t="s">
        <v>2</v>
      </c>
      <c r="X1216" t="s">
        <v>54</v>
      </c>
      <c r="Z1216" t="s">
        <v>88</v>
      </c>
      <c r="AA1216" t="s">
        <v>94</v>
      </c>
      <c r="AB1216" t="s">
        <v>100</v>
      </c>
      <c r="AC1216" t="s">
        <v>70</v>
      </c>
      <c r="AD1216" t="s">
        <v>59</v>
      </c>
    </row>
    <row r="1217" spans="1:30">
      <c r="A1217">
        <f t="shared" si="57"/>
        <v>966</v>
      </c>
      <c r="B1217">
        <f t="shared" si="58"/>
        <v>0</v>
      </c>
      <c r="C1217" s="8">
        <f t="shared" si="56"/>
        <v>65</v>
      </c>
      <c r="D1217">
        <v>65</v>
      </c>
      <c r="E1217">
        <v>0</v>
      </c>
      <c r="G1217" s="21">
        <v>0</v>
      </c>
      <c r="H1217">
        <v>1873683</v>
      </c>
      <c r="I1217" s="39">
        <v>43946.758032407408</v>
      </c>
      <c r="J1217" s="3" t="s">
        <v>90</v>
      </c>
      <c r="K1217" t="s">
        <v>49</v>
      </c>
      <c r="M1217">
        <v>202004250186</v>
      </c>
      <c r="N1217" s="1">
        <v>43946.758032407408</v>
      </c>
      <c r="O1217" s="3" t="s">
        <v>90</v>
      </c>
      <c r="P1217">
        <v>1873683</v>
      </c>
      <c r="Q1217" s="2">
        <v>20179</v>
      </c>
      <c r="R1217" t="s">
        <v>2100</v>
      </c>
      <c r="S1217" t="s">
        <v>51</v>
      </c>
      <c r="U1217" t="s">
        <v>98</v>
      </c>
      <c r="V1217" t="s">
        <v>87</v>
      </c>
      <c r="W1217" t="s">
        <v>2</v>
      </c>
      <c r="X1217" t="s">
        <v>54</v>
      </c>
      <c r="Z1217" t="s">
        <v>88</v>
      </c>
      <c r="AA1217" t="s">
        <v>94</v>
      </c>
      <c r="AB1217" t="s">
        <v>100</v>
      </c>
      <c r="AC1217" t="s">
        <v>70</v>
      </c>
      <c r="AD1217" t="s">
        <v>59</v>
      </c>
    </row>
    <row r="1218" spans="1:30">
      <c r="A1218">
        <f t="shared" si="57"/>
        <v>967</v>
      </c>
      <c r="B1218">
        <f t="shared" si="58"/>
        <v>0</v>
      </c>
      <c r="C1218" s="8">
        <f t="shared" si="56"/>
        <v>75</v>
      </c>
      <c r="D1218">
        <v>75</v>
      </c>
      <c r="E1218">
        <v>0</v>
      </c>
      <c r="G1218" s="21">
        <v>0</v>
      </c>
      <c r="H1218">
        <v>1874015</v>
      </c>
      <c r="I1218" s="39">
        <v>44295.538888888892</v>
      </c>
      <c r="J1218" s="3" t="s">
        <v>76</v>
      </c>
      <c r="K1218" t="s">
        <v>49</v>
      </c>
      <c r="M1218">
        <v>202104090162</v>
      </c>
      <c r="N1218" s="1">
        <v>44295.538888888892</v>
      </c>
      <c r="O1218" s="3" t="s">
        <v>76</v>
      </c>
      <c r="P1218">
        <v>1874015</v>
      </c>
      <c r="Q1218" s="2">
        <v>16894</v>
      </c>
      <c r="R1218" t="s">
        <v>2101</v>
      </c>
      <c r="S1218" t="s">
        <v>540</v>
      </c>
      <c r="U1218" t="s">
        <v>61</v>
      </c>
      <c r="V1218" t="s">
        <v>53</v>
      </c>
      <c r="W1218" t="s">
        <v>10</v>
      </c>
      <c r="X1218" t="s">
        <v>54</v>
      </c>
      <c r="Z1218" t="s">
        <v>55</v>
      </c>
      <c r="AA1218" t="s">
        <v>78</v>
      </c>
      <c r="AB1218" t="s">
        <v>1438</v>
      </c>
      <c r="AC1218" t="s">
        <v>58</v>
      </c>
      <c r="AD1218" t="s">
        <v>59</v>
      </c>
    </row>
    <row r="1219" spans="1:30">
      <c r="A1219">
        <f t="shared" si="57"/>
        <v>968</v>
      </c>
      <c r="B1219">
        <f t="shared" si="58"/>
        <v>0</v>
      </c>
      <c r="C1219" s="8">
        <f t="shared" si="56"/>
        <v>64.25</v>
      </c>
      <c r="D1219">
        <v>64</v>
      </c>
      <c r="E1219">
        <v>3</v>
      </c>
      <c r="G1219" s="21">
        <v>0</v>
      </c>
      <c r="H1219">
        <v>1874201</v>
      </c>
      <c r="I1219" s="39">
        <v>43947.706250000003</v>
      </c>
      <c r="J1219" s="3" t="s">
        <v>90</v>
      </c>
      <c r="K1219" t="s">
        <v>49</v>
      </c>
      <c r="M1219">
        <v>202004260210</v>
      </c>
      <c r="N1219" s="1">
        <v>43947.706250000003</v>
      </c>
      <c r="O1219" s="3" t="s">
        <v>90</v>
      </c>
      <c r="P1219">
        <v>1874201</v>
      </c>
      <c r="Q1219" s="2">
        <v>20469</v>
      </c>
      <c r="R1219" t="s">
        <v>2102</v>
      </c>
      <c r="S1219" t="s">
        <v>1271</v>
      </c>
      <c r="U1219" t="s">
        <v>98</v>
      </c>
      <c r="V1219" t="s">
        <v>87</v>
      </c>
      <c r="W1219" t="s">
        <v>10</v>
      </c>
      <c r="X1219" t="s">
        <v>54</v>
      </c>
      <c r="Z1219" t="s">
        <v>88</v>
      </c>
      <c r="AA1219" t="s">
        <v>94</v>
      </c>
      <c r="AB1219" t="s">
        <v>100</v>
      </c>
      <c r="AC1219" t="s">
        <v>70</v>
      </c>
      <c r="AD1219" t="s">
        <v>59</v>
      </c>
    </row>
    <row r="1220" spans="1:30">
      <c r="A1220">
        <f t="shared" si="57"/>
        <v>969</v>
      </c>
      <c r="B1220">
        <f t="shared" si="58"/>
        <v>0</v>
      </c>
      <c r="C1220" s="8">
        <f t="shared" si="56"/>
        <v>41.166666666666664</v>
      </c>
      <c r="D1220">
        <v>41</v>
      </c>
      <c r="E1220">
        <v>2</v>
      </c>
      <c r="G1220" s="21">
        <v>0</v>
      </c>
      <c r="H1220">
        <v>1874323</v>
      </c>
      <c r="I1220" s="39">
        <v>43978.981249999997</v>
      </c>
      <c r="J1220" s="3" t="s">
        <v>63</v>
      </c>
      <c r="K1220" t="s">
        <v>49</v>
      </c>
      <c r="M1220">
        <v>202005271799</v>
      </c>
      <c r="N1220" s="1">
        <v>43978.981249999997</v>
      </c>
      <c r="O1220" s="3" t="s">
        <v>63</v>
      </c>
      <c r="P1220">
        <v>1874323</v>
      </c>
      <c r="Q1220" s="2">
        <v>28941</v>
      </c>
      <c r="R1220" t="s">
        <v>2103</v>
      </c>
      <c r="S1220" t="s">
        <v>298</v>
      </c>
      <c r="U1220" t="s">
        <v>140</v>
      </c>
      <c r="V1220" t="s">
        <v>133</v>
      </c>
      <c r="W1220" t="s">
        <v>2</v>
      </c>
      <c r="X1220" t="s">
        <v>54</v>
      </c>
      <c r="Z1220" t="s">
        <v>55</v>
      </c>
      <c r="AA1220" t="s">
        <v>68</v>
      </c>
      <c r="AB1220" t="s">
        <v>2104</v>
      </c>
      <c r="AC1220" t="s">
        <v>70</v>
      </c>
      <c r="AD1220" t="s">
        <v>59</v>
      </c>
    </row>
    <row r="1221" spans="1:30">
      <c r="A1221">
        <f t="shared" si="57"/>
        <v>970</v>
      </c>
      <c r="B1221">
        <f t="shared" si="58"/>
        <v>0</v>
      </c>
      <c r="C1221" s="8">
        <f t="shared" si="56"/>
        <v>65</v>
      </c>
      <c r="D1221">
        <v>65</v>
      </c>
      <c r="E1221">
        <v>0</v>
      </c>
      <c r="G1221" s="21">
        <v>0</v>
      </c>
      <c r="H1221">
        <v>1874681</v>
      </c>
      <c r="I1221" s="39">
        <v>44110.765277777777</v>
      </c>
      <c r="J1221" s="3" t="s">
        <v>63</v>
      </c>
      <c r="K1221" t="s">
        <v>49</v>
      </c>
      <c r="M1221">
        <v>202010062207</v>
      </c>
      <c r="N1221" s="1">
        <v>44110.765277777777</v>
      </c>
      <c r="O1221" s="3" t="s">
        <v>63</v>
      </c>
      <c r="P1221">
        <v>1874681</v>
      </c>
      <c r="Q1221" s="2">
        <v>20359</v>
      </c>
      <c r="R1221" t="s">
        <v>2105</v>
      </c>
      <c r="S1221" t="s">
        <v>51</v>
      </c>
      <c r="U1221" t="s">
        <v>149</v>
      </c>
      <c r="V1221" t="s">
        <v>281</v>
      </c>
      <c r="W1221" t="s">
        <v>2</v>
      </c>
      <c r="X1221" t="s">
        <v>54</v>
      </c>
      <c r="Z1221" t="s">
        <v>88</v>
      </c>
      <c r="AA1221" t="s">
        <v>68</v>
      </c>
      <c r="AB1221" t="s">
        <v>2106</v>
      </c>
      <c r="AC1221" t="s">
        <v>70</v>
      </c>
      <c r="AD1221" t="s">
        <v>59</v>
      </c>
    </row>
    <row r="1222" spans="1:30">
      <c r="A1222">
        <f t="shared" si="57"/>
        <v>971</v>
      </c>
      <c r="B1222">
        <f t="shared" si="58"/>
        <v>0</v>
      </c>
      <c r="C1222" s="8">
        <f t="shared" si="56"/>
        <v>22.25</v>
      </c>
      <c r="D1222">
        <v>22</v>
      </c>
      <c r="E1222">
        <v>3</v>
      </c>
      <c r="G1222" s="21">
        <v>0</v>
      </c>
      <c r="H1222">
        <v>1875027</v>
      </c>
      <c r="I1222" s="39">
        <v>44151.916666666664</v>
      </c>
      <c r="J1222" s="3" t="s">
        <v>90</v>
      </c>
      <c r="K1222" t="s">
        <v>49</v>
      </c>
      <c r="M1222">
        <v>202011162459</v>
      </c>
      <c r="N1222" s="1">
        <v>44151.916666666664</v>
      </c>
      <c r="O1222" s="3" t="s">
        <v>90</v>
      </c>
      <c r="P1222">
        <v>1875027</v>
      </c>
      <c r="Q1222" s="2">
        <v>36017</v>
      </c>
      <c r="R1222" t="s">
        <v>2109</v>
      </c>
      <c r="S1222" t="s">
        <v>2110</v>
      </c>
      <c r="U1222" t="s">
        <v>98</v>
      </c>
      <c r="V1222" t="s">
        <v>178</v>
      </c>
      <c r="W1222" t="s">
        <v>10</v>
      </c>
      <c r="X1222" t="s">
        <v>54</v>
      </c>
      <c r="Z1222" t="s">
        <v>88</v>
      </c>
      <c r="AA1222" t="s">
        <v>94</v>
      </c>
      <c r="AB1222" t="s">
        <v>116</v>
      </c>
      <c r="AC1222" t="s">
        <v>70</v>
      </c>
      <c r="AD1222" t="s">
        <v>59</v>
      </c>
    </row>
    <row r="1223" spans="1:30">
      <c r="A1223">
        <f t="shared" si="57"/>
        <v>972</v>
      </c>
      <c r="B1223">
        <f t="shared" si="58"/>
        <v>0</v>
      </c>
      <c r="C1223" s="8">
        <f t="shared" si="56"/>
        <v>33</v>
      </c>
      <c r="D1223">
        <v>33</v>
      </c>
      <c r="E1223">
        <v>0</v>
      </c>
      <c r="G1223" s="21">
        <v>0</v>
      </c>
      <c r="H1223">
        <v>1875236</v>
      </c>
      <c r="I1223" s="39">
        <v>43952.036111111112</v>
      </c>
      <c r="J1223" s="3" t="s">
        <v>90</v>
      </c>
      <c r="K1223" t="s">
        <v>49</v>
      </c>
      <c r="M1223">
        <v>202004301346</v>
      </c>
      <c r="N1223" s="1">
        <v>43952.036111111112</v>
      </c>
      <c r="O1223" s="3" t="s">
        <v>90</v>
      </c>
      <c r="P1223">
        <v>1875236</v>
      </c>
      <c r="Q1223" s="2">
        <v>31894</v>
      </c>
      <c r="R1223" t="s">
        <v>2111</v>
      </c>
      <c r="S1223" t="s">
        <v>2112</v>
      </c>
      <c r="U1223" t="s">
        <v>149</v>
      </c>
      <c r="V1223" t="s">
        <v>202</v>
      </c>
      <c r="W1223" t="s">
        <v>10</v>
      </c>
      <c r="X1223" t="s">
        <v>54</v>
      </c>
      <c r="Z1223" t="s">
        <v>88</v>
      </c>
      <c r="AA1223" t="s">
        <v>94</v>
      </c>
      <c r="AB1223" t="s">
        <v>116</v>
      </c>
      <c r="AC1223" t="s">
        <v>70</v>
      </c>
      <c r="AD1223" t="s">
        <v>59</v>
      </c>
    </row>
    <row r="1224" spans="1:30">
      <c r="A1224">
        <f t="shared" si="57"/>
        <v>973</v>
      </c>
      <c r="B1224">
        <f t="shared" si="58"/>
        <v>0</v>
      </c>
      <c r="C1224" s="8">
        <f t="shared" si="56"/>
        <v>79.083333333333329</v>
      </c>
      <c r="D1224">
        <v>79</v>
      </c>
      <c r="E1224">
        <v>1</v>
      </c>
      <c r="G1224" s="21">
        <v>0</v>
      </c>
      <c r="H1224">
        <v>1875351</v>
      </c>
      <c r="I1224" s="39">
        <v>43995.725810185184</v>
      </c>
      <c r="J1224" s="3" t="s">
        <v>63</v>
      </c>
      <c r="K1224" t="s">
        <v>49</v>
      </c>
      <c r="M1224">
        <v>202006130447</v>
      </c>
      <c r="N1224" s="1">
        <v>43995.725810185184</v>
      </c>
      <c r="O1224" s="3" t="s">
        <v>63</v>
      </c>
      <c r="P1224">
        <v>1875351</v>
      </c>
      <c r="Q1224" s="2">
        <v>15102</v>
      </c>
      <c r="R1224" t="s">
        <v>2113</v>
      </c>
      <c r="S1224" t="s">
        <v>462</v>
      </c>
      <c r="U1224" t="s">
        <v>149</v>
      </c>
      <c r="V1224" t="s">
        <v>316</v>
      </c>
      <c r="W1224" t="s">
        <v>2</v>
      </c>
      <c r="X1224" t="s">
        <v>54</v>
      </c>
      <c r="Z1224" t="s">
        <v>88</v>
      </c>
      <c r="AA1224" t="s">
        <v>68</v>
      </c>
      <c r="AB1224" t="s">
        <v>2114</v>
      </c>
      <c r="AC1224" t="s">
        <v>70</v>
      </c>
      <c r="AD1224" t="s">
        <v>59</v>
      </c>
    </row>
    <row r="1225" spans="1:30">
      <c r="A1225">
        <f t="shared" si="57"/>
        <v>974</v>
      </c>
      <c r="B1225">
        <f t="shared" si="58"/>
        <v>0</v>
      </c>
      <c r="C1225" s="8">
        <f t="shared" si="56"/>
        <v>60.583333333333336</v>
      </c>
      <c r="D1225">
        <v>60</v>
      </c>
      <c r="E1225">
        <v>7</v>
      </c>
      <c r="G1225" s="21">
        <v>0</v>
      </c>
      <c r="H1225">
        <v>1876478</v>
      </c>
      <c r="I1225" s="39">
        <v>43959.483923611115</v>
      </c>
      <c r="J1225" s="3" t="s">
        <v>90</v>
      </c>
      <c r="K1225" t="s">
        <v>49</v>
      </c>
      <c r="M1225">
        <v>202005080914</v>
      </c>
      <c r="N1225" s="1">
        <v>43959.483923611115</v>
      </c>
      <c r="O1225" s="3" t="s">
        <v>90</v>
      </c>
      <c r="P1225">
        <v>1876478</v>
      </c>
      <c r="Q1225" s="2">
        <v>21824</v>
      </c>
      <c r="R1225" t="s">
        <v>2115</v>
      </c>
      <c r="S1225" t="s">
        <v>2116</v>
      </c>
      <c r="U1225" t="s">
        <v>61</v>
      </c>
      <c r="V1225" t="s">
        <v>240</v>
      </c>
      <c r="W1225" t="s">
        <v>10</v>
      </c>
      <c r="X1225" t="s">
        <v>54</v>
      </c>
      <c r="Z1225" t="s">
        <v>88</v>
      </c>
      <c r="AA1225" t="s">
        <v>94</v>
      </c>
      <c r="AB1225" t="s">
        <v>100</v>
      </c>
      <c r="AC1225" t="s">
        <v>70</v>
      </c>
      <c r="AD1225" t="s">
        <v>59</v>
      </c>
    </row>
    <row r="1226" spans="1:30">
      <c r="A1226">
        <f t="shared" si="57"/>
        <v>975</v>
      </c>
      <c r="B1226">
        <f t="shared" si="58"/>
        <v>0</v>
      </c>
      <c r="C1226" s="8">
        <f t="shared" ref="C1226:C1289" si="59">D1226+E1226/12</f>
        <v>18.916666666666668</v>
      </c>
      <c r="D1226">
        <v>18</v>
      </c>
      <c r="E1226">
        <v>11</v>
      </c>
      <c r="G1226" s="21">
        <v>0</v>
      </c>
      <c r="H1226">
        <v>1876702</v>
      </c>
      <c r="I1226" s="39">
        <v>43960.489560185182</v>
      </c>
      <c r="J1226" s="3" t="s">
        <v>63</v>
      </c>
      <c r="K1226" t="s">
        <v>49</v>
      </c>
      <c r="M1226">
        <v>202005090174</v>
      </c>
      <c r="N1226" s="1">
        <v>43960.489560185182</v>
      </c>
      <c r="O1226" s="3" t="s">
        <v>63</v>
      </c>
      <c r="P1226">
        <v>1876702</v>
      </c>
      <c r="Q1226" s="2">
        <v>37027</v>
      </c>
      <c r="R1226" t="s">
        <v>2117</v>
      </c>
      <c r="S1226" t="s">
        <v>2118</v>
      </c>
      <c r="U1226" t="s">
        <v>73</v>
      </c>
      <c r="V1226" t="s">
        <v>87</v>
      </c>
      <c r="W1226" t="s">
        <v>2</v>
      </c>
      <c r="X1226" t="s">
        <v>54</v>
      </c>
      <c r="Z1226" t="s">
        <v>88</v>
      </c>
      <c r="AA1226" t="s">
        <v>68</v>
      </c>
      <c r="AB1226" t="s">
        <v>468</v>
      </c>
      <c r="AC1226" t="s">
        <v>70</v>
      </c>
      <c r="AD1226" t="s">
        <v>59</v>
      </c>
    </row>
    <row r="1227" spans="1:30">
      <c r="A1227">
        <f t="shared" si="57"/>
        <v>976</v>
      </c>
      <c r="B1227">
        <f t="shared" si="58"/>
        <v>0</v>
      </c>
      <c r="C1227" s="8">
        <f t="shared" si="59"/>
        <v>22.75</v>
      </c>
      <c r="D1227">
        <v>22</v>
      </c>
      <c r="E1227">
        <v>9</v>
      </c>
      <c r="G1227" s="21">
        <v>0</v>
      </c>
      <c r="H1227">
        <v>1877120</v>
      </c>
      <c r="I1227" s="39">
        <v>43960.453472222223</v>
      </c>
      <c r="J1227" s="3" t="s">
        <v>90</v>
      </c>
      <c r="K1227" t="s">
        <v>49</v>
      </c>
      <c r="M1227">
        <v>202005090170</v>
      </c>
      <c r="N1227" s="1">
        <v>43960.453472222223</v>
      </c>
      <c r="O1227" s="3" t="s">
        <v>90</v>
      </c>
      <c r="P1227">
        <v>1877120</v>
      </c>
      <c r="Q1227" s="2">
        <v>35634</v>
      </c>
      <c r="R1227" t="s">
        <v>2119</v>
      </c>
      <c r="S1227" t="s">
        <v>2120</v>
      </c>
      <c r="U1227" t="s">
        <v>73</v>
      </c>
      <c r="V1227" t="s">
        <v>87</v>
      </c>
      <c r="W1227" t="s">
        <v>2</v>
      </c>
      <c r="X1227" t="s">
        <v>54</v>
      </c>
      <c r="Z1227" t="s">
        <v>88</v>
      </c>
      <c r="AA1227" t="s">
        <v>94</v>
      </c>
      <c r="AB1227" t="s">
        <v>2121</v>
      </c>
      <c r="AC1227" t="s">
        <v>70</v>
      </c>
      <c r="AD1227" t="s">
        <v>59</v>
      </c>
    </row>
    <row r="1228" spans="1:30">
      <c r="A1228">
        <f t="shared" ref="A1228:A1291" si="60">IF(B1228=0,A1227+1,A1227)</f>
        <v>977</v>
      </c>
      <c r="B1228">
        <f t="shared" si="58"/>
        <v>0</v>
      </c>
      <c r="C1228" s="8">
        <f t="shared" si="59"/>
        <v>28.583333333333332</v>
      </c>
      <c r="D1228">
        <v>28</v>
      </c>
      <c r="E1228">
        <v>7</v>
      </c>
      <c r="G1228" s="21">
        <v>0</v>
      </c>
      <c r="H1228">
        <v>1877298</v>
      </c>
      <c r="I1228" s="39">
        <v>43969.739548611113</v>
      </c>
      <c r="J1228" s="3" t="s">
        <v>90</v>
      </c>
      <c r="K1228" t="s">
        <v>49</v>
      </c>
      <c r="M1228">
        <v>202005181685</v>
      </c>
      <c r="N1228" s="1">
        <v>43969.739548611113</v>
      </c>
      <c r="O1228" s="3" t="s">
        <v>90</v>
      </c>
      <c r="P1228">
        <v>1877298</v>
      </c>
      <c r="Q1228" s="2">
        <v>33511</v>
      </c>
      <c r="R1228" t="s">
        <v>2122</v>
      </c>
      <c r="S1228" t="s">
        <v>1955</v>
      </c>
      <c r="U1228" t="s">
        <v>98</v>
      </c>
      <c r="V1228" t="s">
        <v>306</v>
      </c>
      <c r="W1228" t="s">
        <v>2</v>
      </c>
      <c r="X1228" t="s">
        <v>54</v>
      </c>
      <c r="Z1228" t="s">
        <v>88</v>
      </c>
      <c r="AA1228" t="s">
        <v>94</v>
      </c>
      <c r="AB1228" t="s">
        <v>116</v>
      </c>
      <c r="AC1228" t="s">
        <v>70</v>
      </c>
      <c r="AD1228" t="s">
        <v>59</v>
      </c>
    </row>
    <row r="1229" spans="1:30">
      <c r="A1229">
        <f t="shared" si="60"/>
        <v>978</v>
      </c>
      <c r="B1229">
        <f t="shared" si="58"/>
        <v>0</v>
      </c>
      <c r="C1229" s="8">
        <f t="shared" si="59"/>
        <v>71.416666666666671</v>
      </c>
      <c r="D1229">
        <v>71</v>
      </c>
      <c r="E1229">
        <v>5</v>
      </c>
      <c r="G1229" s="21">
        <v>0</v>
      </c>
      <c r="H1229">
        <v>1877300</v>
      </c>
      <c r="I1229" s="39">
        <v>43972.863888888889</v>
      </c>
      <c r="J1229" s="3" t="s">
        <v>90</v>
      </c>
      <c r="K1229" t="s">
        <v>49</v>
      </c>
      <c r="M1229">
        <v>202005211715</v>
      </c>
      <c r="N1229" s="1">
        <v>43972.863888888889</v>
      </c>
      <c r="O1229" s="3" t="s">
        <v>90</v>
      </c>
      <c r="P1229">
        <v>1877300</v>
      </c>
      <c r="Q1229" s="2">
        <v>17883</v>
      </c>
      <c r="R1229" t="s">
        <v>2123</v>
      </c>
      <c r="S1229" t="s">
        <v>833</v>
      </c>
      <c r="U1229" t="s">
        <v>132</v>
      </c>
      <c r="V1229" t="s">
        <v>133</v>
      </c>
      <c r="W1229" t="s">
        <v>10</v>
      </c>
      <c r="X1229" t="s">
        <v>54</v>
      </c>
      <c r="Z1229" t="s">
        <v>88</v>
      </c>
      <c r="AA1229" t="s">
        <v>94</v>
      </c>
      <c r="AB1229" t="s">
        <v>116</v>
      </c>
      <c r="AC1229" t="s">
        <v>70</v>
      </c>
      <c r="AD1229" t="s">
        <v>59</v>
      </c>
    </row>
    <row r="1230" spans="1:30">
      <c r="A1230">
        <f t="shared" si="60"/>
        <v>979</v>
      </c>
      <c r="B1230">
        <f t="shared" si="58"/>
        <v>0</v>
      </c>
      <c r="C1230" s="8">
        <f t="shared" si="59"/>
        <v>91.5</v>
      </c>
      <c r="D1230">
        <v>91</v>
      </c>
      <c r="E1230">
        <v>6</v>
      </c>
      <c r="G1230" s="21">
        <v>0</v>
      </c>
      <c r="H1230">
        <v>1877337</v>
      </c>
      <c r="I1230" s="39">
        <v>43973.179629629631</v>
      </c>
      <c r="J1230" s="3" t="s">
        <v>63</v>
      </c>
      <c r="K1230" t="s">
        <v>49</v>
      </c>
      <c r="M1230">
        <v>202005220704</v>
      </c>
      <c r="N1230" s="1">
        <v>43973.179629629631</v>
      </c>
      <c r="O1230" s="3" t="s">
        <v>63</v>
      </c>
      <c r="P1230">
        <v>1877337</v>
      </c>
      <c r="Q1230" s="2">
        <v>10542</v>
      </c>
      <c r="R1230" t="s">
        <v>2124</v>
      </c>
      <c r="S1230" t="s">
        <v>1715</v>
      </c>
      <c r="U1230" t="s">
        <v>132</v>
      </c>
      <c r="V1230" t="s">
        <v>99</v>
      </c>
      <c r="W1230" t="s">
        <v>2</v>
      </c>
      <c r="X1230" t="s">
        <v>54</v>
      </c>
      <c r="Z1230" t="s">
        <v>88</v>
      </c>
      <c r="AA1230" t="s">
        <v>68</v>
      </c>
      <c r="AB1230" t="s">
        <v>2125</v>
      </c>
      <c r="AC1230" t="s">
        <v>70</v>
      </c>
      <c r="AD1230" t="s">
        <v>59</v>
      </c>
    </row>
    <row r="1231" spans="1:30">
      <c r="A1231">
        <f t="shared" si="60"/>
        <v>980</v>
      </c>
      <c r="B1231">
        <f t="shared" si="58"/>
        <v>0</v>
      </c>
      <c r="C1231" s="8">
        <f t="shared" si="59"/>
        <v>59.916666666666664</v>
      </c>
      <c r="D1231">
        <v>59</v>
      </c>
      <c r="E1231">
        <v>11</v>
      </c>
      <c r="G1231" s="21">
        <v>0</v>
      </c>
      <c r="H1231">
        <v>1877816</v>
      </c>
      <c r="I1231" s="39">
        <v>43986.414884259262</v>
      </c>
      <c r="J1231" s="3" t="s">
        <v>90</v>
      </c>
      <c r="K1231" t="s">
        <v>49</v>
      </c>
      <c r="M1231">
        <v>202006041156</v>
      </c>
      <c r="N1231" s="1">
        <v>43986.414884259262</v>
      </c>
      <c r="O1231" s="3" t="s">
        <v>90</v>
      </c>
      <c r="P1231">
        <v>1877816</v>
      </c>
      <c r="Q1231" s="2">
        <v>22082</v>
      </c>
      <c r="R1231" t="s">
        <v>2126</v>
      </c>
      <c r="S1231" t="s">
        <v>437</v>
      </c>
      <c r="U1231" t="s">
        <v>52</v>
      </c>
      <c r="V1231" t="s">
        <v>137</v>
      </c>
      <c r="W1231" t="s">
        <v>10</v>
      </c>
      <c r="X1231" t="s">
        <v>54</v>
      </c>
      <c r="Z1231" t="s">
        <v>55</v>
      </c>
      <c r="AA1231" t="s">
        <v>94</v>
      </c>
      <c r="AB1231" t="s">
        <v>2127</v>
      </c>
      <c r="AC1231" t="s">
        <v>70</v>
      </c>
      <c r="AD1231" t="s">
        <v>59</v>
      </c>
    </row>
    <row r="1232" spans="1:30">
      <c r="A1232">
        <f t="shared" si="60"/>
        <v>981</v>
      </c>
      <c r="B1232">
        <f t="shared" si="58"/>
        <v>0</v>
      </c>
      <c r="C1232" s="8">
        <f t="shared" si="59"/>
        <v>0</v>
      </c>
      <c r="G1232" s="21">
        <v>0</v>
      </c>
      <c r="H1232">
        <v>1878239</v>
      </c>
      <c r="J1232" s="3" t="s">
        <v>63</v>
      </c>
      <c r="K1232" t="s">
        <v>49</v>
      </c>
      <c r="M1232">
        <v>202005160142</v>
      </c>
      <c r="O1232" s="3" t="s">
        <v>63</v>
      </c>
      <c r="P1232">
        <v>1878239</v>
      </c>
      <c r="Q1232" s="2">
        <v>34484</v>
      </c>
      <c r="R1232" t="s">
        <v>2128</v>
      </c>
      <c r="W1232" t="s">
        <v>10</v>
      </c>
      <c r="X1232" t="s">
        <v>54</v>
      </c>
      <c r="Z1232" t="s">
        <v>88</v>
      </c>
      <c r="AA1232" t="s">
        <v>68</v>
      </c>
      <c r="AB1232" t="s">
        <v>2129</v>
      </c>
      <c r="AC1232" t="s">
        <v>70</v>
      </c>
      <c r="AD1232" t="s">
        <v>900</v>
      </c>
    </row>
    <row r="1233" spans="1:30">
      <c r="A1233">
        <f t="shared" si="60"/>
        <v>982</v>
      </c>
      <c r="B1233">
        <f t="shared" si="58"/>
        <v>0</v>
      </c>
      <c r="C1233" s="8">
        <f t="shared" si="59"/>
        <v>44</v>
      </c>
      <c r="D1233">
        <v>44</v>
      </c>
      <c r="E1233">
        <v>0</v>
      </c>
      <c r="G1233" s="21">
        <v>0</v>
      </c>
      <c r="H1233">
        <v>1878918</v>
      </c>
      <c r="I1233" s="39">
        <v>44206.43378472222</v>
      </c>
      <c r="J1233" s="3" t="s">
        <v>90</v>
      </c>
      <c r="K1233" t="s">
        <v>49</v>
      </c>
      <c r="M1233">
        <v>202101100243</v>
      </c>
      <c r="N1233" s="1">
        <v>44206.43378472222</v>
      </c>
      <c r="O1233" s="3" t="s">
        <v>90</v>
      </c>
      <c r="P1233">
        <v>1878918</v>
      </c>
      <c r="Q1233" s="2">
        <v>28130</v>
      </c>
      <c r="R1233" t="s">
        <v>2130</v>
      </c>
      <c r="S1233" t="s">
        <v>435</v>
      </c>
      <c r="U1233" t="s">
        <v>52</v>
      </c>
      <c r="V1233" t="s">
        <v>87</v>
      </c>
      <c r="W1233" t="s">
        <v>10</v>
      </c>
      <c r="X1233" t="s">
        <v>54</v>
      </c>
      <c r="Z1233" t="s">
        <v>88</v>
      </c>
      <c r="AA1233" t="s">
        <v>94</v>
      </c>
      <c r="AB1233" t="s">
        <v>100</v>
      </c>
      <c r="AC1233" t="s">
        <v>70</v>
      </c>
      <c r="AD1233" t="s">
        <v>59</v>
      </c>
    </row>
    <row r="1234" spans="1:30">
      <c r="A1234">
        <f t="shared" si="60"/>
        <v>983</v>
      </c>
      <c r="B1234">
        <f t="shared" si="58"/>
        <v>0</v>
      </c>
      <c r="C1234" s="8">
        <f t="shared" si="59"/>
        <v>64</v>
      </c>
      <c r="D1234">
        <v>64</v>
      </c>
      <c r="E1234">
        <v>0</v>
      </c>
      <c r="G1234" s="21">
        <v>0</v>
      </c>
      <c r="H1234">
        <v>1879888</v>
      </c>
      <c r="I1234" s="39">
        <v>43971.05773148148</v>
      </c>
      <c r="J1234" s="3" t="s">
        <v>63</v>
      </c>
      <c r="K1234" t="s">
        <v>49</v>
      </c>
      <c r="M1234">
        <v>202005200715</v>
      </c>
      <c r="N1234" s="1">
        <v>43971.05773148148</v>
      </c>
      <c r="O1234" s="3" t="s">
        <v>63</v>
      </c>
      <c r="P1234">
        <v>1879888</v>
      </c>
      <c r="Q1234" s="2">
        <v>20583</v>
      </c>
      <c r="R1234" t="s">
        <v>2131</v>
      </c>
      <c r="S1234" t="s">
        <v>182</v>
      </c>
      <c r="U1234" t="s">
        <v>61</v>
      </c>
      <c r="V1234" t="s">
        <v>111</v>
      </c>
      <c r="W1234" t="s">
        <v>10</v>
      </c>
      <c r="X1234" t="s">
        <v>54</v>
      </c>
      <c r="Z1234" t="s">
        <v>55</v>
      </c>
      <c r="AA1234" t="s">
        <v>68</v>
      </c>
      <c r="AB1234" t="s">
        <v>2132</v>
      </c>
      <c r="AC1234" t="s">
        <v>70</v>
      </c>
      <c r="AD1234" t="s">
        <v>59</v>
      </c>
    </row>
    <row r="1235" spans="1:30">
      <c r="A1235">
        <f t="shared" si="60"/>
        <v>984</v>
      </c>
      <c r="B1235">
        <f t="shared" si="58"/>
        <v>0</v>
      </c>
      <c r="C1235" s="8">
        <f t="shared" si="59"/>
        <v>45.083333333333336</v>
      </c>
      <c r="D1235">
        <v>45</v>
      </c>
      <c r="E1235">
        <v>1</v>
      </c>
      <c r="G1235" s="21">
        <v>0</v>
      </c>
      <c r="H1235">
        <v>1881194</v>
      </c>
      <c r="I1235" s="39">
        <v>43972.793055555558</v>
      </c>
      <c r="J1235" s="3" t="s">
        <v>76</v>
      </c>
      <c r="K1235" t="s">
        <v>49</v>
      </c>
      <c r="M1235">
        <v>202005211688</v>
      </c>
      <c r="N1235" s="1">
        <v>43972.793055555558</v>
      </c>
      <c r="O1235" s="3" t="s">
        <v>76</v>
      </c>
      <c r="P1235">
        <v>1881194</v>
      </c>
      <c r="Q1235" s="2">
        <v>27490</v>
      </c>
      <c r="R1235" t="s">
        <v>2140</v>
      </c>
      <c r="S1235" t="s">
        <v>2141</v>
      </c>
      <c r="U1235" t="s">
        <v>132</v>
      </c>
      <c r="V1235" t="s">
        <v>157</v>
      </c>
      <c r="W1235" t="s">
        <v>2</v>
      </c>
      <c r="X1235" t="s">
        <v>54</v>
      </c>
      <c r="Z1235" t="s">
        <v>88</v>
      </c>
      <c r="AA1235" t="s">
        <v>78</v>
      </c>
      <c r="AB1235" t="s">
        <v>2142</v>
      </c>
      <c r="AC1235" t="s">
        <v>70</v>
      </c>
      <c r="AD1235" t="s">
        <v>59</v>
      </c>
    </row>
    <row r="1236" spans="1:30">
      <c r="A1236">
        <f t="shared" si="60"/>
        <v>985</v>
      </c>
      <c r="B1236">
        <f t="shared" si="58"/>
        <v>0</v>
      </c>
      <c r="C1236" s="8">
        <f t="shared" si="59"/>
        <v>51.833333333333336</v>
      </c>
      <c r="D1236">
        <v>51</v>
      </c>
      <c r="E1236">
        <v>10</v>
      </c>
      <c r="G1236" s="21">
        <v>0</v>
      </c>
      <c r="H1236">
        <v>1881338</v>
      </c>
      <c r="I1236" s="39">
        <v>43973.487395833334</v>
      </c>
      <c r="J1236" s="3" t="s">
        <v>90</v>
      </c>
      <c r="K1236" t="s">
        <v>49</v>
      </c>
      <c r="M1236">
        <v>202005221268</v>
      </c>
      <c r="N1236" s="1">
        <v>43973.487395833334</v>
      </c>
      <c r="O1236" s="3" t="s">
        <v>90</v>
      </c>
      <c r="P1236">
        <v>1881338</v>
      </c>
      <c r="Q1236" s="2">
        <v>25019</v>
      </c>
      <c r="R1236" t="s">
        <v>2143</v>
      </c>
      <c r="S1236" t="s">
        <v>2144</v>
      </c>
      <c r="U1236" t="s">
        <v>52</v>
      </c>
      <c r="V1236" t="s">
        <v>93</v>
      </c>
      <c r="W1236" t="s">
        <v>10</v>
      </c>
      <c r="X1236" t="s">
        <v>54</v>
      </c>
      <c r="Z1236" t="s">
        <v>88</v>
      </c>
      <c r="AA1236" t="s">
        <v>94</v>
      </c>
      <c r="AB1236" t="s">
        <v>116</v>
      </c>
      <c r="AC1236" t="s">
        <v>70</v>
      </c>
      <c r="AD1236" t="s">
        <v>59</v>
      </c>
    </row>
    <row r="1237" spans="1:30">
      <c r="A1237">
        <f t="shared" si="60"/>
        <v>986</v>
      </c>
      <c r="B1237">
        <f t="shared" si="58"/>
        <v>0</v>
      </c>
      <c r="C1237" s="8">
        <f t="shared" si="59"/>
        <v>99.5</v>
      </c>
      <c r="D1237">
        <v>99</v>
      </c>
      <c r="E1237">
        <v>6</v>
      </c>
      <c r="G1237" s="21">
        <v>0</v>
      </c>
      <c r="H1237">
        <v>1881617</v>
      </c>
      <c r="I1237" s="39">
        <v>44075.482986111114</v>
      </c>
      <c r="J1237" s="3" t="s">
        <v>90</v>
      </c>
      <c r="K1237" t="s">
        <v>49</v>
      </c>
      <c r="M1237">
        <v>202009011650</v>
      </c>
      <c r="N1237" s="1">
        <v>44075.482986111114</v>
      </c>
      <c r="O1237" s="3" t="s">
        <v>90</v>
      </c>
      <c r="P1237">
        <v>1881617</v>
      </c>
      <c r="Q1237" s="2">
        <v>7718</v>
      </c>
      <c r="R1237" t="s">
        <v>2145</v>
      </c>
      <c r="S1237" t="s">
        <v>2146</v>
      </c>
      <c r="U1237" t="s">
        <v>528</v>
      </c>
      <c r="V1237" t="s">
        <v>93</v>
      </c>
      <c r="W1237" t="s">
        <v>10</v>
      </c>
      <c r="X1237" t="s">
        <v>54</v>
      </c>
      <c r="Z1237" t="s">
        <v>88</v>
      </c>
      <c r="AA1237" t="s">
        <v>94</v>
      </c>
      <c r="AB1237" t="s">
        <v>100</v>
      </c>
      <c r="AC1237" t="s">
        <v>70</v>
      </c>
      <c r="AD1237" t="s">
        <v>59</v>
      </c>
    </row>
    <row r="1238" spans="1:30">
      <c r="A1238">
        <f t="shared" si="60"/>
        <v>987</v>
      </c>
      <c r="B1238">
        <f t="shared" si="58"/>
        <v>0</v>
      </c>
      <c r="C1238" s="14">
        <f t="shared" si="59"/>
        <v>119.33333333333333</v>
      </c>
      <c r="D1238" s="13">
        <v>119</v>
      </c>
      <c r="E1238" s="13">
        <v>4</v>
      </c>
      <c r="G1238" s="21">
        <v>0</v>
      </c>
      <c r="H1238">
        <v>1881665</v>
      </c>
      <c r="I1238" s="39">
        <v>43974.076388888891</v>
      </c>
      <c r="J1238" s="3" t="s">
        <v>76</v>
      </c>
      <c r="K1238" t="s">
        <v>49</v>
      </c>
      <c r="M1238">
        <v>202005230102</v>
      </c>
      <c r="N1238" s="1">
        <v>43974.076388888891</v>
      </c>
      <c r="O1238" s="3" t="s">
        <v>76</v>
      </c>
      <c r="P1238" s="13">
        <v>1881665</v>
      </c>
      <c r="Q1238" s="15">
        <v>367</v>
      </c>
      <c r="R1238" s="16" t="s">
        <v>2147</v>
      </c>
      <c r="S1238" s="13" t="s">
        <v>2148</v>
      </c>
      <c r="U1238" t="s">
        <v>132</v>
      </c>
      <c r="V1238" t="s">
        <v>178</v>
      </c>
      <c r="W1238" t="s">
        <v>2</v>
      </c>
      <c r="X1238" t="s">
        <v>54</v>
      </c>
      <c r="Z1238" t="s">
        <v>88</v>
      </c>
      <c r="AA1238" t="s">
        <v>78</v>
      </c>
      <c r="AB1238" t="s">
        <v>1001</v>
      </c>
      <c r="AC1238" t="s">
        <v>70</v>
      </c>
      <c r="AD1238" t="s">
        <v>59</v>
      </c>
    </row>
    <row r="1239" spans="1:30">
      <c r="A1239">
        <f t="shared" si="60"/>
        <v>988</v>
      </c>
      <c r="B1239">
        <f t="shared" si="58"/>
        <v>0</v>
      </c>
      <c r="C1239" s="8">
        <f t="shared" si="59"/>
        <v>64.166666666666671</v>
      </c>
      <c r="D1239">
        <v>64</v>
      </c>
      <c r="E1239">
        <v>2</v>
      </c>
      <c r="G1239" s="21">
        <v>0</v>
      </c>
      <c r="H1239">
        <v>1881686</v>
      </c>
      <c r="I1239" s="39">
        <v>43979.456944444442</v>
      </c>
      <c r="J1239" s="3" t="s">
        <v>90</v>
      </c>
      <c r="K1239" t="s">
        <v>49</v>
      </c>
      <c r="M1239">
        <v>202005280870</v>
      </c>
      <c r="N1239" s="1">
        <v>43979.456944444442</v>
      </c>
      <c r="O1239" s="3" t="s">
        <v>90</v>
      </c>
      <c r="P1239">
        <v>1881686</v>
      </c>
      <c r="Q1239" s="2">
        <v>20519</v>
      </c>
      <c r="R1239" t="s">
        <v>2149</v>
      </c>
      <c r="S1239" t="s">
        <v>858</v>
      </c>
      <c r="U1239" t="s">
        <v>73</v>
      </c>
      <c r="V1239" t="s">
        <v>265</v>
      </c>
      <c r="W1239" t="s">
        <v>2</v>
      </c>
      <c r="X1239" t="s">
        <v>54</v>
      </c>
      <c r="Z1239" t="s">
        <v>55</v>
      </c>
      <c r="AA1239" t="s">
        <v>94</v>
      </c>
      <c r="AB1239" t="s">
        <v>116</v>
      </c>
      <c r="AC1239" t="s">
        <v>70</v>
      </c>
      <c r="AD1239" t="s">
        <v>59</v>
      </c>
    </row>
    <row r="1240" spans="1:30">
      <c r="A1240">
        <f t="shared" si="60"/>
        <v>989</v>
      </c>
      <c r="B1240">
        <f t="shared" si="58"/>
        <v>0</v>
      </c>
      <c r="C1240" s="8">
        <f t="shared" si="59"/>
        <v>41.833333333333336</v>
      </c>
      <c r="D1240">
        <v>41</v>
      </c>
      <c r="E1240">
        <v>10</v>
      </c>
      <c r="G1240" s="21">
        <v>0</v>
      </c>
      <c r="H1240">
        <v>1881781</v>
      </c>
      <c r="I1240" s="39">
        <v>44174.526388888888</v>
      </c>
      <c r="J1240" s="3" t="s">
        <v>90</v>
      </c>
      <c r="K1240" t="s">
        <v>49</v>
      </c>
      <c r="M1240">
        <v>202012091924</v>
      </c>
      <c r="N1240" s="1">
        <v>44174.526388888888</v>
      </c>
      <c r="O1240" s="3" t="s">
        <v>90</v>
      </c>
      <c r="P1240">
        <v>1881781</v>
      </c>
      <c r="Q1240" s="2">
        <v>28880</v>
      </c>
      <c r="R1240" t="s">
        <v>2150</v>
      </c>
      <c r="S1240" t="s">
        <v>2151</v>
      </c>
      <c r="U1240" t="s">
        <v>52</v>
      </c>
      <c r="V1240" t="s">
        <v>93</v>
      </c>
      <c r="W1240" t="s">
        <v>10</v>
      </c>
      <c r="X1240" t="s">
        <v>54</v>
      </c>
      <c r="Z1240" t="s">
        <v>88</v>
      </c>
      <c r="AA1240" t="s">
        <v>94</v>
      </c>
      <c r="AB1240" t="s">
        <v>100</v>
      </c>
      <c r="AC1240" t="s">
        <v>70</v>
      </c>
      <c r="AD1240" t="s">
        <v>59</v>
      </c>
    </row>
    <row r="1241" spans="1:30">
      <c r="A1241">
        <f t="shared" si="60"/>
        <v>990</v>
      </c>
      <c r="B1241">
        <f t="shared" si="58"/>
        <v>0</v>
      </c>
      <c r="C1241" s="14">
        <f t="shared" si="59"/>
        <v>119.33333333333333</v>
      </c>
      <c r="D1241" s="13">
        <v>119</v>
      </c>
      <c r="E1241" s="13">
        <v>4</v>
      </c>
      <c r="G1241" s="21">
        <v>0</v>
      </c>
      <c r="H1241">
        <v>1882765</v>
      </c>
      <c r="I1241" s="39">
        <v>43979.469444444447</v>
      </c>
      <c r="J1241" s="3" t="s">
        <v>90</v>
      </c>
      <c r="K1241" t="s">
        <v>49</v>
      </c>
      <c r="M1241">
        <v>202005281190</v>
      </c>
      <c r="N1241" s="1">
        <v>43979.469444444447</v>
      </c>
      <c r="O1241" s="3" t="s">
        <v>90</v>
      </c>
      <c r="P1241" s="13">
        <v>1882765</v>
      </c>
      <c r="Q1241" s="15">
        <v>367</v>
      </c>
      <c r="R1241" s="16" t="s">
        <v>2152</v>
      </c>
      <c r="S1241" s="13" t="s">
        <v>2148</v>
      </c>
      <c r="U1241" t="s">
        <v>73</v>
      </c>
      <c r="V1241" t="s">
        <v>123</v>
      </c>
      <c r="W1241" t="s">
        <v>2</v>
      </c>
      <c r="X1241" t="s">
        <v>54</v>
      </c>
      <c r="Z1241" t="s">
        <v>88</v>
      </c>
      <c r="AA1241" t="s">
        <v>94</v>
      </c>
      <c r="AB1241" t="s">
        <v>100</v>
      </c>
      <c r="AC1241" t="s">
        <v>70</v>
      </c>
      <c r="AD1241" t="s">
        <v>59</v>
      </c>
    </row>
    <row r="1242" spans="1:30">
      <c r="A1242">
        <f t="shared" si="60"/>
        <v>991</v>
      </c>
      <c r="B1242">
        <f t="shared" si="58"/>
        <v>0</v>
      </c>
      <c r="C1242" s="8">
        <f t="shared" si="59"/>
        <v>65.833333333333329</v>
      </c>
      <c r="D1242">
        <v>65</v>
      </c>
      <c r="E1242">
        <v>10</v>
      </c>
      <c r="G1242" s="21">
        <v>0</v>
      </c>
      <c r="H1242">
        <v>1882806</v>
      </c>
      <c r="I1242" s="39">
        <v>43985.56386574074</v>
      </c>
      <c r="J1242" s="3" t="s">
        <v>76</v>
      </c>
      <c r="K1242" t="s">
        <v>49</v>
      </c>
      <c r="M1242">
        <v>202006030673</v>
      </c>
      <c r="N1242" s="1">
        <v>43985.56386574074</v>
      </c>
      <c r="O1242" s="3" t="s">
        <v>76</v>
      </c>
      <c r="P1242">
        <v>1882806</v>
      </c>
      <c r="Q1242" s="2">
        <v>19927</v>
      </c>
      <c r="R1242" t="s">
        <v>2153</v>
      </c>
      <c r="S1242" t="s">
        <v>2154</v>
      </c>
      <c r="U1242" t="s">
        <v>52</v>
      </c>
      <c r="V1242" t="s">
        <v>153</v>
      </c>
      <c r="W1242" t="s">
        <v>10</v>
      </c>
      <c r="X1242" t="s">
        <v>54</v>
      </c>
      <c r="Z1242" t="s">
        <v>55</v>
      </c>
      <c r="AA1242" t="s">
        <v>78</v>
      </c>
      <c r="AB1242" t="s">
        <v>1878</v>
      </c>
      <c r="AC1242" t="s">
        <v>70</v>
      </c>
      <c r="AD1242" t="s">
        <v>59</v>
      </c>
    </row>
    <row r="1243" spans="1:30">
      <c r="A1243">
        <f t="shared" si="60"/>
        <v>992</v>
      </c>
      <c r="B1243">
        <f t="shared" si="58"/>
        <v>0</v>
      </c>
      <c r="C1243" s="8">
        <f t="shared" si="59"/>
        <v>33.333333333333336</v>
      </c>
      <c r="D1243">
        <v>33</v>
      </c>
      <c r="E1243">
        <v>4</v>
      </c>
      <c r="G1243" s="21">
        <v>0</v>
      </c>
      <c r="H1243">
        <v>1883547</v>
      </c>
      <c r="I1243" s="39">
        <v>44083.706180555557</v>
      </c>
      <c r="J1243" s="3" t="s">
        <v>90</v>
      </c>
      <c r="K1243" t="s">
        <v>49</v>
      </c>
      <c r="M1243">
        <v>202009091830</v>
      </c>
      <c r="N1243" s="1">
        <v>44083.706180555557</v>
      </c>
      <c r="O1243" s="3" t="s">
        <v>90</v>
      </c>
      <c r="P1243">
        <v>1883547</v>
      </c>
      <c r="Q1243" s="2">
        <v>31898</v>
      </c>
      <c r="R1243" t="s">
        <v>2155</v>
      </c>
      <c r="S1243" t="s">
        <v>939</v>
      </c>
      <c r="U1243" t="s">
        <v>61</v>
      </c>
      <c r="V1243" t="s">
        <v>145</v>
      </c>
      <c r="W1243" t="s">
        <v>2</v>
      </c>
      <c r="X1243" t="s">
        <v>54</v>
      </c>
      <c r="Z1243" t="s">
        <v>88</v>
      </c>
      <c r="AA1243" t="s">
        <v>94</v>
      </c>
      <c r="AB1243" t="s">
        <v>2156</v>
      </c>
      <c r="AC1243" t="s">
        <v>70</v>
      </c>
      <c r="AD1243" t="s">
        <v>59</v>
      </c>
    </row>
    <row r="1244" spans="1:30">
      <c r="A1244">
        <f t="shared" si="60"/>
        <v>993</v>
      </c>
      <c r="B1244">
        <f t="shared" si="58"/>
        <v>0</v>
      </c>
      <c r="C1244" s="8">
        <f t="shared" si="59"/>
        <v>41</v>
      </c>
      <c r="D1244">
        <v>41</v>
      </c>
      <c r="E1244">
        <v>0</v>
      </c>
      <c r="G1244" s="21">
        <v>0</v>
      </c>
      <c r="H1244">
        <v>1883778</v>
      </c>
      <c r="I1244" s="39">
        <v>43980.988194444442</v>
      </c>
      <c r="J1244" s="3" t="s">
        <v>90</v>
      </c>
      <c r="K1244" t="s">
        <v>49</v>
      </c>
      <c r="M1244">
        <v>202005291839</v>
      </c>
      <c r="N1244" s="1">
        <v>43980.988194444442</v>
      </c>
      <c r="O1244" s="3" t="s">
        <v>90</v>
      </c>
      <c r="P1244">
        <v>1883778</v>
      </c>
      <c r="Q1244" s="2">
        <v>28985</v>
      </c>
      <c r="R1244" t="s">
        <v>2157</v>
      </c>
      <c r="S1244" t="s">
        <v>1564</v>
      </c>
      <c r="U1244" t="s">
        <v>110</v>
      </c>
      <c r="V1244" t="s">
        <v>178</v>
      </c>
      <c r="W1244" t="s">
        <v>2</v>
      </c>
      <c r="X1244" t="s">
        <v>54</v>
      </c>
      <c r="Z1244" t="s">
        <v>88</v>
      </c>
      <c r="AA1244" t="s">
        <v>94</v>
      </c>
      <c r="AB1244" t="s">
        <v>2158</v>
      </c>
      <c r="AC1244" t="s">
        <v>70</v>
      </c>
      <c r="AD1244" t="s">
        <v>59</v>
      </c>
    </row>
    <row r="1245" spans="1:30">
      <c r="A1245">
        <f t="shared" si="60"/>
        <v>994</v>
      </c>
      <c r="B1245">
        <f t="shared" si="58"/>
        <v>0</v>
      </c>
      <c r="C1245" s="8">
        <f t="shared" si="59"/>
        <v>46.916666666666664</v>
      </c>
      <c r="D1245">
        <v>46</v>
      </c>
      <c r="E1245">
        <v>11</v>
      </c>
      <c r="G1245" s="21">
        <v>0</v>
      </c>
      <c r="H1245">
        <v>1883880</v>
      </c>
      <c r="I1245" s="39">
        <v>43982.638888888891</v>
      </c>
      <c r="J1245" s="3" t="s">
        <v>90</v>
      </c>
      <c r="K1245" t="s">
        <v>49</v>
      </c>
      <c r="M1245">
        <v>202005310316</v>
      </c>
      <c r="N1245" s="1">
        <v>43982.638888888891</v>
      </c>
      <c r="O1245" s="3" t="s">
        <v>90</v>
      </c>
      <c r="P1245">
        <v>1883880</v>
      </c>
      <c r="Q1245" s="2">
        <v>26816</v>
      </c>
      <c r="R1245" t="s">
        <v>2159</v>
      </c>
      <c r="S1245" t="s">
        <v>2160</v>
      </c>
      <c r="U1245" t="s">
        <v>110</v>
      </c>
      <c r="V1245" t="s">
        <v>74</v>
      </c>
      <c r="W1245" t="s">
        <v>2</v>
      </c>
      <c r="X1245" t="s">
        <v>54</v>
      </c>
      <c r="Z1245" t="s">
        <v>88</v>
      </c>
      <c r="AA1245" t="s">
        <v>94</v>
      </c>
      <c r="AB1245" t="s">
        <v>100</v>
      </c>
      <c r="AC1245" t="s">
        <v>70</v>
      </c>
      <c r="AD1245" t="s">
        <v>59</v>
      </c>
    </row>
    <row r="1246" spans="1:30">
      <c r="A1246">
        <f t="shared" si="60"/>
        <v>995</v>
      </c>
      <c r="B1246">
        <f t="shared" si="58"/>
        <v>0</v>
      </c>
      <c r="C1246" s="8">
        <f t="shared" si="59"/>
        <v>65.916666666666671</v>
      </c>
      <c r="D1246">
        <v>65</v>
      </c>
      <c r="E1246">
        <v>11</v>
      </c>
      <c r="G1246" s="21">
        <v>0</v>
      </c>
      <c r="H1246">
        <v>1884002</v>
      </c>
      <c r="I1246" s="39">
        <v>44011.461805555555</v>
      </c>
      <c r="J1246" s="3" t="s">
        <v>90</v>
      </c>
      <c r="K1246" t="s">
        <v>49</v>
      </c>
      <c r="M1246">
        <v>202007070652</v>
      </c>
      <c r="N1246" s="1">
        <v>44011.461805555555</v>
      </c>
      <c r="O1246" s="3" t="s">
        <v>90</v>
      </c>
      <c r="P1246">
        <v>1884002</v>
      </c>
      <c r="Q1246" s="2">
        <v>19927</v>
      </c>
      <c r="R1246" t="s">
        <v>2161</v>
      </c>
      <c r="S1246" t="s">
        <v>399</v>
      </c>
      <c r="U1246" t="s">
        <v>52</v>
      </c>
      <c r="V1246" t="s">
        <v>53</v>
      </c>
      <c r="W1246" t="s">
        <v>2</v>
      </c>
      <c r="X1246" t="s">
        <v>54</v>
      </c>
      <c r="Z1246" t="s">
        <v>55</v>
      </c>
      <c r="AA1246" t="s">
        <v>94</v>
      </c>
      <c r="AB1246" t="s">
        <v>907</v>
      </c>
      <c r="AC1246" t="s">
        <v>58</v>
      </c>
      <c r="AD1246" t="s">
        <v>59</v>
      </c>
    </row>
    <row r="1247" spans="1:30">
      <c r="A1247">
        <f t="shared" si="60"/>
        <v>996</v>
      </c>
      <c r="B1247">
        <f t="shared" si="58"/>
        <v>0</v>
      </c>
      <c r="C1247" s="8">
        <f t="shared" si="59"/>
        <v>36.916666666666664</v>
      </c>
      <c r="D1247">
        <v>36</v>
      </c>
      <c r="E1247">
        <v>11</v>
      </c>
      <c r="G1247" s="21">
        <v>0</v>
      </c>
      <c r="H1247">
        <v>1884253</v>
      </c>
      <c r="I1247" s="39">
        <v>44134.651388888888</v>
      </c>
      <c r="J1247" s="3" t="s">
        <v>76</v>
      </c>
      <c r="K1247" t="s">
        <v>49</v>
      </c>
      <c r="M1247">
        <v>202011060655</v>
      </c>
      <c r="N1247" s="1">
        <v>44134.651388888888</v>
      </c>
      <c r="O1247" s="3" t="s">
        <v>76</v>
      </c>
      <c r="P1247">
        <v>1884253</v>
      </c>
      <c r="Q1247" s="2">
        <v>30621</v>
      </c>
      <c r="R1247" t="s">
        <v>2162</v>
      </c>
      <c r="S1247" t="s">
        <v>869</v>
      </c>
      <c r="U1247" t="s">
        <v>52</v>
      </c>
      <c r="V1247" t="s">
        <v>228</v>
      </c>
      <c r="W1247" t="s">
        <v>2</v>
      </c>
      <c r="X1247" t="s">
        <v>54</v>
      </c>
      <c r="Z1247" t="s">
        <v>55</v>
      </c>
      <c r="AA1247" t="s">
        <v>78</v>
      </c>
      <c r="AB1247" t="s">
        <v>2163</v>
      </c>
      <c r="AC1247" t="s">
        <v>129</v>
      </c>
      <c r="AD1247" t="s">
        <v>59</v>
      </c>
    </row>
    <row r="1248" spans="1:30">
      <c r="A1248">
        <f t="shared" si="60"/>
        <v>997</v>
      </c>
      <c r="B1248">
        <f t="shared" si="58"/>
        <v>0</v>
      </c>
      <c r="C1248" s="8">
        <f t="shared" si="59"/>
        <v>60</v>
      </c>
      <c r="D1248">
        <v>60</v>
      </c>
      <c r="E1248">
        <v>0</v>
      </c>
      <c r="G1248" s="21">
        <v>0</v>
      </c>
      <c r="H1248">
        <v>1886206</v>
      </c>
      <c r="I1248" s="39">
        <v>44288.548136574071</v>
      </c>
      <c r="J1248" s="3" t="s">
        <v>76</v>
      </c>
      <c r="K1248" t="s">
        <v>49</v>
      </c>
      <c r="M1248">
        <v>202104020065</v>
      </c>
      <c r="N1248" s="1">
        <v>44288.548136574071</v>
      </c>
      <c r="O1248" s="3" t="s">
        <v>76</v>
      </c>
      <c r="P1248">
        <v>1886206</v>
      </c>
      <c r="Q1248" s="2">
        <v>22358</v>
      </c>
      <c r="R1248" t="s">
        <v>2167</v>
      </c>
      <c r="S1248" t="s">
        <v>2168</v>
      </c>
      <c r="U1248" t="s">
        <v>381</v>
      </c>
      <c r="V1248" t="s">
        <v>1161</v>
      </c>
      <c r="W1248" t="s">
        <v>10</v>
      </c>
      <c r="X1248" t="s">
        <v>54</v>
      </c>
      <c r="Z1248" t="s">
        <v>55</v>
      </c>
      <c r="AA1248" t="s">
        <v>78</v>
      </c>
      <c r="AB1248" t="s">
        <v>2169</v>
      </c>
      <c r="AC1248" t="s">
        <v>253</v>
      </c>
      <c r="AD1248" t="s">
        <v>59</v>
      </c>
    </row>
    <row r="1249" spans="1:30">
      <c r="A1249">
        <f t="shared" si="60"/>
        <v>998</v>
      </c>
      <c r="B1249">
        <f t="shared" si="58"/>
        <v>0</v>
      </c>
      <c r="C1249" s="8">
        <f t="shared" si="59"/>
        <v>58</v>
      </c>
      <c r="D1249">
        <v>58</v>
      </c>
      <c r="E1249">
        <v>0</v>
      </c>
      <c r="G1249" s="21">
        <v>0</v>
      </c>
      <c r="H1249">
        <v>1886737</v>
      </c>
      <c r="I1249" s="39">
        <v>44006.62703703704</v>
      </c>
      <c r="J1249" s="3" t="s">
        <v>76</v>
      </c>
      <c r="K1249" t="s">
        <v>49</v>
      </c>
      <c r="M1249">
        <v>202006241718</v>
      </c>
      <c r="N1249" s="1">
        <v>44006.62703703704</v>
      </c>
      <c r="O1249" s="3" t="s">
        <v>76</v>
      </c>
      <c r="P1249">
        <v>1886737</v>
      </c>
      <c r="Q1249" s="2">
        <v>22808</v>
      </c>
      <c r="R1249" t="s">
        <v>2170</v>
      </c>
      <c r="S1249" t="s">
        <v>1093</v>
      </c>
      <c r="U1249" t="s">
        <v>61</v>
      </c>
      <c r="V1249" t="s">
        <v>417</v>
      </c>
      <c r="W1249" t="s">
        <v>2</v>
      </c>
      <c r="X1249" t="s">
        <v>54</v>
      </c>
      <c r="Z1249" t="s">
        <v>55</v>
      </c>
      <c r="AA1249" t="s">
        <v>78</v>
      </c>
      <c r="AB1249" t="s">
        <v>2171</v>
      </c>
      <c r="AC1249" t="s">
        <v>70</v>
      </c>
      <c r="AD1249" t="s">
        <v>59</v>
      </c>
    </row>
    <row r="1250" spans="1:30">
      <c r="A1250">
        <f t="shared" si="60"/>
        <v>999</v>
      </c>
      <c r="B1250">
        <f t="shared" si="58"/>
        <v>0</v>
      </c>
      <c r="C1250" s="8">
        <f t="shared" si="59"/>
        <v>30.833333333333332</v>
      </c>
      <c r="D1250">
        <v>30</v>
      </c>
      <c r="E1250">
        <v>10</v>
      </c>
      <c r="G1250" s="21">
        <v>0</v>
      </c>
      <c r="H1250">
        <v>1887542</v>
      </c>
      <c r="I1250" s="39">
        <v>44148.47111111111</v>
      </c>
      <c r="J1250" s="3" t="s">
        <v>63</v>
      </c>
      <c r="K1250" t="s">
        <v>49</v>
      </c>
      <c r="M1250">
        <v>202011131545</v>
      </c>
      <c r="N1250" s="1">
        <v>44148.47111111111</v>
      </c>
      <c r="O1250" s="3" t="s">
        <v>63</v>
      </c>
      <c r="P1250">
        <v>1887542</v>
      </c>
      <c r="Q1250" s="2">
        <v>32882</v>
      </c>
      <c r="R1250" t="s">
        <v>2172</v>
      </c>
      <c r="S1250" t="s">
        <v>2173</v>
      </c>
      <c r="U1250" t="s">
        <v>61</v>
      </c>
      <c r="V1250" t="s">
        <v>193</v>
      </c>
      <c r="W1250" t="s">
        <v>10</v>
      </c>
      <c r="X1250" t="s">
        <v>54</v>
      </c>
      <c r="Z1250" t="s">
        <v>55</v>
      </c>
      <c r="AA1250" t="s">
        <v>68</v>
      </c>
      <c r="AB1250" t="s">
        <v>2174</v>
      </c>
      <c r="AC1250" t="s">
        <v>70</v>
      </c>
      <c r="AD1250" t="s">
        <v>59</v>
      </c>
    </row>
    <row r="1251" spans="1:30">
      <c r="A1251">
        <f t="shared" si="60"/>
        <v>1000</v>
      </c>
      <c r="B1251">
        <f t="shared" si="58"/>
        <v>0</v>
      </c>
      <c r="C1251" s="8">
        <f t="shared" si="59"/>
        <v>70.416666666666671</v>
      </c>
      <c r="D1251">
        <v>70</v>
      </c>
      <c r="E1251">
        <v>5</v>
      </c>
      <c r="G1251" s="21">
        <v>0</v>
      </c>
      <c r="H1251">
        <v>1887792</v>
      </c>
      <c r="I1251" s="39">
        <v>44222.655555555553</v>
      </c>
      <c r="J1251" s="3" t="s">
        <v>76</v>
      </c>
      <c r="K1251" t="s">
        <v>49</v>
      </c>
      <c r="M1251">
        <v>202101040383</v>
      </c>
      <c r="N1251" s="1">
        <v>44222.655555555553</v>
      </c>
      <c r="O1251" s="3" t="s">
        <v>76</v>
      </c>
      <c r="P1251">
        <v>1887792</v>
      </c>
      <c r="Q1251" s="2">
        <v>18494</v>
      </c>
      <c r="R1251" t="s">
        <v>2175</v>
      </c>
      <c r="S1251" t="s">
        <v>1138</v>
      </c>
      <c r="U1251" t="s">
        <v>61</v>
      </c>
      <c r="V1251" t="s">
        <v>228</v>
      </c>
      <c r="W1251" t="s">
        <v>2</v>
      </c>
      <c r="X1251" t="s">
        <v>54</v>
      </c>
      <c r="Z1251" t="s">
        <v>55</v>
      </c>
      <c r="AA1251" t="s">
        <v>78</v>
      </c>
      <c r="AB1251" t="s">
        <v>2176</v>
      </c>
      <c r="AC1251" t="s">
        <v>129</v>
      </c>
      <c r="AD1251" t="s">
        <v>59</v>
      </c>
    </row>
    <row r="1252" spans="1:30">
      <c r="A1252">
        <f t="shared" si="60"/>
        <v>1001</v>
      </c>
      <c r="B1252">
        <f t="shared" si="58"/>
        <v>0</v>
      </c>
      <c r="C1252" s="8">
        <f t="shared" si="59"/>
        <v>29.916666666666668</v>
      </c>
      <c r="D1252">
        <v>29</v>
      </c>
      <c r="E1252">
        <v>11</v>
      </c>
      <c r="G1252" s="21">
        <v>0</v>
      </c>
      <c r="H1252">
        <v>1887989</v>
      </c>
      <c r="I1252" s="39">
        <v>43994.2812962963</v>
      </c>
      <c r="J1252" s="3" t="s">
        <v>90</v>
      </c>
      <c r="K1252" t="s">
        <v>49</v>
      </c>
      <c r="M1252">
        <v>202006120986</v>
      </c>
      <c r="N1252" s="1">
        <v>43994.2812962963</v>
      </c>
      <c r="O1252" s="3" t="s">
        <v>90</v>
      </c>
      <c r="P1252">
        <v>1887989</v>
      </c>
      <c r="Q1252" s="2">
        <v>33040</v>
      </c>
      <c r="R1252" t="s">
        <v>2177</v>
      </c>
      <c r="S1252" t="s">
        <v>2178</v>
      </c>
      <c r="U1252" t="s">
        <v>66</v>
      </c>
      <c r="V1252" t="s">
        <v>93</v>
      </c>
      <c r="W1252" t="s">
        <v>10</v>
      </c>
      <c r="X1252" t="s">
        <v>54</v>
      </c>
      <c r="Z1252" t="s">
        <v>88</v>
      </c>
      <c r="AA1252" t="s">
        <v>94</v>
      </c>
      <c r="AB1252" t="s">
        <v>100</v>
      </c>
      <c r="AC1252" t="s">
        <v>70</v>
      </c>
      <c r="AD1252" t="s">
        <v>59</v>
      </c>
    </row>
    <row r="1253" spans="1:30">
      <c r="A1253">
        <f t="shared" si="60"/>
        <v>1002</v>
      </c>
      <c r="B1253">
        <f t="shared" si="58"/>
        <v>0</v>
      </c>
      <c r="C1253" s="8">
        <f t="shared" si="59"/>
        <v>60.916666666666664</v>
      </c>
      <c r="D1253">
        <v>60</v>
      </c>
      <c r="E1253">
        <v>11</v>
      </c>
      <c r="G1253" s="21">
        <v>0</v>
      </c>
      <c r="H1253">
        <v>1888229</v>
      </c>
      <c r="I1253" s="39">
        <v>44003.615277777775</v>
      </c>
      <c r="J1253" s="3" t="s">
        <v>63</v>
      </c>
      <c r="K1253" t="s">
        <v>49</v>
      </c>
      <c r="M1253">
        <v>202006210248</v>
      </c>
      <c r="N1253" s="1">
        <v>44003.615277777775</v>
      </c>
      <c r="O1253" s="3" t="s">
        <v>63</v>
      </c>
      <c r="P1253">
        <v>1888229</v>
      </c>
      <c r="Q1253" s="2">
        <v>21740</v>
      </c>
      <c r="R1253" t="s">
        <v>2179</v>
      </c>
      <c r="S1253" t="s">
        <v>1655</v>
      </c>
      <c r="U1253" t="s">
        <v>132</v>
      </c>
      <c r="V1253" t="s">
        <v>316</v>
      </c>
      <c r="W1253" t="s">
        <v>2</v>
      </c>
      <c r="X1253" t="s">
        <v>54</v>
      </c>
      <c r="Z1253" t="s">
        <v>88</v>
      </c>
      <c r="AA1253" t="s">
        <v>68</v>
      </c>
      <c r="AB1253" t="s">
        <v>2180</v>
      </c>
      <c r="AC1253" t="s">
        <v>70</v>
      </c>
      <c r="AD1253" t="s">
        <v>59</v>
      </c>
    </row>
    <row r="1254" spans="1:30">
      <c r="A1254">
        <f t="shared" si="60"/>
        <v>1003</v>
      </c>
      <c r="B1254">
        <f t="shared" si="58"/>
        <v>0</v>
      </c>
      <c r="C1254" s="8">
        <f t="shared" si="59"/>
        <v>50.75</v>
      </c>
      <c r="D1254">
        <v>50</v>
      </c>
      <c r="E1254">
        <v>9</v>
      </c>
      <c r="G1254" s="21">
        <v>0</v>
      </c>
      <c r="H1254">
        <v>1888232</v>
      </c>
      <c r="I1254" s="39">
        <v>44295.301388888889</v>
      </c>
      <c r="J1254" s="3" t="s">
        <v>76</v>
      </c>
      <c r="K1254" t="s">
        <v>49</v>
      </c>
      <c r="M1254">
        <v>202104090721</v>
      </c>
      <c r="N1254" s="1">
        <v>44295.301388888889</v>
      </c>
      <c r="O1254" s="3" t="s">
        <v>76</v>
      </c>
      <c r="P1254">
        <v>1888232</v>
      </c>
      <c r="Q1254" s="2">
        <v>25730</v>
      </c>
      <c r="R1254" t="s">
        <v>2181</v>
      </c>
      <c r="S1254" t="s">
        <v>363</v>
      </c>
      <c r="U1254" t="s">
        <v>140</v>
      </c>
      <c r="V1254" t="s">
        <v>228</v>
      </c>
      <c r="W1254" t="s">
        <v>10</v>
      </c>
      <c r="X1254" t="s">
        <v>54</v>
      </c>
      <c r="Z1254" t="s">
        <v>55</v>
      </c>
      <c r="AA1254" t="s">
        <v>78</v>
      </c>
      <c r="AB1254" t="s">
        <v>2182</v>
      </c>
      <c r="AC1254" t="s">
        <v>129</v>
      </c>
      <c r="AD1254" t="s">
        <v>59</v>
      </c>
    </row>
    <row r="1255" spans="1:30">
      <c r="A1255">
        <f t="shared" si="60"/>
        <v>1004</v>
      </c>
      <c r="B1255">
        <f t="shared" si="58"/>
        <v>0</v>
      </c>
      <c r="C1255" s="8">
        <f t="shared" si="59"/>
        <v>83</v>
      </c>
      <c r="D1255">
        <v>83</v>
      </c>
      <c r="E1255">
        <v>0</v>
      </c>
      <c r="G1255" s="21">
        <v>0</v>
      </c>
      <c r="H1255">
        <v>1888243</v>
      </c>
      <c r="I1255" s="39">
        <v>44069.626388888886</v>
      </c>
      <c r="J1255" s="3" t="s">
        <v>63</v>
      </c>
      <c r="K1255" t="s">
        <v>49</v>
      </c>
      <c r="M1255">
        <v>202008261352</v>
      </c>
      <c r="N1255" s="1">
        <v>44069.626388888886</v>
      </c>
      <c r="O1255" s="3" t="s">
        <v>63</v>
      </c>
      <c r="P1255">
        <v>1888243</v>
      </c>
      <c r="Q1255" s="2">
        <v>13735</v>
      </c>
      <c r="R1255" t="s">
        <v>2183</v>
      </c>
      <c r="S1255" t="s">
        <v>735</v>
      </c>
      <c r="U1255" t="s">
        <v>107</v>
      </c>
      <c r="V1255" t="s">
        <v>53</v>
      </c>
      <c r="W1255" t="s">
        <v>10</v>
      </c>
      <c r="X1255" t="s">
        <v>54</v>
      </c>
      <c r="Z1255" t="s">
        <v>55</v>
      </c>
      <c r="AA1255" t="s">
        <v>68</v>
      </c>
      <c r="AB1255" t="s">
        <v>2184</v>
      </c>
      <c r="AC1255" t="s">
        <v>58</v>
      </c>
      <c r="AD1255" t="s">
        <v>59</v>
      </c>
    </row>
    <row r="1256" spans="1:30">
      <c r="A1256">
        <f t="shared" si="60"/>
        <v>1005</v>
      </c>
      <c r="B1256">
        <f t="shared" si="58"/>
        <v>0</v>
      </c>
      <c r="C1256" s="8">
        <f t="shared" si="59"/>
        <v>41.916666666666664</v>
      </c>
      <c r="D1256">
        <v>41</v>
      </c>
      <c r="E1256">
        <v>11</v>
      </c>
      <c r="G1256" s="21">
        <v>0</v>
      </c>
      <c r="H1256">
        <v>1888458</v>
      </c>
      <c r="I1256" s="39">
        <v>44005.51458333333</v>
      </c>
      <c r="J1256" s="3" t="s">
        <v>90</v>
      </c>
      <c r="K1256" t="s">
        <v>49</v>
      </c>
      <c r="M1256">
        <v>202006231318</v>
      </c>
      <c r="N1256" s="1">
        <v>44005.51458333333</v>
      </c>
      <c r="O1256" s="3" t="s">
        <v>90</v>
      </c>
      <c r="P1256">
        <v>1888458</v>
      </c>
      <c r="Q1256" s="2">
        <v>28673</v>
      </c>
      <c r="R1256" t="s">
        <v>2185</v>
      </c>
      <c r="S1256" t="s">
        <v>1754</v>
      </c>
      <c r="U1256" t="s">
        <v>52</v>
      </c>
      <c r="V1256" t="s">
        <v>153</v>
      </c>
      <c r="W1256" t="s">
        <v>10</v>
      </c>
      <c r="X1256" t="s">
        <v>54</v>
      </c>
      <c r="Z1256" t="s">
        <v>88</v>
      </c>
      <c r="AA1256" t="s">
        <v>94</v>
      </c>
      <c r="AB1256" t="s">
        <v>173</v>
      </c>
      <c r="AC1256" t="s">
        <v>70</v>
      </c>
      <c r="AD1256" t="s">
        <v>59</v>
      </c>
    </row>
    <row r="1257" spans="1:30">
      <c r="A1257">
        <f t="shared" si="60"/>
        <v>1006</v>
      </c>
      <c r="B1257">
        <f t="shared" si="58"/>
        <v>0</v>
      </c>
      <c r="C1257" s="8">
        <f t="shared" si="59"/>
        <v>46.416666666666664</v>
      </c>
      <c r="D1257">
        <v>46</v>
      </c>
      <c r="E1257">
        <v>5</v>
      </c>
      <c r="G1257" s="21">
        <v>0</v>
      </c>
      <c r="H1257">
        <v>1888500</v>
      </c>
      <c r="I1257" s="39">
        <v>44278.62777777778</v>
      </c>
      <c r="J1257" s="3" t="s">
        <v>90</v>
      </c>
      <c r="K1257" t="s">
        <v>49</v>
      </c>
      <c r="M1257">
        <v>202103232005</v>
      </c>
      <c r="N1257" s="1">
        <v>44278.62777777778</v>
      </c>
      <c r="O1257" s="3" t="s">
        <v>90</v>
      </c>
      <c r="P1257">
        <v>1888500</v>
      </c>
      <c r="Q1257" s="2">
        <v>27305</v>
      </c>
      <c r="R1257" t="s">
        <v>2186</v>
      </c>
      <c r="S1257" t="s">
        <v>647</v>
      </c>
      <c r="U1257" t="s">
        <v>52</v>
      </c>
      <c r="V1257" t="s">
        <v>93</v>
      </c>
      <c r="W1257" t="s">
        <v>2</v>
      </c>
      <c r="X1257" t="s">
        <v>54</v>
      </c>
      <c r="Z1257" t="s">
        <v>88</v>
      </c>
      <c r="AA1257" t="s">
        <v>94</v>
      </c>
      <c r="AB1257" t="s">
        <v>2187</v>
      </c>
      <c r="AC1257" t="s">
        <v>70</v>
      </c>
      <c r="AD1257" t="s">
        <v>59</v>
      </c>
    </row>
    <row r="1258" spans="1:30">
      <c r="A1258">
        <f t="shared" si="60"/>
        <v>1007</v>
      </c>
      <c r="B1258">
        <f t="shared" si="58"/>
        <v>0</v>
      </c>
      <c r="C1258" s="8">
        <f t="shared" si="59"/>
        <v>44.083333333333336</v>
      </c>
      <c r="D1258">
        <v>44</v>
      </c>
      <c r="E1258">
        <v>1</v>
      </c>
      <c r="G1258" s="21">
        <v>0</v>
      </c>
      <c r="H1258">
        <v>1888826</v>
      </c>
      <c r="I1258" s="39">
        <v>44005.673506944448</v>
      </c>
      <c r="J1258" s="3" t="s">
        <v>90</v>
      </c>
      <c r="K1258" t="s">
        <v>49</v>
      </c>
      <c r="M1258">
        <v>202006231725</v>
      </c>
      <c r="N1258" s="1">
        <v>44005.673506944448</v>
      </c>
      <c r="O1258" s="3" t="s">
        <v>90</v>
      </c>
      <c r="P1258">
        <v>1888826</v>
      </c>
      <c r="Q1258" s="2">
        <v>27897</v>
      </c>
      <c r="R1258" t="s">
        <v>2188</v>
      </c>
      <c r="S1258" t="s">
        <v>2189</v>
      </c>
      <c r="U1258" t="s">
        <v>52</v>
      </c>
      <c r="V1258" t="s">
        <v>103</v>
      </c>
      <c r="W1258" t="s">
        <v>2</v>
      </c>
      <c r="X1258" t="s">
        <v>54</v>
      </c>
      <c r="Z1258" t="s">
        <v>88</v>
      </c>
      <c r="AA1258" t="s">
        <v>94</v>
      </c>
      <c r="AB1258" t="s">
        <v>2190</v>
      </c>
      <c r="AC1258" t="s">
        <v>70</v>
      </c>
      <c r="AD1258" t="s">
        <v>59</v>
      </c>
    </row>
    <row r="1259" spans="1:30">
      <c r="A1259">
        <f t="shared" si="60"/>
        <v>1008</v>
      </c>
      <c r="B1259">
        <f t="shared" si="58"/>
        <v>0</v>
      </c>
      <c r="C1259" s="8">
        <f t="shared" si="59"/>
        <v>64</v>
      </c>
      <c r="D1259">
        <v>64</v>
      </c>
      <c r="E1259">
        <v>0</v>
      </c>
      <c r="G1259" s="21">
        <v>0</v>
      </c>
      <c r="H1259">
        <v>1888845</v>
      </c>
      <c r="I1259" s="39">
        <v>44049.611805555556</v>
      </c>
      <c r="J1259" s="3" t="s">
        <v>63</v>
      </c>
      <c r="K1259" t="s">
        <v>49</v>
      </c>
      <c r="M1259">
        <v>202008061757</v>
      </c>
      <c r="N1259" s="1">
        <v>44049.611805555556</v>
      </c>
      <c r="O1259" s="3" t="s">
        <v>63</v>
      </c>
      <c r="P1259">
        <v>1888845</v>
      </c>
      <c r="Q1259" s="2">
        <v>20644</v>
      </c>
      <c r="R1259" t="s">
        <v>2191</v>
      </c>
      <c r="S1259" t="s">
        <v>182</v>
      </c>
      <c r="U1259" t="s">
        <v>140</v>
      </c>
      <c r="V1259" t="s">
        <v>127</v>
      </c>
      <c r="W1259" t="s">
        <v>2</v>
      </c>
      <c r="X1259" t="s">
        <v>54</v>
      </c>
      <c r="Z1259" t="s">
        <v>55</v>
      </c>
      <c r="AA1259" t="s">
        <v>68</v>
      </c>
      <c r="AB1259" t="s">
        <v>2085</v>
      </c>
      <c r="AC1259" t="s">
        <v>129</v>
      </c>
      <c r="AD1259" t="s">
        <v>59</v>
      </c>
    </row>
    <row r="1260" spans="1:30">
      <c r="A1260">
        <f t="shared" si="60"/>
        <v>1009</v>
      </c>
      <c r="B1260">
        <f t="shared" si="58"/>
        <v>0</v>
      </c>
      <c r="C1260" s="8">
        <f t="shared" si="59"/>
        <v>70.833333333333329</v>
      </c>
      <c r="D1260">
        <v>70</v>
      </c>
      <c r="E1260">
        <v>10</v>
      </c>
      <c r="G1260" s="21">
        <v>0</v>
      </c>
      <c r="H1260">
        <v>1888970</v>
      </c>
      <c r="I1260" s="39">
        <v>43998.695138888892</v>
      </c>
      <c r="J1260" s="3" t="s">
        <v>90</v>
      </c>
      <c r="K1260" t="s">
        <v>49</v>
      </c>
      <c r="M1260">
        <v>202006161935</v>
      </c>
      <c r="N1260" s="1">
        <v>43998.695138888892</v>
      </c>
      <c r="O1260" s="3" t="s">
        <v>90</v>
      </c>
      <c r="P1260">
        <v>1888970</v>
      </c>
      <c r="Q1260" s="2">
        <v>18102</v>
      </c>
      <c r="R1260" t="s">
        <v>2192</v>
      </c>
      <c r="S1260" t="s">
        <v>831</v>
      </c>
      <c r="U1260" t="s">
        <v>61</v>
      </c>
      <c r="V1260" t="s">
        <v>103</v>
      </c>
      <c r="W1260" t="s">
        <v>2</v>
      </c>
      <c r="X1260" t="s">
        <v>54</v>
      </c>
      <c r="Z1260" t="s">
        <v>88</v>
      </c>
      <c r="AA1260" t="s">
        <v>94</v>
      </c>
      <c r="AB1260" t="s">
        <v>100</v>
      </c>
      <c r="AC1260" t="s">
        <v>70</v>
      </c>
      <c r="AD1260" t="s">
        <v>59</v>
      </c>
    </row>
    <row r="1261" spans="1:30">
      <c r="A1261">
        <f t="shared" si="60"/>
        <v>1010</v>
      </c>
      <c r="B1261">
        <f t="shared" si="58"/>
        <v>0</v>
      </c>
      <c r="C1261" s="8">
        <f t="shared" si="59"/>
        <v>87</v>
      </c>
      <c r="D1261">
        <v>87</v>
      </c>
      <c r="E1261">
        <v>0</v>
      </c>
      <c r="G1261" s="21">
        <v>0</v>
      </c>
      <c r="H1261">
        <v>1890043</v>
      </c>
      <c r="I1261" s="39">
        <v>44010.98810185185</v>
      </c>
      <c r="J1261" s="3" t="s">
        <v>76</v>
      </c>
      <c r="K1261" t="s">
        <v>49</v>
      </c>
      <c r="M1261">
        <v>202006280356</v>
      </c>
      <c r="N1261" s="1">
        <v>44010.98810185185</v>
      </c>
      <c r="O1261" s="3" t="s">
        <v>76</v>
      </c>
      <c r="P1261">
        <v>1890043</v>
      </c>
      <c r="Q1261" s="2">
        <v>12221</v>
      </c>
      <c r="R1261" t="s">
        <v>2193</v>
      </c>
      <c r="S1261" t="s">
        <v>2194</v>
      </c>
      <c r="U1261" t="s">
        <v>73</v>
      </c>
      <c r="V1261" t="s">
        <v>178</v>
      </c>
      <c r="W1261" t="s">
        <v>10</v>
      </c>
      <c r="X1261" t="s">
        <v>54</v>
      </c>
      <c r="Z1261" t="s">
        <v>55</v>
      </c>
      <c r="AA1261" t="s">
        <v>78</v>
      </c>
      <c r="AB1261" t="s">
        <v>2195</v>
      </c>
      <c r="AC1261" t="s">
        <v>70</v>
      </c>
      <c r="AD1261" t="s">
        <v>59</v>
      </c>
    </row>
    <row r="1262" spans="1:30">
      <c r="A1262">
        <f t="shared" si="60"/>
        <v>1011</v>
      </c>
      <c r="B1262">
        <f t="shared" si="58"/>
        <v>0</v>
      </c>
      <c r="C1262" s="8">
        <f t="shared" si="59"/>
        <v>43.916666666666664</v>
      </c>
      <c r="D1262">
        <v>43</v>
      </c>
      <c r="E1262">
        <v>11</v>
      </c>
      <c r="G1262" s="21">
        <v>0</v>
      </c>
      <c r="H1262">
        <v>1890121</v>
      </c>
      <c r="I1262" s="39">
        <v>44001.062847222223</v>
      </c>
      <c r="J1262" s="3" t="s">
        <v>90</v>
      </c>
      <c r="K1262" t="s">
        <v>49</v>
      </c>
      <c r="M1262">
        <v>202006190859</v>
      </c>
      <c r="N1262" s="1">
        <v>44001.062847222223</v>
      </c>
      <c r="O1262" s="3" t="s">
        <v>90</v>
      </c>
      <c r="P1262">
        <v>1890121</v>
      </c>
      <c r="Q1262" s="2">
        <v>27942</v>
      </c>
      <c r="R1262" t="s">
        <v>2196</v>
      </c>
      <c r="S1262" t="s">
        <v>794</v>
      </c>
      <c r="U1262" t="s">
        <v>132</v>
      </c>
      <c r="V1262" t="s">
        <v>416</v>
      </c>
      <c r="W1262" t="s">
        <v>10</v>
      </c>
      <c r="X1262" t="s">
        <v>54</v>
      </c>
      <c r="Z1262" t="s">
        <v>88</v>
      </c>
      <c r="AA1262" t="s">
        <v>94</v>
      </c>
      <c r="AB1262" t="s">
        <v>100</v>
      </c>
      <c r="AC1262" t="s">
        <v>70</v>
      </c>
      <c r="AD1262" t="s">
        <v>59</v>
      </c>
    </row>
    <row r="1263" spans="1:30">
      <c r="A1263">
        <f t="shared" si="60"/>
        <v>1012</v>
      </c>
      <c r="B1263">
        <f t="shared" si="58"/>
        <v>0</v>
      </c>
      <c r="C1263" s="8">
        <f t="shared" si="59"/>
        <v>31.666666666666668</v>
      </c>
      <c r="D1263">
        <v>31</v>
      </c>
      <c r="E1263">
        <v>8</v>
      </c>
      <c r="G1263" s="21">
        <v>0</v>
      </c>
      <c r="H1263">
        <v>1890628</v>
      </c>
      <c r="I1263" s="39">
        <v>44005.472222222219</v>
      </c>
      <c r="J1263" s="3" t="s">
        <v>90</v>
      </c>
      <c r="K1263" t="s">
        <v>49</v>
      </c>
      <c r="M1263">
        <v>202006231438</v>
      </c>
      <c r="N1263" s="1">
        <v>44005.472222222219</v>
      </c>
      <c r="O1263" s="3" t="s">
        <v>90</v>
      </c>
      <c r="P1263">
        <v>1890628</v>
      </c>
      <c r="Q1263" s="2">
        <v>32415</v>
      </c>
      <c r="R1263" t="s">
        <v>2197</v>
      </c>
      <c r="S1263" t="s">
        <v>404</v>
      </c>
      <c r="U1263" t="s">
        <v>61</v>
      </c>
      <c r="V1263" t="s">
        <v>417</v>
      </c>
      <c r="W1263" t="s">
        <v>2</v>
      </c>
      <c r="X1263" t="s">
        <v>54</v>
      </c>
      <c r="Z1263" t="s">
        <v>88</v>
      </c>
      <c r="AA1263" t="s">
        <v>94</v>
      </c>
      <c r="AB1263" t="s">
        <v>116</v>
      </c>
      <c r="AC1263" t="s">
        <v>70</v>
      </c>
      <c r="AD1263" t="s">
        <v>59</v>
      </c>
    </row>
    <row r="1264" spans="1:30">
      <c r="A1264">
        <f t="shared" si="60"/>
        <v>1013</v>
      </c>
      <c r="B1264">
        <f t="shared" si="58"/>
        <v>0</v>
      </c>
      <c r="C1264" s="8">
        <f t="shared" si="59"/>
        <v>75.083333333333329</v>
      </c>
      <c r="D1264">
        <v>75</v>
      </c>
      <c r="E1264">
        <v>1</v>
      </c>
      <c r="G1264" s="21">
        <v>0</v>
      </c>
      <c r="H1264">
        <v>1891111</v>
      </c>
      <c r="I1264" s="39">
        <v>44005.601388888892</v>
      </c>
      <c r="J1264" s="3" t="s">
        <v>63</v>
      </c>
      <c r="K1264" t="s">
        <v>49</v>
      </c>
      <c r="M1264">
        <v>202006231786</v>
      </c>
      <c r="N1264" s="1">
        <v>44005.601388888892</v>
      </c>
      <c r="O1264" s="3" t="s">
        <v>63</v>
      </c>
      <c r="P1264">
        <v>1891111</v>
      </c>
      <c r="Q1264" s="2">
        <v>16567</v>
      </c>
      <c r="R1264" t="s">
        <v>2198</v>
      </c>
      <c r="S1264" t="s">
        <v>2199</v>
      </c>
      <c r="U1264" t="s">
        <v>52</v>
      </c>
      <c r="V1264" t="s">
        <v>240</v>
      </c>
      <c r="W1264" t="s">
        <v>2</v>
      </c>
      <c r="X1264" t="s">
        <v>54</v>
      </c>
      <c r="Z1264" t="s">
        <v>88</v>
      </c>
      <c r="AA1264" t="s">
        <v>68</v>
      </c>
      <c r="AB1264" t="s">
        <v>2200</v>
      </c>
      <c r="AC1264" t="s">
        <v>70</v>
      </c>
      <c r="AD1264" t="s">
        <v>59</v>
      </c>
    </row>
    <row r="1265" spans="1:30">
      <c r="A1265">
        <f t="shared" si="60"/>
        <v>1014</v>
      </c>
      <c r="B1265">
        <f t="shared" si="58"/>
        <v>0</v>
      </c>
      <c r="C1265" s="8">
        <f t="shared" si="59"/>
        <v>69.75</v>
      </c>
      <c r="D1265">
        <v>69</v>
      </c>
      <c r="E1265">
        <v>9</v>
      </c>
      <c r="G1265" s="21">
        <v>0</v>
      </c>
      <c r="H1265">
        <v>1892282</v>
      </c>
      <c r="I1265" s="39">
        <v>44160.497916666667</v>
      </c>
      <c r="J1265" s="3" t="s">
        <v>63</v>
      </c>
      <c r="K1265" t="s">
        <v>49</v>
      </c>
      <c r="M1265">
        <v>202011251568</v>
      </c>
      <c r="N1265" s="1">
        <v>44160.497916666667</v>
      </c>
      <c r="O1265" s="3" t="s">
        <v>63</v>
      </c>
      <c r="P1265">
        <v>1892282</v>
      </c>
      <c r="Q1265" s="2">
        <v>18680</v>
      </c>
      <c r="R1265" t="s">
        <v>2207</v>
      </c>
      <c r="S1265" t="s">
        <v>1459</v>
      </c>
      <c r="U1265" t="s">
        <v>61</v>
      </c>
      <c r="V1265" t="s">
        <v>103</v>
      </c>
      <c r="W1265" t="s">
        <v>2</v>
      </c>
      <c r="X1265" t="s">
        <v>54</v>
      </c>
      <c r="Z1265" t="s">
        <v>55</v>
      </c>
      <c r="AA1265" t="s">
        <v>68</v>
      </c>
      <c r="AB1265" t="s">
        <v>522</v>
      </c>
      <c r="AC1265" t="s">
        <v>70</v>
      </c>
      <c r="AD1265" t="s">
        <v>59</v>
      </c>
    </row>
    <row r="1266" spans="1:30">
      <c r="A1266">
        <f t="shared" si="60"/>
        <v>1015</v>
      </c>
      <c r="B1266">
        <f t="shared" si="58"/>
        <v>0</v>
      </c>
      <c r="C1266" s="8">
        <f t="shared" si="59"/>
        <v>83</v>
      </c>
      <c r="D1266">
        <v>83</v>
      </c>
      <c r="E1266">
        <v>0</v>
      </c>
      <c r="G1266" s="21">
        <v>0</v>
      </c>
      <c r="H1266">
        <v>1892668</v>
      </c>
      <c r="I1266" s="39">
        <v>44012.609340277777</v>
      </c>
      <c r="J1266" s="3" t="s">
        <v>63</v>
      </c>
      <c r="K1266" t="s">
        <v>49</v>
      </c>
      <c r="M1266">
        <v>202006301572</v>
      </c>
      <c r="N1266" s="1">
        <v>44012.609340277777</v>
      </c>
      <c r="O1266" s="3" t="s">
        <v>63</v>
      </c>
      <c r="P1266">
        <v>1892668</v>
      </c>
      <c r="Q1266" s="2">
        <v>13671</v>
      </c>
      <c r="R1266" t="s">
        <v>2208</v>
      </c>
      <c r="S1266" t="s">
        <v>735</v>
      </c>
      <c r="U1266" t="s">
        <v>318</v>
      </c>
      <c r="V1266" t="s">
        <v>240</v>
      </c>
      <c r="W1266" t="s">
        <v>10</v>
      </c>
      <c r="X1266" t="s">
        <v>54</v>
      </c>
      <c r="Z1266" t="s">
        <v>55</v>
      </c>
      <c r="AA1266" t="s">
        <v>68</v>
      </c>
      <c r="AB1266" t="s">
        <v>2209</v>
      </c>
      <c r="AC1266" t="s">
        <v>70</v>
      </c>
      <c r="AD1266" t="s">
        <v>59</v>
      </c>
    </row>
    <row r="1267" spans="1:30">
      <c r="A1267">
        <f t="shared" si="60"/>
        <v>1016</v>
      </c>
      <c r="B1267">
        <f t="shared" si="58"/>
        <v>0</v>
      </c>
      <c r="C1267" s="8">
        <f t="shared" si="59"/>
        <v>32.583333333333336</v>
      </c>
      <c r="D1267">
        <v>32</v>
      </c>
      <c r="E1267">
        <v>7</v>
      </c>
      <c r="G1267" s="21">
        <v>0</v>
      </c>
      <c r="H1267">
        <v>1895219</v>
      </c>
      <c r="I1267" s="39">
        <v>44018.843055555553</v>
      </c>
      <c r="J1267" s="3" t="s">
        <v>90</v>
      </c>
      <c r="K1267" t="s">
        <v>49</v>
      </c>
      <c r="M1267">
        <v>202007062232</v>
      </c>
      <c r="N1267" s="1">
        <v>44018.843055555553</v>
      </c>
      <c r="O1267" s="3" t="s">
        <v>90</v>
      </c>
      <c r="P1267">
        <v>1895219</v>
      </c>
      <c r="Q1267" s="2">
        <v>32111</v>
      </c>
      <c r="R1267" t="s">
        <v>2212</v>
      </c>
      <c r="S1267" t="s">
        <v>2213</v>
      </c>
      <c r="U1267" t="s">
        <v>170</v>
      </c>
      <c r="V1267" t="s">
        <v>281</v>
      </c>
      <c r="W1267" t="s">
        <v>10</v>
      </c>
      <c r="X1267" t="s">
        <v>54</v>
      </c>
      <c r="Z1267" t="s">
        <v>88</v>
      </c>
      <c r="AA1267" t="s">
        <v>94</v>
      </c>
      <c r="AB1267" t="s">
        <v>100</v>
      </c>
      <c r="AC1267" t="s">
        <v>70</v>
      </c>
      <c r="AD1267" t="s">
        <v>59</v>
      </c>
    </row>
    <row r="1268" spans="1:30">
      <c r="A1268">
        <f t="shared" si="60"/>
        <v>1017</v>
      </c>
      <c r="B1268">
        <f t="shared" si="58"/>
        <v>0</v>
      </c>
      <c r="C1268" s="8">
        <f t="shared" si="59"/>
        <v>55</v>
      </c>
      <c r="D1268">
        <v>55</v>
      </c>
      <c r="E1268">
        <v>0</v>
      </c>
      <c r="G1268" s="21">
        <v>0</v>
      </c>
      <c r="H1268">
        <v>1895262</v>
      </c>
      <c r="I1268" s="39">
        <v>44019.069849537038</v>
      </c>
      <c r="J1268" s="3" t="s">
        <v>76</v>
      </c>
      <c r="K1268" t="s">
        <v>49</v>
      </c>
      <c r="M1268">
        <v>202007071040</v>
      </c>
      <c r="N1268" s="1">
        <v>44019.069849537038</v>
      </c>
      <c r="O1268" s="3" t="s">
        <v>76</v>
      </c>
      <c r="P1268">
        <v>1895262</v>
      </c>
      <c r="Q1268" s="2">
        <v>23913</v>
      </c>
      <c r="R1268" t="s">
        <v>2214</v>
      </c>
      <c r="S1268" t="s">
        <v>2215</v>
      </c>
      <c r="U1268" t="s">
        <v>149</v>
      </c>
      <c r="V1268" t="s">
        <v>202</v>
      </c>
      <c r="W1268" t="s">
        <v>2</v>
      </c>
      <c r="X1268" t="s">
        <v>54</v>
      </c>
      <c r="Z1268" t="s">
        <v>88</v>
      </c>
      <c r="AA1268" t="s">
        <v>78</v>
      </c>
      <c r="AB1268" t="s">
        <v>1001</v>
      </c>
      <c r="AC1268" t="s">
        <v>70</v>
      </c>
      <c r="AD1268" t="s">
        <v>59</v>
      </c>
    </row>
    <row r="1269" spans="1:30">
      <c r="A1269">
        <f t="shared" si="60"/>
        <v>1018</v>
      </c>
      <c r="B1269">
        <f t="shared" si="58"/>
        <v>0</v>
      </c>
      <c r="C1269" s="8">
        <f t="shared" si="59"/>
        <v>67.75</v>
      </c>
      <c r="D1269">
        <v>67</v>
      </c>
      <c r="E1269">
        <v>9</v>
      </c>
      <c r="G1269" s="21">
        <v>0</v>
      </c>
      <c r="H1269">
        <v>1896165</v>
      </c>
      <c r="I1269" s="39">
        <v>44135.997916666667</v>
      </c>
      <c r="J1269" s="3" t="s">
        <v>76</v>
      </c>
      <c r="K1269" t="s">
        <v>49</v>
      </c>
      <c r="M1269">
        <v>202010310621</v>
      </c>
      <c r="N1269" s="1">
        <v>44135.997916666667</v>
      </c>
      <c r="O1269" s="3" t="s">
        <v>76</v>
      </c>
      <c r="P1269">
        <v>1896165</v>
      </c>
      <c r="Q1269" s="2">
        <v>19378</v>
      </c>
      <c r="R1269" t="s">
        <v>2216</v>
      </c>
      <c r="S1269" t="s">
        <v>348</v>
      </c>
      <c r="U1269" t="s">
        <v>98</v>
      </c>
      <c r="V1269" t="s">
        <v>178</v>
      </c>
      <c r="W1269" t="s">
        <v>2</v>
      </c>
      <c r="X1269" t="s">
        <v>54</v>
      </c>
      <c r="Z1269" t="s">
        <v>88</v>
      </c>
      <c r="AA1269" t="s">
        <v>78</v>
      </c>
      <c r="AB1269" t="s">
        <v>2217</v>
      </c>
      <c r="AC1269" t="s">
        <v>70</v>
      </c>
      <c r="AD1269" t="s">
        <v>59</v>
      </c>
    </row>
    <row r="1270" spans="1:30">
      <c r="A1270">
        <f t="shared" si="60"/>
        <v>1019</v>
      </c>
      <c r="B1270">
        <f t="shared" si="58"/>
        <v>0</v>
      </c>
      <c r="C1270" s="8">
        <f t="shared" si="59"/>
        <v>76.25</v>
      </c>
      <c r="D1270">
        <v>76</v>
      </c>
      <c r="E1270">
        <v>3</v>
      </c>
      <c r="G1270" s="21">
        <v>0</v>
      </c>
      <c r="H1270">
        <v>1896438</v>
      </c>
      <c r="I1270" s="39">
        <v>44090.170289351852</v>
      </c>
      <c r="J1270" s="3" t="s">
        <v>90</v>
      </c>
      <c r="K1270" t="s">
        <v>49</v>
      </c>
      <c r="M1270">
        <v>202009161103</v>
      </c>
      <c r="N1270" s="1">
        <v>44090.170289351852</v>
      </c>
      <c r="O1270" s="3" t="s">
        <v>90</v>
      </c>
      <c r="P1270">
        <v>1896438</v>
      </c>
      <c r="Q1270" s="2">
        <v>16216</v>
      </c>
      <c r="R1270" t="s">
        <v>2218</v>
      </c>
      <c r="S1270" t="s">
        <v>682</v>
      </c>
      <c r="U1270" t="s">
        <v>98</v>
      </c>
      <c r="V1270" t="s">
        <v>1693</v>
      </c>
      <c r="W1270" t="s">
        <v>10</v>
      </c>
      <c r="X1270" t="s">
        <v>54</v>
      </c>
      <c r="Z1270" t="s">
        <v>88</v>
      </c>
      <c r="AA1270" t="s">
        <v>94</v>
      </c>
      <c r="AB1270" t="s">
        <v>100</v>
      </c>
      <c r="AC1270" t="s">
        <v>474</v>
      </c>
      <c r="AD1270" t="s">
        <v>59</v>
      </c>
    </row>
    <row r="1271" spans="1:30">
      <c r="A1271">
        <f t="shared" si="60"/>
        <v>1020</v>
      </c>
      <c r="B1271">
        <f t="shared" si="58"/>
        <v>0</v>
      </c>
      <c r="C1271" s="8">
        <f t="shared" si="59"/>
        <v>50.666666666666664</v>
      </c>
      <c r="D1271">
        <v>50</v>
      </c>
      <c r="E1271">
        <v>8</v>
      </c>
      <c r="G1271" s="21">
        <v>0</v>
      </c>
      <c r="H1271">
        <v>1896569</v>
      </c>
      <c r="I1271" s="39">
        <v>44138.75209490741</v>
      </c>
      <c r="J1271" s="3" t="s">
        <v>76</v>
      </c>
      <c r="K1271" t="s">
        <v>49</v>
      </c>
      <c r="M1271">
        <v>202011032254</v>
      </c>
      <c r="N1271" s="1">
        <v>44138.75209490741</v>
      </c>
      <c r="O1271" s="3" t="s">
        <v>76</v>
      </c>
      <c r="P1271">
        <v>1896569</v>
      </c>
      <c r="Q1271" s="2">
        <v>25615</v>
      </c>
      <c r="R1271" t="s">
        <v>2219</v>
      </c>
      <c r="S1271" t="s">
        <v>415</v>
      </c>
      <c r="U1271" t="s">
        <v>98</v>
      </c>
      <c r="V1271" t="s">
        <v>2220</v>
      </c>
      <c r="W1271" t="s">
        <v>10</v>
      </c>
      <c r="X1271" t="s">
        <v>54</v>
      </c>
      <c r="Z1271" t="s">
        <v>88</v>
      </c>
      <c r="AA1271" t="s">
        <v>78</v>
      </c>
      <c r="AB1271" t="s">
        <v>2221</v>
      </c>
      <c r="AC1271" t="s">
        <v>474</v>
      </c>
      <c r="AD1271" t="s">
        <v>59</v>
      </c>
    </row>
    <row r="1272" spans="1:30">
      <c r="A1272">
        <f t="shared" si="60"/>
        <v>1021</v>
      </c>
      <c r="B1272">
        <f t="shared" si="58"/>
        <v>0</v>
      </c>
      <c r="C1272" s="8">
        <f t="shared" si="59"/>
        <v>50.083333333333336</v>
      </c>
      <c r="D1272">
        <v>50</v>
      </c>
      <c r="E1272">
        <v>1</v>
      </c>
      <c r="G1272" s="21">
        <v>0</v>
      </c>
      <c r="H1272">
        <v>1896964</v>
      </c>
      <c r="I1272" s="39">
        <v>44141.913888888892</v>
      </c>
      <c r="J1272" s="3" t="s">
        <v>90</v>
      </c>
      <c r="K1272" t="s">
        <v>49</v>
      </c>
      <c r="M1272">
        <v>202011062237</v>
      </c>
      <c r="N1272" s="1">
        <v>44141.913888888892</v>
      </c>
      <c r="O1272" s="3" t="s">
        <v>90</v>
      </c>
      <c r="P1272">
        <v>1896964</v>
      </c>
      <c r="Q1272" s="2">
        <v>25842</v>
      </c>
      <c r="R1272" t="s">
        <v>2222</v>
      </c>
      <c r="S1272" t="s">
        <v>1873</v>
      </c>
      <c r="U1272" t="s">
        <v>149</v>
      </c>
      <c r="V1272" t="s">
        <v>1475</v>
      </c>
      <c r="W1272" t="s">
        <v>10</v>
      </c>
      <c r="X1272" t="s">
        <v>54</v>
      </c>
      <c r="Z1272" t="s">
        <v>88</v>
      </c>
      <c r="AA1272" t="s">
        <v>94</v>
      </c>
      <c r="AB1272" t="s">
        <v>100</v>
      </c>
      <c r="AC1272" t="s">
        <v>474</v>
      </c>
      <c r="AD1272" t="s">
        <v>59</v>
      </c>
    </row>
    <row r="1273" spans="1:30">
      <c r="A1273">
        <f t="shared" si="60"/>
        <v>1022</v>
      </c>
      <c r="B1273">
        <f t="shared" si="58"/>
        <v>0</v>
      </c>
      <c r="C1273" s="8">
        <f t="shared" si="59"/>
        <v>62.166666666666664</v>
      </c>
      <c r="D1273">
        <v>62</v>
      </c>
      <c r="E1273">
        <v>2</v>
      </c>
      <c r="G1273" s="21">
        <v>0</v>
      </c>
      <c r="H1273">
        <v>1897254</v>
      </c>
      <c r="I1273" s="39">
        <v>44180.722222222219</v>
      </c>
      <c r="J1273" s="3" t="s">
        <v>76</v>
      </c>
      <c r="K1273" t="s">
        <v>49</v>
      </c>
      <c r="M1273">
        <v>202012152135</v>
      </c>
      <c r="N1273" s="1">
        <v>44180.722222222219</v>
      </c>
      <c r="O1273" s="3" t="s">
        <v>76</v>
      </c>
      <c r="P1273">
        <v>1897254</v>
      </c>
      <c r="Q1273" s="2">
        <v>21466</v>
      </c>
      <c r="R1273" t="s">
        <v>2223</v>
      </c>
      <c r="S1273" t="s">
        <v>1582</v>
      </c>
      <c r="U1273" t="s">
        <v>110</v>
      </c>
      <c r="V1273" t="s">
        <v>1690</v>
      </c>
      <c r="W1273" t="s">
        <v>10</v>
      </c>
      <c r="X1273" t="s">
        <v>54</v>
      </c>
      <c r="Z1273" t="s">
        <v>55</v>
      </c>
      <c r="AA1273" t="s">
        <v>78</v>
      </c>
      <c r="AB1273" t="s">
        <v>2090</v>
      </c>
      <c r="AC1273" t="s">
        <v>474</v>
      </c>
      <c r="AD1273" t="s">
        <v>59</v>
      </c>
    </row>
    <row r="1274" spans="1:30">
      <c r="A1274">
        <f t="shared" si="60"/>
        <v>1023</v>
      </c>
      <c r="B1274">
        <f t="shared" si="58"/>
        <v>0</v>
      </c>
      <c r="C1274" s="8">
        <f t="shared" si="59"/>
        <v>41.583333333333336</v>
      </c>
      <c r="D1274">
        <v>41</v>
      </c>
      <c r="E1274">
        <v>7</v>
      </c>
      <c r="G1274" s="21">
        <v>0</v>
      </c>
      <c r="H1274">
        <v>1897946</v>
      </c>
      <c r="I1274" s="39">
        <v>44147.604166666664</v>
      </c>
      <c r="J1274" s="3" t="s">
        <v>63</v>
      </c>
      <c r="K1274" t="s">
        <v>49</v>
      </c>
      <c r="M1274">
        <v>202011122000</v>
      </c>
      <c r="N1274" s="1">
        <v>44147.604166666664</v>
      </c>
      <c r="O1274" s="3" t="s">
        <v>63</v>
      </c>
      <c r="P1274">
        <v>1897946</v>
      </c>
      <c r="Q1274" s="2">
        <v>28952</v>
      </c>
      <c r="R1274" t="s">
        <v>2226</v>
      </c>
      <c r="S1274" t="s">
        <v>2227</v>
      </c>
      <c r="U1274" t="s">
        <v>1474</v>
      </c>
      <c r="V1274" t="s">
        <v>473</v>
      </c>
      <c r="W1274" t="s">
        <v>10</v>
      </c>
      <c r="X1274" t="s">
        <v>54</v>
      </c>
      <c r="Z1274" t="s">
        <v>88</v>
      </c>
      <c r="AA1274" t="s">
        <v>68</v>
      </c>
      <c r="AB1274" t="s">
        <v>2228</v>
      </c>
      <c r="AC1274" t="s">
        <v>474</v>
      </c>
      <c r="AD1274" t="s">
        <v>59</v>
      </c>
    </row>
    <row r="1275" spans="1:30">
      <c r="A1275">
        <f t="shared" si="60"/>
        <v>1024</v>
      </c>
      <c r="B1275">
        <f t="shared" si="58"/>
        <v>0</v>
      </c>
      <c r="C1275" s="8">
        <f t="shared" si="59"/>
        <v>62</v>
      </c>
      <c r="D1275">
        <v>62</v>
      </c>
      <c r="E1275">
        <v>0</v>
      </c>
      <c r="G1275" s="21">
        <v>0</v>
      </c>
      <c r="H1275">
        <v>1899299</v>
      </c>
      <c r="I1275" s="39">
        <v>44146.540370370371</v>
      </c>
      <c r="J1275" s="3" t="s">
        <v>63</v>
      </c>
      <c r="K1275" t="s">
        <v>49</v>
      </c>
      <c r="M1275">
        <v>202011110733</v>
      </c>
      <c r="N1275" s="1">
        <v>44146.540370370371</v>
      </c>
      <c r="O1275" s="3" t="s">
        <v>63</v>
      </c>
      <c r="P1275">
        <v>1899299</v>
      </c>
      <c r="Q1275" s="2">
        <v>21480</v>
      </c>
      <c r="R1275" t="s">
        <v>2229</v>
      </c>
      <c r="S1275" t="s">
        <v>284</v>
      </c>
      <c r="U1275" t="s">
        <v>1227</v>
      </c>
      <c r="V1275" t="s">
        <v>2230</v>
      </c>
      <c r="W1275" t="s">
        <v>10</v>
      </c>
      <c r="X1275" t="s">
        <v>54</v>
      </c>
      <c r="Z1275" t="s">
        <v>55</v>
      </c>
      <c r="AA1275" t="s">
        <v>68</v>
      </c>
      <c r="AB1275" t="s">
        <v>2231</v>
      </c>
      <c r="AC1275" t="s">
        <v>474</v>
      </c>
      <c r="AD1275" t="s">
        <v>59</v>
      </c>
    </row>
    <row r="1276" spans="1:30">
      <c r="A1276">
        <f t="shared" si="60"/>
        <v>1025</v>
      </c>
      <c r="B1276">
        <f t="shared" si="58"/>
        <v>0</v>
      </c>
      <c r="C1276" s="8">
        <f t="shared" si="59"/>
        <v>38</v>
      </c>
      <c r="D1276">
        <v>38</v>
      </c>
      <c r="E1276">
        <v>0</v>
      </c>
      <c r="G1276" s="21">
        <v>0</v>
      </c>
      <c r="H1276">
        <v>1900628</v>
      </c>
      <c r="I1276" s="39">
        <v>44177.520833333336</v>
      </c>
      <c r="J1276" s="3" t="s">
        <v>90</v>
      </c>
      <c r="K1276" t="s">
        <v>49</v>
      </c>
      <c r="M1276">
        <v>202012120442</v>
      </c>
      <c r="N1276" s="1">
        <v>44177.520833333336</v>
      </c>
      <c r="O1276" s="3" t="s">
        <v>90</v>
      </c>
      <c r="P1276">
        <v>1900628</v>
      </c>
      <c r="Q1276" s="2">
        <v>30292</v>
      </c>
      <c r="R1276" t="s">
        <v>2220</v>
      </c>
      <c r="S1276" t="s">
        <v>1526</v>
      </c>
      <c r="U1276" t="s">
        <v>110</v>
      </c>
      <c r="V1276" t="s">
        <v>74</v>
      </c>
      <c r="W1276" t="s">
        <v>10</v>
      </c>
      <c r="X1276" t="s">
        <v>54</v>
      </c>
      <c r="Z1276" t="s">
        <v>88</v>
      </c>
      <c r="AA1276" t="s">
        <v>94</v>
      </c>
      <c r="AB1276" t="s">
        <v>100</v>
      </c>
      <c r="AC1276" t="s">
        <v>70</v>
      </c>
      <c r="AD1276" t="s">
        <v>59</v>
      </c>
    </row>
    <row r="1277" spans="1:30">
      <c r="A1277">
        <f t="shared" si="60"/>
        <v>1026</v>
      </c>
      <c r="B1277">
        <f t="shared" si="58"/>
        <v>0</v>
      </c>
      <c r="C1277" s="8">
        <f t="shared" si="59"/>
        <v>89.083333333333329</v>
      </c>
      <c r="D1277">
        <v>89</v>
      </c>
      <c r="E1277">
        <v>1</v>
      </c>
      <c r="G1277" s="21">
        <v>0</v>
      </c>
      <c r="H1277">
        <v>1900729</v>
      </c>
      <c r="I1277" s="39">
        <v>44177.246527777781</v>
      </c>
      <c r="J1277" s="3" t="s">
        <v>90</v>
      </c>
      <c r="K1277" t="s">
        <v>49</v>
      </c>
      <c r="M1277">
        <v>202012120296</v>
      </c>
      <c r="N1277" s="1">
        <v>44177.246527777781</v>
      </c>
      <c r="O1277" s="3" t="s">
        <v>90</v>
      </c>
      <c r="P1277">
        <v>1900729</v>
      </c>
      <c r="Q1277" s="2">
        <v>11631</v>
      </c>
      <c r="R1277" t="s">
        <v>2232</v>
      </c>
      <c r="S1277" t="s">
        <v>2233</v>
      </c>
      <c r="U1277" t="s">
        <v>98</v>
      </c>
      <c r="V1277" t="s">
        <v>1475</v>
      </c>
      <c r="W1277" t="s">
        <v>10</v>
      </c>
      <c r="X1277" t="s">
        <v>54</v>
      </c>
      <c r="Z1277" t="s">
        <v>88</v>
      </c>
      <c r="AA1277" t="s">
        <v>94</v>
      </c>
      <c r="AB1277" t="s">
        <v>100</v>
      </c>
      <c r="AC1277" t="s">
        <v>474</v>
      </c>
      <c r="AD1277" t="s">
        <v>59</v>
      </c>
    </row>
    <row r="1278" spans="1:30">
      <c r="A1278">
        <f t="shared" si="60"/>
        <v>1027</v>
      </c>
      <c r="B1278">
        <f t="shared" ref="B1278:B1341" si="61">IF(H1278&lt;&gt;H1277,0,IF(H1278&lt;&gt;H1276,1,IF(H1278&lt;&gt;H1275,2,IF(H1278&lt;&gt;H1274,3,IF(H1278&lt;&gt;H1273,4,IF(H1278&lt;&gt;H1272,5,IF(H1278&lt;&gt;H1271,6,"7+")))))))</f>
        <v>0</v>
      </c>
      <c r="C1278" s="8">
        <f t="shared" si="59"/>
        <v>48.25</v>
      </c>
      <c r="D1278">
        <v>48</v>
      </c>
      <c r="E1278">
        <v>3</v>
      </c>
      <c r="G1278" s="21">
        <v>0</v>
      </c>
      <c r="H1278">
        <v>1901001</v>
      </c>
      <c r="I1278" s="39">
        <v>44176.423958333333</v>
      </c>
      <c r="J1278" s="3" t="s">
        <v>63</v>
      </c>
      <c r="K1278" t="s">
        <v>49</v>
      </c>
      <c r="M1278">
        <v>202012110874</v>
      </c>
      <c r="N1278" s="1">
        <v>44176.423958333333</v>
      </c>
      <c r="O1278" s="3" t="s">
        <v>63</v>
      </c>
      <c r="P1278">
        <v>1901001</v>
      </c>
      <c r="Q1278" s="2">
        <v>26526</v>
      </c>
      <c r="R1278" t="s">
        <v>2234</v>
      </c>
      <c r="S1278" t="s">
        <v>1226</v>
      </c>
      <c r="U1278" t="s">
        <v>1474</v>
      </c>
      <c r="V1278" t="s">
        <v>2230</v>
      </c>
      <c r="W1278" t="s">
        <v>10</v>
      </c>
      <c r="X1278" t="s">
        <v>54</v>
      </c>
      <c r="Z1278" t="s">
        <v>55</v>
      </c>
      <c r="AA1278" t="s">
        <v>68</v>
      </c>
      <c r="AB1278" t="s">
        <v>2235</v>
      </c>
      <c r="AC1278" t="s">
        <v>474</v>
      </c>
      <c r="AD1278" t="s">
        <v>59</v>
      </c>
    </row>
    <row r="1279" spans="1:30">
      <c r="A1279">
        <f t="shared" si="60"/>
        <v>1028</v>
      </c>
      <c r="B1279">
        <f t="shared" si="61"/>
        <v>0</v>
      </c>
      <c r="C1279" s="8">
        <f t="shared" si="59"/>
        <v>75</v>
      </c>
      <c r="D1279">
        <v>75</v>
      </c>
      <c r="E1279">
        <v>0</v>
      </c>
      <c r="G1279" s="21">
        <v>0</v>
      </c>
      <c r="H1279">
        <v>1901232</v>
      </c>
      <c r="I1279" s="39">
        <v>44115.932638888888</v>
      </c>
      <c r="J1279" s="3" t="s">
        <v>76</v>
      </c>
      <c r="K1279" t="s">
        <v>49</v>
      </c>
      <c r="M1279">
        <v>202010110598</v>
      </c>
      <c r="N1279" s="1">
        <v>44115.932638888888</v>
      </c>
      <c r="O1279" s="3" t="s">
        <v>76</v>
      </c>
      <c r="P1279">
        <v>1901232</v>
      </c>
      <c r="Q1279" s="2">
        <v>16702</v>
      </c>
      <c r="R1279" t="s">
        <v>2236</v>
      </c>
      <c r="S1279" t="s">
        <v>540</v>
      </c>
      <c r="U1279" t="s">
        <v>170</v>
      </c>
      <c r="V1279" t="s">
        <v>1475</v>
      </c>
      <c r="W1279" t="s">
        <v>10</v>
      </c>
      <c r="X1279" t="s">
        <v>54</v>
      </c>
      <c r="Z1279" t="s">
        <v>88</v>
      </c>
      <c r="AA1279" t="s">
        <v>78</v>
      </c>
      <c r="AB1279" t="s">
        <v>2237</v>
      </c>
      <c r="AC1279" t="s">
        <v>474</v>
      </c>
      <c r="AD1279" t="s">
        <v>59</v>
      </c>
    </row>
    <row r="1280" spans="1:30">
      <c r="A1280">
        <f t="shared" si="60"/>
        <v>1029</v>
      </c>
      <c r="B1280">
        <f t="shared" si="61"/>
        <v>0</v>
      </c>
      <c r="C1280" s="8">
        <f t="shared" si="59"/>
        <v>23.416666666666668</v>
      </c>
      <c r="D1280">
        <v>23</v>
      </c>
      <c r="E1280">
        <v>5</v>
      </c>
      <c r="G1280" s="21">
        <v>0</v>
      </c>
      <c r="H1280">
        <v>1901787</v>
      </c>
      <c r="I1280" s="39">
        <v>44149.90116898148</v>
      </c>
      <c r="J1280" s="3" t="s">
        <v>90</v>
      </c>
      <c r="K1280" t="s">
        <v>49</v>
      </c>
      <c r="M1280">
        <v>202011140616</v>
      </c>
      <c r="N1280" s="1">
        <v>44149.90116898148</v>
      </c>
      <c r="O1280" s="3" t="s">
        <v>90</v>
      </c>
      <c r="P1280">
        <v>1901787</v>
      </c>
      <c r="Q1280" s="2">
        <v>35581</v>
      </c>
      <c r="R1280" t="s">
        <v>2238</v>
      </c>
      <c r="S1280" t="s">
        <v>2239</v>
      </c>
      <c r="U1280" t="s">
        <v>170</v>
      </c>
      <c r="V1280" t="s">
        <v>2240</v>
      </c>
      <c r="W1280" t="s">
        <v>10</v>
      </c>
      <c r="X1280" t="s">
        <v>54</v>
      </c>
      <c r="Z1280" t="s">
        <v>88</v>
      </c>
      <c r="AA1280" t="s">
        <v>94</v>
      </c>
      <c r="AB1280" t="s">
        <v>116</v>
      </c>
      <c r="AC1280" t="s">
        <v>474</v>
      </c>
      <c r="AD1280" t="s">
        <v>59</v>
      </c>
    </row>
    <row r="1281" spans="1:30">
      <c r="A1281">
        <f t="shared" si="60"/>
        <v>1030</v>
      </c>
      <c r="B1281">
        <f t="shared" si="61"/>
        <v>0</v>
      </c>
      <c r="C1281" s="8">
        <f t="shared" si="59"/>
        <v>55.5</v>
      </c>
      <c r="D1281">
        <v>55</v>
      </c>
      <c r="E1281">
        <v>6</v>
      </c>
      <c r="G1281" s="21">
        <v>0</v>
      </c>
      <c r="H1281">
        <v>1901841</v>
      </c>
      <c r="I1281" s="39">
        <v>44206.561111111114</v>
      </c>
      <c r="J1281" s="3" t="s">
        <v>553</v>
      </c>
      <c r="K1281" t="s">
        <v>49</v>
      </c>
      <c r="M1281">
        <v>202101100307</v>
      </c>
      <c r="N1281" s="1">
        <v>44206.561111111114</v>
      </c>
      <c r="O1281" s="3" t="s">
        <v>553</v>
      </c>
      <c r="P1281">
        <v>1901841</v>
      </c>
      <c r="Q1281" s="2">
        <v>23929</v>
      </c>
      <c r="R1281" t="s">
        <v>2241</v>
      </c>
      <c r="S1281" t="s">
        <v>1208</v>
      </c>
      <c r="U1281" t="s">
        <v>170</v>
      </c>
      <c r="V1281" t="s">
        <v>1764</v>
      </c>
      <c r="W1281" t="s">
        <v>10</v>
      </c>
      <c r="X1281" t="s">
        <v>54</v>
      </c>
      <c r="Z1281" t="s">
        <v>55</v>
      </c>
      <c r="AA1281" t="s">
        <v>556</v>
      </c>
      <c r="AB1281" t="s">
        <v>120</v>
      </c>
      <c r="AC1281" t="s">
        <v>474</v>
      </c>
      <c r="AD1281" t="s">
        <v>59</v>
      </c>
    </row>
    <row r="1282" spans="1:30">
      <c r="A1282">
        <f t="shared" si="60"/>
        <v>1031</v>
      </c>
      <c r="B1282">
        <f t="shared" si="61"/>
        <v>0</v>
      </c>
      <c r="C1282" s="8">
        <f t="shared" si="59"/>
        <v>87.916666666666671</v>
      </c>
      <c r="D1282">
        <v>87</v>
      </c>
      <c r="E1282">
        <v>11</v>
      </c>
      <c r="G1282" s="21">
        <v>0</v>
      </c>
      <c r="H1282">
        <v>1902555</v>
      </c>
      <c r="I1282" s="39">
        <v>44168.539027777777</v>
      </c>
      <c r="J1282" s="3" t="s">
        <v>90</v>
      </c>
      <c r="K1282" t="s">
        <v>49</v>
      </c>
      <c r="M1282">
        <v>202012031790</v>
      </c>
      <c r="N1282" s="1">
        <v>44168.539027777777</v>
      </c>
      <c r="O1282" s="3" t="s">
        <v>90</v>
      </c>
      <c r="P1282">
        <v>1902555</v>
      </c>
      <c r="Q1282" s="2">
        <v>12055</v>
      </c>
      <c r="R1282" t="s">
        <v>2245</v>
      </c>
      <c r="S1282" t="s">
        <v>2246</v>
      </c>
      <c r="U1282" t="s">
        <v>1474</v>
      </c>
      <c r="V1282" t="s">
        <v>2247</v>
      </c>
      <c r="W1282" t="s">
        <v>2</v>
      </c>
      <c r="X1282" t="s">
        <v>54</v>
      </c>
      <c r="Z1282" t="s">
        <v>88</v>
      </c>
      <c r="AA1282" t="s">
        <v>94</v>
      </c>
      <c r="AB1282" t="s">
        <v>2248</v>
      </c>
      <c r="AC1282" t="s">
        <v>474</v>
      </c>
      <c r="AD1282" t="s">
        <v>59</v>
      </c>
    </row>
    <row r="1283" spans="1:30">
      <c r="A1283">
        <f t="shared" si="60"/>
        <v>1032</v>
      </c>
      <c r="B1283">
        <f t="shared" si="61"/>
        <v>0</v>
      </c>
      <c r="C1283" s="8">
        <f t="shared" si="59"/>
        <v>82.916666666666671</v>
      </c>
      <c r="D1283">
        <v>82</v>
      </c>
      <c r="E1283">
        <v>11</v>
      </c>
      <c r="G1283" s="21">
        <v>0</v>
      </c>
      <c r="H1283">
        <v>1902586</v>
      </c>
      <c r="I1283" s="39">
        <v>44224.489432870374</v>
      </c>
      <c r="J1283" s="3" t="s">
        <v>90</v>
      </c>
      <c r="K1283" t="s">
        <v>49</v>
      </c>
      <c r="M1283">
        <v>202101281676</v>
      </c>
      <c r="N1283" s="1">
        <v>44224.489432870374</v>
      </c>
      <c r="O1283" s="3" t="s">
        <v>90</v>
      </c>
      <c r="P1283">
        <v>1902586</v>
      </c>
      <c r="Q1283" s="2">
        <v>13910</v>
      </c>
      <c r="R1283" t="s">
        <v>2249</v>
      </c>
      <c r="S1283" t="s">
        <v>2250</v>
      </c>
      <c r="U1283" t="s">
        <v>2243</v>
      </c>
      <c r="V1283" t="s">
        <v>2247</v>
      </c>
      <c r="W1283" t="s">
        <v>10</v>
      </c>
      <c r="X1283" t="s">
        <v>54</v>
      </c>
      <c r="Z1283" t="s">
        <v>88</v>
      </c>
      <c r="AA1283" t="s">
        <v>94</v>
      </c>
      <c r="AB1283" t="s">
        <v>2251</v>
      </c>
      <c r="AC1283" t="s">
        <v>474</v>
      </c>
      <c r="AD1283" t="s">
        <v>59</v>
      </c>
    </row>
    <row r="1284" spans="1:30">
      <c r="A1284">
        <f t="shared" si="60"/>
        <v>1033</v>
      </c>
      <c r="B1284">
        <f t="shared" si="61"/>
        <v>0</v>
      </c>
      <c r="C1284" s="8">
        <f t="shared" si="59"/>
        <v>53.833333333333336</v>
      </c>
      <c r="D1284">
        <v>53</v>
      </c>
      <c r="E1284">
        <v>10</v>
      </c>
      <c r="G1284" s="21">
        <v>0</v>
      </c>
      <c r="H1284">
        <v>1903909</v>
      </c>
      <c r="I1284" s="39">
        <v>44203.341296296298</v>
      </c>
      <c r="J1284" s="3" t="s">
        <v>90</v>
      </c>
      <c r="K1284" t="s">
        <v>49</v>
      </c>
      <c r="M1284">
        <v>202101071243</v>
      </c>
      <c r="N1284" s="1">
        <v>44203.341296296298</v>
      </c>
      <c r="O1284" s="3" t="s">
        <v>90</v>
      </c>
      <c r="P1284">
        <v>1903909</v>
      </c>
      <c r="Q1284" s="2">
        <v>24516</v>
      </c>
      <c r="R1284" t="s">
        <v>2252</v>
      </c>
      <c r="S1284" t="s">
        <v>2134</v>
      </c>
      <c r="U1284" t="s">
        <v>1227</v>
      </c>
      <c r="V1284" t="s">
        <v>2253</v>
      </c>
      <c r="W1284" t="s">
        <v>10</v>
      </c>
      <c r="X1284" t="s">
        <v>54</v>
      </c>
      <c r="Z1284" t="s">
        <v>88</v>
      </c>
      <c r="AA1284" t="s">
        <v>94</v>
      </c>
      <c r="AB1284" t="s">
        <v>2254</v>
      </c>
      <c r="AC1284" t="s">
        <v>474</v>
      </c>
      <c r="AD1284" t="s">
        <v>59</v>
      </c>
    </row>
    <row r="1285" spans="1:30">
      <c r="A1285">
        <f t="shared" si="60"/>
        <v>1034</v>
      </c>
      <c r="B1285">
        <f t="shared" si="61"/>
        <v>0</v>
      </c>
      <c r="C1285" s="8">
        <f t="shared" si="59"/>
        <v>59.333333333333336</v>
      </c>
      <c r="D1285">
        <v>59</v>
      </c>
      <c r="E1285">
        <v>4</v>
      </c>
      <c r="G1285" s="21">
        <v>0</v>
      </c>
      <c r="H1285">
        <v>1904352</v>
      </c>
      <c r="I1285" s="39">
        <v>44036.932673611111</v>
      </c>
      <c r="J1285" s="3" t="s">
        <v>63</v>
      </c>
      <c r="K1285" t="s">
        <v>49</v>
      </c>
      <c r="M1285">
        <v>202007242028</v>
      </c>
      <c r="N1285" s="1">
        <v>44036.932673611111</v>
      </c>
      <c r="O1285" s="3" t="s">
        <v>63</v>
      </c>
      <c r="P1285">
        <v>1904352</v>
      </c>
      <c r="Q1285" s="2">
        <v>22343</v>
      </c>
      <c r="R1285" t="s">
        <v>2255</v>
      </c>
      <c r="S1285" t="s">
        <v>1015</v>
      </c>
      <c r="U1285" t="s">
        <v>170</v>
      </c>
      <c r="V1285" t="s">
        <v>364</v>
      </c>
      <c r="W1285" t="s">
        <v>2</v>
      </c>
      <c r="X1285" t="s">
        <v>54</v>
      </c>
      <c r="Z1285" t="s">
        <v>88</v>
      </c>
      <c r="AA1285" t="s">
        <v>68</v>
      </c>
      <c r="AB1285" t="s">
        <v>161</v>
      </c>
      <c r="AC1285" t="s">
        <v>70</v>
      </c>
      <c r="AD1285" t="s">
        <v>59</v>
      </c>
    </row>
    <row r="1286" spans="1:30">
      <c r="A1286">
        <f t="shared" si="60"/>
        <v>1035</v>
      </c>
      <c r="B1286">
        <f t="shared" si="61"/>
        <v>0</v>
      </c>
      <c r="C1286" s="8">
        <f t="shared" si="59"/>
        <v>64.5</v>
      </c>
      <c r="D1286">
        <v>64</v>
      </c>
      <c r="E1286">
        <v>6</v>
      </c>
      <c r="G1286" s="21">
        <v>0</v>
      </c>
      <c r="H1286">
        <v>1904406</v>
      </c>
      <c r="I1286" s="39">
        <v>44145.575694444444</v>
      </c>
      <c r="J1286" s="3" t="s">
        <v>63</v>
      </c>
      <c r="K1286" t="s">
        <v>49</v>
      </c>
      <c r="M1286">
        <v>202011101874</v>
      </c>
      <c r="N1286" s="1">
        <v>44145.575694444444</v>
      </c>
      <c r="O1286" s="3" t="s">
        <v>63</v>
      </c>
      <c r="P1286">
        <v>1904406</v>
      </c>
      <c r="Q1286" s="2">
        <v>20556</v>
      </c>
      <c r="R1286" t="s">
        <v>2256</v>
      </c>
      <c r="S1286" t="s">
        <v>953</v>
      </c>
      <c r="U1286" t="s">
        <v>61</v>
      </c>
      <c r="V1286" t="s">
        <v>193</v>
      </c>
      <c r="W1286" t="s">
        <v>2</v>
      </c>
      <c r="X1286" t="s">
        <v>54</v>
      </c>
      <c r="Z1286" t="s">
        <v>55</v>
      </c>
      <c r="AA1286" t="s">
        <v>68</v>
      </c>
      <c r="AB1286" t="s">
        <v>2257</v>
      </c>
      <c r="AC1286" t="s">
        <v>70</v>
      </c>
      <c r="AD1286" t="s">
        <v>59</v>
      </c>
    </row>
    <row r="1287" spans="1:30">
      <c r="A1287">
        <f t="shared" si="60"/>
        <v>1036</v>
      </c>
      <c r="B1287">
        <f t="shared" si="61"/>
        <v>0</v>
      </c>
      <c r="C1287" s="8">
        <f t="shared" si="59"/>
        <v>86.333333333333329</v>
      </c>
      <c r="D1287">
        <v>86</v>
      </c>
      <c r="E1287">
        <v>4</v>
      </c>
      <c r="G1287" s="21">
        <v>0</v>
      </c>
      <c r="H1287">
        <v>1906391</v>
      </c>
      <c r="I1287" s="39">
        <v>44153.633391203701</v>
      </c>
      <c r="J1287" s="3" t="s">
        <v>90</v>
      </c>
      <c r="K1287" t="s">
        <v>49</v>
      </c>
      <c r="M1287">
        <v>202011182010</v>
      </c>
      <c r="N1287" s="1">
        <v>44153.633391203701</v>
      </c>
      <c r="O1287" s="3" t="s">
        <v>90</v>
      </c>
      <c r="P1287">
        <v>1906391</v>
      </c>
      <c r="Q1287" s="2">
        <v>12601</v>
      </c>
      <c r="R1287" t="s">
        <v>2258</v>
      </c>
      <c r="S1287" t="s">
        <v>2259</v>
      </c>
      <c r="U1287" t="s">
        <v>1474</v>
      </c>
      <c r="V1287" t="s">
        <v>1996</v>
      </c>
      <c r="W1287" t="s">
        <v>2</v>
      </c>
      <c r="X1287" t="s">
        <v>54</v>
      </c>
      <c r="Z1287" t="s">
        <v>88</v>
      </c>
      <c r="AA1287" t="s">
        <v>94</v>
      </c>
      <c r="AB1287" t="s">
        <v>116</v>
      </c>
      <c r="AC1287" t="s">
        <v>474</v>
      </c>
      <c r="AD1287" t="s">
        <v>59</v>
      </c>
    </row>
    <row r="1288" spans="1:30">
      <c r="A1288">
        <f t="shared" si="60"/>
        <v>1037</v>
      </c>
      <c r="B1288">
        <f t="shared" si="61"/>
        <v>0</v>
      </c>
      <c r="C1288" s="8">
        <f t="shared" si="59"/>
        <v>73</v>
      </c>
      <c r="D1288">
        <v>73</v>
      </c>
      <c r="E1288">
        <v>0</v>
      </c>
      <c r="G1288" s="21">
        <v>0</v>
      </c>
      <c r="H1288">
        <v>1911101</v>
      </c>
      <c r="I1288" s="39">
        <v>44153.642361111109</v>
      </c>
      <c r="J1288" s="3" t="s">
        <v>90</v>
      </c>
      <c r="K1288" t="s">
        <v>49</v>
      </c>
      <c r="M1288">
        <v>202011182056</v>
      </c>
      <c r="N1288" s="1">
        <v>44153.642361111109</v>
      </c>
      <c r="O1288" s="3" t="s">
        <v>90</v>
      </c>
      <c r="P1288">
        <v>1911101</v>
      </c>
      <c r="Q1288" s="2">
        <v>17486</v>
      </c>
      <c r="R1288" t="s">
        <v>2263</v>
      </c>
      <c r="S1288" t="s">
        <v>1071</v>
      </c>
      <c r="U1288" t="s">
        <v>1474</v>
      </c>
      <c r="V1288" t="s">
        <v>2230</v>
      </c>
      <c r="W1288" t="s">
        <v>2</v>
      </c>
      <c r="X1288" t="s">
        <v>54</v>
      </c>
      <c r="Z1288" t="s">
        <v>88</v>
      </c>
      <c r="AA1288" t="s">
        <v>94</v>
      </c>
      <c r="AB1288" t="s">
        <v>116</v>
      </c>
      <c r="AC1288" t="s">
        <v>474</v>
      </c>
      <c r="AD1288" t="s">
        <v>59</v>
      </c>
    </row>
    <row r="1289" spans="1:30">
      <c r="A1289">
        <f t="shared" si="60"/>
        <v>1038</v>
      </c>
      <c r="B1289">
        <f t="shared" si="61"/>
        <v>0</v>
      </c>
      <c r="C1289" s="8">
        <f t="shared" si="59"/>
        <v>32.5</v>
      </c>
      <c r="D1289">
        <v>32</v>
      </c>
      <c r="E1289">
        <v>6</v>
      </c>
      <c r="G1289" s="21">
        <v>0</v>
      </c>
      <c r="H1289">
        <v>1912197</v>
      </c>
      <c r="I1289" s="39">
        <v>44140.79583333333</v>
      </c>
      <c r="J1289" s="3" t="s">
        <v>90</v>
      </c>
      <c r="K1289" t="s">
        <v>49</v>
      </c>
      <c r="M1289">
        <v>202011052325</v>
      </c>
      <c r="N1289" s="1">
        <v>44140.79583333333</v>
      </c>
      <c r="O1289" s="3" t="s">
        <v>90</v>
      </c>
      <c r="P1289">
        <v>1912197</v>
      </c>
      <c r="Q1289" s="2">
        <v>32261</v>
      </c>
      <c r="R1289" t="s">
        <v>2264</v>
      </c>
      <c r="S1289" t="s">
        <v>1123</v>
      </c>
      <c r="U1289" t="s">
        <v>170</v>
      </c>
      <c r="V1289" t="s">
        <v>1475</v>
      </c>
      <c r="W1289" t="s">
        <v>2</v>
      </c>
      <c r="X1289" t="s">
        <v>54</v>
      </c>
      <c r="Z1289" t="s">
        <v>88</v>
      </c>
      <c r="AA1289" t="s">
        <v>94</v>
      </c>
      <c r="AB1289" t="s">
        <v>2265</v>
      </c>
      <c r="AC1289" t="s">
        <v>474</v>
      </c>
      <c r="AD1289" t="s">
        <v>59</v>
      </c>
    </row>
    <row r="1290" spans="1:30">
      <c r="A1290">
        <f t="shared" si="60"/>
        <v>1039</v>
      </c>
      <c r="B1290">
        <f t="shared" si="61"/>
        <v>0</v>
      </c>
      <c r="C1290" s="8">
        <f t="shared" ref="C1290:C1353" si="62">D1290+E1290/12</f>
        <v>78</v>
      </c>
      <c r="D1290">
        <v>78</v>
      </c>
      <c r="E1290">
        <v>0</v>
      </c>
      <c r="G1290" s="21">
        <v>0</v>
      </c>
      <c r="H1290">
        <v>1914679</v>
      </c>
      <c r="I1290" s="39">
        <v>44155.487337962964</v>
      </c>
      <c r="J1290" s="3" t="s">
        <v>90</v>
      </c>
      <c r="K1290" t="s">
        <v>49</v>
      </c>
      <c r="M1290">
        <v>202011201676</v>
      </c>
      <c r="N1290" s="1">
        <v>44155.487337962964</v>
      </c>
      <c r="O1290" s="3" t="s">
        <v>90</v>
      </c>
      <c r="P1290">
        <v>1914679</v>
      </c>
      <c r="Q1290" s="2">
        <v>15665</v>
      </c>
      <c r="R1290" t="s">
        <v>2266</v>
      </c>
      <c r="S1290" t="s">
        <v>2267</v>
      </c>
      <c r="U1290" t="s">
        <v>1474</v>
      </c>
      <c r="V1290" t="s">
        <v>2225</v>
      </c>
      <c r="W1290" t="s">
        <v>2</v>
      </c>
      <c r="X1290" t="s">
        <v>54</v>
      </c>
      <c r="Z1290" t="s">
        <v>88</v>
      </c>
      <c r="AA1290" t="s">
        <v>94</v>
      </c>
      <c r="AB1290" t="s">
        <v>100</v>
      </c>
      <c r="AC1290" t="s">
        <v>474</v>
      </c>
      <c r="AD1290" t="s">
        <v>59</v>
      </c>
    </row>
    <row r="1291" spans="1:30">
      <c r="A1291">
        <f t="shared" si="60"/>
        <v>1040</v>
      </c>
      <c r="B1291">
        <f t="shared" si="61"/>
        <v>0</v>
      </c>
      <c r="C1291" s="8">
        <f t="shared" si="62"/>
        <v>59.083333333333336</v>
      </c>
      <c r="D1291">
        <v>59</v>
      </c>
      <c r="E1291">
        <v>1</v>
      </c>
      <c r="G1291" s="21">
        <v>0</v>
      </c>
      <c r="H1291">
        <v>1915113</v>
      </c>
      <c r="I1291" s="39">
        <v>44181.752384259256</v>
      </c>
      <c r="J1291" s="3" t="s">
        <v>76</v>
      </c>
      <c r="K1291" t="s">
        <v>49</v>
      </c>
      <c r="M1291">
        <v>202012161756</v>
      </c>
      <c r="N1291" s="1">
        <v>44181.752384259256</v>
      </c>
      <c r="O1291" s="3" t="s">
        <v>76</v>
      </c>
      <c r="P1291">
        <v>1915113</v>
      </c>
      <c r="Q1291" s="2">
        <v>22577</v>
      </c>
      <c r="R1291" t="s">
        <v>2268</v>
      </c>
      <c r="S1291" t="s">
        <v>769</v>
      </c>
      <c r="U1291" t="s">
        <v>98</v>
      </c>
      <c r="V1291" t="s">
        <v>1996</v>
      </c>
      <c r="W1291" t="s">
        <v>2</v>
      </c>
      <c r="X1291" t="s">
        <v>54</v>
      </c>
      <c r="Z1291" t="s">
        <v>55</v>
      </c>
      <c r="AA1291" t="s">
        <v>78</v>
      </c>
      <c r="AB1291" t="s">
        <v>522</v>
      </c>
      <c r="AC1291" t="s">
        <v>474</v>
      </c>
      <c r="AD1291" t="s">
        <v>59</v>
      </c>
    </row>
    <row r="1292" spans="1:30">
      <c r="A1292">
        <f t="shared" ref="A1292:A1355" si="63">IF(B1292=0,A1291+1,A1291)</f>
        <v>1041</v>
      </c>
      <c r="B1292">
        <f t="shared" si="61"/>
        <v>0</v>
      </c>
      <c r="C1292" s="8">
        <f t="shared" si="62"/>
        <v>63.916666666666664</v>
      </c>
      <c r="D1292">
        <v>63</v>
      </c>
      <c r="E1292">
        <v>11</v>
      </c>
      <c r="G1292" s="21">
        <v>0</v>
      </c>
      <c r="H1292">
        <v>1916209</v>
      </c>
      <c r="I1292" s="39">
        <v>44183.569444444445</v>
      </c>
      <c r="J1292" s="3" t="s">
        <v>63</v>
      </c>
      <c r="K1292" t="s">
        <v>49</v>
      </c>
      <c r="M1292">
        <v>202012180865</v>
      </c>
      <c r="N1292" s="1">
        <v>44183.569444444445</v>
      </c>
      <c r="O1292" s="3" t="s">
        <v>63</v>
      </c>
      <c r="P1292">
        <v>1916209</v>
      </c>
      <c r="Q1292" s="2">
        <v>20829</v>
      </c>
      <c r="R1292" t="s">
        <v>2269</v>
      </c>
      <c r="S1292" t="s">
        <v>346</v>
      </c>
      <c r="U1292" t="s">
        <v>1227</v>
      </c>
      <c r="V1292" t="s">
        <v>1764</v>
      </c>
      <c r="W1292" t="s">
        <v>2</v>
      </c>
      <c r="X1292" t="s">
        <v>54</v>
      </c>
      <c r="Z1292" t="s">
        <v>55</v>
      </c>
      <c r="AA1292" t="s">
        <v>68</v>
      </c>
      <c r="AB1292" t="s">
        <v>2270</v>
      </c>
      <c r="AC1292" t="s">
        <v>474</v>
      </c>
      <c r="AD1292" t="s">
        <v>59</v>
      </c>
    </row>
    <row r="1293" spans="1:30">
      <c r="A1293">
        <f t="shared" si="63"/>
        <v>1042</v>
      </c>
      <c r="B1293">
        <f t="shared" si="61"/>
        <v>0</v>
      </c>
      <c r="C1293" s="8">
        <f t="shared" si="62"/>
        <v>82.5</v>
      </c>
      <c r="D1293">
        <v>82</v>
      </c>
      <c r="E1293">
        <v>6</v>
      </c>
      <c r="G1293" s="21">
        <v>0</v>
      </c>
      <c r="H1293">
        <v>1916310</v>
      </c>
      <c r="I1293" s="39">
        <v>44186.896516203706</v>
      </c>
      <c r="J1293" s="3" t="s">
        <v>90</v>
      </c>
      <c r="K1293" t="s">
        <v>49</v>
      </c>
      <c r="M1293">
        <v>202012212282</v>
      </c>
      <c r="N1293" s="1">
        <v>44186.896516203706</v>
      </c>
      <c r="O1293" s="3" t="s">
        <v>90</v>
      </c>
      <c r="P1293">
        <v>1916310</v>
      </c>
      <c r="Q1293" s="2">
        <v>14022</v>
      </c>
      <c r="R1293" t="s">
        <v>2271</v>
      </c>
      <c r="S1293" t="s">
        <v>2272</v>
      </c>
      <c r="U1293" t="s">
        <v>170</v>
      </c>
      <c r="V1293" t="s">
        <v>1693</v>
      </c>
      <c r="W1293" t="s">
        <v>2</v>
      </c>
      <c r="X1293" t="s">
        <v>54</v>
      </c>
      <c r="Z1293" t="s">
        <v>88</v>
      </c>
      <c r="AA1293" t="s">
        <v>94</v>
      </c>
      <c r="AB1293" t="s">
        <v>2273</v>
      </c>
      <c r="AC1293" t="s">
        <v>474</v>
      </c>
      <c r="AD1293" t="s">
        <v>59</v>
      </c>
    </row>
    <row r="1294" spans="1:30">
      <c r="A1294">
        <f t="shared" si="63"/>
        <v>1043</v>
      </c>
      <c r="B1294">
        <f t="shared" si="61"/>
        <v>0</v>
      </c>
      <c r="C1294" s="8">
        <f t="shared" si="62"/>
        <v>68.583333333333329</v>
      </c>
      <c r="D1294">
        <v>68</v>
      </c>
      <c r="E1294">
        <v>7</v>
      </c>
      <c r="G1294" s="21">
        <v>0</v>
      </c>
      <c r="H1294">
        <v>1916740</v>
      </c>
      <c r="I1294" s="39">
        <v>44223.276296296295</v>
      </c>
      <c r="J1294" s="3" t="s">
        <v>90</v>
      </c>
      <c r="K1294" t="s">
        <v>49</v>
      </c>
      <c r="M1294">
        <v>202101271179</v>
      </c>
      <c r="N1294" s="1">
        <v>44223.276296296295</v>
      </c>
      <c r="O1294" s="3" t="s">
        <v>90</v>
      </c>
      <c r="P1294">
        <v>1916740</v>
      </c>
      <c r="Q1294" s="2">
        <v>19155</v>
      </c>
      <c r="R1294" t="s">
        <v>2274</v>
      </c>
      <c r="S1294" t="s">
        <v>928</v>
      </c>
      <c r="U1294" t="s">
        <v>1474</v>
      </c>
      <c r="V1294" t="s">
        <v>1693</v>
      </c>
      <c r="W1294" t="s">
        <v>2</v>
      </c>
      <c r="X1294" t="s">
        <v>54</v>
      </c>
      <c r="Z1294" t="s">
        <v>55</v>
      </c>
      <c r="AA1294" t="s">
        <v>94</v>
      </c>
      <c r="AB1294" t="s">
        <v>907</v>
      </c>
      <c r="AC1294" t="s">
        <v>474</v>
      </c>
      <c r="AD1294" t="s">
        <v>59</v>
      </c>
    </row>
    <row r="1295" spans="1:30">
      <c r="A1295">
        <f t="shared" si="63"/>
        <v>1044</v>
      </c>
      <c r="B1295">
        <f t="shared" si="61"/>
        <v>0</v>
      </c>
      <c r="C1295" s="8">
        <f t="shared" si="62"/>
        <v>94.583333333333329</v>
      </c>
      <c r="D1295">
        <v>94</v>
      </c>
      <c r="E1295">
        <v>7</v>
      </c>
      <c r="G1295" s="21">
        <v>0</v>
      </c>
      <c r="H1295">
        <v>1917823</v>
      </c>
      <c r="I1295" s="39">
        <v>44159.561701388891</v>
      </c>
      <c r="J1295" s="3" t="s">
        <v>90</v>
      </c>
      <c r="K1295" t="s">
        <v>49</v>
      </c>
      <c r="M1295">
        <v>202011241776</v>
      </c>
      <c r="N1295" s="1">
        <v>44159.561701388891</v>
      </c>
      <c r="O1295" s="3" t="s">
        <v>90</v>
      </c>
      <c r="P1295">
        <v>1917823</v>
      </c>
      <c r="Q1295" s="2">
        <v>9594</v>
      </c>
      <c r="R1295" t="s">
        <v>2275</v>
      </c>
      <c r="S1295" t="s">
        <v>2276</v>
      </c>
      <c r="U1295" t="s">
        <v>1474</v>
      </c>
      <c r="V1295" t="s">
        <v>1996</v>
      </c>
      <c r="W1295" t="s">
        <v>2</v>
      </c>
      <c r="X1295" t="s">
        <v>54</v>
      </c>
      <c r="Z1295" t="s">
        <v>88</v>
      </c>
      <c r="AA1295" t="s">
        <v>94</v>
      </c>
      <c r="AB1295" t="s">
        <v>100</v>
      </c>
      <c r="AC1295" t="s">
        <v>474</v>
      </c>
      <c r="AD1295" t="s">
        <v>59</v>
      </c>
    </row>
    <row r="1296" spans="1:30">
      <c r="A1296">
        <f t="shared" si="63"/>
        <v>1045</v>
      </c>
      <c r="B1296">
        <f t="shared" si="61"/>
        <v>0</v>
      </c>
      <c r="C1296" s="8">
        <f t="shared" si="62"/>
        <v>60.916666666666664</v>
      </c>
      <c r="D1296">
        <v>60</v>
      </c>
      <c r="E1296">
        <v>11</v>
      </c>
      <c r="G1296" s="21">
        <v>0</v>
      </c>
      <c r="H1296">
        <v>1918113</v>
      </c>
      <c r="I1296" s="39">
        <v>44094.401365740741</v>
      </c>
      <c r="J1296" s="3" t="s">
        <v>90</v>
      </c>
      <c r="K1296" t="s">
        <v>49</v>
      </c>
      <c r="M1296">
        <v>202009200169</v>
      </c>
      <c r="N1296" s="1">
        <v>44094.401365740741</v>
      </c>
      <c r="O1296" s="3" t="s">
        <v>90</v>
      </c>
      <c r="P1296">
        <v>1918113</v>
      </c>
      <c r="Q1296" s="2">
        <v>21820</v>
      </c>
      <c r="R1296" t="s">
        <v>2277</v>
      </c>
      <c r="S1296" t="s">
        <v>1655</v>
      </c>
      <c r="U1296" t="s">
        <v>1474</v>
      </c>
      <c r="V1296" t="s">
        <v>1473</v>
      </c>
      <c r="W1296" t="s">
        <v>2</v>
      </c>
      <c r="X1296" t="s">
        <v>54</v>
      </c>
      <c r="Z1296" t="s">
        <v>55</v>
      </c>
      <c r="AA1296" t="s">
        <v>94</v>
      </c>
      <c r="AB1296" t="s">
        <v>173</v>
      </c>
      <c r="AC1296" t="s">
        <v>474</v>
      </c>
      <c r="AD1296" t="s">
        <v>59</v>
      </c>
    </row>
    <row r="1297" spans="1:30">
      <c r="A1297">
        <f t="shared" si="63"/>
        <v>1046</v>
      </c>
      <c r="B1297">
        <f t="shared" si="61"/>
        <v>0</v>
      </c>
      <c r="C1297" s="8">
        <f t="shared" si="62"/>
        <v>49.416666666666664</v>
      </c>
      <c r="D1297">
        <v>49</v>
      </c>
      <c r="E1297">
        <v>5</v>
      </c>
      <c r="G1297" s="21">
        <v>0</v>
      </c>
      <c r="H1297">
        <v>1919049</v>
      </c>
      <c r="I1297" s="39">
        <v>44283.832499999997</v>
      </c>
      <c r="J1297" s="3" t="s">
        <v>90</v>
      </c>
      <c r="K1297" t="s">
        <v>49</v>
      </c>
      <c r="M1297">
        <v>202103280506</v>
      </c>
      <c r="N1297" s="1">
        <v>44283.832499999997</v>
      </c>
      <c r="O1297" s="3" t="s">
        <v>90</v>
      </c>
      <c r="P1297">
        <v>1919049</v>
      </c>
      <c r="Q1297" s="2">
        <v>26226</v>
      </c>
      <c r="R1297" t="s">
        <v>2278</v>
      </c>
      <c r="S1297" t="s">
        <v>988</v>
      </c>
      <c r="U1297" t="s">
        <v>288</v>
      </c>
      <c r="V1297" t="s">
        <v>1693</v>
      </c>
      <c r="W1297" t="s">
        <v>2</v>
      </c>
      <c r="X1297" t="s">
        <v>54</v>
      </c>
      <c r="Z1297" t="s">
        <v>88</v>
      </c>
      <c r="AA1297" t="s">
        <v>94</v>
      </c>
      <c r="AB1297" t="s">
        <v>100</v>
      </c>
      <c r="AC1297" t="s">
        <v>474</v>
      </c>
      <c r="AD1297" t="s">
        <v>59</v>
      </c>
    </row>
    <row r="1298" spans="1:30">
      <c r="A1298">
        <f t="shared" si="63"/>
        <v>1047</v>
      </c>
      <c r="B1298">
        <f t="shared" si="61"/>
        <v>0</v>
      </c>
      <c r="C1298" s="8">
        <f t="shared" si="62"/>
        <v>69.083333333333329</v>
      </c>
      <c r="D1298">
        <v>69</v>
      </c>
      <c r="E1298">
        <v>1</v>
      </c>
      <c r="G1298" s="21">
        <v>0</v>
      </c>
      <c r="H1298">
        <v>1919151</v>
      </c>
      <c r="I1298" s="39">
        <v>44165.78402777778</v>
      </c>
      <c r="J1298" s="3" t="s">
        <v>90</v>
      </c>
      <c r="K1298" t="s">
        <v>49</v>
      </c>
      <c r="M1298">
        <v>202011302303</v>
      </c>
      <c r="N1298" s="1">
        <v>44165.78402777778</v>
      </c>
      <c r="O1298" s="3" t="s">
        <v>90</v>
      </c>
      <c r="P1298">
        <v>1919151</v>
      </c>
      <c r="Q1298" s="2">
        <v>18906</v>
      </c>
      <c r="R1298" t="s">
        <v>2279</v>
      </c>
      <c r="S1298" t="s">
        <v>1017</v>
      </c>
      <c r="U1298" t="s">
        <v>110</v>
      </c>
      <c r="V1298" t="s">
        <v>1996</v>
      </c>
      <c r="W1298" t="s">
        <v>2</v>
      </c>
      <c r="X1298" t="s">
        <v>54</v>
      </c>
      <c r="Z1298" t="s">
        <v>55</v>
      </c>
      <c r="AA1298" t="s">
        <v>94</v>
      </c>
      <c r="AB1298" t="s">
        <v>100</v>
      </c>
      <c r="AC1298" t="s">
        <v>474</v>
      </c>
      <c r="AD1298" t="s">
        <v>59</v>
      </c>
    </row>
    <row r="1299" spans="1:30">
      <c r="A1299">
        <f t="shared" si="63"/>
        <v>1048</v>
      </c>
      <c r="B1299">
        <f t="shared" si="61"/>
        <v>0</v>
      </c>
      <c r="C1299" s="8">
        <f t="shared" si="62"/>
        <v>95.166666666666671</v>
      </c>
      <c r="D1299">
        <v>95</v>
      </c>
      <c r="E1299">
        <v>2</v>
      </c>
      <c r="G1299" s="21">
        <v>0</v>
      </c>
      <c r="H1299">
        <v>1920751</v>
      </c>
      <c r="I1299" s="39">
        <v>44122.619016203702</v>
      </c>
      <c r="J1299" s="3" t="s">
        <v>63</v>
      </c>
      <c r="K1299" t="s">
        <v>49</v>
      </c>
      <c r="M1299">
        <v>202010180323</v>
      </c>
      <c r="N1299" s="1">
        <v>44122.619016203702</v>
      </c>
      <c r="O1299" s="3" t="s">
        <v>63</v>
      </c>
      <c r="P1299">
        <v>1920751</v>
      </c>
      <c r="Q1299" s="2">
        <v>9350</v>
      </c>
      <c r="R1299" t="s">
        <v>2280</v>
      </c>
      <c r="S1299" t="s">
        <v>2281</v>
      </c>
      <c r="U1299" t="s">
        <v>149</v>
      </c>
      <c r="V1299" t="s">
        <v>473</v>
      </c>
      <c r="W1299" t="s">
        <v>2</v>
      </c>
      <c r="X1299" t="s">
        <v>54</v>
      </c>
      <c r="Z1299" t="s">
        <v>88</v>
      </c>
      <c r="AA1299" t="s">
        <v>68</v>
      </c>
      <c r="AB1299" t="s">
        <v>2282</v>
      </c>
      <c r="AC1299" t="s">
        <v>474</v>
      </c>
      <c r="AD1299" t="s">
        <v>59</v>
      </c>
    </row>
    <row r="1300" spans="1:30">
      <c r="A1300">
        <f t="shared" si="63"/>
        <v>1049</v>
      </c>
      <c r="B1300">
        <f t="shared" si="61"/>
        <v>0</v>
      </c>
      <c r="C1300" s="8">
        <f t="shared" si="62"/>
        <v>79.5</v>
      </c>
      <c r="D1300">
        <v>79</v>
      </c>
      <c r="E1300">
        <v>6</v>
      </c>
      <c r="G1300" s="21">
        <v>0</v>
      </c>
      <c r="H1300">
        <v>1921012</v>
      </c>
      <c r="I1300" s="39">
        <v>44146.853472222225</v>
      </c>
      <c r="J1300" s="3" t="s">
        <v>76</v>
      </c>
      <c r="K1300" t="s">
        <v>49</v>
      </c>
      <c r="M1300">
        <v>202011112404</v>
      </c>
      <c r="N1300" s="1">
        <v>44146.853472222225</v>
      </c>
      <c r="O1300" s="3" t="s">
        <v>76</v>
      </c>
      <c r="P1300">
        <v>1921012</v>
      </c>
      <c r="Q1300" s="2">
        <v>15087</v>
      </c>
      <c r="R1300" t="s">
        <v>2283</v>
      </c>
      <c r="S1300" t="s">
        <v>636</v>
      </c>
      <c r="U1300" t="s">
        <v>170</v>
      </c>
      <c r="V1300" t="s">
        <v>1475</v>
      </c>
      <c r="W1300" t="s">
        <v>10</v>
      </c>
      <c r="X1300" t="s">
        <v>54</v>
      </c>
      <c r="Z1300" t="s">
        <v>88</v>
      </c>
      <c r="AA1300" t="s">
        <v>78</v>
      </c>
      <c r="AB1300" t="s">
        <v>79</v>
      </c>
      <c r="AC1300" t="s">
        <v>474</v>
      </c>
      <c r="AD1300" t="s">
        <v>59</v>
      </c>
    </row>
    <row r="1301" spans="1:30">
      <c r="A1301">
        <f t="shared" si="63"/>
        <v>1050</v>
      </c>
      <c r="B1301">
        <f t="shared" si="61"/>
        <v>0</v>
      </c>
      <c r="C1301" s="8">
        <f t="shared" si="62"/>
        <v>63.333333333333336</v>
      </c>
      <c r="D1301">
        <v>63</v>
      </c>
      <c r="E1301">
        <v>4</v>
      </c>
      <c r="G1301" s="21">
        <v>0</v>
      </c>
      <c r="H1301">
        <v>1923176</v>
      </c>
      <c r="I1301" s="39">
        <v>44204.557303240741</v>
      </c>
      <c r="J1301" s="3" t="s">
        <v>90</v>
      </c>
      <c r="K1301" t="s">
        <v>49</v>
      </c>
      <c r="M1301">
        <v>202101111029</v>
      </c>
      <c r="N1301" s="1">
        <v>44204.557303240741</v>
      </c>
      <c r="O1301" s="3" t="s">
        <v>90</v>
      </c>
      <c r="P1301">
        <v>1923176</v>
      </c>
      <c r="Q1301" s="2">
        <v>21047</v>
      </c>
      <c r="R1301" t="s">
        <v>2284</v>
      </c>
      <c r="S1301" t="s">
        <v>797</v>
      </c>
      <c r="U1301" t="s">
        <v>1227</v>
      </c>
      <c r="V1301" t="s">
        <v>473</v>
      </c>
      <c r="W1301" t="s">
        <v>2</v>
      </c>
      <c r="X1301" t="s">
        <v>54</v>
      </c>
      <c r="Z1301" t="s">
        <v>55</v>
      </c>
      <c r="AA1301" t="s">
        <v>94</v>
      </c>
      <c r="AB1301" t="s">
        <v>2285</v>
      </c>
      <c r="AC1301" t="s">
        <v>474</v>
      </c>
      <c r="AD1301" t="s">
        <v>59</v>
      </c>
    </row>
    <row r="1302" spans="1:30">
      <c r="A1302">
        <f t="shared" si="63"/>
        <v>1051</v>
      </c>
      <c r="B1302">
        <f t="shared" si="61"/>
        <v>0</v>
      </c>
      <c r="C1302" s="8">
        <f t="shared" si="62"/>
        <v>87.166666666666671</v>
      </c>
      <c r="D1302">
        <v>87</v>
      </c>
      <c r="E1302">
        <v>2</v>
      </c>
      <c r="G1302" s="21">
        <v>0</v>
      </c>
      <c r="H1302">
        <v>1924772</v>
      </c>
      <c r="I1302" s="39">
        <v>44180.699224537035</v>
      </c>
      <c r="J1302" s="3" t="s">
        <v>90</v>
      </c>
      <c r="K1302" t="s">
        <v>49</v>
      </c>
      <c r="M1302">
        <v>202012152054</v>
      </c>
      <c r="N1302" s="1">
        <v>44180.699224537035</v>
      </c>
      <c r="O1302" s="3" t="s">
        <v>90</v>
      </c>
      <c r="P1302">
        <v>1924772</v>
      </c>
      <c r="Q1302" s="2">
        <v>12316</v>
      </c>
      <c r="R1302" t="s">
        <v>2286</v>
      </c>
      <c r="S1302" t="s">
        <v>877</v>
      </c>
      <c r="U1302" t="s">
        <v>110</v>
      </c>
      <c r="V1302" t="s">
        <v>1996</v>
      </c>
      <c r="W1302" t="s">
        <v>2</v>
      </c>
      <c r="X1302" t="s">
        <v>54</v>
      </c>
      <c r="Z1302" t="s">
        <v>88</v>
      </c>
      <c r="AA1302" t="s">
        <v>94</v>
      </c>
      <c r="AB1302" t="s">
        <v>2287</v>
      </c>
      <c r="AC1302" t="s">
        <v>474</v>
      </c>
      <c r="AD1302" t="s">
        <v>59</v>
      </c>
    </row>
    <row r="1303" spans="1:30">
      <c r="A1303">
        <f t="shared" si="63"/>
        <v>1052</v>
      </c>
      <c r="B1303">
        <f t="shared" si="61"/>
        <v>0</v>
      </c>
      <c r="C1303" s="8">
        <f t="shared" si="62"/>
        <v>49.333333333333336</v>
      </c>
      <c r="D1303">
        <v>49</v>
      </c>
      <c r="E1303">
        <v>4</v>
      </c>
      <c r="G1303" s="21">
        <v>0</v>
      </c>
      <c r="H1303">
        <v>1925497</v>
      </c>
      <c r="I1303" s="39">
        <v>44166.847233796296</v>
      </c>
      <c r="J1303" s="3" t="s">
        <v>90</v>
      </c>
      <c r="K1303" t="s">
        <v>49</v>
      </c>
      <c r="M1303">
        <v>202012012443</v>
      </c>
      <c r="N1303" s="1">
        <v>44166.847233796296</v>
      </c>
      <c r="O1303" s="3" t="s">
        <v>90</v>
      </c>
      <c r="P1303">
        <v>1925497</v>
      </c>
      <c r="Q1303" s="2">
        <v>26142</v>
      </c>
      <c r="R1303" t="s">
        <v>2288</v>
      </c>
      <c r="S1303" t="s">
        <v>424</v>
      </c>
      <c r="U1303" t="s">
        <v>98</v>
      </c>
      <c r="V1303" t="s">
        <v>133</v>
      </c>
      <c r="W1303" t="s">
        <v>2</v>
      </c>
      <c r="X1303" t="s">
        <v>54</v>
      </c>
      <c r="Z1303" t="s">
        <v>88</v>
      </c>
      <c r="AA1303" t="s">
        <v>94</v>
      </c>
      <c r="AB1303" t="s">
        <v>100</v>
      </c>
      <c r="AC1303" t="s">
        <v>70</v>
      </c>
      <c r="AD1303" t="s">
        <v>59</v>
      </c>
    </row>
    <row r="1304" spans="1:30">
      <c r="A1304">
        <f t="shared" si="63"/>
        <v>1053</v>
      </c>
      <c r="B1304">
        <f t="shared" si="61"/>
        <v>0</v>
      </c>
      <c r="C1304" s="8">
        <f t="shared" si="62"/>
        <v>54.333333333333336</v>
      </c>
      <c r="D1304">
        <v>54</v>
      </c>
      <c r="E1304">
        <v>4</v>
      </c>
      <c r="G1304" s="21">
        <v>0</v>
      </c>
      <c r="H1304">
        <v>1926008</v>
      </c>
      <c r="I1304" s="39">
        <v>44156.576469907406</v>
      </c>
      <c r="J1304" s="3" t="s">
        <v>90</v>
      </c>
      <c r="K1304" t="s">
        <v>49</v>
      </c>
      <c r="M1304">
        <v>202011210422</v>
      </c>
      <c r="N1304" s="1">
        <v>44156.576469907406</v>
      </c>
      <c r="O1304" s="3" t="s">
        <v>90</v>
      </c>
      <c r="P1304">
        <v>1926008</v>
      </c>
      <c r="Q1304" s="2">
        <v>24295</v>
      </c>
      <c r="R1304" t="s">
        <v>2289</v>
      </c>
      <c r="S1304" t="s">
        <v>1126</v>
      </c>
      <c r="U1304" t="s">
        <v>110</v>
      </c>
      <c r="V1304" t="s">
        <v>473</v>
      </c>
      <c r="W1304" t="s">
        <v>2</v>
      </c>
      <c r="X1304" t="s">
        <v>54</v>
      </c>
      <c r="Z1304" t="s">
        <v>88</v>
      </c>
      <c r="AA1304" t="s">
        <v>94</v>
      </c>
      <c r="AB1304" t="s">
        <v>100</v>
      </c>
      <c r="AC1304" t="s">
        <v>474</v>
      </c>
      <c r="AD1304" t="s">
        <v>59</v>
      </c>
    </row>
    <row r="1305" spans="1:30">
      <c r="A1305">
        <f t="shared" si="63"/>
        <v>1054</v>
      </c>
      <c r="B1305">
        <f t="shared" si="61"/>
        <v>0</v>
      </c>
      <c r="C1305" s="8">
        <f t="shared" si="62"/>
        <v>81.583333333333329</v>
      </c>
      <c r="D1305">
        <v>81</v>
      </c>
      <c r="E1305">
        <v>7</v>
      </c>
      <c r="G1305" s="21">
        <v>0</v>
      </c>
      <c r="H1305">
        <v>1927843</v>
      </c>
      <c r="I1305" s="39">
        <v>44218.590277777781</v>
      </c>
      <c r="J1305" s="3" t="s">
        <v>76</v>
      </c>
      <c r="K1305" t="s">
        <v>49</v>
      </c>
      <c r="M1305">
        <v>202101221875</v>
      </c>
      <c r="N1305" s="1">
        <v>44218.590277777781</v>
      </c>
      <c r="O1305" s="3" t="s">
        <v>76</v>
      </c>
      <c r="P1305">
        <v>1927843</v>
      </c>
      <c r="Q1305" s="2">
        <v>14413</v>
      </c>
      <c r="R1305" t="s">
        <v>2293</v>
      </c>
      <c r="S1305" t="s">
        <v>2294</v>
      </c>
      <c r="U1305" t="s">
        <v>1227</v>
      </c>
      <c r="V1305" t="s">
        <v>2247</v>
      </c>
      <c r="W1305" t="s">
        <v>10</v>
      </c>
      <c r="X1305" t="s">
        <v>54</v>
      </c>
      <c r="Z1305" t="s">
        <v>88</v>
      </c>
      <c r="AA1305" t="s">
        <v>78</v>
      </c>
      <c r="AB1305" t="s">
        <v>104</v>
      </c>
      <c r="AC1305" t="s">
        <v>474</v>
      </c>
      <c r="AD1305" t="s">
        <v>59</v>
      </c>
    </row>
    <row r="1306" spans="1:30">
      <c r="A1306">
        <f t="shared" si="63"/>
        <v>1055</v>
      </c>
      <c r="B1306">
        <f t="shared" si="61"/>
        <v>0</v>
      </c>
      <c r="C1306" s="8">
        <f t="shared" si="62"/>
        <v>38.416666666666664</v>
      </c>
      <c r="D1306">
        <v>38</v>
      </c>
      <c r="E1306">
        <v>5</v>
      </c>
      <c r="G1306" s="21">
        <v>0</v>
      </c>
      <c r="H1306">
        <v>1930622</v>
      </c>
      <c r="I1306" s="39">
        <v>44180.869421296295</v>
      </c>
      <c r="J1306" s="3" t="s">
        <v>90</v>
      </c>
      <c r="K1306" t="s">
        <v>49</v>
      </c>
      <c r="M1306">
        <v>202012152347</v>
      </c>
      <c r="N1306" s="1">
        <v>44180.869421296295</v>
      </c>
      <c r="O1306" s="3" t="s">
        <v>90</v>
      </c>
      <c r="P1306">
        <v>1930622</v>
      </c>
      <c r="Q1306" s="2">
        <v>30121</v>
      </c>
      <c r="R1306" t="s">
        <v>2295</v>
      </c>
      <c r="S1306" t="s">
        <v>1456</v>
      </c>
      <c r="U1306" t="s">
        <v>110</v>
      </c>
      <c r="V1306" t="s">
        <v>1693</v>
      </c>
      <c r="W1306" t="s">
        <v>10</v>
      </c>
      <c r="X1306" t="s">
        <v>54</v>
      </c>
      <c r="Z1306" t="s">
        <v>88</v>
      </c>
      <c r="AA1306" t="s">
        <v>94</v>
      </c>
      <c r="AB1306" t="s">
        <v>2296</v>
      </c>
      <c r="AC1306" t="s">
        <v>474</v>
      </c>
      <c r="AD1306" t="s">
        <v>59</v>
      </c>
    </row>
    <row r="1307" spans="1:30">
      <c r="A1307">
        <f t="shared" si="63"/>
        <v>1056</v>
      </c>
      <c r="B1307">
        <f t="shared" si="61"/>
        <v>0</v>
      </c>
      <c r="C1307" s="8">
        <f t="shared" si="62"/>
        <v>78.083333333333329</v>
      </c>
      <c r="D1307">
        <v>78</v>
      </c>
      <c r="E1307">
        <v>1</v>
      </c>
      <c r="G1307" s="21">
        <v>0</v>
      </c>
      <c r="H1307">
        <v>1930630</v>
      </c>
      <c r="I1307" s="39">
        <v>44171.627743055556</v>
      </c>
      <c r="J1307" s="3" t="s">
        <v>76</v>
      </c>
      <c r="K1307" t="s">
        <v>49</v>
      </c>
      <c r="M1307">
        <v>202012060327</v>
      </c>
      <c r="N1307" s="1">
        <v>44171.627743055556</v>
      </c>
      <c r="O1307" s="3" t="s">
        <v>76</v>
      </c>
      <c r="P1307">
        <v>1930630</v>
      </c>
      <c r="Q1307" s="2">
        <v>15645</v>
      </c>
      <c r="R1307" t="s">
        <v>2297</v>
      </c>
      <c r="S1307" t="s">
        <v>777</v>
      </c>
      <c r="U1307" t="s">
        <v>149</v>
      </c>
      <c r="V1307" t="s">
        <v>1473</v>
      </c>
      <c r="W1307" t="s">
        <v>10</v>
      </c>
      <c r="X1307" t="s">
        <v>54</v>
      </c>
      <c r="Z1307" t="s">
        <v>88</v>
      </c>
      <c r="AA1307" t="s">
        <v>78</v>
      </c>
      <c r="AB1307" t="s">
        <v>173</v>
      </c>
      <c r="AC1307" t="s">
        <v>474</v>
      </c>
      <c r="AD1307" t="s">
        <v>59</v>
      </c>
    </row>
    <row r="1308" spans="1:30">
      <c r="A1308">
        <f t="shared" si="63"/>
        <v>1057</v>
      </c>
      <c r="B1308">
        <f t="shared" si="61"/>
        <v>0</v>
      </c>
      <c r="C1308" s="8">
        <f t="shared" si="62"/>
        <v>83.416666666666671</v>
      </c>
      <c r="D1308">
        <v>83</v>
      </c>
      <c r="E1308">
        <v>5</v>
      </c>
      <c r="G1308" s="21">
        <v>0</v>
      </c>
      <c r="H1308">
        <v>1931759</v>
      </c>
      <c r="I1308" s="39">
        <v>44170.464421296296</v>
      </c>
      <c r="J1308" s="3" t="s">
        <v>90</v>
      </c>
      <c r="K1308" t="s">
        <v>49</v>
      </c>
      <c r="M1308">
        <v>202012050348</v>
      </c>
      <c r="N1308" s="1">
        <v>44170.464421296296</v>
      </c>
      <c r="O1308" s="3" t="s">
        <v>90</v>
      </c>
      <c r="P1308">
        <v>1931759</v>
      </c>
      <c r="Q1308" s="2">
        <v>13695</v>
      </c>
      <c r="R1308" t="s">
        <v>2298</v>
      </c>
      <c r="S1308" t="s">
        <v>2299</v>
      </c>
      <c r="U1308" t="s">
        <v>1474</v>
      </c>
      <c r="V1308" t="s">
        <v>2220</v>
      </c>
      <c r="W1308" t="s">
        <v>10</v>
      </c>
      <c r="X1308" t="s">
        <v>54</v>
      </c>
      <c r="Z1308" t="s">
        <v>88</v>
      </c>
      <c r="AA1308" t="s">
        <v>94</v>
      </c>
      <c r="AB1308" t="s">
        <v>2300</v>
      </c>
      <c r="AC1308" t="s">
        <v>474</v>
      </c>
      <c r="AD1308" t="s">
        <v>59</v>
      </c>
    </row>
    <row r="1309" spans="1:30">
      <c r="A1309">
        <f t="shared" si="63"/>
        <v>1058</v>
      </c>
      <c r="B1309">
        <f t="shared" si="61"/>
        <v>0</v>
      </c>
      <c r="C1309" s="8">
        <f t="shared" si="62"/>
        <v>69.666666666666671</v>
      </c>
      <c r="D1309">
        <v>69</v>
      </c>
      <c r="E1309">
        <v>8</v>
      </c>
      <c r="G1309" s="21">
        <v>0</v>
      </c>
      <c r="H1309">
        <v>1933782</v>
      </c>
      <c r="I1309" s="39">
        <v>44158.810706018521</v>
      </c>
      <c r="J1309" s="3" t="s">
        <v>90</v>
      </c>
      <c r="K1309" t="s">
        <v>49</v>
      </c>
      <c r="M1309">
        <v>202011232064</v>
      </c>
      <c r="N1309" s="1">
        <v>44158.810706018521</v>
      </c>
      <c r="O1309" s="3" t="s">
        <v>90</v>
      </c>
      <c r="P1309">
        <v>1933782</v>
      </c>
      <c r="Q1309" s="2">
        <v>18683</v>
      </c>
      <c r="R1309" t="s">
        <v>2303</v>
      </c>
      <c r="S1309" t="s">
        <v>164</v>
      </c>
      <c r="U1309" t="s">
        <v>110</v>
      </c>
      <c r="V1309" t="s">
        <v>306</v>
      </c>
      <c r="W1309" t="s">
        <v>2</v>
      </c>
      <c r="X1309" t="s">
        <v>54</v>
      </c>
      <c r="Z1309" t="s">
        <v>55</v>
      </c>
      <c r="AA1309" t="s">
        <v>94</v>
      </c>
      <c r="AB1309" t="s">
        <v>859</v>
      </c>
      <c r="AC1309" t="s">
        <v>70</v>
      </c>
      <c r="AD1309" t="s">
        <v>59</v>
      </c>
    </row>
    <row r="1310" spans="1:30">
      <c r="A1310">
        <f t="shared" si="63"/>
        <v>1059</v>
      </c>
      <c r="B1310">
        <f t="shared" si="61"/>
        <v>0</v>
      </c>
      <c r="C1310" s="8">
        <f t="shared" si="62"/>
        <v>51.083333333333336</v>
      </c>
      <c r="D1310">
        <v>51</v>
      </c>
      <c r="E1310">
        <v>1</v>
      </c>
      <c r="G1310" s="21">
        <v>0</v>
      </c>
      <c r="H1310">
        <v>1936103</v>
      </c>
      <c r="I1310" s="39">
        <v>44181.517361111109</v>
      </c>
      <c r="J1310" s="3" t="s">
        <v>90</v>
      </c>
      <c r="K1310" t="s">
        <v>49</v>
      </c>
      <c r="M1310">
        <v>202012161521</v>
      </c>
      <c r="N1310" s="1">
        <v>44181.517361111109</v>
      </c>
      <c r="O1310" s="3" t="s">
        <v>90</v>
      </c>
      <c r="P1310">
        <v>1936103</v>
      </c>
      <c r="Q1310" s="2">
        <v>25519</v>
      </c>
      <c r="R1310" t="s">
        <v>2304</v>
      </c>
      <c r="S1310" t="s">
        <v>2305</v>
      </c>
      <c r="U1310" t="s">
        <v>1474</v>
      </c>
      <c r="V1310" t="s">
        <v>1996</v>
      </c>
      <c r="W1310" t="s">
        <v>10</v>
      </c>
      <c r="X1310" t="s">
        <v>54</v>
      </c>
      <c r="Z1310" t="s">
        <v>55</v>
      </c>
      <c r="AA1310" t="s">
        <v>94</v>
      </c>
      <c r="AB1310" t="s">
        <v>100</v>
      </c>
      <c r="AC1310" t="s">
        <v>474</v>
      </c>
      <c r="AD1310" t="s">
        <v>59</v>
      </c>
    </row>
    <row r="1311" spans="1:30">
      <c r="A1311">
        <f t="shared" si="63"/>
        <v>1060</v>
      </c>
      <c r="B1311">
        <f t="shared" si="61"/>
        <v>0</v>
      </c>
      <c r="C1311" s="8">
        <f t="shared" si="62"/>
        <v>41.666666666666664</v>
      </c>
      <c r="D1311">
        <v>41</v>
      </c>
      <c r="E1311">
        <v>8</v>
      </c>
      <c r="G1311" s="21">
        <v>0</v>
      </c>
      <c r="H1311">
        <v>1937079</v>
      </c>
      <c r="I1311" s="39">
        <v>44154.001388888886</v>
      </c>
      <c r="J1311" s="3" t="s">
        <v>90</v>
      </c>
      <c r="K1311" t="s">
        <v>49</v>
      </c>
      <c r="M1311">
        <v>202011182405</v>
      </c>
      <c r="N1311" s="1">
        <v>44154.001388888886</v>
      </c>
      <c r="O1311" s="3" t="s">
        <v>90</v>
      </c>
      <c r="P1311">
        <v>1937079</v>
      </c>
      <c r="Q1311" s="2">
        <v>28914</v>
      </c>
      <c r="R1311" t="s">
        <v>2306</v>
      </c>
      <c r="S1311" t="s">
        <v>826</v>
      </c>
      <c r="U1311" t="s">
        <v>170</v>
      </c>
      <c r="V1311" t="s">
        <v>1475</v>
      </c>
      <c r="W1311" t="s">
        <v>10</v>
      </c>
      <c r="X1311" t="s">
        <v>54</v>
      </c>
      <c r="Z1311" t="s">
        <v>88</v>
      </c>
      <c r="AA1311" t="s">
        <v>94</v>
      </c>
      <c r="AB1311" t="s">
        <v>100</v>
      </c>
      <c r="AC1311" t="s">
        <v>474</v>
      </c>
      <c r="AD1311" t="s">
        <v>59</v>
      </c>
    </row>
    <row r="1312" spans="1:30">
      <c r="A1312">
        <f t="shared" si="63"/>
        <v>1061</v>
      </c>
      <c r="B1312">
        <f t="shared" si="61"/>
        <v>0</v>
      </c>
      <c r="C1312" s="8">
        <f t="shared" si="62"/>
        <v>68.75</v>
      </c>
      <c r="D1312">
        <v>68</v>
      </c>
      <c r="E1312">
        <v>9</v>
      </c>
      <c r="G1312" s="21">
        <v>0</v>
      </c>
      <c r="H1312">
        <v>1938663</v>
      </c>
      <c r="I1312" s="39">
        <v>44150.700520833336</v>
      </c>
      <c r="J1312" s="3" t="s">
        <v>63</v>
      </c>
      <c r="K1312" t="s">
        <v>49</v>
      </c>
      <c r="M1312">
        <v>202011150345</v>
      </c>
      <c r="N1312" s="1">
        <v>44150.700520833336</v>
      </c>
      <c r="O1312" s="3" t="s">
        <v>63</v>
      </c>
      <c r="P1312">
        <v>1938663</v>
      </c>
      <c r="Q1312" s="2">
        <v>19032</v>
      </c>
      <c r="R1312" t="s">
        <v>2307</v>
      </c>
      <c r="S1312" t="s">
        <v>612</v>
      </c>
      <c r="U1312" t="s">
        <v>170</v>
      </c>
      <c r="V1312" t="s">
        <v>2247</v>
      </c>
      <c r="W1312" t="s">
        <v>2</v>
      </c>
      <c r="X1312" t="s">
        <v>54</v>
      </c>
      <c r="Z1312" t="s">
        <v>88</v>
      </c>
      <c r="AA1312" t="s">
        <v>68</v>
      </c>
      <c r="AB1312" t="s">
        <v>173</v>
      </c>
      <c r="AC1312" t="s">
        <v>474</v>
      </c>
      <c r="AD1312" t="s">
        <v>59</v>
      </c>
    </row>
    <row r="1313" spans="1:30">
      <c r="A1313">
        <f t="shared" si="63"/>
        <v>1062</v>
      </c>
      <c r="B1313">
        <f t="shared" si="61"/>
        <v>0</v>
      </c>
      <c r="C1313" s="8">
        <f t="shared" si="62"/>
        <v>78.333333333333329</v>
      </c>
      <c r="D1313">
        <v>78</v>
      </c>
      <c r="E1313">
        <v>4</v>
      </c>
      <c r="G1313" s="21">
        <v>0</v>
      </c>
      <c r="H1313">
        <v>1941260</v>
      </c>
      <c r="I1313" s="39">
        <v>44187.915266203701</v>
      </c>
      <c r="J1313" s="3" t="s">
        <v>63</v>
      </c>
      <c r="K1313" t="s">
        <v>49</v>
      </c>
      <c r="M1313">
        <v>202012222226</v>
      </c>
      <c r="N1313" s="1">
        <v>44187.915266203701</v>
      </c>
      <c r="O1313" s="3" t="s">
        <v>63</v>
      </c>
      <c r="P1313">
        <v>1941260</v>
      </c>
      <c r="Q1313" s="2">
        <v>15546</v>
      </c>
      <c r="R1313" t="s">
        <v>2309</v>
      </c>
      <c r="S1313" t="s">
        <v>2310</v>
      </c>
      <c r="U1313" t="s">
        <v>61</v>
      </c>
      <c r="V1313" t="s">
        <v>111</v>
      </c>
      <c r="W1313" t="s">
        <v>2</v>
      </c>
      <c r="X1313" t="s">
        <v>54</v>
      </c>
      <c r="Z1313" t="s">
        <v>55</v>
      </c>
      <c r="AA1313" t="s">
        <v>68</v>
      </c>
      <c r="AB1313" t="s">
        <v>801</v>
      </c>
      <c r="AC1313" t="s">
        <v>70</v>
      </c>
      <c r="AD1313" t="s">
        <v>59</v>
      </c>
    </row>
    <row r="1314" spans="1:30">
      <c r="A1314">
        <f t="shared" si="63"/>
        <v>1063</v>
      </c>
      <c r="B1314">
        <f t="shared" si="61"/>
        <v>0</v>
      </c>
      <c r="C1314" s="8">
        <f t="shared" si="62"/>
        <v>66.75</v>
      </c>
      <c r="D1314">
        <v>66</v>
      </c>
      <c r="E1314">
        <v>9</v>
      </c>
      <c r="G1314" s="21">
        <v>0</v>
      </c>
      <c r="H1314">
        <v>1941573</v>
      </c>
      <c r="I1314" s="39">
        <v>44169.468842592592</v>
      </c>
      <c r="J1314" s="3" t="s">
        <v>90</v>
      </c>
      <c r="K1314" t="s">
        <v>49</v>
      </c>
      <c r="M1314">
        <v>202012041539</v>
      </c>
      <c r="N1314" s="1">
        <v>44169.468842592592</v>
      </c>
      <c r="O1314" s="3" t="s">
        <v>90</v>
      </c>
      <c r="P1314">
        <v>1941573</v>
      </c>
      <c r="Q1314" s="2">
        <v>19765</v>
      </c>
      <c r="R1314" t="s">
        <v>2311</v>
      </c>
      <c r="S1314" t="s">
        <v>551</v>
      </c>
      <c r="U1314" t="s">
        <v>52</v>
      </c>
      <c r="V1314" t="s">
        <v>137</v>
      </c>
      <c r="W1314" t="s">
        <v>2</v>
      </c>
      <c r="X1314" t="s">
        <v>54</v>
      </c>
      <c r="Z1314" t="s">
        <v>55</v>
      </c>
      <c r="AA1314" t="s">
        <v>94</v>
      </c>
      <c r="AB1314" t="s">
        <v>100</v>
      </c>
      <c r="AC1314" t="s">
        <v>70</v>
      </c>
      <c r="AD1314" t="s">
        <v>59</v>
      </c>
    </row>
    <row r="1315" spans="1:30">
      <c r="A1315">
        <f t="shared" si="63"/>
        <v>1064</v>
      </c>
      <c r="B1315">
        <f t="shared" si="61"/>
        <v>0</v>
      </c>
      <c r="C1315" s="8">
        <f t="shared" si="62"/>
        <v>58.333333333333336</v>
      </c>
      <c r="D1315">
        <v>58</v>
      </c>
      <c r="E1315">
        <v>4</v>
      </c>
      <c r="G1315" s="21">
        <v>0</v>
      </c>
      <c r="H1315">
        <v>1941867</v>
      </c>
      <c r="I1315" s="39">
        <v>44215.353159722225</v>
      </c>
      <c r="J1315" s="3" t="s">
        <v>90</v>
      </c>
      <c r="K1315" t="s">
        <v>49</v>
      </c>
      <c r="M1315">
        <v>202101191385</v>
      </c>
      <c r="N1315" s="1">
        <v>44215.353159722225</v>
      </c>
      <c r="O1315" s="3" t="s">
        <v>90</v>
      </c>
      <c r="P1315">
        <v>1941867</v>
      </c>
      <c r="Q1315" s="2">
        <v>22899</v>
      </c>
      <c r="R1315" t="s">
        <v>2312</v>
      </c>
      <c r="S1315" t="s">
        <v>896</v>
      </c>
      <c r="U1315" t="s">
        <v>1474</v>
      </c>
      <c r="V1315" t="s">
        <v>2247</v>
      </c>
      <c r="W1315" t="s">
        <v>2</v>
      </c>
      <c r="X1315" t="s">
        <v>54</v>
      </c>
      <c r="Z1315" t="s">
        <v>88</v>
      </c>
      <c r="AA1315" t="s">
        <v>94</v>
      </c>
      <c r="AB1315" t="s">
        <v>116</v>
      </c>
      <c r="AC1315" t="s">
        <v>474</v>
      </c>
      <c r="AD1315" t="s">
        <v>59</v>
      </c>
    </row>
    <row r="1316" spans="1:30">
      <c r="A1316">
        <f t="shared" si="63"/>
        <v>1065</v>
      </c>
      <c r="B1316">
        <f t="shared" si="61"/>
        <v>0</v>
      </c>
      <c r="C1316" s="8">
        <f t="shared" si="62"/>
        <v>56.833333333333336</v>
      </c>
      <c r="D1316">
        <v>56</v>
      </c>
      <c r="E1316">
        <v>10</v>
      </c>
      <c r="G1316" s="21">
        <v>0</v>
      </c>
      <c r="H1316">
        <v>1943077</v>
      </c>
      <c r="I1316" s="39">
        <v>44160.527083333334</v>
      </c>
      <c r="J1316" s="3" t="s">
        <v>76</v>
      </c>
      <c r="K1316" t="s">
        <v>49</v>
      </c>
      <c r="M1316">
        <v>202011251411</v>
      </c>
      <c r="N1316" s="1">
        <v>44160.527083333334</v>
      </c>
      <c r="O1316" s="3" t="s">
        <v>76</v>
      </c>
      <c r="P1316">
        <v>1943077</v>
      </c>
      <c r="Q1316" s="2">
        <v>23374</v>
      </c>
      <c r="R1316" t="s">
        <v>2313</v>
      </c>
      <c r="S1316" t="s">
        <v>1013</v>
      </c>
      <c r="U1316" t="s">
        <v>1474</v>
      </c>
      <c r="V1316" t="s">
        <v>1996</v>
      </c>
      <c r="W1316" t="s">
        <v>2</v>
      </c>
      <c r="X1316" t="s">
        <v>54</v>
      </c>
      <c r="Z1316" t="s">
        <v>55</v>
      </c>
      <c r="AA1316" t="s">
        <v>78</v>
      </c>
      <c r="AB1316" t="s">
        <v>2090</v>
      </c>
      <c r="AC1316" t="s">
        <v>474</v>
      </c>
      <c r="AD1316" t="s">
        <v>59</v>
      </c>
    </row>
    <row r="1317" spans="1:30">
      <c r="A1317">
        <f t="shared" si="63"/>
        <v>1066</v>
      </c>
      <c r="B1317">
        <f t="shared" si="61"/>
        <v>0</v>
      </c>
      <c r="C1317" s="8">
        <f t="shared" si="62"/>
        <v>54</v>
      </c>
      <c r="D1317">
        <v>54</v>
      </c>
      <c r="E1317">
        <v>0</v>
      </c>
      <c r="G1317" s="21">
        <v>0</v>
      </c>
      <c r="H1317">
        <v>1943912</v>
      </c>
      <c r="I1317" s="39">
        <v>44165.833333333336</v>
      </c>
      <c r="J1317" s="3" t="s">
        <v>90</v>
      </c>
      <c r="K1317" t="s">
        <v>49</v>
      </c>
      <c r="M1317">
        <v>202011302323</v>
      </c>
      <c r="N1317" s="1">
        <v>44165.833333333336</v>
      </c>
      <c r="O1317" s="3" t="s">
        <v>90</v>
      </c>
      <c r="P1317">
        <v>1943912</v>
      </c>
      <c r="Q1317" s="2">
        <v>24427</v>
      </c>
      <c r="R1317" t="s">
        <v>2314</v>
      </c>
      <c r="S1317" t="s">
        <v>1983</v>
      </c>
      <c r="U1317" t="s">
        <v>110</v>
      </c>
      <c r="V1317" t="s">
        <v>1693</v>
      </c>
      <c r="W1317" t="s">
        <v>10</v>
      </c>
      <c r="X1317" t="s">
        <v>54</v>
      </c>
      <c r="Z1317" t="s">
        <v>55</v>
      </c>
      <c r="AA1317" t="s">
        <v>94</v>
      </c>
      <c r="AB1317" t="s">
        <v>100</v>
      </c>
      <c r="AC1317" t="s">
        <v>474</v>
      </c>
      <c r="AD1317" t="s">
        <v>59</v>
      </c>
    </row>
    <row r="1318" spans="1:30">
      <c r="A1318">
        <f t="shared" si="63"/>
        <v>1067</v>
      </c>
      <c r="B1318">
        <f t="shared" si="61"/>
        <v>0</v>
      </c>
      <c r="C1318" s="8">
        <f t="shared" si="62"/>
        <v>73.583333333333329</v>
      </c>
      <c r="D1318">
        <v>73</v>
      </c>
      <c r="E1318">
        <v>7</v>
      </c>
      <c r="G1318" s="21">
        <v>0</v>
      </c>
      <c r="H1318">
        <v>1945503</v>
      </c>
      <c r="I1318" s="39">
        <v>44165.925000000003</v>
      </c>
      <c r="J1318" s="3" t="s">
        <v>76</v>
      </c>
      <c r="K1318" t="s">
        <v>49</v>
      </c>
      <c r="M1318">
        <v>202011302313</v>
      </c>
      <c r="N1318" s="1">
        <v>44165.925000000003</v>
      </c>
      <c r="O1318" s="3" t="s">
        <v>76</v>
      </c>
      <c r="P1318">
        <v>1945503</v>
      </c>
      <c r="Q1318" s="2">
        <v>17270</v>
      </c>
      <c r="R1318" t="s">
        <v>2315</v>
      </c>
      <c r="S1318" t="s">
        <v>257</v>
      </c>
      <c r="U1318" t="s">
        <v>110</v>
      </c>
      <c r="V1318" t="s">
        <v>1693</v>
      </c>
      <c r="W1318" t="s">
        <v>2</v>
      </c>
      <c r="X1318" t="s">
        <v>54</v>
      </c>
      <c r="Z1318" t="s">
        <v>88</v>
      </c>
      <c r="AA1318" t="s">
        <v>78</v>
      </c>
      <c r="AB1318" t="s">
        <v>100</v>
      </c>
      <c r="AC1318" t="s">
        <v>474</v>
      </c>
      <c r="AD1318" t="s">
        <v>59</v>
      </c>
    </row>
    <row r="1319" spans="1:30">
      <c r="A1319">
        <f t="shared" si="63"/>
        <v>1068</v>
      </c>
      <c r="B1319">
        <f t="shared" si="61"/>
        <v>0</v>
      </c>
      <c r="C1319" s="8">
        <f t="shared" si="62"/>
        <v>78.166666666666671</v>
      </c>
      <c r="D1319">
        <v>78</v>
      </c>
      <c r="E1319">
        <v>2</v>
      </c>
      <c r="G1319" s="21">
        <v>0</v>
      </c>
      <c r="H1319">
        <v>1946302</v>
      </c>
      <c r="I1319" s="39">
        <v>44154.69902777778</v>
      </c>
      <c r="J1319" s="3" t="s">
        <v>90</v>
      </c>
      <c r="K1319" t="s">
        <v>49</v>
      </c>
      <c r="M1319">
        <v>202011192224</v>
      </c>
      <c r="N1319" s="1">
        <v>44154.69902777778</v>
      </c>
      <c r="O1319" s="3" t="s">
        <v>90</v>
      </c>
      <c r="P1319">
        <v>1946302</v>
      </c>
      <c r="Q1319" s="2">
        <v>15578</v>
      </c>
      <c r="R1319" t="s">
        <v>2316</v>
      </c>
      <c r="S1319" t="s">
        <v>2317</v>
      </c>
      <c r="U1319" t="s">
        <v>2318</v>
      </c>
      <c r="V1319" t="s">
        <v>1996</v>
      </c>
      <c r="W1319" t="s">
        <v>2</v>
      </c>
      <c r="X1319" t="s">
        <v>54</v>
      </c>
      <c r="Z1319" t="s">
        <v>88</v>
      </c>
      <c r="AA1319" t="s">
        <v>94</v>
      </c>
      <c r="AB1319" t="s">
        <v>100</v>
      </c>
      <c r="AC1319" t="s">
        <v>474</v>
      </c>
      <c r="AD1319" t="s">
        <v>59</v>
      </c>
    </row>
    <row r="1320" spans="1:30">
      <c r="A1320">
        <f t="shared" si="63"/>
        <v>1069</v>
      </c>
      <c r="B1320">
        <f t="shared" si="61"/>
        <v>0</v>
      </c>
      <c r="C1320" s="8">
        <f t="shared" si="62"/>
        <v>84.5</v>
      </c>
      <c r="D1320">
        <v>84</v>
      </c>
      <c r="E1320">
        <v>6</v>
      </c>
      <c r="G1320" s="21">
        <v>0</v>
      </c>
      <c r="H1320">
        <v>1947264</v>
      </c>
      <c r="I1320" s="39">
        <v>44139.947314814817</v>
      </c>
      <c r="J1320" s="3" t="s">
        <v>90</v>
      </c>
      <c r="K1320" t="s">
        <v>49</v>
      </c>
      <c r="M1320">
        <v>202011042240</v>
      </c>
      <c r="N1320" s="1">
        <v>44139.947314814817</v>
      </c>
      <c r="O1320" s="3" t="s">
        <v>90</v>
      </c>
      <c r="P1320">
        <v>1947264</v>
      </c>
      <c r="Q1320" s="2">
        <v>13256</v>
      </c>
      <c r="R1320" t="s">
        <v>2319</v>
      </c>
      <c r="S1320" t="s">
        <v>1933</v>
      </c>
      <c r="U1320" t="s">
        <v>149</v>
      </c>
      <c r="V1320" t="s">
        <v>1475</v>
      </c>
      <c r="W1320" t="s">
        <v>2</v>
      </c>
      <c r="X1320" t="s">
        <v>54</v>
      </c>
      <c r="Z1320" t="s">
        <v>88</v>
      </c>
      <c r="AA1320" t="s">
        <v>94</v>
      </c>
      <c r="AB1320" t="s">
        <v>173</v>
      </c>
      <c r="AC1320" t="s">
        <v>474</v>
      </c>
      <c r="AD1320" t="s">
        <v>59</v>
      </c>
    </row>
    <row r="1321" spans="1:30">
      <c r="A1321">
        <f t="shared" si="63"/>
        <v>1070</v>
      </c>
      <c r="B1321">
        <f t="shared" si="61"/>
        <v>0</v>
      </c>
      <c r="C1321" s="8">
        <f t="shared" si="62"/>
        <v>78.166666666666671</v>
      </c>
      <c r="D1321">
        <v>78</v>
      </c>
      <c r="E1321">
        <v>2</v>
      </c>
      <c r="G1321" s="21">
        <v>0</v>
      </c>
      <c r="H1321">
        <v>1947392</v>
      </c>
      <c r="I1321" s="39">
        <v>44154.782881944448</v>
      </c>
      <c r="J1321" s="3" t="s">
        <v>90</v>
      </c>
      <c r="K1321" t="s">
        <v>49</v>
      </c>
      <c r="M1321">
        <v>202011192296</v>
      </c>
      <c r="N1321" s="1">
        <v>44154.782881944448</v>
      </c>
      <c r="O1321" s="3" t="s">
        <v>90</v>
      </c>
      <c r="P1321">
        <v>1947392</v>
      </c>
      <c r="Q1321" s="2">
        <v>15594</v>
      </c>
      <c r="R1321" t="s">
        <v>2320</v>
      </c>
      <c r="S1321" t="s">
        <v>2317</v>
      </c>
      <c r="U1321" t="s">
        <v>110</v>
      </c>
      <c r="V1321" t="s">
        <v>1996</v>
      </c>
      <c r="W1321" t="s">
        <v>2</v>
      </c>
      <c r="X1321" t="s">
        <v>54</v>
      </c>
      <c r="Z1321" t="s">
        <v>88</v>
      </c>
      <c r="AA1321" t="s">
        <v>94</v>
      </c>
      <c r="AB1321" t="s">
        <v>100</v>
      </c>
      <c r="AC1321" t="s">
        <v>474</v>
      </c>
      <c r="AD1321" t="s">
        <v>59</v>
      </c>
    </row>
    <row r="1322" spans="1:30">
      <c r="A1322">
        <f t="shared" si="63"/>
        <v>1071</v>
      </c>
      <c r="B1322">
        <f t="shared" si="61"/>
        <v>0</v>
      </c>
      <c r="C1322" s="8">
        <f t="shared" si="62"/>
        <v>74.416666666666671</v>
      </c>
      <c r="D1322">
        <v>74</v>
      </c>
      <c r="E1322">
        <v>5</v>
      </c>
      <c r="G1322" s="21">
        <v>0</v>
      </c>
      <c r="H1322">
        <v>1949515</v>
      </c>
      <c r="I1322" s="39">
        <v>44278.381944444445</v>
      </c>
      <c r="J1322" s="3" t="s">
        <v>63</v>
      </c>
      <c r="K1322" t="s">
        <v>49</v>
      </c>
      <c r="M1322">
        <v>202103230896</v>
      </c>
      <c r="N1322" s="1">
        <v>44278.381944444445</v>
      </c>
      <c r="O1322" s="3" t="s">
        <v>63</v>
      </c>
      <c r="P1322">
        <v>1949515</v>
      </c>
      <c r="Q1322" s="2">
        <v>17076</v>
      </c>
      <c r="R1322" t="s">
        <v>2321</v>
      </c>
      <c r="S1322" t="s">
        <v>387</v>
      </c>
      <c r="U1322" t="s">
        <v>1227</v>
      </c>
      <c r="V1322" t="s">
        <v>2230</v>
      </c>
      <c r="W1322" t="s">
        <v>10</v>
      </c>
      <c r="X1322" t="s">
        <v>54</v>
      </c>
      <c r="Z1322" t="s">
        <v>55</v>
      </c>
      <c r="AA1322" t="s">
        <v>68</v>
      </c>
      <c r="AB1322" t="s">
        <v>2322</v>
      </c>
      <c r="AC1322" t="s">
        <v>474</v>
      </c>
      <c r="AD1322" t="s">
        <v>59</v>
      </c>
    </row>
    <row r="1323" spans="1:30">
      <c r="A1323">
        <f t="shared" si="63"/>
        <v>1072</v>
      </c>
      <c r="B1323">
        <f t="shared" si="61"/>
        <v>0</v>
      </c>
      <c r="C1323" s="8">
        <f t="shared" si="62"/>
        <v>76.833333333333329</v>
      </c>
      <c r="D1323">
        <v>76</v>
      </c>
      <c r="E1323">
        <v>10</v>
      </c>
      <c r="G1323" s="21">
        <v>0</v>
      </c>
      <c r="H1323">
        <v>1951978</v>
      </c>
      <c r="I1323" s="39">
        <v>44177.53402777778</v>
      </c>
      <c r="J1323" s="3" t="s">
        <v>90</v>
      </c>
      <c r="K1323" t="s">
        <v>49</v>
      </c>
      <c r="M1323">
        <v>202012120478</v>
      </c>
      <c r="N1323" s="1">
        <v>44177.53402777778</v>
      </c>
      <c r="O1323" s="3" t="s">
        <v>90</v>
      </c>
      <c r="P1323">
        <v>1951978</v>
      </c>
      <c r="Q1323" s="2">
        <v>16101</v>
      </c>
      <c r="R1323" t="s">
        <v>2325</v>
      </c>
      <c r="S1323" t="s">
        <v>812</v>
      </c>
      <c r="U1323" t="s">
        <v>110</v>
      </c>
      <c r="V1323" t="s">
        <v>1764</v>
      </c>
      <c r="W1323" t="s">
        <v>10</v>
      </c>
      <c r="X1323" t="s">
        <v>54</v>
      </c>
      <c r="Z1323" t="s">
        <v>88</v>
      </c>
      <c r="AA1323" t="s">
        <v>94</v>
      </c>
      <c r="AB1323" t="s">
        <v>100</v>
      </c>
      <c r="AC1323" t="s">
        <v>474</v>
      </c>
      <c r="AD1323" t="s">
        <v>59</v>
      </c>
    </row>
    <row r="1324" spans="1:30">
      <c r="A1324">
        <f t="shared" si="63"/>
        <v>1073</v>
      </c>
      <c r="B1324">
        <f t="shared" si="61"/>
        <v>0</v>
      </c>
      <c r="C1324" s="8">
        <f t="shared" si="62"/>
        <v>59.5</v>
      </c>
      <c r="D1324">
        <v>59</v>
      </c>
      <c r="E1324">
        <v>6</v>
      </c>
      <c r="G1324" s="21">
        <v>0</v>
      </c>
      <c r="H1324">
        <v>1953254</v>
      </c>
      <c r="I1324" s="39">
        <v>44132.932453703703</v>
      </c>
      <c r="J1324" s="3" t="s">
        <v>90</v>
      </c>
      <c r="K1324" t="s">
        <v>49</v>
      </c>
      <c r="M1324">
        <v>202010282341</v>
      </c>
      <c r="N1324" s="1">
        <v>44132.932453703703</v>
      </c>
      <c r="O1324" s="3" t="s">
        <v>90</v>
      </c>
      <c r="P1324">
        <v>1953254</v>
      </c>
      <c r="Q1324" s="2">
        <v>22397</v>
      </c>
      <c r="R1324" t="s">
        <v>2326</v>
      </c>
      <c r="S1324" t="s">
        <v>732</v>
      </c>
      <c r="U1324" t="s">
        <v>98</v>
      </c>
      <c r="V1324" t="s">
        <v>1475</v>
      </c>
      <c r="W1324" t="s">
        <v>2</v>
      </c>
      <c r="X1324" t="s">
        <v>54</v>
      </c>
      <c r="Z1324" t="s">
        <v>88</v>
      </c>
      <c r="AA1324" t="s">
        <v>94</v>
      </c>
      <c r="AB1324" t="s">
        <v>292</v>
      </c>
      <c r="AC1324" t="s">
        <v>474</v>
      </c>
      <c r="AD1324" t="s">
        <v>59</v>
      </c>
    </row>
    <row r="1325" spans="1:30">
      <c r="A1325">
        <f t="shared" si="63"/>
        <v>1074</v>
      </c>
      <c r="B1325">
        <f t="shared" si="61"/>
        <v>0</v>
      </c>
      <c r="C1325" s="8">
        <f t="shared" si="62"/>
        <v>77.166666666666671</v>
      </c>
      <c r="D1325">
        <v>77</v>
      </c>
      <c r="E1325">
        <v>2</v>
      </c>
      <c r="G1325" s="21">
        <v>0</v>
      </c>
      <c r="H1325">
        <v>1953303</v>
      </c>
      <c r="I1325" s="39">
        <v>44211.442569444444</v>
      </c>
      <c r="J1325" s="3" t="s">
        <v>90</v>
      </c>
      <c r="K1325" t="s">
        <v>49</v>
      </c>
      <c r="M1325">
        <v>202101151345</v>
      </c>
      <c r="N1325" s="1">
        <v>44211.442569444444</v>
      </c>
      <c r="O1325" s="3" t="s">
        <v>90</v>
      </c>
      <c r="P1325">
        <v>1953303</v>
      </c>
      <c r="Q1325" s="2">
        <v>16001</v>
      </c>
      <c r="R1325" t="s">
        <v>2327</v>
      </c>
      <c r="S1325" t="s">
        <v>1054</v>
      </c>
      <c r="U1325" t="s">
        <v>1227</v>
      </c>
      <c r="V1325" t="s">
        <v>2247</v>
      </c>
      <c r="W1325" t="s">
        <v>10</v>
      </c>
      <c r="X1325" t="s">
        <v>54</v>
      </c>
      <c r="Z1325" t="s">
        <v>88</v>
      </c>
      <c r="AA1325" t="s">
        <v>94</v>
      </c>
      <c r="AB1325" t="s">
        <v>2328</v>
      </c>
      <c r="AC1325" t="s">
        <v>474</v>
      </c>
      <c r="AD1325" t="s">
        <v>59</v>
      </c>
    </row>
    <row r="1326" spans="1:30">
      <c r="A1326">
        <f t="shared" si="63"/>
        <v>1075</v>
      </c>
      <c r="B1326">
        <f t="shared" si="61"/>
        <v>0</v>
      </c>
      <c r="C1326" s="8">
        <f t="shared" si="62"/>
        <v>78.916666666666671</v>
      </c>
      <c r="D1326">
        <v>78</v>
      </c>
      <c r="E1326">
        <v>11</v>
      </c>
      <c r="G1326" s="21">
        <v>0</v>
      </c>
      <c r="H1326">
        <v>1954020</v>
      </c>
      <c r="I1326" s="39">
        <v>44108.968333333331</v>
      </c>
      <c r="J1326" s="3" t="s">
        <v>90</v>
      </c>
      <c r="K1326" t="s">
        <v>49</v>
      </c>
      <c r="M1326">
        <v>202010040525</v>
      </c>
      <c r="N1326" s="1">
        <v>44108.968333333331</v>
      </c>
      <c r="O1326" s="3" t="s">
        <v>90</v>
      </c>
      <c r="P1326">
        <v>1954020</v>
      </c>
      <c r="Q1326" s="2">
        <v>15270</v>
      </c>
      <c r="R1326" t="s">
        <v>2329</v>
      </c>
      <c r="S1326" t="s">
        <v>2330</v>
      </c>
      <c r="U1326" t="s">
        <v>170</v>
      </c>
      <c r="V1326" t="s">
        <v>1693</v>
      </c>
      <c r="W1326" t="s">
        <v>2</v>
      </c>
      <c r="X1326" t="s">
        <v>54</v>
      </c>
      <c r="Z1326" t="s">
        <v>88</v>
      </c>
      <c r="AA1326" t="s">
        <v>94</v>
      </c>
      <c r="AB1326" t="s">
        <v>100</v>
      </c>
      <c r="AC1326" t="s">
        <v>474</v>
      </c>
      <c r="AD1326" t="s">
        <v>59</v>
      </c>
    </row>
    <row r="1327" spans="1:30">
      <c r="A1327">
        <f t="shared" si="63"/>
        <v>1076</v>
      </c>
      <c r="B1327">
        <f t="shared" si="61"/>
        <v>0</v>
      </c>
      <c r="C1327" s="8">
        <f t="shared" si="62"/>
        <v>60.666666666666664</v>
      </c>
      <c r="D1327">
        <v>60</v>
      </c>
      <c r="E1327">
        <v>8</v>
      </c>
      <c r="G1327" s="21">
        <v>0</v>
      </c>
      <c r="H1327">
        <v>1954343</v>
      </c>
      <c r="I1327" s="39">
        <v>44024.446215277778</v>
      </c>
      <c r="J1327" s="3" t="s">
        <v>63</v>
      </c>
      <c r="K1327" t="s">
        <v>49</v>
      </c>
      <c r="M1327">
        <v>202007120255</v>
      </c>
      <c r="N1327" s="1">
        <v>44024.446215277778</v>
      </c>
      <c r="O1327" s="3" t="s">
        <v>63</v>
      </c>
      <c r="P1327">
        <v>1954343</v>
      </c>
      <c r="Q1327" s="2">
        <v>21866</v>
      </c>
      <c r="R1327" t="s">
        <v>2331</v>
      </c>
      <c r="S1327" t="s">
        <v>743</v>
      </c>
      <c r="U1327" t="s">
        <v>381</v>
      </c>
      <c r="V1327" t="s">
        <v>87</v>
      </c>
      <c r="W1327" t="s">
        <v>2</v>
      </c>
      <c r="X1327" t="s">
        <v>54</v>
      </c>
      <c r="Z1327" t="s">
        <v>55</v>
      </c>
      <c r="AA1327" t="s">
        <v>68</v>
      </c>
      <c r="AB1327" t="s">
        <v>2332</v>
      </c>
      <c r="AC1327" t="s">
        <v>70</v>
      </c>
      <c r="AD1327" t="s">
        <v>59</v>
      </c>
    </row>
    <row r="1328" spans="1:30">
      <c r="A1328">
        <f t="shared" si="63"/>
        <v>1077</v>
      </c>
      <c r="B1328">
        <f t="shared" si="61"/>
        <v>0</v>
      </c>
      <c r="C1328" s="8">
        <f t="shared" si="62"/>
        <v>82.583333333333329</v>
      </c>
      <c r="D1328">
        <v>82</v>
      </c>
      <c r="E1328">
        <v>7</v>
      </c>
      <c r="G1328" s="21">
        <v>0</v>
      </c>
      <c r="H1328">
        <v>1980060</v>
      </c>
      <c r="I1328" s="39">
        <v>44191.515798611108</v>
      </c>
      <c r="J1328" s="3" t="s">
        <v>90</v>
      </c>
      <c r="K1328" t="s">
        <v>49</v>
      </c>
      <c r="M1328">
        <v>202012260284</v>
      </c>
      <c r="N1328" s="1">
        <v>44191.515798611108</v>
      </c>
      <c r="O1328" s="3" t="s">
        <v>90</v>
      </c>
      <c r="P1328">
        <v>1980060</v>
      </c>
      <c r="Q1328" s="2">
        <v>13998</v>
      </c>
      <c r="R1328" t="s">
        <v>2333</v>
      </c>
      <c r="S1328" t="s">
        <v>1197</v>
      </c>
      <c r="U1328" t="s">
        <v>98</v>
      </c>
      <c r="V1328" t="s">
        <v>67</v>
      </c>
      <c r="W1328" t="s">
        <v>2</v>
      </c>
      <c r="X1328" t="s">
        <v>54</v>
      </c>
      <c r="Z1328" t="s">
        <v>88</v>
      </c>
      <c r="AA1328" t="s">
        <v>94</v>
      </c>
      <c r="AB1328" t="s">
        <v>1527</v>
      </c>
      <c r="AC1328" t="s">
        <v>70</v>
      </c>
      <c r="AD1328" t="s">
        <v>59</v>
      </c>
    </row>
    <row r="1329" spans="1:30">
      <c r="A1329">
        <f t="shared" si="63"/>
        <v>1078</v>
      </c>
      <c r="B1329">
        <f t="shared" si="61"/>
        <v>0</v>
      </c>
      <c r="C1329" s="8">
        <f t="shared" si="62"/>
        <v>83.666666666666671</v>
      </c>
      <c r="D1329">
        <v>83</v>
      </c>
      <c r="E1329">
        <v>8</v>
      </c>
      <c r="G1329" s="21">
        <v>0</v>
      </c>
      <c r="H1329">
        <v>1993884</v>
      </c>
      <c r="I1329" s="39">
        <v>44140.525972222225</v>
      </c>
      <c r="J1329" s="3" t="s">
        <v>63</v>
      </c>
      <c r="K1329" t="s">
        <v>49</v>
      </c>
      <c r="M1329">
        <v>202011051804</v>
      </c>
      <c r="N1329" s="1">
        <v>44140.525972222225</v>
      </c>
      <c r="O1329" s="3" t="s">
        <v>63</v>
      </c>
      <c r="P1329">
        <v>1993884</v>
      </c>
      <c r="Q1329" s="2">
        <v>13570</v>
      </c>
      <c r="R1329" t="s">
        <v>2334</v>
      </c>
      <c r="S1329" t="s">
        <v>2335</v>
      </c>
      <c r="U1329" t="s">
        <v>61</v>
      </c>
      <c r="V1329" t="s">
        <v>193</v>
      </c>
      <c r="W1329" t="s">
        <v>2</v>
      </c>
      <c r="X1329" t="s">
        <v>54</v>
      </c>
      <c r="Z1329" t="s">
        <v>55</v>
      </c>
      <c r="AA1329" t="s">
        <v>68</v>
      </c>
      <c r="AB1329" t="s">
        <v>2237</v>
      </c>
      <c r="AC1329" t="s">
        <v>70</v>
      </c>
      <c r="AD1329" t="s">
        <v>59</v>
      </c>
    </row>
    <row r="1330" spans="1:30">
      <c r="A1330">
        <f t="shared" si="63"/>
        <v>1079</v>
      </c>
      <c r="B1330">
        <f t="shared" si="61"/>
        <v>0</v>
      </c>
      <c r="C1330" s="8">
        <f t="shared" si="62"/>
        <v>52.333333333333336</v>
      </c>
      <c r="D1330">
        <v>52</v>
      </c>
      <c r="E1330">
        <v>4</v>
      </c>
      <c r="G1330" s="21">
        <v>0</v>
      </c>
      <c r="H1330">
        <v>2026959</v>
      </c>
      <c r="I1330" s="39">
        <v>44201.30746527778</v>
      </c>
      <c r="J1330" s="3" t="s">
        <v>63</v>
      </c>
      <c r="K1330" t="s">
        <v>49</v>
      </c>
      <c r="M1330">
        <v>202101050725</v>
      </c>
      <c r="N1330" s="1">
        <v>44201.30746527778</v>
      </c>
      <c r="O1330" s="3" t="s">
        <v>63</v>
      </c>
      <c r="P1330">
        <v>2026959</v>
      </c>
      <c r="Q1330" s="2">
        <v>25061</v>
      </c>
      <c r="R1330" t="s">
        <v>1522</v>
      </c>
      <c r="S1330" t="s">
        <v>1469</v>
      </c>
      <c r="U1330" t="s">
        <v>61</v>
      </c>
      <c r="V1330" t="s">
        <v>153</v>
      </c>
      <c r="W1330" t="s">
        <v>2</v>
      </c>
      <c r="X1330" t="s">
        <v>54</v>
      </c>
      <c r="Z1330" t="s">
        <v>55</v>
      </c>
      <c r="AA1330" t="s">
        <v>68</v>
      </c>
      <c r="AB1330" t="s">
        <v>2336</v>
      </c>
      <c r="AC1330" t="s">
        <v>70</v>
      </c>
      <c r="AD1330" t="s">
        <v>59</v>
      </c>
    </row>
    <row r="1331" spans="1:30">
      <c r="A1331">
        <f t="shared" si="63"/>
        <v>1080</v>
      </c>
      <c r="B1331">
        <f t="shared" si="61"/>
        <v>0</v>
      </c>
      <c r="C1331" s="8">
        <f t="shared" si="62"/>
        <v>57.75</v>
      </c>
      <c r="D1331">
        <v>57</v>
      </c>
      <c r="E1331">
        <v>9</v>
      </c>
      <c r="G1331" s="21">
        <v>0</v>
      </c>
      <c r="H1331">
        <v>2034477</v>
      </c>
      <c r="I1331" s="39">
        <v>44177.209641203706</v>
      </c>
      <c r="J1331" s="3" t="s">
        <v>90</v>
      </c>
      <c r="K1331" t="s">
        <v>49</v>
      </c>
      <c r="M1331">
        <v>202012120278</v>
      </c>
      <c r="N1331" s="1">
        <v>44177.209641203706</v>
      </c>
      <c r="O1331" s="3" t="s">
        <v>90</v>
      </c>
      <c r="P1331">
        <v>2034477</v>
      </c>
      <c r="Q1331" s="2">
        <v>23062</v>
      </c>
      <c r="R1331" t="s">
        <v>2337</v>
      </c>
      <c r="S1331" t="s">
        <v>206</v>
      </c>
      <c r="U1331" t="s">
        <v>98</v>
      </c>
      <c r="V1331" t="s">
        <v>1475</v>
      </c>
      <c r="W1331" t="s">
        <v>2</v>
      </c>
      <c r="X1331" t="s">
        <v>54</v>
      </c>
      <c r="Z1331" t="s">
        <v>88</v>
      </c>
      <c r="AA1331" t="s">
        <v>94</v>
      </c>
      <c r="AB1331" t="s">
        <v>2338</v>
      </c>
      <c r="AC1331" t="s">
        <v>474</v>
      </c>
      <c r="AD1331" t="s">
        <v>59</v>
      </c>
    </row>
    <row r="1332" spans="1:30">
      <c r="A1332">
        <f t="shared" si="63"/>
        <v>1081</v>
      </c>
      <c r="B1332">
        <f t="shared" si="61"/>
        <v>0</v>
      </c>
      <c r="C1332" s="8">
        <f t="shared" si="62"/>
        <v>63.75</v>
      </c>
      <c r="D1332">
        <v>63</v>
      </c>
      <c r="E1332">
        <v>9</v>
      </c>
      <c r="G1332" s="21">
        <v>0</v>
      </c>
      <c r="H1332">
        <v>2118090</v>
      </c>
      <c r="I1332" s="39">
        <v>44169.414166666669</v>
      </c>
      <c r="J1332" s="3" t="s">
        <v>76</v>
      </c>
      <c r="K1332" t="s">
        <v>49</v>
      </c>
      <c r="M1332">
        <v>202012041370</v>
      </c>
      <c r="N1332" s="1">
        <v>44169.414166666669</v>
      </c>
      <c r="O1332" s="3" t="s">
        <v>76</v>
      </c>
      <c r="P1332">
        <v>2118090</v>
      </c>
      <c r="Q1332" s="2">
        <v>20863</v>
      </c>
      <c r="R1332" t="s">
        <v>2339</v>
      </c>
      <c r="S1332" t="s">
        <v>396</v>
      </c>
      <c r="U1332" t="s">
        <v>66</v>
      </c>
      <c r="V1332" t="s">
        <v>153</v>
      </c>
      <c r="W1332" t="s">
        <v>10</v>
      </c>
      <c r="X1332" t="s">
        <v>54</v>
      </c>
      <c r="Z1332" t="s">
        <v>88</v>
      </c>
      <c r="AA1332" t="s">
        <v>78</v>
      </c>
      <c r="AB1332" t="s">
        <v>2340</v>
      </c>
      <c r="AC1332" t="s">
        <v>70</v>
      </c>
      <c r="AD1332" t="s">
        <v>59</v>
      </c>
    </row>
    <row r="1333" spans="1:30">
      <c r="A1333">
        <f t="shared" si="63"/>
        <v>1082</v>
      </c>
      <c r="B1333">
        <f t="shared" si="61"/>
        <v>0</v>
      </c>
      <c r="C1333" s="8">
        <f t="shared" si="62"/>
        <v>44.833333333333336</v>
      </c>
      <c r="D1333">
        <v>44</v>
      </c>
      <c r="E1333">
        <v>10</v>
      </c>
      <c r="G1333" s="21">
        <v>0</v>
      </c>
      <c r="H1333">
        <v>2133628</v>
      </c>
      <c r="I1333" s="39">
        <v>44112.504340277781</v>
      </c>
      <c r="J1333" s="3" t="s">
        <v>90</v>
      </c>
      <c r="K1333" t="s">
        <v>49</v>
      </c>
      <c r="M1333">
        <v>202010081642</v>
      </c>
      <c r="N1333" s="1">
        <v>44112.504340277781</v>
      </c>
      <c r="O1333" s="3" t="s">
        <v>90</v>
      </c>
      <c r="P1333">
        <v>2133628</v>
      </c>
      <c r="Q1333" s="2">
        <v>27712</v>
      </c>
      <c r="R1333" t="s">
        <v>2346</v>
      </c>
      <c r="S1333" t="s">
        <v>2020</v>
      </c>
      <c r="U1333" t="s">
        <v>61</v>
      </c>
      <c r="V1333" t="s">
        <v>137</v>
      </c>
      <c r="W1333" t="s">
        <v>10</v>
      </c>
      <c r="X1333" t="s">
        <v>54</v>
      </c>
      <c r="Z1333" t="s">
        <v>88</v>
      </c>
      <c r="AA1333" t="s">
        <v>94</v>
      </c>
      <c r="AB1333" t="s">
        <v>2347</v>
      </c>
      <c r="AC1333" t="s">
        <v>70</v>
      </c>
      <c r="AD1333" t="s">
        <v>59</v>
      </c>
    </row>
    <row r="1334" spans="1:30">
      <c r="A1334">
        <f t="shared" si="63"/>
        <v>1083</v>
      </c>
      <c r="B1334">
        <f t="shared" si="61"/>
        <v>0</v>
      </c>
      <c r="C1334" s="8">
        <f t="shared" si="62"/>
        <v>57.166666666666664</v>
      </c>
      <c r="D1334">
        <v>57</v>
      </c>
      <c r="E1334">
        <v>2</v>
      </c>
      <c r="G1334" s="21">
        <v>0</v>
      </c>
      <c r="H1334">
        <v>2133654</v>
      </c>
      <c r="I1334" s="39">
        <v>44024.913194444445</v>
      </c>
      <c r="J1334" s="3" t="s">
        <v>90</v>
      </c>
      <c r="K1334" t="s">
        <v>49</v>
      </c>
      <c r="M1334">
        <v>202007120488</v>
      </c>
      <c r="N1334" s="1">
        <v>44024.913194444445</v>
      </c>
      <c r="O1334" s="3" t="s">
        <v>90</v>
      </c>
      <c r="P1334">
        <v>2133654</v>
      </c>
      <c r="Q1334" s="2">
        <v>23139</v>
      </c>
      <c r="R1334" t="s">
        <v>2348</v>
      </c>
      <c r="S1334" t="s">
        <v>1333</v>
      </c>
      <c r="U1334" t="s">
        <v>110</v>
      </c>
      <c r="V1334" t="s">
        <v>289</v>
      </c>
      <c r="W1334" t="s">
        <v>10</v>
      </c>
      <c r="X1334" t="s">
        <v>54</v>
      </c>
      <c r="Z1334" t="s">
        <v>88</v>
      </c>
      <c r="AA1334" t="s">
        <v>94</v>
      </c>
      <c r="AB1334" t="s">
        <v>100</v>
      </c>
      <c r="AC1334" t="s">
        <v>70</v>
      </c>
      <c r="AD1334" t="s">
        <v>59</v>
      </c>
    </row>
    <row r="1335" spans="1:30">
      <c r="A1335">
        <f t="shared" si="63"/>
        <v>1084</v>
      </c>
      <c r="B1335">
        <f t="shared" si="61"/>
        <v>0</v>
      </c>
      <c r="C1335" s="8">
        <f t="shared" si="62"/>
        <v>17.833333333333332</v>
      </c>
      <c r="D1335">
        <v>17</v>
      </c>
      <c r="E1335">
        <v>10</v>
      </c>
      <c r="G1335" s="21">
        <v>0</v>
      </c>
      <c r="H1335">
        <v>2133821</v>
      </c>
      <c r="I1335" s="39">
        <v>44025.796990740739</v>
      </c>
      <c r="J1335" s="3" t="s">
        <v>90</v>
      </c>
      <c r="K1335" t="s">
        <v>49</v>
      </c>
      <c r="M1335">
        <v>202007132182</v>
      </c>
      <c r="N1335" s="1">
        <v>44025.796990740739</v>
      </c>
      <c r="O1335" s="3" t="s">
        <v>90</v>
      </c>
      <c r="P1335">
        <v>2133821</v>
      </c>
      <c r="Q1335" s="2">
        <v>37498</v>
      </c>
      <c r="R1335" t="s">
        <v>2349</v>
      </c>
      <c r="S1335" t="s">
        <v>760</v>
      </c>
      <c r="U1335" t="s">
        <v>110</v>
      </c>
      <c r="V1335" t="s">
        <v>316</v>
      </c>
      <c r="W1335" t="s">
        <v>2</v>
      </c>
      <c r="X1335" t="s">
        <v>54</v>
      </c>
      <c r="Z1335" t="s">
        <v>88</v>
      </c>
      <c r="AA1335" t="s">
        <v>94</v>
      </c>
      <c r="AB1335" t="s">
        <v>100</v>
      </c>
      <c r="AC1335" t="s">
        <v>70</v>
      </c>
      <c r="AD1335" t="s">
        <v>59</v>
      </c>
    </row>
    <row r="1336" spans="1:30">
      <c r="A1336">
        <f t="shared" si="63"/>
        <v>1085</v>
      </c>
      <c r="B1336">
        <f t="shared" si="61"/>
        <v>0</v>
      </c>
      <c r="C1336" s="8">
        <f t="shared" si="62"/>
        <v>49.083333333333336</v>
      </c>
      <c r="D1336">
        <v>49</v>
      </c>
      <c r="E1336">
        <v>1</v>
      </c>
      <c r="G1336" s="21">
        <v>0</v>
      </c>
      <c r="H1336">
        <v>2134426</v>
      </c>
      <c r="I1336" s="39">
        <v>44026.655555555553</v>
      </c>
      <c r="J1336" s="3" t="s">
        <v>90</v>
      </c>
      <c r="K1336" t="s">
        <v>49</v>
      </c>
      <c r="M1336">
        <v>202007141877</v>
      </c>
      <c r="N1336" s="1">
        <v>44026.655555555553</v>
      </c>
      <c r="O1336" s="3" t="s">
        <v>90</v>
      </c>
      <c r="P1336">
        <v>2134426</v>
      </c>
      <c r="Q1336" s="2">
        <v>26079</v>
      </c>
      <c r="R1336" t="s">
        <v>2350</v>
      </c>
      <c r="S1336" t="s">
        <v>941</v>
      </c>
      <c r="U1336" t="s">
        <v>61</v>
      </c>
      <c r="V1336" t="s">
        <v>240</v>
      </c>
      <c r="W1336" t="s">
        <v>10</v>
      </c>
      <c r="X1336" t="s">
        <v>54</v>
      </c>
      <c r="Z1336" t="s">
        <v>88</v>
      </c>
      <c r="AA1336" t="s">
        <v>94</v>
      </c>
      <c r="AB1336" t="s">
        <v>100</v>
      </c>
      <c r="AC1336" t="s">
        <v>70</v>
      </c>
      <c r="AD1336" t="s">
        <v>59</v>
      </c>
    </row>
    <row r="1337" spans="1:30">
      <c r="A1337">
        <f t="shared" si="63"/>
        <v>1086</v>
      </c>
      <c r="B1337">
        <f t="shared" si="61"/>
        <v>0</v>
      </c>
      <c r="C1337" s="8">
        <f t="shared" si="62"/>
        <v>51.083333333333336</v>
      </c>
      <c r="D1337">
        <v>51</v>
      </c>
      <c r="E1337">
        <v>1</v>
      </c>
      <c r="G1337" s="21">
        <v>0</v>
      </c>
      <c r="H1337">
        <v>2135400</v>
      </c>
      <c r="I1337" s="39">
        <v>44032.933819444443</v>
      </c>
      <c r="J1337" s="3" t="s">
        <v>90</v>
      </c>
      <c r="K1337" t="s">
        <v>49</v>
      </c>
      <c r="M1337">
        <v>202007202039</v>
      </c>
      <c r="N1337" s="1">
        <v>44032.933819444443</v>
      </c>
      <c r="O1337" s="3" t="s">
        <v>90</v>
      </c>
      <c r="P1337">
        <v>2135400</v>
      </c>
      <c r="Q1337" s="2">
        <v>25363</v>
      </c>
      <c r="R1337" t="s">
        <v>2351</v>
      </c>
      <c r="S1337" t="s">
        <v>2305</v>
      </c>
      <c r="U1337" t="s">
        <v>98</v>
      </c>
      <c r="V1337" t="s">
        <v>281</v>
      </c>
      <c r="W1337" t="s">
        <v>2</v>
      </c>
      <c r="X1337" t="s">
        <v>54</v>
      </c>
      <c r="Z1337" t="s">
        <v>88</v>
      </c>
      <c r="AA1337" t="s">
        <v>94</v>
      </c>
      <c r="AB1337" t="s">
        <v>100</v>
      </c>
      <c r="AC1337" t="s">
        <v>70</v>
      </c>
      <c r="AD1337" t="s">
        <v>59</v>
      </c>
    </row>
    <row r="1338" spans="1:30">
      <c r="A1338">
        <f t="shared" si="63"/>
        <v>1087</v>
      </c>
      <c r="B1338">
        <f t="shared" si="61"/>
        <v>0</v>
      </c>
      <c r="C1338" s="8">
        <f t="shared" si="62"/>
        <v>26.833333333333332</v>
      </c>
      <c r="D1338">
        <v>26</v>
      </c>
      <c r="E1338">
        <v>10</v>
      </c>
      <c r="G1338" s="21">
        <v>0</v>
      </c>
      <c r="H1338">
        <v>2136449</v>
      </c>
      <c r="I1338" s="39">
        <v>44031.854143518518</v>
      </c>
      <c r="J1338" s="3" t="s">
        <v>90</v>
      </c>
      <c r="K1338" t="s">
        <v>49</v>
      </c>
      <c r="M1338">
        <v>202007190447</v>
      </c>
      <c r="N1338" s="1">
        <v>44031.854143518518</v>
      </c>
      <c r="O1338" s="3" t="s">
        <v>90</v>
      </c>
      <c r="P1338">
        <v>2136449</v>
      </c>
      <c r="Q1338" s="2">
        <v>34208</v>
      </c>
      <c r="R1338" t="s">
        <v>2355</v>
      </c>
      <c r="S1338" t="s">
        <v>2069</v>
      </c>
      <c r="U1338" t="s">
        <v>149</v>
      </c>
      <c r="V1338" t="s">
        <v>178</v>
      </c>
      <c r="W1338" t="s">
        <v>2</v>
      </c>
      <c r="X1338" t="s">
        <v>54</v>
      </c>
      <c r="Z1338" t="s">
        <v>88</v>
      </c>
      <c r="AA1338" t="s">
        <v>94</v>
      </c>
      <c r="AB1338" t="s">
        <v>100</v>
      </c>
      <c r="AC1338" t="s">
        <v>70</v>
      </c>
      <c r="AD1338" t="s">
        <v>59</v>
      </c>
    </row>
    <row r="1339" spans="1:30">
      <c r="A1339">
        <f t="shared" si="63"/>
        <v>1088</v>
      </c>
      <c r="B1339">
        <f t="shared" si="61"/>
        <v>0</v>
      </c>
      <c r="C1339" s="8">
        <f t="shared" si="62"/>
        <v>54.75</v>
      </c>
      <c r="D1339">
        <v>54</v>
      </c>
      <c r="E1339">
        <v>9</v>
      </c>
      <c r="G1339" s="21">
        <v>0</v>
      </c>
      <c r="H1339">
        <v>2136743</v>
      </c>
      <c r="I1339" s="39">
        <v>44274.62222222222</v>
      </c>
      <c r="J1339" s="3" t="s">
        <v>63</v>
      </c>
      <c r="K1339" t="s">
        <v>49</v>
      </c>
      <c r="M1339">
        <v>202103191637</v>
      </c>
      <c r="N1339" s="1">
        <v>44274.62222222222</v>
      </c>
      <c r="O1339" s="3" t="s">
        <v>63</v>
      </c>
      <c r="P1339">
        <v>2136743</v>
      </c>
      <c r="Q1339" s="2">
        <v>24272</v>
      </c>
      <c r="R1339" t="s">
        <v>2356</v>
      </c>
      <c r="S1339" t="s">
        <v>1382</v>
      </c>
      <c r="U1339" t="s">
        <v>52</v>
      </c>
      <c r="V1339" t="s">
        <v>614</v>
      </c>
      <c r="W1339" t="s">
        <v>10</v>
      </c>
      <c r="X1339" t="s">
        <v>54</v>
      </c>
      <c r="Z1339" t="s">
        <v>55</v>
      </c>
      <c r="AA1339" t="s">
        <v>68</v>
      </c>
      <c r="AB1339" t="s">
        <v>2357</v>
      </c>
      <c r="AC1339" t="s">
        <v>129</v>
      </c>
      <c r="AD1339" t="s">
        <v>59</v>
      </c>
    </row>
    <row r="1340" spans="1:30">
      <c r="A1340">
        <f t="shared" si="63"/>
        <v>1089</v>
      </c>
      <c r="B1340">
        <f t="shared" si="61"/>
        <v>0</v>
      </c>
      <c r="C1340" s="8">
        <f t="shared" si="62"/>
        <v>55.416666666666664</v>
      </c>
      <c r="D1340">
        <v>55</v>
      </c>
      <c r="E1340">
        <v>5</v>
      </c>
      <c r="G1340" s="21">
        <v>0</v>
      </c>
      <c r="H1340">
        <v>2147296</v>
      </c>
      <c r="I1340" s="39">
        <v>44110.163344907407</v>
      </c>
      <c r="J1340" s="3" t="s">
        <v>90</v>
      </c>
      <c r="K1340" t="s">
        <v>49</v>
      </c>
      <c r="M1340">
        <v>202010061291</v>
      </c>
      <c r="N1340" s="1">
        <v>44110.163344907407</v>
      </c>
      <c r="O1340" s="3" t="s">
        <v>90</v>
      </c>
      <c r="P1340">
        <v>2147296</v>
      </c>
      <c r="Q1340" s="2">
        <v>23845</v>
      </c>
      <c r="R1340" t="s">
        <v>2361</v>
      </c>
      <c r="S1340" t="s">
        <v>2362</v>
      </c>
      <c r="U1340" t="s">
        <v>149</v>
      </c>
      <c r="V1340" t="s">
        <v>111</v>
      </c>
      <c r="W1340" t="s">
        <v>2</v>
      </c>
      <c r="X1340" t="s">
        <v>54</v>
      </c>
      <c r="Z1340" t="s">
        <v>88</v>
      </c>
      <c r="AA1340" t="s">
        <v>94</v>
      </c>
      <c r="AB1340" t="s">
        <v>100</v>
      </c>
      <c r="AC1340" t="s">
        <v>70</v>
      </c>
      <c r="AD1340" t="s">
        <v>59</v>
      </c>
    </row>
    <row r="1341" spans="1:30">
      <c r="A1341">
        <f t="shared" si="63"/>
        <v>1090</v>
      </c>
      <c r="B1341">
        <f t="shared" si="61"/>
        <v>0</v>
      </c>
      <c r="C1341" s="8">
        <f t="shared" si="62"/>
        <v>81.166666666666671</v>
      </c>
      <c r="D1341">
        <v>81</v>
      </c>
      <c r="E1341">
        <v>2</v>
      </c>
      <c r="G1341" s="21">
        <v>0</v>
      </c>
      <c r="H1341">
        <v>2151422</v>
      </c>
      <c r="I1341" s="39">
        <v>44148.504861111112</v>
      </c>
      <c r="J1341" s="3" t="s">
        <v>90</v>
      </c>
      <c r="K1341" t="s">
        <v>49</v>
      </c>
      <c r="M1341">
        <v>202011131690</v>
      </c>
      <c r="N1341" s="1">
        <v>44148.504861111112</v>
      </c>
      <c r="O1341" s="3" t="s">
        <v>90</v>
      </c>
      <c r="P1341">
        <v>2151422</v>
      </c>
      <c r="Q1341" s="2">
        <v>14497</v>
      </c>
      <c r="R1341" t="s">
        <v>2363</v>
      </c>
      <c r="S1341" t="s">
        <v>1705</v>
      </c>
      <c r="U1341" t="s">
        <v>381</v>
      </c>
      <c r="V1341" t="s">
        <v>115</v>
      </c>
      <c r="W1341" t="s">
        <v>2</v>
      </c>
      <c r="X1341" t="s">
        <v>54</v>
      </c>
      <c r="Z1341" t="s">
        <v>88</v>
      </c>
      <c r="AA1341" t="s">
        <v>94</v>
      </c>
      <c r="AB1341" t="s">
        <v>116</v>
      </c>
      <c r="AC1341" t="s">
        <v>70</v>
      </c>
      <c r="AD1341" t="s">
        <v>59</v>
      </c>
    </row>
    <row r="1342" spans="1:30">
      <c r="A1342">
        <f t="shared" si="63"/>
        <v>1091</v>
      </c>
      <c r="B1342">
        <f t="shared" ref="B1342:B1405" si="64">IF(H1342&lt;&gt;H1341,0,IF(H1342&lt;&gt;H1340,1,IF(H1342&lt;&gt;H1339,2,IF(H1342&lt;&gt;H1338,3,IF(H1342&lt;&gt;H1337,4,IF(H1342&lt;&gt;H1336,5,IF(H1342&lt;&gt;H1335,6,"7+")))))))</f>
        <v>0</v>
      </c>
      <c r="C1342" s="8">
        <f t="shared" si="62"/>
        <v>63.5</v>
      </c>
      <c r="D1342">
        <v>63</v>
      </c>
      <c r="E1342">
        <v>6</v>
      </c>
      <c r="G1342" s="21">
        <v>0</v>
      </c>
      <c r="H1342">
        <v>2154500</v>
      </c>
      <c r="I1342" s="39">
        <v>44168.756261574075</v>
      </c>
      <c r="J1342" s="3" t="s">
        <v>63</v>
      </c>
      <c r="K1342" t="s">
        <v>49</v>
      </c>
      <c r="M1342">
        <v>202012030738</v>
      </c>
      <c r="N1342" s="1">
        <v>44168.756261574075</v>
      </c>
      <c r="O1342" s="3" t="s">
        <v>63</v>
      </c>
      <c r="P1342">
        <v>2154500</v>
      </c>
      <c r="Q1342" s="2">
        <v>20961</v>
      </c>
      <c r="R1342" t="s">
        <v>2364</v>
      </c>
      <c r="S1342" t="s">
        <v>372</v>
      </c>
      <c r="U1342" t="s">
        <v>52</v>
      </c>
      <c r="V1342" t="s">
        <v>261</v>
      </c>
      <c r="W1342" t="s">
        <v>2</v>
      </c>
      <c r="X1342" t="s">
        <v>54</v>
      </c>
      <c r="Z1342" t="s">
        <v>55</v>
      </c>
      <c r="AA1342" t="s">
        <v>68</v>
      </c>
      <c r="AB1342" t="s">
        <v>2365</v>
      </c>
      <c r="AC1342" t="s">
        <v>70</v>
      </c>
      <c r="AD1342" t="s">
        <v>59</v>
      </c>
    </row>
    <row r="1343" spans="1:30">
      <c r="A1343">
        <f t="shared" si="63"/>
        <v>1092</v>
      </c>
      <c r="B1343">
        <f t="shared" si="64"/>
        <v>0</v>
      </c>
      <c r="C1343" s="8">
        <f t="shared" si="62"/>
        <v>64.416666666666671</v>
      </c>
      <c r="D1343">
        <v>64</v>
      </c>
      <c r="E1343">
        <v>5</v>
      </c>
      <c r="G1343" s="21">
        <v>0</v>
      </c>
      <c r="H1343">
        <v>2154635</v>
      </c>
      <c r="I1343" s="39">
        <v>44036.502083333333</v>
      </c>
      <c r="J1343" s="3" t="s">
        <v>90</v>
      </c>
      <c r="K1343" t="s">
        <v>49</v>
      </c>
      <c r="M1343">
        <v>202007241624</v>
      </c>
      <c r="N1343" s="1">
        <v>44036.502083333333</v>
      </c>
      <c r="O1343" s="3" t="s">
        <v>90</v>
      </c>
      <c r="P1343">
        <v>2154635</v>
      </c>
      <c r="Q1343" s="2">
        <v>20496</v>
      </c>
      <c r="R1343" t="s">
        <v>2366</v>
      </c>
      <c r="S1343" t="s">
        <v>1708</v>
      </c>
      <c r="U1343" t="s">
        <v>52</v>
      </c>
      <c r="V1343" t="s">
        <v>99</v>
      </c>
      <c r="W1343" t="s">
        <v>2</v>
      </c>
      <c r="X1343" t="s">
        <v>54</v>
      </c>
      <c r="Z1343" t="s">
        <v>88</v>
      </c>
      <c r="AA1343" t="s">
        <v>94</v>
      </c>
      <c r="AB1343" t="s">
        <v>116</v>
      </c>
      <c r="AC1343" t="s">
        <v>70</v>
      </c>
      <c r="AD1343" t="s">
        <v>59</v>
      </c>
    </row>
    <row r="1344" spans="1:30">
      <c r="A1344">
        <f t="shared" si="63"/>
        <v>1093</v>
      </c>
      <c r="B1344">
        <f t="shared" si="64"/>
        <v>0</v>
      </c>
      <c r="C1344" s="8">
        <f t="shared" si="62"/>
        <v>84.166666666666671</v>
      </c>
      <c r="D1344">
        <v>84</v>
      </c>
      <c r="E1344">
        <v>2</v>
      </c>
      <c r="G1344" s="21">
        <v>0</v>
      </c>
      <c r="H1344">
        <v>2154817</v>
      </c>
      <c r="I1344" s="39">
        <v>44047.878472222219</v>
      </c>
      <c r="J1344" s="3" t="s">
        <v>90</v>
      </c>
      <c r="K1344" t="s">
        <v>49</v>
      </c>
      <c r="M1344">
        <v>202008042165</v>
      </c>
      <c r="N1344" s="1">
        <v>44047.878472222219</v>
      </c>
      <c r="O1344" s="3" t="s">
        <v>90</v>
      </c>
      <c r="P1344">
        <v>2154817</v>
      </c>
      <c r="Q1344" s="2">
        <v>13301</v>
      </c>
      <c r="R1344" t="s">
        <v>2367</v>
      </c>
      <c r="S1344" t="s">
        <v>2368</v>
      </c>
      <c r="U1344" t="s">
        <v>98</v>
      </c>
      <c r="V1344" t="s">
        <v>281</v>
      </c>
      <c r="W1344" t="s">
        <v>10</v>
      </c>
      <c r="X1344" t="s">
        <v>54</v>
      </c>
      <c r="Z1344" t="s">
        <v>88</v>
      </c>
      <c r="AA1344" t="s">
        <v>94</v>
      </c>
      <c r="AB1344" t="s">
        <v>100</v>
      </c>
      <c r="AC1344" t="s">
        <v>70</v>
      </c>
      <c r="AD1344" t="s">
        <v>59</v>
      </c>
    </row>
    <row r="1345" spans="1:30">
      <c r="A1345">
        <f t="shared" si="63"/>
        <v>1094</v>
      </c>
      <c r="B1345">
        <f t="shared" si="64"/>
        <v>0</v>
      </c>
      <c r="C1345" s="8">
        <f t="shared" si="62"/>
        <v>20.416666666666668</v>
      </c>
      <c r="D1345">
        <v>20</v>
      </c>
      <c r="E1345">
        <v>5</v>
      </c>
      <c r="G1345" s="21">
        <v>0</v>
      </c>
      <c r="H1345">
        <v>2154934</v>
      </c>
      <c r="I1345" s="39">
        <v>44153.536111111112</v>
      </c>
      <c r="J1345" s="3" t="s">
        <v>63</v>
      </c>
      <c r="K1345" t="s">
        <v>49</v>
      </c>
      <c r="M1345">
        <v>202011181085</v>
      </c>
      <c r="N1345" s="1">
        <v>44153.536111111112</v>
      </c>
      <c r="O1345" s="3" t="s">
        <v>63</v>
      </c>
      <c r="P1345">
        <v>2154934</v>
      </c>
      <c r="Q1345" s="2">
        <v>36679</v>
      </c>
      <c r="R1345" t="s">
        <v>2369</v>
      </c>
      <c r="S1345" t="s">
        <v>2370</v>
      </c>
      <c r="U1345" t="s">
        <v>52</v>
      </c>
      <c r="V1345" t="s">
        <v>183</v>
      </c>
      <c r="W1345" t="s">
        <v>2</v>
      </c>
      <c r="X1345" t="s">
        <v>54</v>
      </c>
      <c r="Z1345" t="s">
        <v>55</v>
      </c>
      <c r="AA1345" t="s">
        <v>68</v>
      </c>
      <c r="AB1345" t="s">
        <v>2371</v>
      </c>
      <c r="AC1345" t="s">
        <v>129</v>
      </c>
      <c r="AD1345" t="s">
        <v>59</v>
      </c>
    </row>
    <row r="1346" spans="1:30">
      <c r="A1346">
        <f t="shared" si="63"/>
        <v>1095</v>
      </c>
      <c r="B1346">
        <f t="shared" si="64"/>
        <v>0</v>
      </c>
      <c r="C1346" s="8">
        <f t="shared" si="62"/>
        <v>25.583333333333332</v>
      </c>
      <c r="D1346">
        <v>25</v>
      </c>
      <c r="E1346">
        <v>7</v>
      </c>
      <c r="G1346" s="21">
        <v>0</v>
      </c>
      <c r="H1346">
        <v>2155082</v>
      </c>
      <c r="I1346" s="39">
        <v>44040.752291666664</v>
      </c>
      <c r="J1346" s="3" t="s">
        <v>63</v>
      </c>
      <c r="K1346" t="s">
        <v>49</v>
      </c>
      <c r="M1346">
        <v>202007282006</v>
      </c>
      <c r="N1346" s="1">
        <v>44040.752291666664</v>
      </c>
      <c r="O1346" s="3" t="s">
        <v>63</v>
      </c>
      <c r="P1346">
        <v>2155082</v>
      </c>
      <c r="Q1346" s="2">
        <v>34680</v>
      </c>
      <c r="R1346" t="s">
        <v>2372</v>
      </c>
      <c r="S1346" t="s">
        <v>2373</v>
      </c>
      <c r="U1346" t="s">
        <v>170</v>
      </c>
      <c r="V1346" t="s">
        <v>157</v>
      </c>
      <c r="W1346" t="s">
        <v>2</v>
      </c>
      <c r="X1346" t="s">
        <v>54</v>
      </c>
      <c r="Z1346" t="s">
        <v>88</v>
      </c>
      <c r="AA1346" t="s">
        <v>68</v>
      </c>
      <c r="AB1346" t="s">
        <v>2374</v>
      </c>
      <c r="AC1346" t="s">
        <v>70</v>
      </c>
      <c r="AD1346" t="s">
        <v>59</v>
      </c>
    </row>
    <row r="1347" spans="1:30">
      <c r="A1347">
        <f t="shared" si="63"/>
        <v>1096</v>
      </c>
      <c r="B1347">
        <f t="shared" si="64"/>
        <v>0</v>
      </c>
      <c r="C1347" s="8">
        <f t="shared" si="62"/>
        <v>67.166666666666671</v>
      </c>
      <c r="D1347">
        <v>67</v>
      </c>
      <c r="E1347">
        <v>2</v>
      </c>
      <c r="G1347" s="21">
        <v>0</v>
      </c>
      <c r="H1347">
        <v>2155140</v>
      </c>
      <c r="I1347" s="39">
        <v>44037.929166666669</v>
      </c>
      <c r="J1347" s="3" t="s">
        <v>90</v>
      </c>
      <c r="K1347" t="s">
        <v>49</v>
      </c>
      <c r="M1347">
        <v>202007250568</v>
      </c>
      <c r="N1347" s="1">
        <v>44037.929166666669</v>
      </c>
      <c r="O1347" s="3" t="s">
        <v>90</v>
      </c>
      <c r="P1347">
        <v>2155140</v>
      </c>
      <c r="Q1347" s="2">
        <v>19485</v>
      </c>
      <c r="R1347" t="s">
        <v>2375</v>
      </c>
      <c r="S1347" t="s">
        <v>1775</v>
      </c>
      <c r="U1347" t="s">
        <v>170</v>
      </c>
      <c r="V1347" t="s">
        <v>289</v>
      </c>
      <c r="W1347" t="s">
        <v>10</v>
      </c>
      <c r="X1347" t="s">
        <v>54</v>
      </c>
      <c r="Z1347" t="s">
        <v>88</v>
      </c>
      <c r="AA1347" t="s">
        <v>94</v>
      </c>
      <c r="AB1347" t="s">
        <v>116</v>
      </c>
      <c r="AC1347" t="s">
        <v>70</v>
      </c>
      <c r="AD1347" t="s">
        <v>59</v>
      </c>
    </row>
    <row r="1348" spans="1:30">
      <c r="A1348">
        <f t="shared" si="63"/>
        <v>1097</v>
      </c>
      <c r="B1348">
        <f t="shared" si="64"/>
        <v>0</v>
      </c>
      <c r="C1348" s="8">
        <f t="shared" si="62"/>
        <v>59.666666666666664</v>
      </c>
      <c r="D1348">
        <v>59</v>
      </c>
      <c r="E1348">
        <v>8</v>
      </c>
      <c r="G1348" s="21">
        <v>0</v>
      </c>
      <c r="H1348">
        <v>2155255</v>
      </c>
      <c r="I1348" s="39">
        <v>44160.525694444441</v>
      </c>
      <c r="J1348" s="3" t="s">
        <v>76</v>
      </c>
      <c r="K1348" t="s">
        <v>49</v>
      </c>
      <c r="M1348">
        <v>202011250122</v>
      </c>
      <c r="N1348" s="1">
        <v>44160.525694444441</v>
      </c>
      <c r="O1348" s="3" t="s">
        <v>76</v>
      </c>
      <c r="P1348">
        <v>2155255</v>
      </c>
      <c r="Q1348" s="2">
        <v>22341</v>
      </c>
      <c r="R1348" t="s">
        <v>2376</v>
      </c>
      <c r="S1348" t="s">
        <v>642</v>
      </c>
      <c r="U1348" t="s">
        <v>295</v>
      </c>
      <c r="V1348" t="s">
        <v>127</v>
      </c>
      <c r="W1348" t="s">
        <v>10</v>
      </c>
      <c r="X1348" t="s">
        <v>54</v>
      </c>
      <c r="Z1348" t="s">
        <v>55</v>
      </c>
      <c r="AA1348" t="s">
        <v>78</v>
      </c>
      <c r="AB1348" t="s">
        <v>2377</v>
      </c>
      <c r="AC1348" t="s">
        <v>129</v>
      </c>
      <c r="AD1348" t="s">
        <v>59</v>
      </c>
    </row>
    <row r="1349" spans="1:30">
      <c r="A1349">
        <f t="shared" si="63"/>
        <v>1098</v>
      </c>
      <c r="B1349">
        <f t="shared" si="64"/>
        <v>0</v>
      </c>
      <c r="C1349" s="8">
        <f t="shared" si="62"/>
        <v>78.25</v>
      </c>
      <c r="D1349">
        <v>78</v>
      </c>
      <c r="E1349">
        <v>3</v>
      </c>
      <c r="G1349" s="21">
        <v>0</v>
      </c>
      <c r="H1349">
        <v>2156359</v>
      </c>
      <c r="I1349" s="39">
        <v>44048.585416666669</v>
      </c>
      <c r="J1349" s="3" t="s">
        <v>76</v>
      </c>
      <c r="K1349" t="s">
        <v>49</v>
      </c>
      <c r="M1349">
        <v>202008050726</v>
      </c>
      <c r="N1349" s="1">
        <v>44048.585416666669</v>
      </c>
      <c r="O1349" s="3" t="s">
        <v>76</v>
      </c>
      <c r="P1349">
        <v>2156359</v>
      </c>
      <c r="Q1349" s="2">
        <v>15466</v>
      </c>
      <c r="R1349" t="s">
        <v>2378</v>
      </c>
      <c r="S1349" t="s">
        <v>577</v>
      </c>
      <c r="U1349" t="s">
        <v>61</v>
      </c>
      <c r="V1349" t="s">
        <v>53</v>
      </c>
      <c r="W1349" t="s">
        <v>2</v>
      </c>
      <c r="X1349" t="s">
        <v>54</v>
      </c>
      <c r="Z1349" t="s">
        <v>55</v>
      </c>
      <c r="AA1349" t="s">
        <v>78</v>
      </c>
      <c r="AB1349" t="s">
        <v>2379</v>
      </c>
      <c r="AC1349" t="s">
        <v>58</v>
      </c>
      <c r="AD1349" t="s">
        <v>59</v>
      </c>
    </row>
    <row r="1350" spans="1:30">
      <c r="A1350">
        <f t="shared" si="63"/>
        <v>1099</v>
      </c>
      <c r="B1350">
        <f t="shared" si="64"/>
        <v>0</v>
      </c>
      <c r="C1350" s="8">
        <f t="shared" si="62"/>
        <v>48.75</v>
      </c>
      <c r="D1350">
        <v>48</v>
      </c>
      <c r="E1350">
        <v>9</v>
      </c>
      <c r="G1350" s="21">
        <v>0</v>
      </c>
      <c r="H1350">
        <v>2156760</v>
      </c>
      <c r="I1350" s="39">
        <v>44154.504108796296</v>
      </c>
      <c r="J1350" s="3" t="s">
        <v>90</v>
      </c>
      <c r="K1350" t="s">
        <v>49</v>
      </c>
      <c r="M1350">
        <v>202011191571</v>
      </c>
      <c r="N1350" s="1">
        <v>44154.504108796296</v>
      </c>
      <c r="O1350" s="3" t="s">
        <v>90</v>
      </c>
      <c r="P1350">
        <v>2156760</v>
      </c>
      <c r="Q1350" s="2">
        <v>26321</v>
      </c>
      <c r="R1350" t="s">
        <v>2380</v>
      </c>
      <c r="S1350" t="s">
        <v>1422</v>
      </c>
      <c r="U1350" t="s">
        <v>61</v>
      </c>
      <c r="V1350" t="s">
        <v>251</v>
      </c>
      <c r="W1350" t="s">
        <v>10</v>
      </c>
      <c r="X1350" t="s">
        <v>54</v>
      </c>
      <c r="Z1350" t="s">
        <v>88</v>
      </c>
      <c r="AA1350" t="s">
        <v>94</v>
      </c>
      <c r="AB1350" t="s">
        <v>2381</v>
      </c>
      <c r="AC1350" t="s">
        <v>253</v>
      </c>
      <c r="AD1350" t="s">
        <v>59</v>
      </c>
    </row>
    <row r="1351" spans="1:30">
      <c r="A1351">
        <f t="shared" si="63"/>
        <v>1100</v>
      </c>
      <c r="B1351">
        <f t="shared" si="64"/>
        <v>0</v>
      </c>
      <c r="C1351" s="8">
        <f t="shared" si="62"/>
        <v>30.333333333333332</v>
      </c>
      <c r="D1351">
        <v>30</v>
      </c>
      <c r="E1351">
        <v>4</v>
      </c>
      <c r="G1351" s="21">
        <v>0</v>
      </c>
      <c r="H1351">
        <v>2156828</v>
      </c>
      <c r="I1351" s="39">
        <v>44042.307442129626</v>
      </c>
      <c r="J1351" s="3" t="s">
        <v>63</v>
      </c>
      <c r="K1351" t="s">
        <v>49</v>
      </c>
      <c r="M1351">
        <v>202007301134</v>
      </c>
      <c r="N1351" s="1">
        <v>44042.307442129626</v>
      </c>
      <c r="O1351" s="3" t="s">
        <v>63</v>
      </c>
      <c r="P1351">
        <v>2156828</v>
      </c>
      <c r="Q1351" s="2">
        <v>32936</v>
      </c>
      <c r="R1351" t="s">
        <v>2382</v>
      </c>
      <c r="S1351" t="s">
        <v>2383</v>
      </c>
      <c r="U1351" t="s">
        <v>250</v>
      </c>
      <c r="V1351" t="s">
        <v>93</v>
      </c>
      <c r="W1351" t="s">
        <v>2</v>
      </c>
      <c r="X1351" t="s">
        <v>54</v>
      </c>
      <c r="Z1351" t="s">
        <v>88</v>
      </c>
      <c r="AA1351" t="s">
        <v>68</v>
      </c>
      <c r="AB1351" t="s">
        <v>868</v>
      </c>
      <c r="AC1351" t="s">
        <v>70</v>
      </c>
      <c r="AD1351" t="s">
        <v>59</v>
      </c>
    </row>
    <row r="1352" spans="1:30">
      <c r="A1352">
        <f t="shared" si="63"/>
        <v>1101</v>
      </c>
      <c r="B1352">
        <f t="shared" si="64"/>
        <v>0</v>
      </c>
      <c r="C1352" s="8">
        <f t="shared" si="62"/>
        <v>73.75</v>
      </c>
      <c r="D1352">
        <v>73</v>
      </c>
      <c r="E1352">
        <v>9</v>
      </c>
      <c r="G1352" s="21">
        <v>0</v>
      </c>
      <c r="H1352">
        <v>2158334</v>
      </c>
      <c r="I1352" s="39">
        <v>44043.89398148148</v>
      </c>
      <c r="J1352" s="3" t="s">
        <v>90</v>
      </c>
      <c r="K1352" t="s">
        <v>49</v>
      </c>
      <c r="M1352">
        <v>202007311939</v>
      </c>
      <c r="N1352" s="1">
        <v>44043.89398148148</v>
      </c>
      <c r="O1352" s="3" t="s">
        <v>90</v>
      </c>
      <c r="P1352">
        <v>2158334</v>
      </c>
      <c r="Q1352" s="2">
        <v>17092</v>
      </c>
      <c r="R1352" t="s">
        <v>2386</v>
      </c>
      <c r="S1352" t="s">
        <v>260</v>
      </c>
      <c r="U1352" t="s">
        <v>98</v>
      </c>
      <c r="V1352" t="s">
        <v>578</v>
      </c>
      <c r="W1352" t="s">
        <v>10</v>
      </c>
      <c r="X1352" t="s">
        <v>54</v>
      </c>
      <c r="Z1352" t="s">
        <v>88</v>
      </c>
      <c r="AA1352" t="s">
        <v>94</v>
      </c>
      <c r="AB1352" t="s">
        <v>2387</v>
      </c>
      <c r="AC1352" t="s">
        <v>70</v>
      </c>
      <c r="AD1352" t="s">
        <v>59</v>
      </c>
    </row>
    <row r="1353" spans="1:30">
      <c r="A1353">
        <f t="shared" si="63"/>
        <v>1102</v>
      </c>
      <c r="B1353">
        <f t="shared" si="64"/>
        <v>0</v>
      </c>
      <c r="C1353" s="8">
        <f t="shared" si="62"/>
        <v>56.416666666666664</v>
      </c>
      <c r="D1353">
        <v>56</v>
      </c>
      <c r="E1353">
        <v>5</v>
      </c>
      <c r="G1353" s="21">
        <v>0</v>
      </c>
      <c r="H1353">
        <v>2158515</v>
      </c>
      <c r="I1353" s="39">
        <v>44049.233912037038</v>
      </c>
      <c r="J1353" s="3" t="s">
        <v>63</v>
      </c>
      <c r="K1353" t="s">
        <v>49</v>
      </c>
      <c r="M1353">
        <v>202008061075</v>
      </c>
      <c r="N1353" s="1">
        <v>44049.233912037038</v>
      </c>
      <c r="O1353" s="3" t="s">
        <v>63</v>
      </c>
      <c r="P1353">
        <v>2158515</v>
      </c>
      <c r="Q1353" s="2">
        <v>23415</v>
      </c>
      <c r="R1353" t="s">
        <v>2388</v>
      </c>
      <c r="S1353" t="s">
        <v>548</v>
      </c>
      <c r="U1353" t="s">
        <v>98</v>
      </c>
      <c r="V1353" t="s">
        <v>189</v>
      </c>
      <c r="W1353" t="s">
        <v>2</v>
      </c>
      <c r="X1353" t="s">
        <v>54</v>
      </c>
      <c r="Z1353" t="s">
        <v>55</v>
      </c>
      <c r="AA1353" t="s">
        <v>68</v>
      </c>
      <c r="AB1353" t="s">
        <v>954</v>
      </c>
      <c r="AC1353" t="s">
        <v>70</v>
      </c>
      <c r="AD1353" t="s">
        <v>59</v>
      </c>
    </row>
    <row r="1354" spans="1:30">
      <c r="A1354">
        <f t="shared" si="63"/>
        <v>1103</v>
      </c>
      <c r="B1354">
        <f t="shared" si="64"/>
        <v>0</v>
      </c>
      <c r="C1354" s="8">
        <f t="shared" ref="C1354:C1417" si="65">D1354+E1354/12</f>
        <v>51.333333333333336</v>
      </c>
      <c r="D1354">
        <v>51</v>
      </c>
      <c r="E1354">
        <v>4</v>
      </c>
      <c r="G1354" s="21">
        <v>0</v>
      </c>
      <c r="H1354">
        <v>2158797</v>
      </c>
      <c r="I1354" s="39">
        <v>44200.661111111112</v>
      </c>
      <c r="J1354" s="3" t="s">
        <v>76</v>
      </c>
      <c r="K1354" t="s">
        <v>49</v>
      </c>
      <c r="M1354">
        <v>202101040769</v>
      </c>
      <c r="N1354" s="1">
        <v>44200.661111111112</v>
      </c>
      <c r="O1354" s="3" t="s">
        <v>76</v>
      </c>
      <c r="P1354">
        <v>2158797</v>
      </c>
      <c r="Q1354" s="2">
        <v>25422</v>
      </c>
      <c r="R1354" t="s">
        <v>2391</v>
      </c>
      <c r="S1354" t="s">
        <v>919</v>
      </c>
      <c r="U1354" t="s">
        <v>318</v>
      </c>
      <c r="V1354" t="s">
        <v>324</v>
      </c>
      <c r="W1354" t="s">
        <v>10</v>
      </c>
      <c r="X1354" t="s">
        <v>54</v>
      </c>
      <c r="Z1354" t="s">
        <v>55</v>
      </c>
      <c r="AA1354" t="s">
        <v>78</v>
      </c>
      <c r="AB1354" t="s">
        <v>2392</v>
      </c>
      <c r="AC1354" t="s">
        <v>180</v>
      </c>
      <c r="AD1354" t="s">
        <v>59</v>
      </c>
    </row>
    <row r="1355" spans="1:30">
      <c r="A1355">
        <f t="shared" si="63"/>
        <v>1104</v>
      </c>
      <c r="B1355">
        <f t="shared" si="64"/>
        <v>0</v>
      </c>
      <c r="C1355" s="8">
        <f t="shared" si="65"/>
        <v>65.666666666666671</v>
      </c>
      <c r="D1355">
        <v>65</v>
      </c>
      <c r="E1355">
        <v>8</v>
      </c>
      <c r="G1355" s="21">
        <v>0</v>
      </c>
      <c r="H1355">
        <v>2160671</v>
      </c>
      <c r="I1355" s="39">
        <v>44060.770833333336</v>
      </c>
      <c r="J1355" s="3" t="s">
        <v>76</v>
      </c>
      <c r="K1355" t="s">
        <v>49</v>
      </c>
      <c r="M1355">
        <v>202008171981</v>
      </c>
      <c r="N1355" s="1">
        <v>44060.770833333336</v>
      </c>
      <c r="O1355" s="3" t="s">
        <v>76</v>
      </c>
      <c r="P1355">
        <v>2160671</v>
      </c>
      <c r="Q1355" s="2">
        <v>20057</v>
      </c>
      <c r="R1355" t="s">
        <v>2396</v>
      </c>
      <c r="S1355" t="s">
        <v>652</v>
      </c>
      <c r="U1355" t="s">
        <v>98</v>
      </c>
      <c r="V1355" t="s">
        <v>281</v>
      </c>
      <c r="W1355" t="s">
        <v>2</v>
      </c>
      <c r="X1355" t="s">
        <v>54</v>
      </c>
      <c r="Z1355" t="s">
        <v>88</v>
      </c>
      <c r="AA1355" t="s">
        <v>78</v>
      </c>
      <c r="AB1355" t="s">
        <v>100</v>
      </c>
      <c r="AC1355" t="s">
        <v>70</v>
      </c>
      <c r="AD1355" t="s">
        <v>59</v>
      </c>
    </row>
    <row r="1356" spans="1:30">
      <c r="A1356">
        <f t="shared" ref="A1356:A1419" si="66">IF(B1356=0,A1355+1,A1355)</f>
        <v>1105</v>
      </c>
      <c r="B1356">
        <f t="shared" si="64"/>
        <v>0</v>
      </c>
      <c r="C1356" s="8">
        <f t="shared" si="65"/>
        <v>37.833333333333336</v>
      </c>
      <c r="D1356">
        <v>37</v>
      </c>
      <c r="E1356">
        <v>10</v>
      </c>
      <c r="G1356" s="21">
        <v>0</v>
      </c>
      <c r="H1356">
        <v>2162763</v>
      </c>
      <c r="I1356" s="39">
        <v>44122.076516203706</v>
      </c>
      <c r="J1356" s="3" t="s">
        <v>90</v>
      </c>
      <c r="K1356" t="s">
        <v>49</v>
      </c>
      <c r="M1356">
        <v>202010180096</v>
      </c>
      <c r="N1356" s="1">
        <v>44122.076516203706</v>
      </c>
      <c r="O1356" s="3" t="s">
        <v>90</v>
      </c>
      <c r="P1356">
        <v>2162763</v>
      </c>
      <c r="Q1356" s="2">
        <v>30281</v>
      </c>
      <c r="R1356" t="s">
        <v>2397</v>
      </c>
      <c r="S1356" t="s">
        <v>2398</v>
      </c>
      <c r="U1356" t="s">
        <v>149</v>
      </c>
      <c r="V1356" t="s">
        <v>289</v>
      </c>
      <c r="W1356" t="s">
        <v>10</v>
      </c>
      <c r="X1356" t="s">
        <v>54</v>
      </c>
      <c r="Z1356" t="s">
        <v>88</v>
      </c>
      <c r="AA1356" t="s">
        <v>94</v>
      </c>
      <c r="AB1356" t="s">
        <v>116</v>
      </c>
      <c r="AC1356" t="s">
        <v>70</v>
      </c>
      <c r="AD1356" t="s">
        <v>59</v>
      </c>
    </row>
    <row r="1357" spans="1:30">
      <c r="A1357">
        <f t="shared" si="66"/>
        <v>1106</v>
      </c>
      <c r="B1357">
        <f t="shared" si="64"/>
        <v>0</v>
      </c>
      <c r="C1357" s="8">
        <f t="shared" si="65"/>
        <v>45.416666666666664</v>
      </c>
      <c r="D1357">
        <v>45</v>
      </c>
      <c r="E1357">
        <v>5</v>
      </c>
      <c r="G1357" s="21">
        <v>0</v>
      </c>
      <c r="H1357">
        <v>2163805</v>
      </c>
      <c r="I1357" s="39">
        <v>44059.758333333331</v>
      </c>
      <c r="J1357" s="3" t="s">
        <v>76</v>
      </c>
      <c r="K1357" t="s">
        <v>49</v>
      </c>
      <c r="M1357">
        <v>202008160335</v>
      </c>
      <c r="N1357" s="1">
        <v>44059.758333333331</v>
      </c>
      <c r="O1357" s="3" t="s">
        <v>76</v>
      </c>
      <c r="P1357">
        <v>2163805</v>
      </c>
      <c r="Q1357" s="2">
        <v>27453</v>
      </c>
      <c r="R1357" t="s">
        <v>2399</v>
      </c>
      <c r="S1357" t="s">
        <v>1833</v>
      </c>
      <c r="U1357" t="s">
        <v>110</v>
      </c>
      <c r="V1357" t="s">
        <v>306</v>
      </c>
      <c r="W1357" t="s">
        <v>10</v>
      </c>
      <c r="X1357" t="s">
        <v>54</v>
      </c>
      <c r="Z1357" t="s">
        <v>88</v>
      </c>
      <c r="AA1357" t="s">
        <v>78</v>
      </c>
      <c r="AB1357" t="s">
        <v>2400</v>
      </c>
      <c r="AC1357" t="s">
        <v>70</v>
      </c>
      <c r="AD1357" t="s">
        <v>59</v>
      </c>
    </row>
    <row r="1358" spans="1:30">
      <c r="A1358">
        <f t="shared" si="66"/>
        <v>1107</v>
      </c>
      <c r="B1358">
        <f t="shared" si="64"/>
        <v>0</v>
      </c>
      <c r="C1358" s="8">
        <f t="shared" si="65"/>
        <v>58.916666666666664</v>
      </c>
      <c r="D1358">
        <v>58</v>
      </c>
      <c r="E1358">
        <v>11</v>
      </c>
      <c r="G1358" s="21">
        <v>0</v>
      </c>
      <c r="H1358">
        <v>2163956</v>
      </c>
      <c r="I1358" s="39">
        <v>44065.636805555558</v>
      </c>
      <c r="J1358" s="3" t="s">
        <v>90</v>
      </c>
      <c r="K1358" t="s">
        <v>49</v>
      </c>
      <c r="M1358">
        <v>202008220399</v>
      </c>
      <c r="N1358" s="1">
        <v>44065.636805555558</v>
      </c>
      <c r="O1358" s="3" t="s">
        <v>90</v>
      </c>
      <c r="P1358">
        <v>2163956</v>
      </c>
      <c r="Q1358" s="2">
        <v>22543</v>
      </c>
      <c r="R1358" t="s">
        <v>2401</v>
      </c>
      <c r="S1358" t="s">
        <v>1279</v>
      </c>
      <c r="U1358" t="s">
        <v>98</v>
      </c>
      <c r="V1358" t="s">
        <v>74</v>
      </c>
      <c r="W1358" t="s">
        <v>10</v>
      </c>
      <c r="X1358" t="s">
        <v>54</v>
      </c>
      <c r="Z1358" t="s">
        <v>88</v>
      </c>
      <c r="AA1358" t="s">
        <v>94</v>
      </c>
      <c r="AB1358" t="s">
        <v>100</v>
      </c>
      <c r="AC1358" t="s">
        <v>70</v>
      </c>
      <c r="AD1358" t="s">
        <v>59</v>
      </c>
    </row>
    <row r="1359" spans="1:30">
      <c r="A1359">
        <f t="shared" si="66"/>
        <v>1108</v>
      </c>
      <c r="B1359">
        <f t="shared" si="64"/>
        <v>0</v>
      </c>
      <c r="C1359" s="8">
        <f t="shared" si="65"/>
        <v>53</v>
      </c>
      <c r="D1359">
        <v>53</v>
      </c>
      <c r="E1359">
        <v>0</v>
      </c>
      <c r="G1359" s="21">
        <v>0</v>
      </c>
      <c r="H1359">
        <v>2163992</v>
      </c>
      <c r="I1359" s="39">
        <v>44165.414421296293</v>
      </c>
      <c r="J1359" s="3" t="s">
        <v>63</v>
      </c>
      <c r="K1359" t="s">
        <v>49</v>
      </c>
      <c r="M1359">
        <v>202011300205</v>
      </c>
      <c r="N1359" s="1">
        <v>44165.414421296293</v>
      </c>
      <c r="O1359" s="3" t="s">
        <v>63</v>
      </c>
      <c r="P1359">
        <v>2163992</v>
      </c>
      <c r="Q1359" s="2">
        <v>24798</v>
      </c>
      <c r="R1359" t="s">
        <v>2402</v>
      </c>
      <c r="S1359" t="s">
        <v>92</v>
      </c>
      <c r="U1359" t="s">
        <v>140</v>
      </c>
      <c r="V1359" t="s">
        <v>661</v>
      </c>
      <c r="W1359" t="s">
        <v>10</v>
      </c>
      <c r="X1359" t="s">
        <v>54</v>
      </c>
      <c r="Z1359" t="s">
        <v>55</v>
      </c>
      <c r="AA1359" t="s">
        <v>68</v>
      </c>
      <c r="AB1359" t="s">
        <v>104</v>
      </c>
      <c r="AC1359" t="s">
        <v>70</v>
      </c>
      <c r="AD1359" t="s">
        <v>59</v>
      </c>
    </row>
    <row r="1360" spans="1:30">
      <c r="A1360">
        <f t="shared" si="66"/>
        <v>1109</v>
      </c>
      <c r="B1360">
        <f t="shared" si="64"/>
        <v>0</v>
      </c>
      <c r="C1360" s="8">
        <f t="shared" si="65"/>
        <v>52.333333333333336</v>
      </c>
      <c r="D1360">
        <v>52</v>
      </c>
      <c r="E1360">
        <v>4</v>
      </c>
      <c r="G1360" s="21">
        <v>0</v>
      </c>
      <c r="H1360">
        <v>2165722</v>
      </c>
      <c r="I1360" s="39">
        <v>44062.869502314818</v>
      </c>
      <c r="J1360" s="3" t="s">
        <v>90</v>
      </c>
      <c r="K1360" t="s">
        <v>49</v>
      </c>
      <c r="M1360">
        <v>202008192219</v>
      </c>
      <c r="N1360" s="1">
        <v>44062.869502314818</v>
      </c>
      <c r="O1360" s="3" t="s">
        <v>90</v>
      </c>
      <c r="P1360">
        <v>2165722</v>
      </c>
      <c r="Q1360" s="2">
        <v>24939</v>
      </c>
      <c r="R1360" t="s">
        <v>2403</v>
      </c>
      <c r="S1360" t="s">
        <v>1469</v>
      </c>
      <c r="U1360" t="s">
        <v>98</v>
      </c>
      <c r="V1360" t="s">
        <v>416</v>
      </c>
      <c r="W1360" t="s">
        <v>10</v>
      </c>
      <c r="X1360" t="s">
        <v>54</v>
      </c>
      <c r="Z1360" t="s">
        <v>88</v>
      </c>
      <c r="AA1360" t="s">
        <v>94</v>
      </c>
      <c r="AB1360" t="s">
        <v>116</v>
      </c>
      <c r="AC1360" t="s">
        <v>70</v>
      </c>
      <c r="AD1360" t="s">
        <v>59</v>
      </c>
    </row>
    <row r="1361" spans="1:30">
      <c r="A1361">
        <f t="shared" si="66"/>
        <v>1110</v>
      </c>
      <c r="B1361">
        <f t="shared" si="64"/>
        <v>0</v>
      </c>
      <c r="C1361" s="8">
        <f t="shared" si="65"/>
        <v>52.583333333333336</v>
      </c>
      <c r="D1361">
        <v>52</v>
      </c>
      <c r="E1361">
        <v>7</v>
      </c>
      <c r="G1361" s="21">
        <v>0</v>
      </c>
      <c r="H1361">
        <v>2167257</v>
      </c>
      <c r="I1361" s="39">
        <v>44067.590277777781</v>
      </c>
      <c r="J1361" s="3" t="s">
        <v>90</v>
      </c>
      <c r="K1361" t="s">
        <v>49</v>
      </c>
      <c r="M1361">
        <v>202008241704</v>
      </c>
      <c r="N1361" s="1">
        <v>44067.590277777781</v>
      </c>
      <c r="O1361" s="3" t="s">
        <v>90</v>
      </c>
      <c r="P1361">
        <v>2167257</v>
      </c>
      <c r="Q1361" s="2">
        <v>24846</v>
      </c>
      <c r="R1361" t="s">
        <v>2404</v>
      </c>
      <c r="S1361" t="s">
        <v>477</v>
      </c>
      <c r="U1361" t="s">
        <v>52</v>
      </c>
      <c r="V1361" t="s">
        <v>145</v>
      </c>
      <c r="W1361" t="s">
        <v>2</v>
      </c>
      <c r="X1361" t="s">
        <v>54</v>
      </c>
      <c r="Z1361" t="s">
        <v>55</v>
      </c>
      <c r="AA1361" t="s">
        <v>94</v>
      </c>
      <c r="AB1361" t="s">
        <v>2405</v>
      </c>
      <c r="AC1361" t="s">
        <v>70</v>
      </c>
      <c r="AD1361" t="s">
        <v>59</v>
      </c>
    </row>
    <row r="1362" spans="1:30">
      <c r="A1362">
        <f t="shared" si="66"/>
        <v>1111</v>
      </c>
      <c r="B1362">
        <f t="shared" si="64"/>
        <v>0</v>
      </c>
      <c r="C1362" s="8">
        <f t="shared" si="65"/>
        <v>69.25</v>
      </c>
      <c r="D1362">
        <v>69</v>
      </c>
      <c r="E1362">
        <v>3</v>
      </c>
      <c r="G1362" s="21">
        <v>0</v>
      </c>
      <c r="H1362">
        <v>2167307</v>
      </c>
      <c r="I1362" s="39">
        <v>44187.462604166663</v>
      </c>
      <c r="J1362" s="3" t="s">
        <v>90</v>
      </c>
      <c r="K1362" t="s">
        <v>49</v>
      </c>
      <c r="M1362">
        <v>202012221588</v>
      </c>
      <c r="N1362" s="1">
        <v>44187.462604166663</v>
      </c>
      <c r="O1362" s="3" t="s">
        <v>90</v>
      </c>
      <c r="P1362">
        <v>2167307</v>
      </c>
      <c r="Q1362" s="2">
        <v>18866</v>
      </c>
      <c r="R1362" t="s">
        <v>2406</v>
      </c>
      <c r="S1362" t="s">
        <v>236</v>
      </c>
      <c r="U1362" t="s">
        <v>140</v>
      </c>
      <c r="V1362" t="s">
        <v>153</v>
      </c>
      <c r="W1362" t="s">
        <v>10</v>
      </c>
      <c r="X1362" t="s">
        <v>54</v>
      </c>
      <c r="Z1362" t="s">
        <v>88</v>
      </c>
      <c r="AA1362" t="s">
        <v>94</v>
      </c>
      <c r="AB1362" t="s">
        <v>100</v>
      </c>
      <c r="AC1362" t="s">
        <v>70</v>
      </c>
      <c r="AD1362" t="s">
        <v>59</v>
      </c>
    </row>
    <row r="1363" spans="1:30">
      <c r="A1363">
        <f t="shared" si="66"/>
        <v>1112</v>
      </c>
      <c r="B1363">
        <f t="shared" si="64"/>
        <v>0</v>
      </c>
      <c r="C1363" s="8">
        <f t="shared" si="65"/>
        <v>28.166666666666668</v>
      </c>
      <c r="D1363">
        <v>28</v>
      </c>
      <c r="E1363">
        <v>2</v>
      </c>
      <c r="G1363" s="21">
        <v>0</v>
      </c>
      <c r="H1363">
        <v>2169251</v>
      </c>
      <c r="I1363" s="39">
        <v>44081.852777777778</v>
      </c>
      <c r="J1363" s="3" t="s">
        <v>63</v>
      </c>
      <c r="K1363" t="s">
        <v>49</v>
      </c>
      <c r="M1363">
        <v>202009070524</v>
      </c>
      <c r="N1363" s="1">
        <v>44081.852777777778</v>
      </c>
      <c r="O1363" s="3" t="s">
        <v>63</v>
      </c>
      <c r="P1363">
        <v>2169251</v>
      </c>
      <c r="Q1363" s="2">
        <v>33769</v>
      </c>
      <c r="R1363" t="s">
        <v>2407</v>
      </c>
      <c r="S1363" t="s">
        <v>2408</v>
      </c>
      <c r="U1363" t="s">
        <v>170</v>
      </c>
      <c r="V1363" t="s">
        <v>133</v>
      </c>
      <c r="W1363" t="s">
        <v>2</v>
      </c>
      <c r="X1363" t="s">
        <v>54</v>
      </c>
      <c r="Z1363" t="s">
        <v>88</v>
      </c>
      <c r="AA1363" t="s">
        <v>68</v>
      </c>
      <c r="AB1363" t="s">
        <v>2409</v>
      </c>
      <c r="AC1363" t="s">
        <v>70</v>
      </c>
      <c r="AD1363" t="s">
        <v>59</v>
      </c>
    </row>
    <row r="1364" spans="1:30">
      <c r="A1364">
        <f t="shared" si="66"/>
        <v>1113</v>
      </c>
      <c r="B1364">
        <f t="shared" si="64"/>
        <v>0</v>
      </c>
      <c r="C1364" s="8">
        <f t="shared" si="65"/>
        <v>28.333333333333332</v>
      </c>
      <c r="D1364">
        <v>28</v>
      </c>
      <c r="E1364">
        <v>4</v>
      </c>
      <c r="G1364" s="21">
        <v>0</v>
      </c>
      <c r="H1364">
        <v>2169271</v>
      </c>
      <c r="I1364" s="39">
        <v>44070.948344907411</v>
      </c>
      <c r="J1364" s="3" t="s">
        <v>90</v>
      </c>
      <c r="K1364" t="s">
        <v>49</v>
      </c>
      <c r="M1364">
        <v>202008272301</v>
      </c>
      <c r="N1364" s="1">
        <v>44070.948344907411</v>
      </c>
      <c r="O1364" s="3" t="s">
        <v>90</v>
      </c>
      <c r="P1364">
        <v>2169271</v>
      </c>
      <c r="Q1364" s="2">
        <v>33692</v>
      </c>
      <c r="R1364" t="s">
        <v>2410</v>
      </c>
      <c r="S1364" t="s">
        <v>177</v>
      </c>
      <c r="U1364" t="s">
        <v>110</v>
      </c>
      <c r="V1364" t="s">
        <v>289</v>
      </c>
      <c r="W1364" t="s">
        <v>10</v>
      </c>
      <c r="X1364" t="s">
        <v>54</v>
      </c>
      <c r="Z1364" t="s">
        <v>88</v>
      </c>
      <c r="AA1364" t="s">
        <v>94</v>
      </c>
      <c r="AB1364" t="s">
        <v>116</v>
      </c>
      <c r="AC1364" t="s">
        <v>70</v>
      </c>
      <c r="AD1364" t="s">
        <v>59</v>
      </c>
    </row>
    <row r="1365" spans="1:30">
      <c r="A1365">
        <f t="shared" si="66"/>
        <v>1114</v>
      </c>
      <c r="B1365">
        <f t="shared" si="64"/>
        <v>0</v>
      </c>
      <c r="C1365" s="8">
        <f t="shared" si="65"/>
        <v>38.416666666666664</v>
      </c>
      <c r="D1365">
        <v>38</v>
      </c>
      <c r="E1365">
        <v>5</v>
      </c>
      <c r="G1365" s="21">
        <v>0</v>
      </c>
      <c r="H1365">
        <v>2170751</v>
      </c>
      <c r="I1365" s="39">
        <v>44076.520833333336</v>
      </c>
      <c r="J1365" s="3" t="s">
        <v>90</v>
      </c>
      <c r="K1365" t="s">
        <v>49</v>
      </c>
      <c r="M1365">
        <v>202009021671</v>
      </c>
      <c r="N1365" s="1">
        <v>44076.520833333336</v>
      </c>
      <c r="O1365" s="3" t="s">
        <v>90</v>
      </c>
      <c r="P1365">
        <v>2170751</v>
      </c>
      <c r="Q1365" s="2">
        <v>30019</v>
      </c>
      <c r="R1365" t="s">
        <v>2411</v>
      </c>
      <c r="S1365" t="s">
        <v>1456</v>
      </c>
      <c r="U1365" t="s">
        <v>52</v>
      </c>
      <c r="V1365" t="s">
        <v>157</v>
      </c>
      <c r="W1365" t="s">
        <v>10</v>
      </c>
      <c r="X1365" t="s">
        <v>54</v>
      </c>
      <c r="Z1365" t="s">
        <v>88</v>
      </c>
      <c r="AA1365" t="s">
        <v>94</v>
      </c>
      <c r="AB1365" t="s">
        <v>100</v>
      </c>
      <c r="AC1365" t="s">
        <v>70</v>
      </c>
      <c r="AD1365" t="s">
        <v>59</v>
      </c>
    </row>
    <row r="1366" spans="1:30">
      <c r="A1366">
        <f t="shared" si="66"/>
        <v>1115</v>
      </c>
      <c r="B1366">
        <f t="shared" si="64"/>
        <v>0</v>
      </c>
      <c r="C1366" s="8">
        <f t="shared" si="65"/>
        <v>77.166666666666671</v>
      </c>
      <c r="D1366">
        <v>77</v>
      </c>
      <c r="E1366">
        <v>2</v>
      </c>
      <c r="G1366" s="21">
        <v>0</v>
      </c>
      <c r="H1366">
        <v>2173213</v>
      </c>
      <c r="I1366" s="39">
        <v>44173.84652777778</v>
      </c>
      <c r="J1366" s="3" t="s">
        <v>90</v>
      </c>
      <c r="K1366" t="s">
        <v>49</v>
      </c>
      <c r="M1366">
        <v>202012082371</v>
      </c>
      <c r="N1366" s="1">
        <v>44173.84652777778</v>
      </c>
      <c r="O1366" s="3" t="s">
        <v>90</v>
      </c>
      <c r="P1366">
        <v>2173213</v>
      </c>
      <c r="Q1366" s="2">
        <v>15980</v>
      </c>
      <c r="R1366" t="s">
        <v>2415</v>
      </c>
      <c r="S1366" t="s">
        <v>1054</v>
      </c>
      <c r="U1366" t="s">
        <v>149</v>
      </c>
      <c r="V1366" t="s">
        <v>258</v>
      </c>
      <c r="W1366" t="s">
        <v>10</v>
      </c>
      <c r="X1366" t="s">
        <v>54</v>
      </c>
      <c r="Z1366" t="s">
        <v>88</v>
      </c>
      <c r="AA1366" t="s">
        <v>94</v>
      </c>
      <c r="AB1366" t="s">
        <v>100</v>
      </c>
      <c r="AC1366" t="s">
        <v>70</v>
      </c>
      <c r="AD1366" t="s">
        <v>59</v>
      </c>
    </row>
    <row r="1367" spans="1:30">
      <c r="A1367">
        <f t="shared" si="66"/>
        <v>1116</v>
      </c>
      <c r="B1367">
        <f t="shared" si="64"/>
        <v>0</v>
      </c>
      <c r="C1367" s="8">
        <f t="shared" si="65"/>
        <v>77.833333333333329</v>
      </c>
      <c r="D1367">
        <v>77</v>
      </c>
      <c r="E1367">
        <v>10</v>
      </c>
      <c r="G1367" s="21">
        <v>0</v>
      </c>
      <c r="H1367">
        <v>2173763</v>
      </c>
      <c r="I1367" s="39">
        <v>44253.397835648146</v>
      </c>
      <c r="J1367" s="3" t="s">
        <v>76</v>
      </c>
      <c r="K1367" t="s">
        <v>49</v>
      </c>
      <c r="M1367">
        <v>202102260803</v>
      </c>
      <c r="N1367" s="1">
        <v>44253.397835648146</v>
      </c>
      <c r="O1367" s="3" t="s">
        <v>76</v>
      </c>
      <c r="P1367">
        <v>2173763</v>
      </c>
      <c r="Q1367" s="2">
        <v>15819</v>
      </c>
      <c r="R1367" t="s">
        <v>2416</v>
      </c>
      <c r="S1367" t="s">
        <v>2417</v>
      </c>
      <c r="U1367" t="s">
        <v>318</v>
      </c>
      <c r="V1367" t="s">
        <v>1161</v>
      </c>
      <c r="W1367" t="s">
        <v>2</v>
      </c>
      <c r="X1367" t="s">
        <v>54</v>
      </c>
      <c r="Z1367" t="s">
        <v>55</v>
      </c>
      <c r="AA1367" t="s">
        <v>78</v>
      </c>
      <c r="AB1367" t="s">
        <v>2418</v>
      </c>
      <c r="AC1367" t="s">
        <v>253</v>
      </c>
      <c r="AD1367" t="s">
        <v>59</v>
      </c>
    </row>
    <row r="1368" spans="1:30">
      <c r="A1368">
        <f t="shared" si="66"/>
        <v>1117</v>
      </c>
      <c r="B1368">
        <f t="shared" si="64"/>
        <v>0</v>
      </c>
      <c r="C1368" s="8">
        <f t="shared" si="65"/>
        <v>47.833333333333336</v>
      </c>
      <c r="D1368">
        <v>47</v>
      </c>
      <c r="E1368">
        <v>10</v>
      </c>
      <c r="G1368" s="21">
        <v>0</v>
      </c>
      <c r="H1368">
        <v>2174069</v>
      </c>
      <c r="I1368" s="39">
        <v>44086.027777777781</v>
      </c>
      <c r="J1368" s="3" t="s">
        <v>76</v>
      </c>
      <c r="K1368" t="s">
        <v>49</v>
      </c>
      <c r="M1368">
        <v>202009120135</v>
      </c>
      <c r="N1368" s="1">
        <v>44086.027777777781</v>
      </c>
      <c r="O1368" s="3" t="s">
        <v>76</v>
      </c>
      <c r="P1368">
        <v>2174069</v>
      </c>
      <c r="Q1368" s="2">
        <v>26593</v>
      </c>
      <c r="R1368" t="s">
        <v>2424</v>
      </c>
      <c r="S1368" t="s">
        <v>650</v>
      </c>
      <c r="U1368" t="s">
        <v>98</v>
      </c>
      <c r="V1368" t="s">
        <v>364</v>
      </c>
      <c r="W1368" t="s">
        <v>2</v>
      </c>
      <c r="X1368" t="s">
        <v>54</v>
      </c>
      <c r="Z1368" t="s">
        <v>88</v>
      </c>
      <c r="AA1368" t="s">
        <v>78</v>
      </c>
      <c r="AB1368" t="s">
        <v>2425</v>
      </c>
      <c r="AC1368" t="s">
        <v>70</v>
      </c>
      <c r="AD1368" t="s">
        <v>59</v>
      </c>
    </row>
    <row r="1369" spans="1:30">
      <c r="A1369">
        <f t="shared" si="66"/>
        <v>1118</v>
      </c>
      <c r="B1369">
        <f t="shared" si="64"/>
        <v>0</v>
      </c>
      <c r="C1369" s="8">
        <f t="shared" si="65"/>
        <v>76.916666666666671</v>
      </c>
      <c r="D1369">
        <v>76</v>
      </c>
      <c r="E1369">
        <v>11</v>
      </c>
      <c r="G1369" s="21">
        <v>0</v>
      </c>
      <c r="H1369">
        <v>2174844</v>
      </c>
      <c r="I1369" s="39">
        <v>44186.450694444444</v>
      </c>
      <c r="J1369" s="3" t="s">
        <v>63</v>
      </c>
      <c r="K1369" t="s">
        <v>49</v>
      </c>
      <c r="M1369">
        <v>202012210791</v>
      </c>
      <c r="N1369" s="1">
        <v>44186.450694444444</v>
      </c>
      <c r="O1369" s="3" t="s">
        <v>63</v>
      </c>
      <c r="P1369">
        <v>2174844</v>
      </c>
      <c r="Q1369" s="2">
        <v>16078</v>
      </c>
      <c r="R1369" t="s">
        <v>2426</v>
      </c>
      <c r="S1369" t="s">
        <v>409</v>
      </c>
      <c r="U1369" t="s">
        <v>140</v>
      </c>
      <c r="V1369" t="s">
        <v>183</v>
      </c>
      <c r="W1369" t="s">
        <v>2</v>
      </c>
      <c r="X1369" t="s">
        <v>54</v>
      </c>
      <c r="Z1369" t="s">
        <v>55</v>
      </c>
      <c r="AA1369" t="s">
        <v>68</v>
      </c>
      <c r="AB1369" t="s">
        <v>2427</v>
      </c>
      <c r="AC1369" t="s">
        <v>129</v>
      </c>
      <c r="AD1369" t="s">
        <v>59</v>
      </c>
    </row>
    <row r="1370" spans="1:30">
      <c r="A1370">
        <f t="shared" si="66"/>
        <v>1119</v>
      </c>
      <c r="B1370">
        <f t="shared" si="64"/>
        <v>0</v>
      </c>
      <c r="C1370" s="8">
        <f t="shared" si="65"/>
        <v>59.083333333333336</v>
      </c>
      <c r="D1370">
        <v>59</v>
      </c>
      <c r="E1370">
        <v>1</v>
      </c>
      <c r="G1370" s="21">
        <v>0</v>
      </c>
      <c r="H1370">
        <v>2175477</v>
      </c>
      <c r="I1370" s="39">
        <v>44091.203425925924</v>
      </c>
      <c r="J1370" s="3" t="s">
        <v>90</v>
      </c>
      <c r="K1370" t="s">
        <v>49</v>
      </c>
      <c r="M1370">
        <v>202009162255</v>
      </c>
      <c r="N1370" s="1">
        <v>44091.203425925924</v>
      </c>
      <c r="O1370" s="3" t="s">
        <v>90</v>
      </c>
      <c r="P1370">
        <v>2175477</v>
      </c>
      <c r="Q1370" s="2">
        <v>22492</v>
      </c>
      <c r="R1370" t="s">
        <v>2428</v>
      </c>
      <c r="S1370" t="s">
        <v>769</v>
      </c>
      <c r="U1370" t="s">
        <v>149</v>
      </c>
      <c r="V1370" t="s">
        <v>202</v>
      </c>
      <c r="W1370" t="s">
        <v>10</v>
      </c>
      <c r="X1370" t="s">
        <v>54</v>
      </c>
      <c r="Z1370" t="s">
        <v>88</v>
      </c>
      <c r="AA1370" t="s">
        <v>94</v>
      </c>
      <c r="AB1370" t="s">
        <v>100</v>
      </c>
      <c r="AC1370" t="s">
        <v>70</v>
      </c>
      <c r="AD1370" t="s">
        <v>59</v>
      </c>
    </row>
    <row r="1371" spans="1:30">
      <c r="A1371">
        <f t="shared" si="66"/>
        <v>1120</v>
      </c>
      <c r="B1371">
        <f t="shared" si="64"/>
        <v>0</v>
      </c>
      <c r="C1371" s="8">
        <f t="shared" si="65"/>
        <v>84.5</v>
      </c>
      <c r="D1371">
        <v>84</v>
      </c>
      <c r="E1371">
        <v>6</v>
      </c>
      <c r="G1371" s="21">
        <v>0</v>
      </c>
      <c r="H1371">
        <v>2175674</v>
      </c>
      <c r="I1371" s="39">
        <v>44189.43178240741</v>
      </c>
      <c r="J1371" s="3" t="s">
        <v>76</v>
      </c>
      <c r="K1371" t="s">
        <v>49</v>
      </c>
      <c r="M1371">
        <v>202012240682</v>
      </c>
      <c r="N1371" s="1">
        <v>44189.43178240741</v>
      </c>
      <c r="O1371" s="3" t="s">
        <v>76</v>
      </c>
      <c r="P1371">
        <v>2175674</v>
      </c>
      <c r="Q1371" s="2">
        <v>13316</v>
      </c>
      <c r="R1371" t="s">
        <v>2429</v>
      </c>
      <c r="S1371" t="s">
        <v>1933</v>
      </c>
      <c r="U1371" t="s">
        <v>73</v>
      </c>
      <c r="V1371" t="s">
        <v>911</v>
      </c>
      <c r="W1371" t="s">
        <v>2</v>
      </c>
      <c r="X1371" t="s">
        <v>54</v>
      </c>
      <c r="Z1371" t="s">
        <v>55</v>
      </c>
      <c r="AA1371" t="s">
        <v>78</v>
      </c>
      <c r="AB1371" t="s">
        <v>2430</v>
      </c>
      <c r="AC1371" t="s">
        <v>913</v>
      </c>
      <c r="AD1371" t="s">
        <v>59</v>
      </c>
    </row>
    <row r="1372" spans="1:30">
      <c r="A1372">
        <f t="shared" si="66"/>
        <v>1121</v>
      </c>
      <c r="B1372">
        <f t="shared" si="64"/>
        <v>0</v>
      </c>
      <c r="C1372" s="8">
        <f t="shared" si="65"/>
        <v>54.833333333333336</v>
      </c>
      <c r="D1372">
        <v>54</v>
      </c>
      <c r="E1372">
        <v>10</v>
      </c>
      <c r="G1372" s="21">
        <v>0</v>
      </c>
      <c r="H1372">
        <v>2176209</v>
      </c>
      <c r="I1372" s="39">
        <v>44181.441666666666</v>
      </c>
      <c r="J1372" s="3" t="s">
        <v>63</v>
      </c>
      <c r="K1372" t="s">
        <v>49</v>
      </c>
      <c r="M1372">
        <v>202012161571</v>
      </c>
      <c r="N1372" s="1">
        <v>44181.441666666666</v>
      </c>
      <c r="O1372" s="3" t="s">
        <v>63</v>
      </c>
      <c r="P1372">
        <v>2176209</v>
      </c>
      <c r="Q1372" s="2">
        <v>24138</v>
      </c>
      <c r="R1372" t="s">
        <v>2434</v>
      </c>
      <c r="S1372" t="s">
        <v>1212</v>
      </c>
      <c r="U1372" t="s">
        <v>52</v>
      </c>
      <c r="V1372" t="s">
        <v>127</v>
      </c>
      <c r="W1372" t="s">
        <v>2</v>
      </c>
      <c r="X1372" t="s">
        <v>54</v>
      </c>
      <c r="Z1372" t="s">
        <v>88</v>
      </c>
      <c r="AA1372" t="s">
        <v>68</v>
      </c>
      <c r="AB1372" t="s">
        <v>2435</v>
      </c>
      <c r="AC1372" t="s">
        <v>129</v>
      </c>
      <c r="AD1372" t="s">
        <v>59</v>
      </c>
    </row>
    <row r="1373" spans="1:30">
      <c r="A1373">
        <f t="shared" si="66"/>
        <v>1122</v>
      </c>
      <c r="B1373">
        <f t="shared" si="64"/>
        <v>0</v>
      </c>
      <c r="C1373" s="8">
        <f t="shared" si="65"/>
        <v>58.833333333333336</v>
      </c>
      <c r="D1373">
        <v>58</v>
      </c>
      <c r="E1373">
        <v>10</v>
      </c>
      <c r="G1373" s="21">
        <v>0</v>
      </c>
      <c r="H1373">
        <v>2176339</v>
      </c>
      <c r="I1373" s="39">
        <v>44147.622824074075</v>
      </c>
      <c r="J1373" s="3" t="s">
        <v>63</v>
      </c>
      <c r="K1373" t="s">
        <v>49</v>
      </c>
      <c r="M1373">
        <v>202011122069</v>
      </c>
      <c r="N1373" s="1">
        <v>44147.622824074075</v>
      </c>
      <c r="O1373" s="3" t="s">
        <v>63</v>
      </c>
      <c r="P1373">
        <v>2176339</v>
      </c>
      <c r="Q1373" s="2">
        <v>22636</v>
      </c>
      <c r="R1373" t="s">
        <v>2436</v>
      </c>
      <c r="S1373" t="s">
        <v>910</v>
      </c>
      <c r="U1373" t="s">
        <v>61</v>
      </c>
      <c r="V1373" t="s">
        <v>228</v>
      </c>
      <c r="W1373" t="s">
        <v>2</v>
      </c>
      <c r="X1373" t="s">
        <v>54</v>
      </c>
      <c r="Z1373" t="s">
        <v>55</v>
      </c>
      <c r="AA1373" t="s">
        <v>68</v>
      </c>
      <c r="AB1373" t="s">
        <v>161</v>
      </c>
      <c r="AC1373" t="s">
        <v>129</v>
      </c>
      <c r="AD1373" t="s">
        <v>59</v>
      </c>
    </row>
    <row r="1374" spans="1:30">
      <c r="A1374">
        <f t="shared" si="66"/>
        <v>1123</v>
      </c>
      <c r="B1374">
        <f t="shared" si="64"/>
        <v>0</v>
      </c>
      <c r="C1374" s="8">
        <f t="shared" si="65"/>
        <v>24.083333333333332</v>
      </c>
      <c r="D1374">
        <v>24</v>
      </c>
      <c r="E1374">
        <v>1</v>
      </c>
      <c r="G1374" s="21">
        <v>0</v>
      </c>
      <c r="H1374">
        <v>2176600</v>
      </c>
      <c r="I1374" s="39">
        <v>44139.178796296299</v>
      </c>
      <c r="J1374" s="3" t="s">
        <v>553</v>
      </c>
      <c r="K1374" t="s">
        <v>49</v>
      </c>
      <c r="M1374">
        <v>202011041158</v>
      </c>
      <c r="N1374" s="1">
        <v>44139.178796296299</v>
      </c>
      <c r="O1374" s="3" t="s">
        <v>553</v>
      </c>
      <c r="P1374">
        <v>2176600</v>
      </c>
      <c r="Q1374" s="2">
        <v>35325</v>
      </c>
      <c r="R1374" t="s">
        <v>2437</v>
      </c>
      <c r="S1374" t="s">
        <v>944</v>
      </c>
      <c r="U1374" t="s">
        <v>149</v>
      </c>
      <c r="V1374" t="s">
        <v>364</v>
      </c>
      <c r="W1374" t="s">
        <v>10</v>
      </c>
      <c r="X1374" t="s">
        <v>54</v>
      </c>
      <c r="Z1374" t="s">
        <v>88</v>
      </c>
      <c r="AA1374" t="s">
        <v>556</v>
      </c>
      <c r="AB1374" t="s">
        <v>1527</v>
      </c>
      <c r="AC1374" t="s">
        <v>70</v>
      </c>
      <c r="AD1374" t="s">
        <v>59</v>
      </c>
    </row>
    <row r="1375" spans="1:30">
      <c r="A1375">
        <f t="shared" si="66"/>
        <v>1124</v>
      </c>
      <c r="B1375">
        <f t="shared" si="64"/>
        <v>0</v>
      </c>
      <c r="C1375" s="8">
        <f t="shared" si="65"/>
        <v>24</v>
      </c>
      <c r="D1375">
        <v>24</v>
      </c>
      <c r="E1375">
        <v>0</v>
      </c>
      <c r="G1375" s="21">
        <v>0</v>
      </c>
      <c r="H1375">
        <v>2176741</v>
      </c>
      <c r="I1375" s="39">
        <v>44094.54583333333</v>
      </c>
      <c r="J1375" s="3" t="s">
        <v>90</v>
      </c>
      <c r="K1375" t="s">
        <v>49</v>
      </c>
      <c r="M1375">
        <v>202009200275</v>
      </c>
      <c r="N1375" s="1">
        <v>44094.54583333333</v>
      </c>
      <c r="O1375" s="3" t="s">
        <v>90</v>
      </c>
      <c r="P1375">
        <v>2176741</v>
      </c>
      <c r="Q1375" s="2">
        <v>35319</v>
      </c>
      <c r="R1375" t="s">
        <v>2438</v>
      </c>
      <c r="S1375" t="s">
        <v>2439</v>
      </c>
      <c r="U1375" t="s">
        <v>149</v>
      </c>
      <c r="V1375" t="s">
        <v>74</v>
      </c>
      <c r="W1375" t="s">
        <v>2</v>
      </c>
      <c r="X1375" t="s">
        <v>54</v>
      </c>
      <c r="Z1375" t="s">
        <v>88</v>
      </c>
      <c r="AA1375" t="s">
        <v>94</v>
      </c>
      <c r="AB1375" t="s">
        <v>2440</v>
      </c>
      <c r="AC1375" t="s">
        <v>70</v>
      </c>
      <c r="AD1375" t="s">
        <v>59</v>
      </c>
    </row>
    <row r="1376" spans="1:30">
      <c r="A1376">
        <f t="shared" si="66"/>
        <v>1125</v>
      </c>
      <c r="B1376">
        <f t="shared" si="64"/>
        <v>0</v>
      </c>
      <c r="C1376" s="8">
        <f t="shared" si="65"/>
        <v>39.5</v>
      </c>
      <c r="D1376">
        <v>39</v>
      </c>
      <c r="E1376">
        <v>6</v>
      </c>
      <c r="G1376" s="21">
        <v>0</v>
      </c>
      <c r="H1376">
        <v>2176822</v>
      </c>
      <c r="I1376" s="39">
        <v>44096.541597222225</v>
      </c>
      <c r="J1376" s="3" t="s">
        <v>63</v>
      </c>
      <c r="K1376" t="s">
        <v>49</v>
      </c>
      <c r="M1376">
        <v>202009221768</v>
      </c>
      <c r="N1376" s="1">
        <v>44096.541597222225</v>
      </c>
      <c r="O1376" s="3" t="s">
        <v>63</v>
      </c>
      <c r="P1376">
        <v>2176822</v>
      </c>
      <c r="Q1376" s="2">
        <v>29664</v>
      </c>
      <c r="R1376" t="s">
        <v>2441</v>
      </c>
      <c r="S1376" t="s">
        <v>460</v>
      </c>
      <c r="U1376" t="s">
        <v>140</v>
      </c>
      <c r="V1376" t="s">
        <v>306</v>
      </c>
      <c r="W1376" t="s">
        <v>2</v>
      </c>
      <c r="X1376" t="s">
        <v>54</v>
      </c>
      <c r="Z1376" t="s">
        <v>55</v>
      </c>
      <c r="AA1376" t="s">
        <v>68</v>
      </c>
      <c r="AB1376" t="s">
        <v>161</v>
      </c>
      <c r="AC1376" t="s">
        <v>70</v>
      </c>
      <c r="AD1376" t="s">
        <v>59</v>
      </c>
    </row>
    <row r="1377" spans="1:30">
      <c r="A1377">
        <f t="shared" si="66"/>
        <v>1126</v>
      </c>
      <c r="B1377">
        <f t="shared" si="64"/>
        <v>0</v>
      </c>
      <c r="C1377" s="8">
        <f t="shared" si="65"/>
        <v>65.333333333333329</v>
      </c>
      <c r="D1377">
        <v>65</v>
      </c>
      <c r="E1377">
        <v>4</v>
      </c>
      <c r="G1377" s="21">
        <v>0</v>
      </c>
      <c r="H1377">
        <v>2177092</v>
      </c>
      <c r="I1377" s="39">
        <v>44095.729085648149</v>
      </c>
      <c r="J1377" s="3" t="s">
        <v>76</v>
      </c>
      <c r="K1377" t="s">
        <v>49</v>
      </c>
      <c r="M1377">
        <v>202009212085</v>
      </c>
      <c r="N1377" s="1">
        <v>44095.729085648149</v>
      </c>
      <c r="O1377" s="3" t="s">
        <v>76</v>
      </c>
      <c r="P1377">
        <v>2177092</v>
      </c>
      <c r="Q1377" s="2">
        <v>20226</v>
      </c>
      <c r="R1377" t="s">
        <v>2442</v>
      </c>
      <c r="S1377" t="s">
        <v>1966</v>
      </c>
      <c r="U1377" t="s">
        <v>149</v>
      </c>
      <c r="V1377" t="s">
        <v>220</v>
      </c>
      <c r="W1377" t="s">
        <v>2</v>
      </c>
      <c r="X1377" t="s">
        <v>54</v>
      </c>
      <c r="Z1377" t="s">
        <v>88</v>
      </c>
      <c r="AA1377" t="s">
        <v>78</v>
      </c>
      <c r="AB1377" t="s">
        <v>173</v>
      </c>
      <c r="AC1377" t="s">
        <v>70</v>
      </c>
      <c r="AD1377" t="s">
        <v>59</v>
      </c>
    </row>
    <row r="1378" spans="1:30">
      <c r="A1378">
        <f t="shared" si="66"/>
        <v>1127</v>
      </c>
      <c r="B1378">
        <f t="shared" si="64"/>
        <v>0</v>
      </c>
      <c r="C1378" s="8">
        <f t="shared" si="65"/>
        <v>19</v>
      </c>
      <c r="D1378">
        <v>19</v>
      </c>
      <c r="E1378">
        <v>0</v>
      </c>
      <c r="G1378" s="21">
        <v>0</v>
      </c>
      <c r="H1378">
        <v>2178077</v>
      </c>
      <c r="I1378" s="39">
        <v>44109.644444444442</v>
      </c>
      <c r="J1378" s="3" t="s">
        <v>90</v>
      </c>
      <c r="K1378" t="s">
        <v>49</v>
      </c>
      <c r="M1378">
        <v>202010052108</v>
      </c>
      <c r="N1378" s="1">
        <v>44109.644444444442</v>
      </c>
      <c r="O1378" s="3" t="s">
        <v>90</v>
      </c>
      <c r="P1378">
        <v>2178077</v>
      </c>
      <c r="Q1378" s="2">
        <v>37140</v>
      </c>
      <c r="R1378" t="s">
        <v>2443</v>
      </c>
      <c r="S1378" t="s">
        <v>2444</v>
      </c>
      <c r="U1378" t="s">
        <v>52</v>
      </c>
      <c r="V1378" t="s">
        <v>349</v>
      </c>
      <c r="W1378" t="s">
        <v>2</v>
      </c>
      <c r="X1378" t="s">
        <v>54</v>
      </c>
      <c r="Z1378" t="s">
        <v>55</v>
      </c>
      <c r="AA1378" t="s">
        <v>94</v>
      </c>
      <c r="AB1378" t="s">
        <v>2445</v>
      </c>
      <c r="AC1378" t="s">
        <v>58</v>
      </c>
      <c r="AD1378" t="s">
        <v>59</v>
      </c>
    </row>
    <row r="1379" spans="1:30">
      <c r="A1379">
        <f t="shared" si="66"/>
        <v>1128</v>
      </c>
      <c r="B1379">
        <f t="shared" si="64"/>
        <v>0</v>
      </c>
      <c r="C1379" s="8">
        <f t="shared" si="65"/>
        <v>66</v>
      </c>
      <c r="D1379">
        <v>66</v>
      </c>
      <c r="E1379">
        <v>0</v>
      </c>
      <c r="G1379" s="21">
        <v>0</v>
      </c>
      <c r="H1379">
        <v>2179355</v>
      </c>
      <c r="I1379" s="39">
        <v>44102.023611111108</v>
      </c>
      <c r="J1379" s="3" t="s">
        <v>90</v>
      </c>
      <c r="K1379" t="s">
        <v>49</v>
      </c>
      <c r="M1379">
        <v>202009270525</v>
      </c>
      <c r="N1379" s="1">
        <v>44102.023611111108</v>
      </c>
      <c r="O1379" s="3" t="s">
        <v>90</v>
      </c>
      <c r="P1379">
        <v>2179355</v>
      </c>
      <c r="Q1379" s="2">
        <v>19990</v>
      </c>
      <c r="R1379" t="s">
        <v>2446</v>
      </c>
      <c r="S1379" t="s">
        <v>1924</v>
      </c>
      <c r="U1379" t="s">
        <v>98</v>
      </c>
      <c r="V1379" t="s">
        <v>202</v>
      </c>
      <c r="W1379" t="s">
        <v>2</v>
      </c>
      <c r="X1379" t="s">
        <v>54</v>
      </c>
      <c r="Z1379" t="s">
        <v>88</v>
      </c>
      <c r="AA1379" t="s">
        <v>94</v>
      </c>
      <c r="AB1379" t="s">
        <v>116</v>
      </c>
      <c r="AC1379" t="s">
        <v>70</v>
      </c>
      <c r="AD1379" t="s">
        <v>59</v>
      </c>
    </row>
    <row r="1380" spans="1:30">
      <c r="A1380">
        <f t="shared" si="66"/>
        <v>1129</v>
      </c>
      <c r="B1380">
        <f t="shared" si="64"/>
        <v>0</v>
      </c>
      <c r="C1380" s="8">
        <f t="shared" si="65"/>
        <v>78.5</v>
      </c>
      <c r="D1380">
        <v>78</v>
      </c>
      <c r="E1380">
        <v>6</v>
      </c>
      <c r="G1380" s="21">
        <v>0</v>
      </c>
      <c r="H1380">
        <v>2179731</v>
      </c>
      <c r="I1380" s="39">
        <v>44102.985636574071</v>
      </c>
      <c r="J1380" s="3" t="s">
        <v>63</v>
      </c>
      <c r="K1380" t="s">
        <v>49</v>
      </c>
      <c r="M1380">
        <v>202009282347</v>
      </c>
      <c r="N1380" s="1">
        <v>44102.985636574071</v>
      </c>
      <c r="O1380" s="3" t="s">
        <v>63</v>
      </c>
      <c r="P1380">
        <v>2179731</v>
      </c>
      <c r="Q1380" s="2">
        <v>15415</v>
      </c>
      <c r="R1380" t="s">
        <v>2447</v>
      </c>
      <c r="S1380" t="s">
        <v>559</v>
      </c>
      <c r="U1380" t="s">
        <v>52</v>
      </c>
      <c r="V1380" t="s">
        <v>133</v>
      </c>
      <c r="W1380" t="s">
        <v>10</v>
      </c>
      <c r="X1380" t="s">
        <v>54</v>
      </c>
      <c r="Z1380" t="s">
        <v>55</v>
      </c>
      <c r="AA1380" t="s">
        <v>68</v>
      </c>
      <c r="AB1380" t="s">
        <v>2448</v>
      </c>
      <c r="AC1380" t="s">
        <v>70</v>
      </c>
      <c r="AD1380" t="s">
        <v>59</v>
      </c>
    </row>
    <row r="1381" spans="1:30">
      <c r="A1381">
        <f t="shared" si="66"/>
        <v>1130</v>
      </c>
      <c r="B1381">
        <f t="shared" si="64"/>
        <v>0</v>
      </c>
      <c r="C1381" s="8">
        <f t="shared" si="65"/>
        <v>47.166666666666664</v>
      </c>
      <c r="D1381">
        <v>47</v>
      </c>
      <c r="E1381">
        <v>2</v>
      </c>
      <c r="G1381" s="21">
        <v>0</v>
      </c>
      <c r="H1381">
        <v>2180244</v>
      </c>
      <c r="I1381" s="39">
        <v>44160.744050925925</v>
      </c>
      <c r="J1381" s="3" t="s">
        <v>90</v>
      </c>
      <c r="K1381" t="s">
        <v>49</v>
      </c>
      <c r="M1381">
        <v>202011251937</v>
      </c>
      <c r="N1381" s="1">
        <v>44160.744050925925</v>
      </c>
      <c r="O1381" s="3" t="s">
        <v>90</v>
      </c>
      <c r="P1381">
        <v>2180244</v>
      </c>
      <c r="Q1381" s="2">
        <v>26912</v>
      </c>
      <c r="R1381" t="s">
        <v>2449</v>
      </c>
      <c r="S1381" t="s">
        <v>2450</v>
      </c>
      <c r="U1381" t="s">
        <v>110</v>
      </c>
      <c r="V1381" t="s">
        <v>258</v>
      </c>
      <c r="W1381" t="s">
        <v>10</v>
      </c>
      <c r="X1381" t="s">
        <v>54</v>
      </c>
      <c r="Z1381" t="s">
        <v>88</v>
      </c>
      <c r="AA1381" t="s">
        <v>94</v>
      </c>
      <c r="AB1381" t="s">
        <v>2451</v>
      </c>
      <c r="AC1381" t="s">
        <v>70</v>
      </c>
      <c r="AD1381" t="s">
        <v>59</v>
      </c>
    </row>
    <row r="1382" spans="1:30">
      <c r="A1382">
        <f t="shared" si="66"/>
        <v>1131</v>
      </c>
      <c r="B1382">
        <f t="shared" si="64"/>
        <v>0</v>
      </c>
      <c r="C1382" s="8">
        <f t="shared" si="65"/>
        <v>59</v>
      </c>
      <c r="D1382">
        <v>59</v>
      </c>
      <c r="E1382">
        <v>0</v>
      </c>
      <c r="G1382" s="21">
        <v>0</v>
      </c>
      <c r="H1382">
        <v>2180322</v>
      </c>
      <c r="I1382" s="39">
        <v>44172.134722222225</v>
      </c>
      <c r="J1382" s="3" t="s">
        <v>90</v>
      </c>
      <c r="K1382" t="s">
        <v>49</v>
      </c>
      <c r="M1382">
        <v>202012071195</v>
      </c>
      <c r="N1382" s="1">
        <v>44172.134722222225</v>
      </c>
      <c r="O1382" s="3" t="s">
        <v>90</v>
      </c>
      <c r="P1382">
        <v>2180322</v>
      </c>
      <c r="Q1382" s="2">
        <v>22600</v>
      </c>
      <c r="R1382" t="s">
        <v>2452</v>
      </c>
      <c r="S1382" t="s">
        <v>526</v>
      </c>
      <c r="U1382" t="s">
        <v>170</v>
      </c>
      <c r="V1382" t="s">
        <v>171</v>
      </c>
      <c r="W1382" t="s">
        <v>2</v>
      </c>
      <c r="X1382" t="s">
        <v>54</v>
      </c>
      <c r="Z1382" t="s">
        <v>88</v>
      </c>
      <c r="AA1382" t="s">
        <v>94</v>
      </c>
      <c r="AB1382" t="s">
        <v>2453</v>
      </c>
      <c r="AC1382" t="s">
        <v>70</v>
      </c>
      <c r="AD1382" t="s">
        <v>59</v>
      </c>
    </row>
    <row r="1383" spans="1:30">
      <c r="A1383">
        <f t="shared" si="66"/>
        <v>1132</v>
      </c>
      <c r="B1383">
        <f t="shared" si="64"/>
        <v>0</v>
      </c>
      <c r="C1383" s="8">
        <f t="shared" si="65"/>
        <v>70.333333333333329</v>
      </c>
      <c r="D1383">
        <v>70</v>
      </c>
      <c r="E1383">
        <v>4</v>
      </c>
      <c r="G1383" s="21">
        <v>0</v>
      </c>
      <c r="H1383">
        <v>2180416</v>
      </c>
      <c r="I1383" s="39">
        <v>44218.35</v>
      </c>
      <c r="J1383" s="3" t="s">
        <v>63</v>
      </c>
      <c r="K1383" t="s">
        <v>49</v>
      </c>
      <c r="M1383">
        <v>202101220276</v>
      </c>
      <c r="N1383" s="1">
        <v>44218.35</v>
      </c>
      <c r="O1383" s="3" t="s">
        <v>63</v>
      </c>
      <c r="P1383">
        <v>2180416</v>
      </c>
      <c r="Q1383" s="2">
        <v>18522</v>
      </c>
      <c r="R1383" t="s">
        <v>2454</v>
      </c>
      <c r="S1383" t="s">
        <v>2455</v>
      </c>
      <c r="U1383" t="s">
        <v>61</v>
      </c>
      <c r="V1383" t="s">
        <v>127</v>
      </c>
      <c r="W1383" t="s">
        <v>2</v>
      </c>
      <c r="X1383" t="s">
        <v>54</v>
      </c>
      <c r="Z1383" t="s">
        <v>55</v>
      </c>
      <c r="AA1383" t="s">
        <v>68</v>
      </c>
      <c r="AB1383" t="s">
        <v>2003</v>
      </c>
      <c r="AC1383" t="s">
        <v>129</v>
      </c>
      <c r="AD1383" t="s">
        <v>59</v>
      </c>
    </row>
    <row r="1384" spans="1:30">
      <c r="A1384">
        <f t="shared" si="66"/>
        <v>1133</v>
      </c>
      <c r="B1384">
        <f t="shared" si="64"/>
        <v>0</v>
      </c>
      <c r="C1384" s="8">
        <f t="shared" si="65"/>
        <v>49.333333333333336</v>
      </c>
      <c r="D1384">
        <v>49</v>
      </c>
      <c r="E1384">
        <v>4</v>
      </c>
      <c r="G1384" s="21">
        <v>0</v>
      </c>
      <c r="H1384">
        <v>2180705</v>
      </c>
      <c r="I1384" s="39">
        <v>44105.473668981482</v>
      </c>
      <c r="J1384" s="3" t="s">
        <v>90</v>
      </c>
      <c r="K1384" t="s">
        <v>49</v>
      </c>
      <c r="M1384">
        <v>202010011614</v>
      </c>
      <c r="N1384" s="1">
        <v>44105.473668981482</v>
      </c>
      <c r="O1384" s="3" t="s">
        <v>90</v>
      </c>
      <c r="P1384">
        <v>2180705</v>
      </c>
      <c r="Q1384" s="2">
        <v>26075</v>
      </c>
      <c r="R1384" t="s">
        <v>2456</v>
      </c>
      <c r="S1384" t="s">
        <v>424</v>
      </c>
      <c r="U1384" t="s">
        <v>140</v>
      </c>
      <c r="V1384" t="s">
        <v>137</v>
      </c>
      <c r="W1384" t="s">
        <v>2</v>
      </c>
      <c r="X1384" t="s">
        <v>54</v>
      </c>
      <c r="Z1384" t="s">
        <v>88</v>
      </c>
      <c r="AA1384" t="s">
        <v>94</v>
      </c>
      <c r="AB1384" t="s">
        <v>2457</v>
      </c>
      <c r="AC1384" t="s">
        <v>70</v>
      </c>
      <c r="AD1384" t="s">
        <v>59</v>
      </c>
    </row>
    <row r="1385" spans="1:30">
      <c r="A1385">
        <f t="shared" si="66"/>
        <v>1134</v>
      </c>
      <c r="B1385">
        <f t="shared" si="64"/>
        <v>0</v>
      </c>
      <c r="C1385" s="8">
        <f t="shared" si="65"/>
        <v>59.333333333333336</v>
      </c>
      <c r="D1385">
        <v>59</v>
      </c>
      <c r="E1385">
        <v>4</v>
      </c>
      <c r="G1385" s="21">
        <v>0</v>
      </c>
      <c r="H1385">
        <v>2181111</v>
      </c>
      <c r="I1385" s="39">
        <v>44139.342430555553</v>
      </c>
      <c r="J1385" s="3" t="s">
        <v>76</v>
      </c>
      <c r="K1385" t="s">
        <v>49</v>
      </c>
      <c r="M1385">
        <v>202011040456</v>
      </c>
      <c r="N1385" s="1">
        <v>44139.342430555553</v>
      </c>
      <c r="O1385" s="3" t="s">
        <v>76</v>
      </c>
      <c r="P1385">
        <v>2181111</v>
      </c>
      <c r="Q1385" s="2">
        <v>22462</v>
      </c>
      <c r="R1385" t="s">
        <v>2461</v>
      </c>
      <c r="S1385" t="s">
        <v>1015</v>
      </c>
      <c r="U1385" t="s">
        <v>52</v>
      </c>
      <c r="V1385" t="s">
        <v>53</v>
      </c>
      <c r="W1385" t="s">
        <v>2</v>
      </c>
      <c r="X1385" t="s">
        <v>54</v>
      </c>
      <c r="Z1385" t="s">
        <v>55</v>
      </c>
      <c r="AA1385" t="s">
        <v>78</v>
      </c>
      <c r="AB1385" t="s">
        <v>2462</v>
      </c>
      <c r="AC1385" t="s">
        <v>58</v>
      </c>
      <c r="AD1385" t="s">
        <v>59</v>
      </c>
    </row>
    <row r="1386" spans="1:30">
      <c r="A1386">
        <f t="shared" si="66"/>
        <v>1135</v>
      </c>
      <c r="B1386">
        <f t="shared" si="64"/>
        <v>0</v>
      </c>
      <c r="C1386" s="14">
        <f t="shared" si="65"/>
        <v>119.75</v>
      </c>
      <c r="D1386" s="13">
        <v>119</v>
      </c>
      <c r="E1386" s="13">
        <v>9</v>
      </c>
      <c r="G1386" s="21">
        <v>0</v>
      </c>
      <c r="H1386" s="24">
        <v>2181115</v>
      </c>
      <c r="I1386" s="39">
        <v>44106.416666666664</v>
      </c>
      <c r="J1386" s="3" t="s">
        <v>90</v>
      </c>
      <c r="K1386" t="s">
        <v>49</v>
      </c>
      <c r="M1386">
        <v>202010021348</v>
      </c>
      <c r="N1386" s="1">
        <v>44106.416666666664</v>
      </c>
      <c r="O1386" s="3" t="s">
        <v>90</v>
      </c>
      <c r="P1386" s="13">
        <v>2181115</v>
      </c>
      <c r="Q1386" s="15">
        <v>367</v>
      </c>
      <c r="R1386" s="16" t="s">
        <v>2463</v>
      </c>
      <c r="S1386" s="13" t="s">
        <v>2464</v>
      </c>
      <c r="U1386" t="s">
        <v>73</v>
      </c>
      <c r="V1386" t="s">
        <v>240</v>
      </c>
      <c r="W1386" t="s">
        <v>10</v>
      </c>
      <c r="X1386" t="s">
        <v>54</v>
      </c>
      <c r="Z1386" t="s">
        <v>88</v>
      </c>
      <c r="AA1386" t="s">
        <v>94</v>
      </c>
      <c r="AB1386" t="s">
        <v>116</v>
      </c>
      <c r="AC1386" t="s">
        <v>70</v>
      </c>
      <c r="AD1386" t="s">
        <v>59</v>
      </c>
    </row>
    <row r="1387" spans="1:30">
      <c r="A1387">
        <f t="shared" si="66"/>
        <v>1135</v>
      </c>
      <c r="B1387">
        <f t="shared" si="64"/>
        <v>1</v>
      </c>
      <c r="C1387" s="8">
        <f t="shared" si="65"/>
        <v>0</v>
      </c>
      <c r="G1387" s="21">
        <v>0</v>
      </c>
      <c r="H1387" s="24">
        <v>2181115</v>
      </c>
      <c r="J1387" s="3" t="s">
        <v>76</v>
      </c>
      <c r="K1387" t="s">
        <v>49</v>
      </c>
      <c r="M1387">
        <v>202010021337</v>
      </c>
      <c r="O1387" s="3" t="s">
        <v>76</v>
      </c>
      <c r="P1387">
        <v>2181115</v>
      </c>
      <c r="Q1387" s="2">
        <v>367</v>
      </c>
      <c r="R1387" t="s">
        <v>2463</v>
      </c>
      <c r="W1387" t="s">
        <v>10</v>
      </c>
      <c r="X1387" t="s">
        <v>54</v>
      </c>
      <c r="Z1387" t="s">
        <v>88</v>
      </c>
      <c r="AA1387" t="s">
        <v>78</v>
      </c>
      <c r="AB1387" t="s">
        <v>2465</v>
      </c>
      <c r="AC1387" t="s">
        <v>70</v>
      </c>
      <c r="AD1387" t="s">
        <v>900</v>
      </c>
    </row>
    <row r="1388" spans="1:30">
      <c r="A1388">
        <f t="shared" si="66"/>
        <v>1136</v>
      </c>
      <c r="B1388">
        <f t="shared" si="64"/>
        <v>0</v>
      </c>
      <c r="C1388" s="8">
        <f t="shared" si="65"/>
        <v>23.25</v>
      </c>
      <c r="D1388">
        <v>23</v>
      </c>
      <c r="E1388">
        <v>3</v>
      </c>
      <c r="G1388" s="21">
        <v>0</v>
      </c>
      <c r="H1388">
        <v>2181462</v>
      </c>
      <c r="I1388" s="39">
        <v>44201.404166666667</v>
      </c>
      <c r="J1388" s="3" t="s">
        <v>63</v>
      </c>
      <c r="K1388" t="s">
        <v>49</v>
      </c>
      <c r="M1388">
        <v>202101051540</v>
      </c>
      <c r="N1388" s="1">
        <v>44201.404166666667</v>
      </c>
      <c r="O1388" s="3" t="s">
        <v>63</v>
      </c>
      <c r="P1388">
        <v>2181462</v>
      </c>
      <c r="Q1388" s="2">
        <v>35686</v>
      </c>
      <c r="R1388" t="s">
        <v>2466</v>
      </c>
      <c r="S1388" t="s">
        <v>2467</v>
      </c>
      <c r="U1388" t="s">
        <v>61</v>
      </c>
      <c r="V1388" t="s">
        <v>228</v>
      </c>
      <c r="W1388" t="s">
        <v>2</v>
      </c>
      <c r="X1388" t="s">
        <v>54</v>
      </c>
      <c r="Z1388" t="s">
        <v>55</v>
      </c>
      <c r="AA1388" t="s">
        <v>68</v>
      </c>
      <c r="AB1388" t="s">
        <v>2468</v>
      </c>
      <c r="AC1388" t="s">
        <v>129</v>
      </c>
      <c r="AD1388" t="s">
        <v>59</v>
      </c>
    </row>
    <row r="1389" spans="1:30">
      <c r="A1389">
        <f t="shared" si="66"/>
        <v>1137</v>
      </c>
      <c r="B1389">
        <f t="shared" si="64"/>
        <v>0</v>
      </c>
      <c r="C1389" s="8">
        <f t="shared" si="65"/>
        <v>65.833333333333329</v>
      </c>
      <c r="D1389">
        <v>65</v>
      </c>
      <c r="E1389">
        <v>10</v>
      </c>
      <c r="G1389" s="21">
        <v>0</v>
      </c>
      <c r="H1389">
        <v>2181473</v>
      </c>
      <c r="I1389" s="39">
        <v>44107.520162037035</v>
      </c>
      <c r="J1389" s="3" t="s">
        <v>76</v>
      </c>
      <c r="K1389" t="s">
        <v>49</v>
      </c>
      <c r="M1389">
        <v>202010030366</v>
      </c>
      <c r="N1389" s="1">
        <v>44107.520162037035</v>
      </c>
      <c r="O1389" s="3" t="s">
        <v>76</v>
      </c>
      <c r="P1389">
        <v>2181473</v>
      </c>
      <c r="Q1389" s="2">
        <v>20051</v>
      </c>
      <c r="R1389" t="s">
        <v>2469</v>
      </c>
      <c r="S1389" t="s">
        <v>2154</v>
      </c>
      <c r="U1389" t="s">
        <v>170</v>
      </c>
      <c r="V1389" t="s">
        <v>87</v>
      </c>
      <c r="W1389" t="s">
        <v>10</v>
      </c>
      <c r="X1389" t="s">
        <v>54</v>
      </c>
      <c r="Z1389" t="s">
        <v>55</v>
      </c>
      <c r="AA1389" t="s">
        <v>78</v>
      </c>
      <c r="AB1389" t="s">
        <v>100</v>
      </c>
      <c r="AC1389" t="s">
        <v>70</v>
      </c>
      <c r="AD1389" t="s">
        <v>59</v>
      </c>
    </row>
    <row r="1390" spans="1:30">
      <c r="A1390">
        <f t="shared" si="66"/>
        <v>1138</v>
      </c>
      <c r="B1390">
        <f t="shared" si="64"/>
        <v>0</v>
      </c>
      <c r="C1390" s="8">
        <f t="shared" si="65"/>
        <v>55</v>
      </c>
      <c r="D1390">
        <v>55</v>
      </c>
      <c r="E1390">
        <v>0</v>
      </c>
      <c r="G1390" s="21">
        <v>0</v>
      </c>
      <c r="H1390">
        <v>2181600</v>
      </c>
      <c r="I1390" s="39">
        <v>44322.727777777778</v>
      </c>
      <c r="J1390" s="3" t="s">
        <v>63</v>
      </c>
      <c r="K1390" t="s">
        <v>49</v>
      </c>
      <c r="M1390">
        <v>202105062279</v>
      </c>
      <c r="N1390" s="1">
        <v>44322.727777777778</v>
      </c>
      <c r="O1390" s="3" t="s">
        <v>63</v>
      </c>
      <c r="P1390">
        <v>2181600</v>
      </c>
      <c r="Q1390" s="2">
        <v>24213</v>
      </c>
      <c r="R1390" t="s">
        <v>2470</v>
      </c>
      <c r="S1390" t="s">
        <v>2215</v>
      </c>
      <c r="U1390" t="s">
        <v>140</v>
      </c>
      <c r="V1390" t="s">
        <v>2471</v>
      </c>
      <c r="W1390" t="s">
        <v>10</v>
      </c>
      <c r="X1390" t="s">
        <v>54</v>
      </c>
      <c r="Z1390" t="s">
        <v>55</v>
      </c>
      <c r="AA1390" t="s">
        <v>68</v>
      </c>
      <c r="AB1390" t="s">
        <v>1200</v>
      </c>
      <c r="AC1390" t="s">
        <v>70</v>
      </c>
      <c r="AD1390" t="s">
        <v>59</v>
      </c>
    </row>
    <row r="1391" spans="1:30">
      <c r="A1391">
        <f t="shared" si="66"/>
        <v>1139</v>
      </c>
      <c r="B1391">
        <f t="shared" si="64"/>
        <v>0</v>
      </c>
      <c r="C1391" s="8">
        <f t="shared" si="65"/>
        <v>29.5</v>
      </c>
      <c r="D1391">
        <v>29</v>
      </c>
      <c r="E1391">
        <v>6</v>
      </c>
      <c r="G1391" s="21">
        <v>0</v>
      </c>
      <c r="H1391">
        <v>2182128</v>
      </c>
      <c r="I1391" s="39">
        <v>44109.950694444444</v>
      </c>
      <c r="J1391" s="3" t="s">
        <v>90</v>
      </c>
      <c r="K1391" t="s">
        <v>49</v>
      </c>
      <c r="M1391">
        <v>202010052462</v>
      </c>
      <c r="N1391" s="1">
        <v>44109.950694444444</v>
      </c>
      <c r="O1391" s="3" t="s">
        <v>90</v>
      </c>
      <c r="P1391">
        <v>2182128</v>
      </c>
      <c r="Q1391" s="2">
        <v>33320</v>
      </c>
      <c r="R1391" t="s">
        <v>2472</v>
      </c>
      <c r="S1391" t="s">
        <v>1904</v>
      </c>
      <c r="U1391" t="s">
        <v>170</v>
      </c>
      <c r="V1391" t="s">
        <v>133</v>
      </c>
      <c r="W1391" t="s">
        <v>2</v>
      </c>
      <c r="X1391" t="s">
        <v>54</v>
      </c>
      <c r="Z1391" t="s">
        <v>88</v>
      </c>
      <c r="AA1391" t="s">
        <v>94</v>
      </c>
      <c r="AB1391" t="s">
        <v>116</v>
      </c>
      <c r="AC1391" t="s">
        <v>70</v>
      </c>
      <c r="AD1391" t="s">
        <v>59</v>
      </c>
    </row>
    <row r="1392" spans="1:30">
      <c r="A1392">
        <f t="shared" si="66"/>
        <v>1140</v>
      </c>
      <c r="B1392">
        <f t="shared" si="64"/>
        <v>0</v>
      </c>
      <c r="C1392" s="8">
        <f t="shared" si="65"/>
        <v>20.833333333333332</v>
      </c>
      <c r="D1392">
        <v>20</v>
      </c>
      <c r="E1392">
        <v>10</v>
      </c>
      <c r="G1392" s="21">
        <v>0</v>
      </c>
      <c r="H1392">
        <v>2183741</v>
      </c>
      <c r="I1392" s="39">
        <v>44168.666666666664</v>
      </c>
      <c r="J1392" s="3" t="s">
        <v>90</v>
      </c>
      <c r="K1392" t="s">
        <v>49</v>
      </c>
      <c r="M1392">
        <v>202012032021</v>
      </c>
      <c r="N1392" s="1">
        <v>44168.666666666664</v>
      </c>
      <c r="O1392" s="3" t="s">
        <v>90</v>
      </c>
      <c r="P1392">
        <v>2183741</v>
      </c>
      <c r="Q1392" s="2">
        <v>36546</v>
      </c>
      <c r="R1392" t="s">
        <v>2473</v>
      </c>
      <c r="S1392" t="s">
        <v>1598</v>
      </c>
      <c r="U1392" t="s">
        <v>52</v>
      </c>
      <c r="V1392" t="s">
        <v>240</v>
      </c>
      <c r="W1392" t="s">
        <v>10</v>
      </c>
      <c r="X1392" t="s">
        <v>54</v>
      </c>
      <c r="Z1392" t="s">
        <v>88</v>
      </c>
      <c r="AA1392" t="s">
        <v>94</v>
      </c>
      <c r="AB1392" t="s">
        <v>116</v>
      </c>
      <c r="AC1392" t="s">
        <v>70</v>
      </c>
      <c r="AD1392" t="s">
        <v>59</v>
      </c>
    </row>
    <row r="1393" spans="1:30">
      <c r="A1393">
        <f t="shared" si="66"/>
        <v>1141</v>
      </c>
      <c r="B1393">
        <f t="shared" si="64"/>
        <v>0</v>
      </c>
      <c r="C1393" s="8">
        <f t="shared" si="65"/>
        <v>71.75</v>
      </c>
      <c r="D1393">
        <v>71</v>
      </c>
      <c r="E1393">
        <v>9</v>
      </c>
      <c r="G1393" s="21">
        <v>0</v>
      </c>
      <c r="H1393">
        <v>2183946</v>
      </c>
      <c r="I1393" s="39">
        <v>44134.857638888891</v>
      </c>
      <c r="J1393" s="3" t="s">
        <v>76</v>
      </c>
      <c r="K1393" t="s">
        <v>49</v>
      </c>
      <c r="M1393">
        <v>202010302045</v>
      </c>
      <c r="N1393" s="1">
        <v>44134.857638888891</v>
      </c>
      <c r="O1393" s="3" t="s">
        <v>76</v>
      </c>
      <c r="P1393">
        <v>2183946</v>
      </c>
      <c r="Q1393" s="2">
        <v>17928</v>
      </c>
      <c r="R1393" t="s">
        <v>2474</v>
      </c>
      <c r="S1393" t="s">
        <v>2353</v>
      </c>
      <c r="U1393" t="s">
        <v>98</v>
      </c>
      <c r="V1393" t="s">
        <v>364</v>
      </c>
      <c r="W1393" t="s">
        <v>2</v>
      </c>
      <c r="X1393" t="s">
        <v>54</v>
      </c>
      <c r="Z1393" t="s">
        <v>88</v>
      </c>
      <c r="AA1393" t="s">
        <v>78</v>
      </c>
      <c r="AB1393" t="s">
        <v>2475</v>
      </c>
      <c r="AC1393" t="s">
        <v>70</v>
      </c>
      <c r="AD1393" t="s">
        <v>59</v>
      </c>
    </row>
    <row r="1394" spans="1:30">
      <c r="A1394">
        <f t="shared" si="66"/>
        <v>1142</v>
      </c>
      <c r="B1394">
        <f t="shared" si="64"/>
        <v>0</v>
      </c>
      <c r="C1394" s="8">
        <f t="shared" si="65"/>
        <v>74.083333333333329</v>
      </c>
      <c r="D1394">
        <v>74</v>
      </c>
      <c r="E1394">
        <v>1</v>
      </c>
      <c r="G1394" s="21">
        <v>0</v>
      </c>
      <c r="H1394">
        <v>2184306</v>
      </c>
      <c r="I1394" s="39">
        <v>44116.892361111109</v>
      </c>
      <c r="J1394" s="3" t="s">
        <v>90</v>
      </c>
      <c r="K1394" t="s">
        <v>49</v>
      </c>
      <c r="M1394">
        <v>202010122467</v>
      </c>
      <c r="N1394" s="1">
        <v>44116.892361111109</v>
      </c>
      <c r="O1394" s="3" t="s">
        <v>90</v>
      </c>
      <c r="P1394">
        <v>2184306</v>
      </c>
      <c r="Q1394" s="2">
        <v>17056</v>
      </c>
      <c r="R1394" t="s">
        <v>2476</v>
      </c>
      <c r="S1394" t="s">
        <v>122</v>
      </c>
      <c r="U1394" t="s">
        <v>98</v>
      </c>
      <c r="V1394" t="s">
        <v>133</v>
      </c>
      <c r="W1394" t="s">
        <v>2</v>
      </c>
      <c r="X1394" t="s">
        <v>54</v>
      </c>
      <c r="Z1394" t="s">
        <v>88</v>
      </c>
      <c r="AA1394" t="s">
        <v>94</v>
      </c>
      <c r="AB1394" t="s">
        <v>100</v>
      </c>
      <c r="AC1394" t="s">
        <v>70</v>
      </c>
      <c r="AD1394" t="s">
        <v>59</v>
      </c>
    </row>
    <row r="1395" spans="1:30">
      <c r="A1395">
        <f t="shared" si="66"/>
        <v>1143</v>
      </c>
      <c r="B1395">
        <f t="shared" si="64"/>
        <v>0</v>
      </c>
      <c r="C1395" s="8">
        <f t="shared" si="65"/>
        <v>29.75</v>
      </c>
      <c r="D1395">
        <v>29</v>
      </c>
      <c r="E1395">
        <v>9</v>
      </c>
      <c r="G1395" s="21">
        <v>0</v>
      </c>
      <c r="H1395">
        <v>2184339</v>
      </c>
      <c r="I1395" s="39">
        <v>44145.01935185185</v>
      </c>
      <c r="J1395" s="3" t="s">
        <v>90</v>
      </c>
      <c r="K1395" t="s">
        <v>49</v>
      </c>
      <c r="M1395">
        <v>202011092512</v>
      </c>
      <c r="N1395" s="1">
        <v>44145.01935185185</v>
      </c>
      <c r="O1395" s="3" t="s">
        <v>90</v>
      </c>
      <c r="P1395">
        <v>2184339</v>
      </c>
      <c r="Q1395" s="2">
        <v>33261</v>
      </c>
      <c r="R1395" t="s">
        <v>2477</v>
      </c>
      <c r="S1395" t="s">
        <v>1289</v>
      </c>
      <c r="U1395" t="s">
        <v>149</v>
      </c>
      <c r="V1395" t="s">
        <v>281</v>
      </c>
      <c r="W1395" t="s">
        <v>10</v>
      </c>
      <c r="X1395" t="s">
        <v>54</v>
      </c>
      <c r="Z1395" t="s">
        <v>88</v>
      </c>
      <c r="AA1395" t="s">
        <v>94</v>
      </c>
      <c r="AB1395" t="s">
        <v>116</v>
      </c>
      <c r="AC1395" t="s">
        <v>70</v>
      </c>
      <c r="AD1395" t="s">
        <v>59</v>
      </c>
    </row>
    <row r="1396" spans="1:30">
      <c r="A1396">
        <f t="shared" si="66"/>
        <v>1144</v>
      </c>
      <c r="B1396">
        <f t="shared" si="64"/>
        <v>0</v>
      </c>
      <c r="C1396" s="8">
        <f t="shared" si="65"/>
        <v>38.75</v>
      </c>
      <c r="D1396">
        <v>38</v>
      </c>
      <c r="E1396">
        <v>9</v>
      </c>
      <c r="G1396" s="21">
        <v>0</v>
      </c>
      <c r="H1396">
        <v>2184985</v>
      </c>
      <c r="I1396" s="39">
        <v>44118.969444444447</v>
      </c>
      <c r="J1396" s="3" t="s">
        <v>90</v>
      </c>
      <c r="K1396" t="s">
        <v>49</v>
      </c>
      <c r="M1396">
        <v>202010142243</v>
      </c>
      <c r="N1396" s="1">
        <v>44118.969444444447</v>
      </c>
      <c r="O1396" s="3" t="s">
        <v>90</v>
      </c>
      <c r="P1396">
        <v>2184985</v>
      </c>
      <c r="Q1396" s="2">
        <v>29951</v>
      </c>
      <c r="R1396" t="s">
        <v>2482</v>
      </c>
      <c r="S1396" t="s">
        <v>2483</v>
      </c>
      <c r="U1396" t="s">
        <v>98</v>
      </c>
      <c r="V1396" t="s">
        <v>111</v>
      </c>
      <c r="W1396" t="s">
        <v>2</v>
      </c>
      <c r="X1396" t="s">
        <v>54</v>
      </c>
      <c r="Z1396" t="s">
        <v>88</v>
      </c>
      <c r="AA1396" t="s">
        <v>94</v>
      </c>
      <c r="AB1396" t="s">
        <v>100</v>
      </c>
      <c r="AC1396" t="s">
        <v>70</v>
      </c>
      <c r="AD1396" t="s">
        <v>59</v>
      </c>
    </row>
    <row r="1397" spans="1:30">
      <c r="A1397">
        <f t="shared" si="66"/>
        <v>1145</v>
      </c>
      <c r="B1397">
        <f t="shared" si="64"/>
        <v>0</v>
      </c>
      <c r="C1397" s="8">
        <f t="shared" si="65"/>
        <v>52.333333333333336</v>
      </c>
      <c r="D1397">
        <v>52</v>
      </c>
      <c r="E1397">
        <v>4</v>
      </c>
      <c r="G1397" s="21">
        <v>0</v>
      </c>
      <c r="H1397">
        <v>2186322</v>
      </c>
      <c r="I1397" s="39">
        <v>44122.190972222219</v>
      </c>
      <c r="J1397" s="3" t="s">
        <v>90</v>
      </c>
      <c r="K1397" t="s">
        <v>49</v>
      </c>
      <c r="M1397">
        <v>202010180140</v>
      </c>
      <c r="N1397" s="1">
        <v>44122.190972222219</v>
      </c>
      <c r="O1397" s="3" t="s">
        <v>90</v>
      </c>
      <c r="P1397">
        <v>2186322</v>
      </c>
      <c r="Q1397" s="2">
        <v>24977</v>
      </c>
      <c r="R1397" t="s">
        <v>2487</v>
      </c>
      <c r="S1397" t="s">
        <v>1469</v>
      </c>
      <c r="U1397" t="s">
        <v>149</v>
      </c>
      <c r="V1397" t="s">
        <v>364</v>
      </c>
      <c r="W1397" t="s">
        <v>2</v>
      </c>
      <c r="X1397" t="s">
        <v>54</v>
      </c>
      <c r="Z1397" t="s">
        <v>88</v>
      </c>
      <c r="AA1397" t="s">
        <v>94</v>
      </c>
      <c r="AB1397" t="s">
        <v>100</v>
      </c>
      <c r="AC1397" t="s">
        <v>70</v>
      </c>
      <c r="AD1397" t="s">
        <v>59</v>
      </c>
    </row>
    <row r="1398" spans="1:30">
      <c r="A1398">
        <f t="shared" si="66"/>
        <v>1146</v>
      </c>
      <c r="B1398">
        <f t="shared" si="64"/>
        <v>0</v>
      </c>
      <c r="C1398" s="8">
        <f t="shared" si="65"/>
        <v>69.666666666666671</v>
      </c>
      <c r="D1398">
        <v>69</v>
      </c>
      <c r="E1398">
        <v>8</v>
      </c>
      <c r="G1398" s="21">
        <v>0</v>
      </c>
      <c r="H1398">
        <v>2187058</v>
      </c>
      <c r="I1398" s="39">
        <v>44125.767916666664</v>
      </c>
      <c r="J1398" s="3" t="s">
        <v>90</v>
      </c>
      <c r="K1398" t="s">
        <v>49</v>
      </c>
      <c r="M1398">
        <v>202010211999</v>
      </c>
      <c r="N1398" s="1">
        <v>44125.767916666664</v>
      </c>
      <c r="O1398" s="3" t="s">
        <v>90</v>
      </c>
      <c r="P1398">
        <v>2187058</v>
      </c>
      <c r="Q1398" s="2">
        <v>18665</v>
      </c>
      <c r="R1398" t="s">
        <v>2488</v>
      </c>
      <c r="S1398" t="s">
        <v>164</v>
      </c>
      <c r="U1398" t="s">
        <v>110</v>
      </c>
      <c r="V1398" t="s">
        <v>240</v>
      </c>
      <c r="W1398" t="s">
        <v>2</v>
      </c>
      <c r="X1398" t="s">
        <v>54</v>
      </c>
      <c r="Z1398" t="s">
        <v>88</v>
      </c>
      <c r="AA1398" t="s">
        <v>94</v>
      </c>
      <c r="AB1398" t="s">
        <v>100</v>
      </c>
      <c r="AC1398" t="s">
        <v>70</v>
      </c>
      <c r="AD1398" t="s">
        <v>59</v>
      </c>
    </row>
    <row r="1399" spans="1:30">
      <c r="A1399">
        <f t="shared" si="66"/>
        <v>1147</v>
      </c>
      <c r="B1399">
        <f t="shared" si="64"/>
        <v>0</v>
      </c>
      <c r="C1399" s="8">
        <f t="shared" si="65"/>
        <v>42.333333333333336</v>
      </c>
      <c r="D1399">
        <v>42</v>
      </c>
      <c r="E1399">
        <v>4</v>
      </c>
      <c r="G1399" s="21">
        <v>0</v>
      </c>
      <c r="H1399">
        <v>2187768</v>
      </c>
      <c r="I1399" s="39">
        <v>44126.120428240742</v>
      </c>
      <c r="J1399" s="3" t="s">
        <v>90</v>
      </c>
      <c r="K1399" t="s">
        <v>49</v>
      </c>
      <c r="M1399">
        <v>202010221218</v>
      </c>
      <c r="N1399" s="1">
        <v>44126.120428240742</v>
      </c>
      <c r="O1399" s="3" t="s">
        <v>90</v>
      </c>
      <c r="P1399">
        <v>2187768</v>
      </c>
      <c r="Q1399" s="2">
        <v>28637</v>
      </c>
      <c r="R1399" t="s">
        <v>2489</v>
      </c>
      <c r="S1399" t="s">
        <v>623</v>
      </c>
      <c r="U1399" t="s">
        <v>149</v>
      </c>
      <c r="V1399" t="s">
        <v>281</v>
      </c>
      <c r="W1399" t="s">
        <v>2</v>
      </c>
      <c r="X1399" t="s">
        <v>54</v>
      </c>
      <c r="Z1399" t="s">
        <v>88</v>
      </c>
      <c r="AA1399" t="s">
        <v>94</v>
      </c>
      <c r="AB1399" t="s">
        <v>100</v>
      </c>
      <c r="AC1399" t="s">
        <v>70</v>
      </c>
      <c r="AD1399" t="s">
        <v>59</v>
      </c>
    </row>
    <row r="1400" spans="1:30">
      <c r="A1400">
        <f t="shared" si="66"/>
        <v>1148</v>
      </c>
      <c r="B1400">
        <f t="shared" si="64"/>
        <v>0</v>
      </c>
      <c r="C1400" s="8">
        <f t="shared" si="65"/>
        <v>18.666666666666668</v>
      </c>
      <c r="D1400">
        <v>18</v>
      </c>
      <c r="E1400">
        <v>8</v>
      </c>
      <c r="G1400" s="21">
        <v>0</v>
      </c>
      <c r="H1400">
        <v>2188610</v>
      </c>
      <c r="I1400" s="39">
        <v>44178.017361111109</v>
      </c>
      <c r="J1400" s="3" t="s">
        <v>90</v>
      </c>
      <c r="K1400" t="s">
        <v>49</v>
      </c>
      <c r="M1400">
        <v>202012130059</v>
      </c>
      <c r="N1400" s="1">
        <v>44178.017361111109</v>
      </c>
      <c r="O1400" s="3" t="s">
        <v>90</v>
      </c>
      <c r="P1400">
        <v>2188610</v>
      </c>
      <c r="Q1400" s="2">
        <v>37336</v>
      </c>
      <c r="R1400" t="s">
        <v>2490</v>
      </c>
      <c r="S1400" t="s">
        <v>2491</v>
      </c>
      <c r="U1400" t="s">
        <v>110</v>
      </c>
      <c r="V1400" t="s">
        <v>364</v>
      </c>
      <c r="W1400" t="s">
        <v>10</v>
      </c>
      <c r="X1400" t="s">
        <v>54</v>
      </c>
      <c r="Z1400" t="s">
        <v>88</v>
      </c>
      <c r="AA1400" t="s">
        <v>94</v>
      </c>
      <c r="AB1400" t="s">
        <v>100</v>
      </c>
      <c r="AC1400" t="s">
        <v>70</v>
      </c>
      <c r="AD1400" t="s">
        <v>59</v>
      </c>
    </row>
    <row r="1401" spans="1:30">
      <c r="A1401">
        <f t="shared" si="66"/>
        <v>1149</v>
      </c>
      <c r="B1401">
        <f t="shared" si="64"/>
        <v>0</v>
      </c>
      <c r="C1401" s="8">
        <f t="shared" si="65"/>
        <v>57.666666666666664</v>
      </c>
      <c r="D1401">
        <v>57</v>
      </c>
      <c r="E1401">
        <v>8</v>
      </c>
      <c r="G1401" s="21">
        <v>0</v>
      </c>
      <c r="H1401">
        <v>2188645</v>
      </c>
      <c r="I1401" s="39">
        <v>44129.838194444441</v>
      </c>
      <c r="J1401" s="3" t="s">
        <v>90</v>
      </c>
      <c r="K1401" t="s">
        <v>49</v>
      </c>
      <c r="M1401">
        <v>202010250406</v>
      </c>
      <c r="N1401" s="1">
        <v>44129.838194444441</v>
      </c>
      <c r="O1401" s="3" t="s">
        <v>90</v>
      </c>
      <c r="P1401">
        <v>2188645</v>
      </c>
      <c r="Q1401" s="2">
        <v>23051</v>
      </c>
      <c r="R1401" t="s">
        <v>2492</v>
      </c>
      <c r="S1401" t="s">
        <v>205</v>
      </c>
      <c r="U1401" t="s">
        <v>110</v>
      </c>
      <c r="V1401" t="s">
        <v>178</v>
      </c>
      <c r="W1401" t="s">
        <v>2</v>
      </c>
      <c r="X1401" t="s">
        <v>54</v>
      </c>
      <c r="Z1401" t="s">
        <v>88</v>
      </c>
      <c r="AA1401" t="s">
        <v>94</v>
      </c>
      <c r="AB1401" t="s">
        <v>100</v>
      </c>
      <c r="AC1401" t="s">
        <v>70</v>
      </c>
      <c r="AD1401" t="s">
        <v>59</v>
      </c>
    </row>
    <row r="1402" spans="1:30">
      <c r="A1402">
        <f t="shared" si="66"/>
        <v>1150</v>
      </c>
      <c r="B1402">
        <f t="shared" si="64"/>
        <v>0</v>
      </c>
      <c r="C1402" s="8">
        <f t="shared" si="65"/>
        <v>64.666666666666671</v>
      </c>
      <c r="D1402">
        <v>64</v>
      </c>
      <c r="E1402">
        <v>8</v>
      </c>
      <c r="G1402" s="21">
        <v>0</v>
      </c>
      <c r="H1402">
        <v>2189194</v>
      </c>
      <c r="I1402" s="39">
        <v>44144.793564814812</v>
      </c>
      <c r="J1402" s="3" t="s">
        <v>63</v>
      </c>
      <c r="K1402" t="s">
        <v>49</v>
      </c>
      <c r="M1402">
        <v>202011091785</v>
      </c>
      <c r="N1402" s="1">
        <v>44144.793564814812</v>
      </c>
      <c r="O1402" s="3" t="s">
        <v>63</v>
      </c>
      <c r="P1402">
        <v>2189194</v>
      </c>
      <c r="Q1402" s="2">
        <v>20499</v>
      </c>
      <c r="R1402" t="s">
        <v>2493</v>
      </c>
      <c r="S1402" t="s">
        <v>1075</v>
      </c>
      <c r="U1402" t="s">
        <v>61</v>
      </c>
      <c r="V1402" t="s">
        <v>145</v>
      </c>
      <c r="W1402" t="s">
        <v>2</v>
      </c>
      <c r="X1402" t="s">
        <v>54</v>
      </c>
      <c r="Z1402" t="s">
        <v>55</v>
      </c>
      <c r="AA1402" t="s">
        <v>68</v>
      </c>
      <c r="AB1402" t="s">
        <v>2494</v>
      </c>
      <c r="AC1402" t="s">
        <v>70</v>
      </c>
      <c r="AD1402" t="s">
        <v>59</v>
      </c>
    </row>
    <row r="1403" spans="1:30">
      <c r="A1403">
        <f t="shared" si="66"/>
        <v>1151</v>
      </c>
      <c r="B1403">
        <f t="shared" si="64"/>
        <v>0</v>
      </c>
      <c r="C1403" s="8">
        <f t="shared" si="65"/>
        <v>47.333333333333336</v>
      </c>
      <c r="D1403">
        <v>47</v>
      </c>
      <c r="E1403">
        <v>4</v>
      </c>
      <c r="G1403" s="21">
        <v>0</v>
      </c>
      <c r="H1403">
        <v>2189871</v>
      </c>
      <c r="I1403" s="39">
        <v>44147.521527777775</v>
      </c>
      <c r="J1403" s="3" t="s">
        <v>63</v>
      </c>
      <c r="K1403" t="s">
        <v>49</v>
      </c>
      <c r="M1403">
        <v>202011121586</v>
      </c>
      <c r="N1403" s="1">
        <v>44147.521527777775</v>
      </c>
      <c r="O1403" s="3" t="s">
        <v>63</v>
      </c>
      <c r="P1403">
        <v>2189871</v>
      </c>
      <c r="Q1403" s="2">
        <v>26851</v>
      </c>
      <c r="R1403" t="s">
        <v>2495</v>
      </c>
      <c r="S1403" t="s">
        <v>439</v>
      </c>
      <c r="U1403" t="s">
        <v>52</v>
      </c>
      <c r="V1403" t="s">
        <v>228</v>
      </c>
      <c r="W1403" t="s">
        <v>2</v>
      </c>
      <c r="X1403" t="s">
        <v>54</v>
      </c>
      <c r="Z1403" t="s">
        <v>55</v>
      </c>
      <c r="AA1403" t="s">
        <v>68</v>
      </c>
      <c r="AB1403" t="s">
        <v>2496</v>
      </c>
      <c r="AC1403" t="s">
        <v>129</v>
      </c>
      <c r="AD1403" t="s">
        <v>59</v>
      </c>
    </row>
    <row r="1404" spans="1:30">
      <c r="A1404">
        <f t="shared" si="66"/>
        <v>1152</v>
      </c>
      <c r="B1404">
        <f t="shared" si="64"/>
        <v>0</v>
      </c>
      <c r="C1404" s="8">
        <f t="shared" si="65"/>
        <v>38.666666666666664</v>
      </c>
      <c r="D1404">
        <v>38</v>
      </c>
      <c r="E1404">
        <v>8</v>
      </c>
      <c r="G1404" s="21">
        <v>0</v>
      </c>
      <c r="H1404">
        <v>2190813</v>
      </c>
      <c r="I1404" s="39">
        <v>44136.954247685186</v>
      </c>
      <c r="J1404" s="3" t="s">
        <v>90</v>
      </c>
      <c r="K1404" t="s">
        <v>49</v>
      </c>
      <c r="M1404">
        <v>202011010508</v>
      </c>
      <c r="N1404" s="1">
        <v>44136.954247685186</v>
      </c>
      <c r="O1404" s="3" t="s">
        <v>90</v>
      </c>
      <c r="P1404">
        <v>2190813</v>
      </c>
      <c r="Q1404" s="2">
        <v>30000</v>
      </c>
      <c r="R1404" t="s">
        <v>2497</v>
      </c>
      <c r="S1404" t="s">
        <v>1556</v>
      </c>
      <c r="U1404" t="s">
        <v>149</v>
      </c>
      <c r="V1404" t="s">
        <v>289</v>
      </c>
      <c r="W1404" t="s">
        <v>10</v>
      </c>
      <c r="X1404" t="s">
        <v>54</v>
      </c>
      <c r="Z1404" t="s">
        <v>88</v>
      </c>
      <c r="AA1404" t="s">
        <v>94</v>
      </c>
      <c r="AB1404" t="s">
        <v>100</v>
      </c>
      <c r="AC1404" t="s">
        <v>70</v>
      </c>
      <c r="AD1404" t="s">
        <v>59</v>
      </c>
    </row>
    <row r="1405" spans="1:30">
      <c r="A1405">
        <f t="shared" si="66"/>
        <v>1153</v>
      </c>
      <c r="B1405">
        <f t="shared" si="64"/>
        <v>0</v>
      </c>
      <c r="C1405" s="8">
        <f t="shared" si="65"/>
        <v>70.916666666666671</v>
      </c>
      <c r="D1405">
        <v>70</v>
      </c>
      <c r="E1405">
        <v>11</v>
      </c>
      <c r="G1405" s="21">
        <v>0</v>
      </c>
      <c r="H1405">
        <v>2190816</v>
      </c>
      <c r="I1405" s="39">
        <v>44144.684027777781</v>
      </c>
      <c r="J1405" s="3" t="s">
        <v>90</v>
      </c>
      <c r="K1405" t="s">
        <v>49</v>
      </c>
      <c r="M1405">
        <v>202011091581</v>
      </c>
      <c r="N1405" s="1">
        <v>44144.684027777781</v>
      </c>
      <c r="O1405" s="3" t="s">
        <v>90</v>
      </c>
      <c r="P1405">
        <v>2190816</v>
      </c>
      <c r="Q1405" s="2">
        <v>18218</v>
      </c>
      <c r="R1405" t="s">
        <v>2498</v>
      </c>
      <c r="S1405" t="s">
        <v>1601</v>
      </c>
      <c r="U1405" t="s">
        <v>381</v>
      </c>
      <c r="V1405" t="s">
        <v>193</v>
      </c>
      <c r="W1405" t="s">
        <v>2</v>
      </c>
      <c r="X1405" t="s">
        <v>54</v>
      </c>
      <c r="Z1405" t="s">
        <v>55</v>
      </c>
      <c r="AA1405" t="s">
        <v>94</v>
      </c>
      <c r="AB1405" t="s">
        <v>100</v>
      </c>
      <c r="AC1405" t="s">
        <v>70</v>
      </c>
      <c r="AD1405" t="s">
        <v>59</v>
      </c>
    </row>
    <row r="1406" spans="1:30">
      <c r="A1406">
        <f t="shared" si="66"/>
        <v>1154</v>
      </c>
      <c r="B1406">
        <f t="shared" ref="B1406:B1469" si="67">IF(H1406&lt;&gt;H1405,0,IF(H1406&lt;&gt;H1404,1,IF(H1406&lt;&gt;H1403,2,IF(H1406&lt;&gt;H1402,3,IF(H1406&lt;&gt;H1401,4,IF(H1406&lt;&gt;H1400,5,IF(H1406&lt;&gt;H1399,6,"7+")))))))</f>
        <v>0</v>
      </c>
      <c r="C1406" s="8">
        <f t="shared" si="65"/>
        <v>56.416666666666664</v>
      </c>
      <c r="D1406">
        <v>56</v>
      </c>
      <c r="E1406">
        <v>5</v>
      </c>
      <c r="G1406" s="21">
        <v>0</v>
      </c>
      <c r="H1406">
        <v>2191406</v>
      </c>
      <c r="I1406" s="39">
        <v>44258.492361111108</v>
      </c>
      <c r="J1406" s="3" t="s">
        <v>76</v>
      </c>
      <c r="K1406" t="s">
        <v>49</v>
      </c>
      <c r="M1406">
        <v>202103050098</v>
      </c>
      <c r="N1406" s="1">
        <v>44258.492361111108</v>
      </c>
      <c r="O1406" s="3" t="s">
        <v>76</v>
      </c>
      <c r="P1406">
        <v>2191406</v>
      </c>
      <c r="Q1406" s="2">
        <v>23636</v>
      </c>
      <c r="R1406" t="s">
        <v>2499</v>
      </c>
      <c r="S1406" t="s">
        <v>548</v>
      </c>
      <c r="U1406" t="s">
        <v>61</v>
      </c>
      <c r="V1406" t="s">
        <v>123</v>
      </c>
      <c r="W1406" t="s">
        <v>10</v>
      </c>
      <c r="X1406" t="s">
        <v>54</v>
      </c>
      <c r="Z1406" t="s">
        <v>55</v>
      </c>
      <c r="AA1406" t="s">
        <v>78</v>
      </c>
      <c r="AB1406" t="s">
        <v>2500</v>
      </c>
      <c r="AC1406" t="s">
        <v>70</v>
      </c>
      <c r="AD1406" t="s">
        <v>59</v>
      </c>
    </row>
    <row r="1407" spans="1:30">
      <c r="A1407">
        <f t="shared" si="66"/>
        <v>1155</v>
      </c>
      <c r="B1407">
        <f t="shared" si="67"/>
        <v>0</v>
      </c>
      <c r="C1407" s="8">
        <f t="shared" si="65"/>
        <v>46.666666666666664</v>
      </c>
      <c r="D1407">
        <v>46</v>
      </c>
      <c r="E1407">
        <v>8</v>
      </c>
      <c r="G1407" s="21">
        <v>0</v>
      </c>
      <c r="H1407">
        <v>2191422</v>
      </c>
      <c r="I1407" s="39">
        <v>44138.799293981479</v>
      </c>
      <c r="J1407" s="3" t="s">
        <v>63</v>
      </c>
      <c r="K1407" t="s">
        <v>49</v>
      </c>
      <c r="M1407">
        <v>202011032163</v>
      </c>
      <c r="N1407" s="1">
        <v>44138.799293981479</v>
      </c>
      <c r="O1407" s="3" t="s">
        <v>63</v>
      </c>
      <c r="P1407">
        <v>2191422</v>
      </c>
      <c r="Q1407" s="2">
        <v>27090</v>
      </c>
      <c r="R1407" t="s">
        <v>2501</v>
      </c>
      <c r="S1407" t="s">
        <v>433</v>
      </c>
      <c r="U1407" t="s">
        <v>98</v>
      </c>
      <c r="V1407" t="s">
        <v>157</v>
      </c>
      <c r="W1407" t="s">
        <v>2</v>
      </c>
      <c r="X1407" t="s">
        <v>54</v>
      </c>
      <c r="Z1407" t="s">
        <v>88</v>
      </c>
      <c r="AA1407" t="s">
        <v>68</v>
      </c>
      <c r="AB1407" t="s">
        <v>2502</v>
      </c>
      <c r="AC1407" t="s">
        <v>70</v>
      </c>
      <c r="AD1407" t="s">
        <v>59</v>
      </c>
    </row>
    <row r="1408" spans="1:30">
      <c r="A1408">
        <f t="shared" si="66"/>
        <v>1156</v>
      </c>
      <c r="B1408">
        <f t="shared" si="67"/>
        <v>0</v>
      </c>
      <c r="C1408" s="8">
        <f t="shared" si="65"/>
        <v>22.833333333333332</v>
      </c>
      <c r="D1408">
        <v>22</v>
      </c>
      <c r="E1408">
        <v>10</v>
      </c>
      <c r="G1408" s="21">
        <v>0</v>
      </c>
      <c r="H1408">
        <v>2191702</v>
      </c>
      <c r="I1408" s="39">
        <v>44151.420381944445</v>
      </c>
      <c r="J1408" s="3" t="s">
        <v>90</v>
      </c>
      <c r="K1408" t="s">
        <v>49</v>
      </c>
      <c r="M1408">
        <v>202011161386</v>
      </c>
      <c r="N1408" s="1">
        <v>44151.420381944445</v>
      </c>
      <c r="O1408" s="3" t="s">
        <v>90</v>
      </c>
      <c r="P1408">
        <v>2191702</v>
      </c>
      <c r="Q1408" s="2">
        <v>35797</v>
      </c>
      <c r="R1408" t="s">
        <v>2503</v>
      </c>
      <c r="S1408" t="s">
        <v>2504</v>
      </c>
      <c r="U1408" t="s">
        <v>140</v>
      </c>
      <c r="V1408" t="s">
        <v>153</v>
      </c>
      <c r="W1408" t="s">
        <v>10</v>
      </c>
      <c r="X1408" t="s">
        <v>54</v>
      </c>
      <c r="Z1408" t="s">
        <v>88</v>
      </c>
      <c r="AA1408" t="s">
        <v>94</v>
      </c>
      <c r="AB1408" t="s">
        <v>100</v>
      </c>
      <c r="AC1408" t="s">
        <v>70</v>
      </c>
      <c r="AD1408" t="s">
        <v>59</v>
      </c>
    </row>
    <row r="1409" spans="1:30">
      <c r="A1409">
        <f t="shared" si="66"/>
        <v>1157</v>
      </c>
      <c r="B1409">
        <f t="shared" si="67"/>
        <v>0</v>
      </c>
      <c r="C1409" s="14">
        <f t="shared" si="65"/>
        <v>119.83333333333333</v>
      </c>
      <c r="D1409" s="13">
        <v>119</v>
      </c>
      <c r="E1409" s="13">
        <v>10</v>
      </c>
      <c r="G1409" s="21">
        <v>0</v>
      </c>
      <c r="H1409" s="24">
        <v>2191961</v>
      </c>
      <c r="I1409" s="39">
        <v>44139.694444444445</v>
      </c>
      <c r="J1409" s="3" t="s">
        <v>63</v>
      </c>
      <c r="K1409" t="s">
        <v>49</v>
      </c>
      <c r="M1409">
        <v>202011042005</v>
      </c>
      <c r="N1409" s="1">
        <v>44139.694444444445</v>
      </c>
      <c r="O1409" s="3" t="s">
        <v>63</v>
      </c>
      <c r="P1409" s="13">
        <v>2191961</v>
      </c>
      <c r="Q1409" s="15">
        <v>367</v>
      </c>
      <c r="R1409" s="16" t="s">
        <v>2505</v>
      </c>
      <c r="S1409" s="13" t="s">
        <v>2506</v>
      </c>
      <c r="U1409" t="s">
        <v>535</v>
      </c>
      <c r="V1409" t="s">
        <v>157</v>
      </c>
      <c r="W1409" t="s">
        <v>10</v>
      </c>
      <c r="X1409" t="s">
        <v>54</v>
      </c>
      <c r="Z1409" t="s">
        <v>88</v>
      </c>
      <c r="AA1409" t="s">
        <v>68</v>
      </c>
      <c r="AB1409" t="s">
        <v>2507</v>
      </c>
      <c r="AC1409" t="s">
        <v>70</v>
      </c>
      <c r="AD1409" t="s">
        <v>59</v>
      </c>
    </row>
    <row r="1410" spans="1:30">
      <c r="A1410">
        <f t="shared" si="66"/>
        <v>1157</v>
      </c>
      <c r="B1410">
        <f t="shared" si="67"/>
        <v>1</v>
      </c>
      <c r="C1410" s="8">
        <f t="shared" si="65"/>
        <v>47</v>
      </c>
      <c r="D1410">
        <v>47</v>
      </c>
      <c r="E1410">
        <v>0</v>
      </c>
      <c r="G1410" s="21">
        <v>0</v>
      </c>
      <c r="H1410" s="24">
        <v>2191961</v>
      </c>
      <c r="I1410" s="39">
        <v>44158.202719907407</v>
      </c>
      <c r="J1410" s="3" t="s">
        <v>90</v>
      </c>
      <c r="K1410" t="s">
        <v>49</v>
      </c>
      <c r="M1410">
        <v>202011231219</v>
      </c>
      <c r="N1410" s="1">
        <v>44158.202719907407</v>
      </c>
      <c r="O1410" s="3" t="s">
        <v>90</v>
      </c>
      <c r="P1410">
        <v>2191961</v>
      </c>
      <c r="Q1410" s="2">
        <v>26988</v>
      </c>
      <c r="R1410" t="s">
        <v>2508</v>
      </c>
      <c r="S1410" t="s">
        <v>2509</v>
      </c>
      <c r="U1410" t="s">
        <v>110</v>
      </c>
      <c r="V1410" t="s">
        <v>178</v>
      </c>
      <c r="W1410" t="s">
        <v>10</v>
      </c>
      <c r="X1410" t="s">
        <v>54</v>
      </c>
      <c r="Z1410" t="s">
        <v>88</v>
      </c>
      <c r="AA1410" t="s">
        <v>94</v>
      </c>
      <c r="AB1410" t="s">
        <v>2510</v>
      </c>
      <c r="AC1410" t="s">
        <v>70</v>
      </c>
      <c r="AD1410" t="s">
        <v>59</v>
      </c>
    </row>
    <row r="1411" spans="1:30">
      <c r="A1411">
        <f t="shared" si="66"/>
        <v>1158</v>
      </c>
      <c r="B1411">
        <f t="shared" si="67"/>
        <v>0</v>
      </c>
      <c r="C1411" s="8">
        <f t="shared" si="65"/>
        <v>45.916666666666664</v>
      </c>
      <c r="D1411">
        <v>45</v>
      </c>
      <c r="E1411">
        <v>11</v>
      </c>
      <c r="G1411" s="21">
        <v>0</v>
      </c>
      <c r="H1411">
        <v>2192794</v>
      </c>
      <c r="I1411" s="39">
        <v>44140.997916666667</v>
      </c>
      <c r="J1411" s="3" t="s">
        <v>76</v>
      </c>
      <c r="K1411" t="s">
        <v>49</v>
      </c>
      <c r="M1411">
        <v>202011052424</v>
      </c>
      <c r="N1411" s="1">
        <v>44140.997916666667</v>
      </c>
      <c r="O1411" s="3" t="s">
        <v>76</v>
      </c>
      <c r="P1411">
        <v>2192794</v>
      </c>
      <c r="Q1411" s="2">
        <v>27355</v>
      </c>
      <c r="R1411" t="s">
        <v>2511</v>
      </c>
      <c r="S1411" t="s">
        <v>803</v>
      </c>
      <c r="U1411" t="s">
        <v>170</v>
      </c>
      <c r="V1411" t="s">
        <v>74</v>
      </c>
      <c r="W1411" t="s">
        <v>2</v>
      </c>
      <c r="X1411" t="s">
        <v>54</v>
      </c>
      <c r="Z1411" t="s">
        <v>88</v>
      </c>
      <c r="AA1411" t="s">
        <v>78</v>
      </c>
      <c r="AB1411" t="s">
        <v>1443</v>
      </c>
      <c r="AC1411" t="s">
        <v>70</v>
      </c>
      <c r="AD1411" t="s">
        <v>59</v>
      </c>
    </row>
    <row r="1412" spans="1:30">
      <c r="A1412">
        <f t="shared" si="66"/>
        <v>1159</v>
      </c>
      <c r="B1412">
        <f t="shared" si="67"/>
        <v>0</v>
      </c>
      <c r="C1412" s="14">
        <f t="shared" si="65"/>
        <v>119.83333333333333</v>
      </c>
      <c r="D1412" s="13">
        <v>119</v>
      </c>
      <c r="E1412" s="13">
        <v>10</v>
      </c>
      <c r="G1412" s="21">
        <v>0</v>
      </c>
      <c r="H1412">
        <v>2192824</v>
      </c>
      <c r="I1412" s="39">
        <v>44141.286111111112</v>
      </c>
      <c r="J1412" s="3" t="s">
        <v>90</v>
      </c>
      <c r="K1412" t="s">
        <v>49</v>
      </c>
      <c r="M1412">
        <v>202011061225</v>
      </c>
      <c r="N1412" s="1">
        <v>44141.286111111112</v>
      </c>
      <c r="O1412" s="3" t="s">
        <v>90</v>
      </c>
      <c r="P1412" s="13">
        <v>2192824</v>
      </c>
      <c r="Q1412" s="15">
        <v>367</v>
      </c>
      <c r="R1412" s="16" t="s">
        <v>2512</v>
      </c>
      <c r="S1412" s="13" t="s">
        <v>2506</v>
      </c>
      <c r="U1412" t="s">
        <v>149</v>
      </c>
      <c r="V1412" t="s">
        <v>93</v>
      </c>
      <c r="W1412" s="16" t="s">
        <v>15</v>
      </c>
      <c r="X1412" t="s">
        <v>54</v>
      </c>
      <c r="Z1412" t="s">
        <v>88</v>
      </c>
      <c r="AA1412" t="s">
        <v>94</v>
      </c>
      <c r="AB1412" t="s">
        <v>116</v>
      </c>
      <c r="AC1412" t="s">
        <v>70</v>
      </c>
      <c r="AD1412" t="s">
        <v>59</v>
      </c>
    </row>
    <row r="1413" spans="1:30">
      <c r="A1413">
        <f t="shared" si="66"/>
        <v>1160</v>
      </c>
      <c r="B1413">
        <f t="shared" si="67"/>
        <v>0</v>
      </c>
      <c r="C1413" s="8">
        <f t="shared" si="65"/>
        <v>72</v>
      </c>
      <c r="D1413">
        <v>72</v>
      </c>
      <c r="E1413">
        <v>0</v>
      </c>
      <c r="G1413" s="21">
        <v>0</v>
      </c>
      <c r="H1413">
        <v>2193350</v>
      </c>
      <c r="I1413" s="39">
        <v>44144.688888888886</v>
      </c>
      <c r="J1413" s="3" t="s">
        <v>76</v>
      </c>
      <c r="K1413" t="s">
        <v>49</v>
      </c>
      <c r="M1413">
        <v>202011092010</v>
      </c>
      <c r="N1413" s="1">
        <v>44144.688888888886</v>
      </c>
      <c r="O1413" s="3" t="s">
        <v>76</v>
      </c>
      <c r="P1413">
        <v>2193350</v>
      </c>
      <c r="Q1413" s="2">
        <v>17840</v>
      </c>
      <c r="R1413" t="s">
        <v>2513</v>
      </c>
      <c r="S1413" t="s">
        <v>402</v>
      </c>
      <c r="U1413" t="s">
        <v>318</v>
      </c>
      <c r="V1413" t="s">
        <v>306</v>
      </c>
      <c r="W1413" t="s">
        <v>10</v>
      </c>
      <c r="X1413" t="s">
        <v>54</v>
      </c>
      <c r="Z1413" t="s">
        <v>55</v>
      </c>
      <c r="AA1413" t="s">
        <v>78</v>
      </c>
      <c r="AB1413" t="s">
        <v>1185</v>
      </c>
      <c r="AC1413" t="s">
        <v>70</v>
      </c>
      <c r="AD1413" t="s">
        <v>59</v>
      </c>
    </row>
    <row r="1414" spans="1:30">
      <c r="A1414">
        <f t="shared" si="66"/>
        <v>1161</v>
      </c>
      <c r="B1414">
        <f t="shared" si="67"/>
        <v>0</v>
      </c>
      <c r="C1414" s="8">
        <f t="shared" si="65"/>
        <v>23.583333333333332</v>
      </c>
      <c r="D1414">
        <v>23</v>
      </c>
      <c r="E1414">
        <v>7</v>
      </c>
      <c r="G1414" s="21">
        <v>0</v>
      </c>
      <c r="H1414">
        <v>2193462</v>
      </c>
      <c r="I1414" s="39">
        <v>44321.4375</v>
      </c>
      <c r="J1414" s="3" t="s">
        <v>63</v>
      </c>
      <c r="K1414" t="s">
        <v>49</v>
      </c>
      <c r="M1414">
        <v>202105051336</v>
      </c>
      <c r="N1414" s="1">
        <v>44321.4375</v>
      </c>
      <c r="O1414" s="3" t="s">
        <v>63</v>
      </c>
      <c r="P1414">
        <v>2193462</v>
      </c>
      <c r="Q1414" s="2">
        <v>35695</v>
      </c>
      <c r="R1414" t="s">
        <v>2514</v>
      </c>
      <c r="S1414" t="s">
        <v>2515</v>
      </c>
      <c r="U1414" t="s">
        <v>52</v>
      </c>
      <c r="V1414" t="s">
        <v>137</v>
      </c>
      <c r="W1414" t="s">
        <v>2</v>
      </c>
      <c r="X1414" t="s">
        <v>54</v>
      </c>
      <c r="Z1414" t="s">
        <v>55</v>
      </c>
      <c r="AA1414" t="s">
        <v>68</v>
      </c>
      <c r="AB1414" t="s">
        <v>1200</v>
      </c>
      <c r="AC1414" t="s">
        <v>70</v>
      </c>
      <c r="AD1414" t="s">
        <v>59</v>
      </c>
    </row>
    <row r="1415" spans="1:30">
      <c r="A1415">
        <f t="shared" si="66"/>
        <v>1162</v>
      </c>
      <c r="B1415">
        <f t="shared" si="67"/>
        <v>0</v>
      </c>
      <c r="C1415" s="8">
        <f t="shared" si="65"/>
        <v>78.166666666666671</v>
      </c>
      <c r="D1415">
        <v>78</v>
      </c>
      <c r="E1415">
        <v>2</v>
      </c>
      <c r="G1415" s="21">
        <v>0</v>
      </c>
      <c r="H1415">
        <v>2193531</v>
      </c>
      <c r="I1415" s="39">
        <v>44145.555555555555</v>
      </c>
      <c r="J1415" s="3" t="s">
        <v>90</v>
      </c>
      <c r="K1415" t="s">
        <v>49</v>
      </c>
      <c r="M1415">
        <v>202011101770</v>
      </c>
      <c r="N1415" s="1">
        <v>44145.555555555555</v>
      </c>
      <c r="O1415" s="3" t="s">
        <v>90</v>
      </c>
      <c r="P1415">
        <v>2193531</v>
      </c>
      <c r="Q1415" s="2">
        <v>15574</v>
      </c>
      <c r="R1415" t="s">
        <v>2516</v>
      </c>
      <c r="S1415" t="s">
        <v>2317</v>
      </c>
      <c r="U1415" t="s">
        <v>61</v>
      </c>
      <c r="V1415" t="s">
        <v>157</v>
      </c>
      <c r="W1415" t="s">
        <v>10</v>
      </c>
      <c r="X1415" t="s">
        <v>54</v>
      </c>
      <c r="Z1415" t="s">
        <v>88</v>
      </c>
      <c r="AA1415" t="s">
        <v>94</v>
      </c>
      <c r="AB1415" t="s">
        <v>100</v>
      </c>
      <c r="AC1415" t="s">
        <v>70</v>
      </c>
      <c r="AD1415" t="s">
        <v>59</v>
      </c>
    </row>
    <row r="1416" spans="1:30">
      <c r="A1416">
        <f t="shared" si="66"/>
        <v>1163</v>
      </c>
      <c r="B1416">
        <f t="shared" si="67"/>
        <v>0</v>
      </c>
      <c r="C1416" s="8">
        <f t="shared" si="65"/>
        <v>54.5</v>
      </c>
      <c r="D1416">
        <v>54</v>
      </c>
      <c r="E1416">
        <v>6</v>
      </c>
      <c r="G1416" s="21">
        <v>0</v>
      </c>
      <c r="H1416">
        <v>2193963</v>
      </c>
      <c r="I1416" s="39">
        <v>44145.431261574071</v>
      </c>
      <c r="J1416" s="3" t="s">
        <v>63</v>
      </c>
      <c r="K1416" t="s">
        <v>49</v>
      </c>
      <c r="M1416">
        <v>202011101513</v>
      </c>
      <c r="N1416" s="1">
        <v>44145.431261574071</v>
      </c>
      <c r="O1416" s="3" t="s">
        <v>63</v>
      </c>
      <c r="P1416">
        <v>2193963</v>
      </c>
      <c r="Q1416" s="2">
        <v>24212</v>
      </c>
      <c r="R1416" t="s">
        <v>2517</v>
      </c>
      <c r="S1416" t="s">
        <v>620</v>
      </c>
      <c r="U1416" t="s">
        <v>61</v>
      </c>
      <c r="V1416" t="s">
        <v>193</v>
      </c>
      <c r="W1416" t="s">
        <v>2</v>
      </c>
      <c r="X1416" t="s">
        <v>54</v>
      </c>
      <c r="Z1416" t="s">
        <v>88</v>
      </c>
      <c r="AA1416" t="s">
        <v>68</v>
      </c>
      <c r="AB1416" t="s">
        <v>1492</v>
      </c>
      <c r="AC1416" t="s">
        <v>70</v>
      </c>
      <c r="AD1416" t="s">
        <v>59</v>
      </c>
    </row>
    <row r="1417" spans="1:30">
      <c r="A1417">
        <f t="shared" si="66"/>
        <v>1164</v>
      </c>
      <c r="B1417">
        <f t="shared" si="67"/>
        <v>0</v>
      </c>
      <c r="C1417" s="8">
        <f t="shared" si="65"/>
        <v>70.5</v>
      </c>
      <c r="D1417">
        <v>70</v>
      </c>
      <c r="E1417">
        <v>6</v>
      </c>
      <c r="G1417" s="21">
        <v>0</v>
      </c>
      <c r="H1417">
        <v>2194147</v>
      </c>
      <c r="I1417" s="39">
        <v>44273.561655092592</v>
      </c>
      <c r="J1417" s="3" t="s">
        <v>76</v>
      </c>
      <c r="K1417" t="s">
        <v>49</v>
      </c>
      <c r="M1417">
        <v>202103180563</v>
      </c>
      <c r="N1417" s="1">
        <v>44273.561655092592</v>
      </c>
      <c r="O1417" s="3" t="s">
        <v>76</v>
      </c>
      <c r="P1417">
        <v>2194147</v>
      </c>
      <c r="Q1417" s="2">
        <v>18507</v>
      </c>
      <c r="R1417" t="s">
        <v>2518</v>
      </c>
      <c r="S1417" t="s">
        <v>1572</v>
      </c>
      <c r="U1417" t="s">
        <v>52</v>
      </c>
      <c r="V1417" t="s">
        <v>614</v>
      </c>
      <c r="W1417" t="s">
        <v>10</v>
      </c>
      <c r="X1417" t="s">
        <v>54</v>
      </c>
      <c r="Z1417" t="s">
        <v>55</v>
      </c>
      <c r="AA1417" t="s">
        <v>78</v>
      </c>
      <c r="AB1417" t="s">
        <v>2519</v>
      </c>
      <c r="AC1417" t="s">
        <v>129</v>
      </c>
      <c r="AD1417" t="s">
        <v>59</v>
      </c>
    </row>
    <row r="1418" spans="1:30">
      <c r="A1418">
        <f t="shared" si="66"/>
        <v>1165</v>
      </c>
      <c r="B1418">
        <f t="shared" si="67"/>
        <v>0</v>
      </c>
      <c r="C1418" s="8">
        <f t="shared" ref="C1418:C1481" si="68">D1418+E1418/12</f>
        <v>54.75</v>
      </c>
      <c r="D1418">
        <v>54</v>
      </c>
      <c r="E1418">
        <v>9</v>
      </c>
      <c r="G1418" s="21">
        <v>0</v>
      </c>
      <c r="H1418">
        <v>2194351</v>
      </c>
      <c r="I1418" s="39">
        <v>44145.857638888891</v>
      </c>
      <c r="J1418" s="3" t="s">
        <v>90</v>
      </c>
      <c r="K1418" t="s">
        <v>49</v>
      </c>
      <c r="M1418">
        <v>202011102339</v>
      </c>
      <c r="N1418" s="1">
        <v>44145.857638888891</v>
      </c>
      <c r="O1418" s="3" t="s">
        <v>90</v>
      </c>
      <c r="P1418">
        <v>2194351</v>
      </c>
      <c r="Q1418" s="2">
        <v>24148</v>
      </c>
      <c r="R1418" t="s">
        <v>2520</v>
      </c>
      <c r="S1418" t="s">
        <v>1382</v>
      </c>
      <c r="U1418" t="s">
        <v>149</v>
      </c>
      <c r="V1418" t="s">
        <v>367</v>
      </c>
      <c r="W1418" t="s">
        <v>2</v>
      </c>
      <c r="X1418" t="s">
        <v>54</v>
      </c>
      <c r="Z1418" t="s">
        <v>88</v>
      </c>
      <c r="AA1418" t="s">
        <v>94</v>
      </c>
      <c r="AB1418" t="s">
        <v>100</v>
      </c>
      <c r="AC1418" t="s">
        <v>70</v>
      </c>
      <c r="AD1418" t="s">
        <v>59</v>
      </c>
    </row>
    <row r="1419" spans="1:30">
      <c r="A1419">
        <f t="shared" si="66"/>
        <v>1166</v>
      </c>
      <c r="B1419">
        <f t="shared" si="67"/>
        <v>0</v>
      </c>
      <c r="C1419" s="8">
        <f t="shared" si="68"/>
        <v>63.5</v>
      </c>
      <c r="D1419">
        <v>63</v>
      </c>
      <c r="E1419">
        <v>6</v>
      </c>
      <c r="G1419" s="21">
        <v>0</v>
      </c>
      <c r="H1419">
        <v>2195047</v>
      </c>
      <c r="I1419" s="39">
        <v>44147.628437500003</v>
      </c>
      <c r="J1419" s="3" t="s">
        <v>90</v>
      </c>
      <c r="K1419" t="s">
        <v>49</v>
      </c>
      <c r="M1419">
        <v>202011122012</v>
      </c>
      <c r="N1419" s="1">
        <v>44147.628437500003</v>
      </c>
      <c r="O1419" s="3" t="s">
        <v>90</v>
      </c>
      <c r="P1419">
        <v>2195047</v>
      </c>
      <c r="Q1419" s="2">
        <v>20937</v>
      </c>
      <c r="R1419" t="s">
        <v>2521</v>
      </c>
      <c r="S1419" t="s">
        <v>372</v>
      </c>
      <c r="U1419" t="s">
        <v>52</v>
      </c>
      <c r="V1419" t="s">
        <v>258</v>
      </c>
      <c r="W1419" t="s">
        <v>2</v>
      </c>
      <c r="X1419" t="s">
        <v>54</v>
      </c>
      <c r="Z1419" t="s">
        <v>88</v>
      </c>
      <c r="AA1419" t="s">
        <v>94</v>
      </c>
      <c r="AB1419" t="s">
        <v>116</v>
      </c>
      <c r="AC1419" t="s">
        <v>70</v>
      </c>
      <c r="AD1419" t="s">
        <v>59</v>
      </c>
    </row>
    <row r="1420" spans="1:30">
      <c r="A1420">
        <f t="shared" ref="A1420:A1483" si="69">IF(B1420=0,A1419+1,A1419)</f>
        <v>1167</v>
      </c>
      <c r="B1420">
        <f t="shared" si="67"/>
        <v>0</v>
      </c>
      <c r="C1420" s="8">
        <f t="shared" si="68"/>
        <v>41.166666666666664</v>
      </c>
      <c r="D1420">
        <v>41</v>
      </c>
      <c r="E1420">
        <v>2</v>
      </c>
      <c r="G1420" s="21">
        <v>0</v>
      </c>
      <c r="H1420">
        <v>2195284</v>
      </c>
      <c r="I1420" s="39">
        <v>44249.488877314812</v>
      </c>
      <c r="J1420" s="3" t="s">
        <v>63</v>
      </c>
      <c r="K1420" t="s">
        <v>49</v>
      </c>
      <c r="M1420">
        <v>202102220381</v>
      </c>
      <c r="N1420" s="1">
        <v>44249.488877314812</v>
      </c>
      <c r="O1420" s="3" t="s">
        <v>63</v>
      </c>
      <c r="P1420">
        <v>2195284</v>
      </c>
      <c r="Q1420" s="2">
        <v>29191</v>
      </c>
      <c r="R1420" t="s">
        <v>2524</v>
      </c>
      <c r="S1420" t="s">
        <v>298</v>
      </c>
      <c r="U1420" t="s">
        <v>52</v>
      </c>
      <c r="V1420" t="s">
        <v>661</v>
      </c>
      <c r="W1420" t="s">
        <v>2</v>
      </c>
      <c r="X1420" t="s">
        <v>54</v>
      </c>
      <c r="Z1420" t="s">
        <v>55</v>
      </c>
      <c r="AA1420" t="s">
        <v>68</v>
      </c>
      <c r="AB1420" t="s">
        <v>2525</v>
      </c>
      <c r="AC1420" t="s">
        <v>70</v>
      </c>
      <c r="AD1420" t="s">
        <v>59</v>
      </c>
    </row>
    <row r="1421" spans="1:30">
      <c r="A1421">
        <f t="shared" si="69"/>
        <v>1168</v>
      </c>
      <c r="B1421">
        <f t="shared" si="67"/>
        <v>0</v>
      </c>
      <c r="C1421" s="8">
        <f t="shared" si="68"/>
        <v>15.333333333333334</v>
      </c>
      <c r="D1421">
        <v>15</v>
      </c>
      <c r="E1421">
        <v>4</v>
      </c>
      <c r="G1421" s="21">
        <v>0</v>
      </c>
      <c r="H1421">
        <v>2195621</v>
      </c>
      <c r="I1421" s="39">
        <v>44148.73333333333</v>
      </c>
      <c r="J1421" s="3" t="s">
        <v>90</v>
      </c>
      <c r="K1421" t="s">
        <v>49</v>
      </c>
      <c r="M1421">
        <v>202011132091</v>
      </c>
      <c r="N1421" s="1">
        <v>44148.73333333333</v>
      </c>
      <c r="O1421" s="3" t="s">
        <v>90</v>
      </c>
      <c r="P1421">
        <v>2195621</v>
      </c>
      <c r="Q1421" s="2">
        <v>38540</v>
      </c>
      <c r="R1421" t="s">
        <v>2526</v>
      </c>
      <c r="S1421" t="s">
        <v>2527</v>
      </c>
      <c r="U1421" t="s">
        <v>170</v>
      </c>
      <c r="V1421" t="s">
        <v>115</v>
      </c>
      <c r="W1421" t="s">
        <v>10</v>
      </c>
      <c r="X1421" t="s">
        <v>54</v>
      </c>
      <c r="Z1421" t="s">
        <v>88</v>
      </c>
      <c r="AA1421" t="s">
        <v>94</v>
      </c>
      <c r="AB1421" t="s">
        <v>100</v>
      </c>
      <c r="AC1421" t="s">
        <v>70</v>
      </c>
      <c r="AD1421" t="s">
        <v>59</v>
      </c>
    </row>
    <row r="1422" spans="1:30">
      <c r="A1422">
        <f t="shared" si="69"/>
        <v>1169</v>
      </c>
      <c r="B1422">
        <f t="shared" si="67"/>
        <v>0</v>
      </c>
      <c r="C1422" s="8">
        <f t="shared" si="68"/>
        <v>86.333333333333329</v>
      </c>
      <c r="D1422">
        <v>86</v>
      </c>
      <c r="E1422">
        <v>4</v>
      </c>
      <c r="G1422" s="21">
        <v>0</v>
      </c>
      <c r="H1422">
        <v>2195918</v>
      </c>
      <c r="I1422" s="39">
        <v>44186.670138888891</v>
      </c>
      <c r="J1422" s="3" t="s">
        <v>90</v>
      </c>
      <c r="K1422" t="s">
        <v>49</v>
      </c>
      <c r="M1422">
        <v>202012212105</v>
      </c>
      <c r="N1422" s="1">
        <v>44186.670138888891</v>
      </c>
      <c r="O1422" s="3" t="s">
        <v>90</v>
      </c>
      <c r="P1422">
        <v>2195918</v>
      </c>
      <c r="Q1422" s="2">
        <v>12625</v>
      </c>
      <c r="R1422" t="s">
        <v>2528</v>
      </c>
      <c r="S1422" t="s">
        <v>2259</v>
      </c>
      <c r="U1422" t="s">
        <v>61</v>
      </c>
      <c r="V1422" t="s">
        <v>157</v>
      </c>
      <c r="W1422" t="s">
        <v>10</v>
      </c>
      <c r="X1422" t="s">
        <v>54</v>
      </c>
      <c r="Z1422" t="s">
        <v>88</v>
      </c>
      <c r="AA1422" t="s">
        <v>94</v>
      </c>
      <c r="AB1422" t="s">
        <v>116</v>
      </c>
      <c r="AC1422" t="s">
        <v>70</v>
      </c>
      <c r="AD1422" t="s">
        <v>59</v>
      </c>
    </row>
    <row r="1423" spans="1:30">
      <c r="A1423">
        <f t="shared" si="69"/>
        <v>1170</v>
      </c>
      <c r="B1423">
        <f t="shared" si="67"/>
        <v>0</v>
      </c>
      <c r="C1423" s="14">
        <f t="shared" si="68"/>
        <v>119.83333333333333</v>
      </c>
      <c r="D1423" s="13">
        <v>119</v>
      </c>
      <c r="E1423" s="13">
        <v>10</v>
      </c>
      <c r="G1423" s="21">
        <v>0</v>
      </c>
      <c r="H1423">
        <v>2195971</v>
      </c>
      <c r="I1423" s="39">
        <v>44149.886805555558</v>
      </c>
      <c r="J1423" s="3" t="s">
        <v>76</v>
      </c>
      <c r="K1423" t="s">
        <v>49</v>
      </c>
      <c r="M1423">
        <v>202011140607</v>
      </c>
      <c r="N1423" s="1">
        <v>44149.886805555558</v>
      </c>
      <c r="O1423" s="3" t="s">
        <v>76</v>
      </c>
      <c r="P1423" s="13">
        <v>2195971</v>
      </c>
      <c r="Q1423" s="15">
        <v>367</v>
      </c>
      <c r="R1423" s="16" t="s">
        <v>2532</v>
      </c>
      <c r="S1423" s="13" t="s">
        <v>2506</v>
      </c>
      <c r="U1423" t="s">
        <v>98</v>
      </c>
      <c r="V1423" t="s">
        <v>178</v>
      </c>
      <c r="W1423" t="s">
        <v>2</v>
      </c>
      <c r="X1423" t="s">
        <v>54</v>
      </c>
      <c r="Z1423" t="s">
        <v>88</v>
      </c>
      <c r="AA1423" t="s">
        <v>78</v>
      </c>
      <c r="AB1423" t="s">
        <v>1001</v>
      </c>
      <c r="AC1423" t="s">
        <v>70</v>
      </c>
      <c r="AD1423" t="s">
        <v>59</v>
      </c>
    </row>
    <row r="1424" spans="1:30">
      <c r="A1424">
        <f t="shared" si="69"/>
        <v>1171</v>
      </c>
      <c r="B1424">
        <f t="shared" si="67"/>
        <v>0</v>
      </c>
      <c r="C1424" s="8">
        <f t="shared" si="68"/>
        <v>49.833333333333336</v>
      </c>
      <c r="D1424">
        <v>49</v>
      </c>
      <c r="E1424">
        <v>10</v>
      </c>
      <c r="G1424" s="21">
        <v>0</v>
      </c>
      <c r="H1424">
        <v>2196273</v>
      </c>
      <c r="I1424" s="39">
        <v>44151.630312499998</v>
      </c>
      <c r="J1424" s="3" t="s">
        <v>90</v>
      </c>
      <c r="K1424" t="s">
        <v>49</v>
      </c>
      <c r="M1424">
        <v>202011162160</v>
      </c>
      <c r="N1424" s="1">
        <v>44151.630312499998</v>
      </c>
      <c r="O1424" s="3" t="s">
        <v>90</v>
      </c>
      <c r="P1424">
        <v>2196273</v>
      </c>
      <c r="Q1424" s="2">
        <v>25941</v>
      </c>
      <c r="R1424" t="s">
        <v>2533</v>
      </c>
      <c r="S1424" t="s">
        <v>97</v>
      </c>
      <c r="U1424" t="s">
        <v>140</v>
      </c>
      <c r="V1424" t="s">
        <v>367</v>
      </c>
      <c r="W1424" t="s">
        <v>10</v>
      </c>
      <c r="X1424" t="s">
        <v>54</v>
      </c>
      <c r="Z1424" t="s">
        <v>88</v>
      </c>
      <c r="AA1424" t="s">
        <v>94</v>
      </c>
      <c r="AB1424" t="s">
        <v>100</v>
      </c>
      <c r="AC1424" t="s">
        <v>70</v>
      </c>
      <c r="AD1424" t="s">
        <v>59</v>
      </c>
    </row>
    <row r="1425" spans="1:30">
      <c r="A1425">
        <f t="shared" si="69"/>
        <v>1172</v>
      </c>
      <c r="B1425">
        <f t="shared" si="67"/>
        <v>0</v>
      </c>
      <c r="C1425" s="8">
        <f t="shared" si="68"/>
        <v>65.75</v>
      </c>
      <c r="D1425">
        <v>65</v>
      </c>
      <c r="E1425">
        <v>9</v>
      </c>
      <c r="G1425" s="21">
        <v>0</v>
      </c>
      <c r="H1425">
        <v>2196625</v>
      </c>
      <c r="I1425" s="39">
        <v>44161.586805555555</v>
      </c>
      <c r="J1425" s="3" t="s">
        <v>90</v>
      </c>
      <c r="K1425" t="s">
        <v>49</v>
      </c>
      <c r="M1425">
        <v>202011260157</v>
      </c>
      <c r="N1425" s="1">
        <v>44161.586805555555</v>
      </c>
      <c r="O1425" s="3" t="s">
        <v>90</v>
      </c>
      <c r="P1425">
        <v>2196625</v>
      </c>
      <c r="Q1425" s="2">
        <v>20125</v>
      </c>
      <c r="R1425" t="s">
        <v>2534</v>
      </c>
      <c r="S1425" t="s">
        <v>353</v>
      </c>
      <c r="U1425" t="s">
        <v>98</v>
      </c>
      <c r="V1425" t="s">
        <v>82</v>
      </c>
      <c r="W1425" t="s">
        <v>10</v>
      </c>
      <c r="X1425" t="s">
        <v>54</v>
      </c>
      <c r="Z1425" t="s">
        <v>88</v>
      </c>
      <c r="AA1425" t="s">
        <v>94</v>
      </c>
      <c r="AB1425" t="s">
        <v>100</v>
      </c>
      <c r="AC1425" t="s">
        <v>70</v>
      </c>
      <c r="AD1425" t="s">
        <v>59</v>
      </c>
    </row>
    <row r="1426" spans="1:30">
      <c r="A1426">
        <f t="shared" si="69"/>
        <v>1173</v>
      </c>
      <c r="B1426">
        <f t="shared" si="67"/>
        <v>0</v>
      </c>
      <c r="C1426" s="8">
        <f t="shared" si="68"/>
        <v>23.5</v>
      </c>
      <c r="D1426">
        <v>23</v>
      </c>
      <c r="E1426">
        <v>6</v>
      </c>
      <c r="G1426" s="21">
        <v>0</v>
      </c>
      <c r="H1426">
        <v>2197819</v>
      </c>
      <c r="I1426" s="39">
        <v>44157.722581018519</v>
      </c>
      <c r="J1426" s="3" t="s">
        <v>90</v>
      </c>
      <c r="K1426" t="s">
        <v>49</v>
      </c>
      <c r="M1426">
        <v>202011220452</v>
      </c>
      <c r="N1426" s="1">
        <v>44157.722581018519</v>
      </c>
      <c r="O1426" s="3" t="s">
        <v>90</v>
      </c>
      <c r="P1426">
        <v>2197819</v>
      </c>
      <c r="Q1426" s="2">
        <v>35560</v>
      </c>
      <c r="R1426" t="s">
        <v>2537</v>
      </c>
      <c r="S1426" t="s">
        <v>2098</v>
      </c>
      <c r="U1426" t="s">
        <v>149</v>
      </c>
      <c r="V1426" t="s">
        <v>74</v>
      </c>
      <c r="W1426" t="s">
        <v>10</v>
      </c>
      <c r="X1426" t="s">
        <v>54</v>
      </c>
      <c r="Z1426" t="s">
        <v>88</v>
      </c>
      <c r="AA1426" t="s">
        <v>94</v>
      </c>
      <c r="AB1426" t="s">
        <v>2538</v>
      </c>
      <c r="AC1426" t="s">
        <v>70</v>
      </c>
      <c r="AD1426" t="s">
        <v>59</v>
      </c>
    </row>
    <row r="1427" spans="1:30">
      <c r="A1427">
        <f t="shared" si="69"/>
        <v>1174</v>
      </c>
      <c r="B1427">
        <f t="shared" si="67"/>
        <v>0</v>
      </c>
      <c r="C1427" s="8">
        <f t="shared" si="68"/>
        <v>20.416666666666668</v>
      </c>
      <c r="D1427">
        <v>20</v>
      </c>
      <c r="E1427">
        <v>5</v>
      </c>
      <c r="G1427" s="21">
        <v>0</v>
      </c>
      <c r="H1427">
        <v>2197980</v>
      </c>
      <c r="I1427" s="39">
        <v>44155.435312499998</v>
      </c>
      <c r="J1427" s="3" t="s">
        <v>90</v>
      </c>
      <c r="K1427" t="s">
        <v>49</v>
      </c>
      <c r="M1427">
        <v>202011201368</v>
      </c>
      <c r="N1427" s="1">
        <v>44155.435312499998</v>
      </c>
      <c r="O1427" s="3" t="s">
        <v>90</v>
      </c>
      <c r="P1427">
        <v>2197980</v>
      </c>
      <c r="Q1427" s="2">
        <v>36690</v>
      </c>
      <c r="R1427" t="s">
        <v>2539</v>
      </c>
      <c r="S1427" t="s">
        <v>2370</v>
      </c>
      <c r="U1427" t="s">
        <v>52</v>
      </c>
      <c r="V1427" t="s">
        <v>240</v>
      </c>
      <c r="W1427" t="s">
        <v>2</v>
      </c>
      <c r="X1427" t="s">
        <v>54</v>
      </c>
      <c r="Z1427" t="s">
        <v>88</v>
      </c>
      <c r="AA1427" t="s">
        <v>94</v>
      </c>
      <c r="AB1427" t="s">
        <v>100</v>
      </c>
      <c r="AC1427" t="s">
        <v>70</v>
      </c>
      <c r="AD1427" t="s">
        <v>59</v>
      </c>
    </row>
    <row r="1428" spans="1:30">
      <c r="A1428">
        <f t="shared" si="69"/>
        <v>1175</v>
      </c>
      <c r="B1428">
        <f t="shared" si="67"/>
        <v>0</v>
      </c>
      <c r="C1428" s="8">
        <f t="shared" si="68"/>
        <v>56.916666666666664</v>
      </c>
      <c r="D1428">
        <v>56</v>
      </c>
      <c r="E1428">
        <v>11</v>
      </c>
      <c r="G1428" s="21">
        <v>0</v>
      </c>
      <c r="H1428">
        <v>2198399</v>
      </c>
      <c r="I1428" s="39">
        <v>44164.592372685183</v>
      </c>
      <c r="J1428" s="3" t="s">
        <v>63</v>
      </c>
      <c r="K1428" t="s">
        <v>49</v>
      </c>
      <c r="M1428">
        <v>202011290349</v>
      </c>
      <c r="N1428" s="1">
        <v>44164.592372685183</v>
      </c>
      <c r="O1428" s="3" t="s">
        <v>63</v>
      </c>
      <c r="P1428">
        <v>2198399</v>
      </c>
      <c r="Q1428" s="2">
        <v>23364</v>
      </c>
      <c r="R1428" t="s">
        <v>2540</v>
      </c>
      <c r="S1428" t="s">
        <v>872</v>
      </c>
      <c r="U1428" t="s">
        <v>61</v>
      </c>
      <c r="V1428" t="s">
        <v>74</v>
      </c>
      <c r="W1428" t="s">
        <v>2</v>
      </c>
      <c r="X1428" t="s">
        <v>54</v>
      </c>
      <c r="Z1428" t="s">
        <v>55</v>
      </c>
      <c r="AA1428" t="s">
        <v>68</v>
      </c>
      <c r="AB1428" t="s">
        <v>2541</v>
      </c>
      <c r="AC1428" t="s">
        <v>70</v>
      </c>
      <c r="AD1428" t="s">
        <v>59</v>
      </c>
    </row>
    <row r="1429" spans="1:30">
      <c r="A1429">
        <f t="shared" si="69"/>
        <v>1176</v>
      </c>
      <c r="B1429">
        <f t="shared" si="67"/>
        <v>0</v>
      </c>
      <c r="C1429" s="8">
        <f t="shared" si="68"/>
        <v>68</v>
      </c>
      <c r="D1429">
        <v>68</v>
      </c>
      <c r="E1429">
        <v>0</v>
      </c>
      <c r="G1429" s="21">
        <v>0</v>
      </c>
      <c r="H1429">
        <v>2198626</v>
      </c>
      <c r="I1429" s="39">
        <v>44176.723553240743</v>
      </c>
      <c r="J1429" s="3" t="s">
        <v>63</v>
      </c>
      <c r="K1429" t="s">
        <v>49</v>
      </c>
      <c r="M1429">
        <v>202012112042</v>
      </c>
      <c r="N1429" s="1">
        <v>44176.723553240743</v>
      </c>
      <c r="O1429" s="3" t="s">
        <v>63</v>
      </c>
      <c r="P1429">
        <v>2198626</v>
      </c>
      <c r="Q1429" s="2">
        <v>19336</v>
      </c>
      <c r="R1429" t="s">
        <v>2546</v>
      </c>
      <c r="S1429" t="s">
        <v>840</v>
      </c>
      <c r="U1429" t="s">
        <v>381</v>
      </c>
      <c r="V1429" t="s">
        <v>193</v>
      </c>
      <c r="W1429" t="s">
        <v>2</v>
      </c>
      <c r="X1429" t="s">
        <v>54</v>
      </c>
      <c r="Z1429" t="s">
        <v>55</v>
      </c>
      <c r="AA1429" t="s">
        <v>68</v>
      </c>
      <c r="AB1429" t="s">
        <v>259</v>
      </c>
      <c r="AC1429" t="s">
        <v>70</v>
      </c>
      <c r="AD1429" t="s">
        <v>59</v>
      </c>
    </row>
    <row r="1430" spans="1:30">
      <c r="A1430">
        <f t="shared" si="69"/>
        <v>1177</v>
      </c>
      <c r="B1430">
        <f t="shared" si="67"/>
        <v>0</v>
      </c>
      <c r="C1430" s="8">
        <f t="shared" si="68"/>
        <v>87.083333333333329</v>
      </c>
      <c r="D1430">
        <v>87</v>
      </c>
      <c r="E1430">
        <v>1</v>
      </c>
      <c r="G1430" s="21">
        <v>0</v>
      </c>
      <c r="H1430">
        <v>2198698</v>
      </c>
      <c r="I1430" s="39">
        <v>44163.419444444444</v>
      </c>
      <c r="J1430" s="3" t="s">
        <v>90</v>
      </c>
      <c r="K1430" t="s">
        <v>49</v>
      </c>
      <c r="M1430">
        <v>202011270250</v>
      </c>
      <c r="N1430" s="1">
        <v>44163.419444444444</v>
      </c>
      <c r="O1430" s="3" t="s">
        <v>90</v>
      </c>
      <c r="P1430">
        <v>2198698</v>
      </c>
      <c r="Q1430" s="2">
        <v>12336</v>
      </c>
      <c r="R1430" t="s">
        <v>2550</v>
      </c>
      <c r="S1430" t="s">
        <v>2551</v>
      </c>
      <c r="U1430" t="s">
        <v>73</v>
      </c>
      <c r="V1430" t="s">
        <v>87</v>
      </c>
      <c r="W1430" t="s">
        <v>2</v>
      </c>
      <c r="X1430" t="s">
        <v>54</v>
      </c>
      <c r="Z1430" t="s">
        <v>55</v>
      </c>
      <c r="AA1430" t="s">
        <v>94</v>
      </c>
      <c r="AB1430" t="s">
        <v>100</v>
      </c>
      <c r="AC1430" t="s">
        <v>70</v>
      </c>
      <c r="AD1430" t="s">
        <v>59</v>
      </c>
    </row>
    <row r="1431" spans="1:30">
      <c r="A1431">
        <f t="shared" si="69"/>
        <v>1178</v>
      </c>
      <c r="B1431">
        <f t="shared" si="67"/>
        <v>0</v>
      </c>
      <c r="C1431" s="8">
        <f t="shared" si="68"/>
        <v>50.75</v>
      </c>
      <c r="D1431">
        <v>50</v>
      </c>
      <c r="E1431">
        <v>9</v>
      </c>
      <c r="G1431" s="21">
        <v>0</v>
      </c>
      <c r="H1431">
        <v>2198715</v>
      </c>
      <c r="I1431" s="39">
        <v>44157.543055555558</v>
      </c>
      <c r="J1431" s="3" t="s">
        <v>90</v>
      </c>
      <c r="K1431" t="s">
        <v>49</v>
      </c>
      <c r="M1431">
        <v>202011220125</v>
      </c>
      <c r="N1431" s="1">
        <v>44157.543055555558</v>
      </c>
      <c r="O1431" s="3" t="s">
        <v>90</v>
      </c>
      <c r="P1431">
        <v>2198715</v>
      </c>
      <c r="Q1431" s="2">
        <v>25606</v>
      </c>
      <c r="R1431" t="s">
        <v>2552</v>
      </c>
      <c r="S1431" t="s">
        <v>363</v>
      </c>
      <c r="U1431" t="s">
        <v>149</v>
      </c>
      <c r="V1431" t="s">
        <v>74</v>
      </c>
      <c r="W1431" t="s">
        <v>10</v>
      </c>
      <c r="X1431" t="s">
        <v>54</v>
      </c>
      <c r="Z1431" t="s">
        <v>88</v>
      </c>
      <c r="AA1431" t="s">
        <v>94</v>
      </c>
      <c r="AB1431" t="s">
        <v>100</v>
      </c>
      <c r="AC1431" t="s">
        <v>70</v>
      </c>
      <c r="AD1431" t="s">
        <v>59</v>
      </c>
    </row>
    <row r="1432" spans="1:30">
      <c r="A1432">
        <f t="shared" si="69"/>
        <v>1179</v>
      </c>
      <c r="B1432">
        <f t="shared" si="67"/>
        <v>0</v>
      </c>
      <c r="C1432" s="8">
        <f t="shared" si="68"/>
        <v>80.416666666666671</v>
      </c>
      <c r="D1432">
        <v>80</v>
      </c>
      <c r="E1432">
        <v>5</v>
      </c>
      <c r="G1432" s="21">
        <v>0</v>
      </c>
      <c r="H1432">
        <v>2198808</v>
      </c>
      <c r="I1432" s="39">
        <v>44168.657638888886</v>
      </c>
      <c r="J1432" s="3" t="s">
        <v>90</v>
      </c>
      <c r="K1432" t="s">
        <v>49</v>
      </c>
      <c r="M1432">
        <v>202012031880</v>
      </c>
      <c r="N1432" s="1">
        <v>44168.657638888886</v>
      </c>
      <c r="O1432" s="3" t="s">
        <v>90</v>
      </c>
      <c r="P1432">
        <v>2198808</v>
      </c>
      <c r="Q1432" s="2">
        <v>14769</v>
      </c>
      <c r="R1432" t="s">
        <v>2553</v>
      </c>
      <c r="S1432" t="s">
        <v>2554</v>
      </c>
      <c r="U1432" t="s">
        <v>52</v>
      </c>
      <c r="V1432" t="s">
        <v>265</v>
      </c>
      <c r="W1432" t="s">
        <v>2</v>
      </c>
      <c r="X1432" t="s">
        <v>54</v>
      </c>
      <c r="Z1432" t="s">
        <v>88</v>
      </c>
      <c r="AA1432" t="s">
        <v>94</v>
      </c>
      <c r="AB1432" t="s">
        <v>116</v>
      </c>
      <c r="AC1432" t="s">
        <v>70</v>
      </c>
      <c r="AD1432" t="s">
        <v>59</v>
      </c>
    </row>
    <row r="1433" spans="1:30">
      <c r="A1433">
        <f t="shared" si="69"/>
        <v>1180</v>
      </c>
      <c r="B1433">
        <f t="shared" si="67"/>
        <v>0</v>
      </c>
      <c r="C1433" s="8">
        <f t="shared" si="68"/>
        <v>75.666666666666671</v>
      </c>
      <c r="D1433">
        <v>75</v>
      </c>
      <c r="E1433">
        <v>8</v>
      </c>
      <c r="G1433" s="21">
        <v>0</v>
      </c>
      <c r="H1433">
        <v>2198814</v>
      </c>
      <c r="I1433" s="39">
        <v>44158.358599537038</v>
      </c>
      <c r="J1433" s="3" t="s">
        <v>90</v>
      </c>
      <c r="K1433" t="s">
        <v>49</v>
      </c>
      <c r="M1433">
        <v>202011231370</v>
      </c>
      <c r="N1433" s="1">
        <v>44158.358599537038</v>
      </c>
      <c r="O1433" s="3" t="s">
        <v>90</v>
      </c>
      <c r="P1433">
        <v>2198814</v>
      </c>
      <c r="Q1433" s="2">
        <v>16514</v>
      </c>
      <c r="R1433" t="s">
        <v>2555</v>
      </c>
      <c r="S1433" t="s">
        <v>1328</v>
      </c>
      <c r="U1433" t="s">
        <v>1474</v>
      </c>
      <c r="V1433" t="s">
        <v>1690</v>
      </c>
      <c r="W1433" t="s">
        <v>2</v>
      </c>
      <c r="X1433" t="s">
        <v>54</v>
      </c>
      <c r="Z1433" t="s">
        <v>88</v>
      </c>
      <c r="AA1433" t="s">
        <v>94</v>
      </c>
      <c r="AB1433" t="s">
        <v>100</v>
      </c>
      <c r="AC1433" t="s">
        <v>474</v>
      </c>
      <c r="AD1433" t="s">
        <v>59</v>
      </c>
    </row>
    <row r="1434" spans="1:30">
      <c r="A1434">
        <f t="shared" si="69"/>
        <v>1181</v>
      </c>
      <c r="B1434">
        <f t="shared" si="67"/>
        <v>0</v>
      </c>
      <c r="C1434" s="8">
        <f t="shared" si="68"/>
        <v>74.416666666666671</v>
      </c>
      <c r="D1434">
        <v>74</v>
      </c>
      <c r="E1434">
        <v>5</v>
      </c>
      <c r="G1434" s="21">
        <v>0</v>
      </c>
      <c r="H1434">
        <v>2198999</v>
      </c>
      <c r="I1434" s="39">
        <v>44167.413055555553</v>
      </c>
      <c r="J1434" s="3" t="s">
        <v>63</v>
      </c>
      <c r="K1434" t="s">
        <v>49</v>
      </c>
      <c r="M1434">
        <v>202012021515</v>
      </c>
      <c r="N1434" s="1">
        <v>44167.413055555553</v>
      </c>
      <c r="O1434" s="3" t="s">
        <v>63</v>
      </c>
      <c r="P1434">
        <v>2198999</v>
      </c>
      <c r="Q1434" s="2">
        <v>16984</v>
      </c>
      <c r="R1434" t="s">
        <v>2556</v>
      </c>
      <c r="S1434" t="s">
        <v>387</v>
      </c>
      <c r="U1434" t="s">
        <v>61</v>
      </c>
      <c r="V1434" t="s">
        <v>265</v>
      </c>
      <c r="W1434" t="s">
        <v>2</v>
      </c>
      <c r="X1434" t="s">
        <v>54</v>
      </c>
      <c r="Z1434" t="s">
        <v>55</v>
      </c>
      <c r="AA1434" t="s">
        <v>68</v>
      </c>
      <c r="AB1434" t="s">
        <v>2557</v>
      </c>
      <c r="AC1434" t="s">
        <v>70</v>
      </c>
      <c r="AD1434" t="s">
        <v>59</v>
      </c>
    </row>
    <row r="1435" spans="1:30">
      <c r="A1435">
        <f t="shared" si="69"/>
        <v>1182</v>
      </c>
      <c r="B1435">
        <f t="shared" si="67"/>
        <v>0</v>
      </c>
      <c r="C1435" s="8">
        <f t="shared" si="68"/>
        <v>67.666666666666671</v>
      </c>
      <c r="D1435">
        <v>67</v>
      </c>
      <c r="E1435">
        <v>8</v>
      </c>
      <c r="G1435" s="21">
        <v>0</v>
      </c>
      <c r="H1435">
        <v>2199648</v>
      </c>
      <c r="I1435" s="39">
        <v>44160.972025462965</v>
      </c>
      <c r="J1435" s="3" t="s">
        <v>63</v>
      </c>
      <c r="K1435" t="s">
        <v>49</v>
      </c>
      <c r="M1435">
        <v>202011251850</v>
      </c>
      <c r="N1435" s="1">
        <v>44160.972025462965</v>
      </c>
      <c r="O1435" s="3" t="s">
        <v>63</v>
      </c>
      <c r="P1435">
        <v>2199648</v>
      </c>
      <c r="Q1435" s="2">
        <v>19425</v>
      </c>
      <c r="R1435" t="s">
        <v>2558</v>
      </c>
      <c r="S1435" t="s">
        <v>829</v>
      </c>
      <c r="U1435" t="s">
        <v>110</v>
      </c>
      <c r="V1435" t="s">
        <v>261</v>
      </c>
      <c r="W1435" t="s">
        <v>2</v>
      </c>
      <c r="X1435" t="s">
        <v>54</v>
      </c>
      <c r="Z1435" t="s">
        <v>55</v>
      </c>
      <c r="AA1435" t="s">
        <v>68</v>
      </c>
      <c r="AB1435" t="s">
        <v>2559</v>
      </c>
      <c r="AC1435" t="s">
        <v>70</v>
      </c>
      <c r="AD1435" t="s">
        <v>59</v>
      </c>
    </row>
    <row r="1436" spans="1:30">
      <c r="A1436">
        <f t="shared" si="69"/>
        <v>1183</v>
      </c>
      <c r="B1436">
        <f t="shared" si="67"/>
        <v>0</v>
      </c>
      <c r="C1436" s="8">
        <f t="shared" si="68"/>
        <v>76.5</v>
      </c>
      <c r="D1436">
        <v>76</v>
      </c>
      <c r="E1436">
        <v>6</v>
      </c>
      <c r="G1436" s="21">
        <v>0</v>
      </c>
      <c r="H1436">
        <v>2199823</v>
      </c>
      <c r="I1436" s="39">
        <v>44160.054861111108</v>
      </c>
      <c r="J1436" s="3" t="s">
        <v>90</v>
      </c>
      <c r="K1436" t="s">
        <v>49</v>
      </c>
      <c r="M1436">
        <v>202011251069</v>
      </c>
      <c r="N1436" s="1">
        <v>44160.054861111108</v>
      </c>
      <c r="O1436" s="3" t="s">
        <v>90</v>
      </c>
      <c r="P1436">
        <v>2199823</v>
      </c>
      <c r="Q1436" s="2">
        <v>16216</v>
      </c>
      <c r="R1436" t="s">
        <v>2560</v>
      </c>
      <c r="S1436" t="s">
        <v>684</v>
      </c>
      <c r="U1436" t="s">
        <v>110</v>
      </c>
      <c r="V1436" t="s">
        <v>133</v>
      </c>
      <c r="W1436" t="s">
        <v>2</v>
      </c>
      <c r="X1436" t="s">
        <v>54</v>
      </c>
      <c r="Z1436" t="s">
        <v>88</v>
      </c>
      <c r="AA1436" t="s">
        <v>94</v>
      </c>
      <c r="AB1436" t="s">
        <v>100</v>
      </c>
      <c r="AC1436" t="s">
        <v>70</v>
      </c>
      <c r="AD1436" t="s">
        <v>59</v>
      </c>
    </row>
    <row r="1437" spans="1:30">
      <c r="A1437">
        <f t="shared" si="69"/>
        <v>1184</v>
      </c>
      <c r="B1437">
        <f t="shared" si="67"/>
        <v>0</v>
      </c>
      <c r="C1437" s="8">
        <f t="shared" si="68"/>
        <v>52.916666666666664</v>
      </c>
      <c r="D1437">
        <v>52</v>
      </c>
      <c r="E1437">
        <v>11</v>
      </c>
      <c r="G1437" s="21">
        <v>0</v>
      </c>
      <c r="H1437">
        <v>2199884</v>
      </c>
      <c r="I1437" s="39">
        <v>44196.360462962963</v>
      </c>
      <c r="J1437" s="3" t="s">
        <v>76</v>
      </c>
      <c r="K1437" t="s">
        <v>49</v>
      </c>
      <c r="M1437">
        <v>202012180588</v>
      </c>
      <c r="N1437" s="1">
        <v>44196.360462962963</v>
      </c>
      <c r="O1437" s="3" t="s">
        <v>76</v>
      </c>
      <c r="P1437">
        <v>2199884</v>
      </c>
      <c r="Q1437" s="2">
        <v>24847</v>
      </c>
      <c r="R1437" t="s">
        <v>2561</v>
      </c>
      <c r="S1437" t="s">
        <v>1944</v>
      </c>
      <c r="U1437" t="s">
        <v>73</v>
      </c>
      <c r="V1437" t="s">
        <v>764</v>
      </c>
      <c r="W1437" t="s">
        <v>2</v>
      </c>
      <c r="X1437" t="s">
        <v>54</v>
      </c>
      <c r="Z1437" t="s">
        <v>55</v>
      </c>
      <c r="AA1437" t="s">
        <v>78</v>
      </c>
      <c r="AB1437" t="s">
        <v>2562</v>
      </c>
      <c r="AC1437" t="s">
        <v>253</v>
      </c>
      <c r="AD1437" t="s">
        <v>59</v>
      </c>
    </row>
    <row r="1438" spans="1:30">
      <c r="A1438">
        <f t="shared" si="69"/>
        <v>1185</v>
      </c>
      <c r="B1438">
        <f t="shared" si="67"/>
        <v>0</v>
      </c>
      <c r="C1438" s="8">
        <f t="shared" si="68"/>
        <v>24.583333333333332</v>
      </c>
      <c r="D1438">
        <v>24</v>
      </c>
      <c r="E1438">
        <v>7</v>
      </c>
      <c r="G1438" s="21">
        <v>0</v>
      </c>
      <c r="H1438">
        <v>2200370</v>
      </c>
      <c r="I1438" s="39">
        <v>44161.622719907406</v>
      </c>
      <c r="J1438" s="3" t="s">
        <v>90</v>
      </c>
      <c r="K1438" t="s">
        <v>49</v>
      </c>
      <c r="M1438">
        <v>202011260245</v>
      </c>
      <c r="N1438" s="1">
        <v>44161.622719907406</v>
      </c>
      <c r="O1438" s="3" t="s">
        <v>90</v>
      </c>
      <c r="P1438">
        <v>2200370</v>
      </c>
      <c r="Q1438" s="2">
        <v>35159</v>
      </c>
      <c r="R1438" t="s">
        <v>2563</v>
      </c>
      <c r="S1438" t="s">
        <v>1173</v>
      </c>
      <c r="U1438" t="s">
        <v>110</v>
      </c>
      <c r="V1438" t="s">
        <v>67</v>
      </c>
      <c r="W1438" t="s">
        <v>2</v>
      </c>
      <c r="X1438" t="s">
        <v>54</v>
      </c>
      <c r="Z1438" t="s">
        <v>88</v>
      </c>
      <c r="AA1438" t="s">
        <v>94</v>
      </c>
      <c r="AB1438" t="s">
        <v>173</v>
      </c>
      <c r="AC1438" t="s">
        <v>70</v>
      </c>
      <c r="AD1438" t="s">
        <v>59</v>
      </c>
    </row>
    <row r="1439" spans="1:30">
      <c r="A1439">
        <f t="shared" si="69"/>
        <v>1186</v>
      </c>
      <c r="B1439">
        <f t="shared" si="67"/>
        <v>0</v>
      </c>
      <c r="C1439" s="8">
        <f t="shared" si="68"/>
        <v>80</v>
      </c>
      <c r="D1439">
        <v>80</v>
      </c>
      <c r="E1439">
        <v>0</v>
      </c>
      <c r="G1439" s="21">
        <v>0</v>
      </c>
      <c r="H1439">
        <v>2200372</v>
      </c>
      <c r="I1439" s="39">
        <v>44161.699513888889</v>
      </c>
      <c r="J1439" s="3" t="s">
        <v>90</v>
      </c>
      <c r="K1439" t="s">
        <v>49</v>
      </c>
      <c r="M1439">
        <v>202011260255</v>
      </c>
      <c r="N1439" s="1">
        <v>44161.699513888889</v>
      </c>
      <c r="O1439" s="3" t="s">
        <v>90</v>
      </c>
      <c r="P1439">
        <v>2200372</v>
      </c>
      <c r="Q1439" s="2">
        <v>14931</v>
      </c>
      <c r="R1439" t="s">
        <v>2564</v>
      </c>
      <c r="S1439" t="s">
        <v>1006</v>
      </c>
      <c r="U1439" t="s">
        <v>110</v>
      </c>
      <c r="V1439" t="s">
        <v>67</v>
      </c>
      <c r="W1439" t="s">
        <v>2</v>
      </c>
      <c r="X1439" t="s">
        <v>54</v>
      </c>
      <c r="Z1439" t="s">
        <v>88</v>
      </c>
      <c r="AA1439" t="s">
        <v>94</v>
      </c>
      <c r="AB1439" t="s">
        <v>116</v>
      </c>
      <c r="AC1439" t="s">
        <v>70</v>
      </c>
      <c r="AD1439" t="s">
        <v>59</v>
      </c>
    </row>
    <row r="1440" spans="1:30">
      <c r="A1440">
        <f t="shared" si="69"/>
        <v>1187</v>
      </c>
      <c r="B1440">
        <f t="shared" si="67"/>
        <v>0</v>
      </c>
      <c r="C1440" s="8">
        <f t="shared" si="68"/>
        <v>58.333333333333336</v>
      </c>
      <c r="D1440">
        <v>58</v>
      </c>
      <c r="E1440">
        <v>4</v>
      </c>
      <c r="G1440" s="21">
        <v>0</v>
      </c>
      <c r="H1440">
        <v>2200498</v>
      </c>
      <c r="I1440" s="39">
        <v>44163.672800925924</v>
      </c>
      <c r="J1440" s="3" t="s">
        <v>90</v>
      </c>
      <c r="K1440" t="s">
        <v>49</v>
      </c>
      <c r="M1440">
        <v>202011280443</v>
      </c>
      <c r="N1440" s="1">
        <v>44163.672800925924</v>
      </c>
      <c r="O1440" s="3" t="s">
        <v>90</v>
      </c>
      <c r="P1440">
        <v>2200498</v>
      </c>
      <c r="Q1440" s="2">
        <v>22830</v>
      </c>
      <c r="R1440" t="s">
        <v>2565</v>
      </c>
      <c r="S1440" t="s">
        <v>896</v>
      </c>
      <c r="U1440" t="s">
        <v>110</v>
      </c>
      <c r="V1440" t="s">
        <v>1473</v>
      </c>
      <c r="W1440" t="s">
        <v>2</v>
      </c>
      <c r="X1440" t="s">
        <v>54</v>
      </c>
      <c r="Z1440" t="s">
        <v>88</v>
      </c>
      <c r="AA1440" t="s">
        <v>94</v>
      </c>
      <c r="AB1440" t="s">
        <v>100</v>
      </c>
      <c r="AC1440" t="s">
        <v>474</v>
      </c>
      <c r="AD1440" t="s">
        <v>59</v>
      </c>
    </row>
    <row r="1441" spans="1:30">
      <c r="A1441">
        <f t="shared" si="69"/>
        <v>1188</v>
      </c>
      <c r="B1441">
        <f t="shared" si="67"/>
        <v>0</v>
      </c>
      <c r="C1441" s="8">
        <f t="shared" si="68"/>
        <v>82.333333333333329</v>
      </c>
      <c r="D1441">
        <v>82</v>
      </c>
      <c r="E1441">
        <v>4</v>
      </c>
      <c r="G1441" s="21">
        <v>0</v>
      </c>
      <c r="H1441">
        <v>2200568</v>
      </c>
      <c r="I1441" s="39">
        <v>44166.6406712963</v>
      </c>
      <c r="J1441" s="3" t="s">
        <v>63</v>
      </c>
      <c r="K1441" t="s">
        <v>49</v>
      </c>
      <c r="M1441">
        <v>202012011695</v>
      </c>
      <c r="N1441" s="1">
        <v>44166.6406712963</v>
      </c>
      <c r="O1441" s="3" t="s">
        <v>63</v>
      </c>
      <c r="P1441">
        <v>2200568</v>
      </c>
      <c r="Q1441" s="2">
        <v>14075</v>
      </c>
      <c r="R1441" t="s">
        <v>2570</v>
      </c>
      <c r="S1441" t="s">
        <v>750</v>
      </c>
      <c r="U1441" t="s">
        <v>61</v>
      </c>
      <c r="V1441" t="s">
        <v>137</v>
      </c>
      <c r="W1441" t="s">
        <v>2</v>
      </c>
      <c r="X1441" t="s">
        <v>54</v>
      </c>
      <c r="Z1441" t="s">
        <v>55</v>
      </c>
      <c r="AA1441" t="s">
        <v>68</v>
      </c>
      <c r="AB1441" t="s">
        <v>1643</v>
      </c>
      <c r="AC1441" t="s">
        <v>70</v>
      </c>
      <c r="AD1441" t="s">
        <v>59</v>
      </c>
    </row>
    <row r="1442" spans="1:30">
      <c r="A1442">
        <f t="shared" si="69"/>
        <v>1189</v>
      </c>
      <c r="B1442">
        <f t="shared" si="67"/>
        <v>0</v>
      </c>
      <c r="C1442" s="8">
        <f t="shared" si="68"/>
        <v>54</v>
      </c>
      <c r="D1442">
        <v>54</v>
      </c>
      <c r="E1442">
        <v>0</v>
      </c>
      <c r="G1442" s="21">
        <v>0</v>
      </c>
      <c r="H1442">
        <v>2200575</v>
      </c>
      <c r="I1442" s="39">
        <v>44172.518055555556</v>
      </c>
      <c r="J1442" s="3" t="s">
        <v>90</v>
      </c>
      <c r="K1442" t="s">
        <v>49</v>
      </c>
      <c r="M1442">
        <v>202012071769</v>
      </c>
      <c r="N1442" s="1">
        <v>44172.518055555556</v>
      </c>
      <c r="O1442" s="3" t="s">
        <v>90</v>
      </c>
      <c r="P1442">
        <v>2200575</v>
      </c>
      <c r="Q1442" s="2">
        <v>24436</v>
      </c>
      <c r="R1442" t="s">
        <v>2571</v>
      </c>
      <c r="S1442" t="s">
        <v>1983</v>
      </c>
      <c r="U1442" t="s">
        <v>140</v>
      </c>
      <c r="V1442" t="s">
        <v>157</v>
      </c>
      <c r="W1442" t="s">
        <v>2</v>
      </c>
      <c r="X1442" t="s">
        <v>54</v>
      </c>
      <c r="Z1442" t="s">
        <v>88</v>
      </c>
      <c r="AA1442" t="s">
        <v>94</v>
      </c>
      <c r="AB1442" t="s">
        <v>100</v>
      </c>
      <c r="AC1442" t="s">
        <v>70</v>
      </c>
      <c r="AD1442" t="s">
        <v>59</v>
      </c>
    </row>
    <row r="1443" spans="1:30">
      <c r="A1443">
        <f t="shared" si="69"/>
        <v>1190</v>
      </c>
      <c r="B1443">
        <f t="shared" si="67"/>
        <v>0</v>
      </c>
      <c r="C1443" s="8">
        <f t="shared" si="68"/>
        <v>85.416666666666671</v>
      </c>
      <c r="D1443">
        <v>85</v>
      </c>
      <c r="E1443">
        <v>5</v>
      </c>
      <c r="G1443" s="21">
        <v>0</v>
      </c>
      <c r="H1443">
        <v>2200579</v>
      </c>
      <c r="I1443" s="39">
        <v>44164.803472222222</v>
      </c>
      <c r="J1443" s="3" t="s">
        <v>90</v>
      </c>
      <c r="K1443" t="s">
        <v>49</v>
      </c>
      <c r="M1443">
        <v>202011290429</v>
      </c>
      <c r="N1443" s="1">
        <v>44164.803472222222</v>
      </c>
      <c r="O1443" s="3" t="s">
        <v>90</v>
      </c>
      <c r="P1443">
        <v>2200579</v>
      </c>
      <c r="Q1443" s="2">
        <v>12957</v>
      </c>
      <c r="R1443" t="s">
        <v>2572</v>
      </c>
      <c r="S1443" t="s">
        <v>924</v>
      </c>
      <c r="U1443" t="s">
        <v>98</v>
      </c>
      <c r="V1443" t="s">
        <v>289</v>
      </c>
      <c r="W1443" t="s">
        <v>10</v>
      </c>
      <c r="X1443" t="s">
        <v>54</v>
      </c>
      <c r="Z1443" t="s">
        <v>88</v>
      </c>
      <c r="AA1443" t="s">
        <v>94</v>
      </c>
      <c r="AB1443" t="s">
        <v>2573</v>
      </c>
      <c r="AC1443" t="s">
        <v>70</v>
      </c>
      <c r="AD1443" t="s">
        <v>59</v>
      </c>
    </row>
    <row r="1444" spans="1:30">
      <c r="A1444">
        <f t="shared" si="69"/>
        <v>1191</v>
      </c>
      <c r="B1444">
        <f t="shared" si="67"/>
        <v>0</v>
      </c>
      <c r="C1444" s="8">
        <f t="shared" si="68"/>
        <v>60.25</v>
      </c>
      <c r="D1444">
        <v>60</v>
      </c>
      <c r="E1444">
        <v>3</v>
      </c>
      <c r="G1444" s="21">
        <v>0</v>
      </c>
      <c r="H1444">
        <v>2200582</v>
      </c>
      <c r="I1444" s="39">
        <v>44167.49726851852</v>
      </c>
      <c r="J1444" s="3" t="s">
        <v>90</v>
      </c>
      <c r="K1444" t="s">
        <v>49</v>
      </c>
      <c r="M1444">
        <v>202012021666</v>
      </c>
      <c r="N1444" s="1">
        <v>44167.49726851852</v>
      </c>
      <c r="O1444" s="3" t="s">
        <v>90</v>
      </c>
      <c r="P1444">
        <v>2200582</v>
      </c>
      <c r="Q1444" s="2">
        <v>22140</v>
      </c>
      <c r="R1444" t="s">
        <v>2574</v>
      </c>
      <c r="S1444" t="s">
        <v>660</v>
      </c>
      <c r="U1444" t="s">
        <v>61</v>
      </c>
      <c r="V1444" t="s">
        <v>306</v>
      </c>
      <c r="W1444" t="s">
        <v>10</v>
      </c>
      <c r="X1444" t="s">
        <v>54</v>
      </c>
      <c r="Z1444" t="s">
        <v>55</v>
      </c>
      <c r="AA1444" t="s">
        <v>94</v>
      </c>
      <c r="AB1444" t="s">
        <v>100</v>
      </c>
      <c r="AC1444" t="s">
        <v>70</v>
      </c>
      <c r="AD1444" t="s">
        <v>59</v>
      </c>
    </row>
    <row r="1445" spans="1:30">
      <c r="A1445">
        <f t="shared" si="69"/>
        <v>1192</v>
      </c>
      <c r="B1445">
        <f t="shared" si="67"/>
        <v>0</v>
      </c>
      <c r="C1445" s="8">
        <f t="shared" si="68"/>
        <v>44.083333333333336</v>
      </c>
      <c r="D1445">
        <v>44</v>
      </c>
      <c r="E1445">
        <v>1</v>
      </c>
      <c r="G1445" s="21">
        <v>0</v>
      </c>
      <c r="H1445">
        <v>2200615</v>
      </c>
      <c r="I1445" s="39">
        <v>44166.61277777778</v>
      </c>
      <c r="J1445" s="3" t="s">
        <v>63</v>
      </c>
      <c r="K1445" t="s">
        <v>49</v>
      </c>
      <c r="M1445">
        <v>202012012123</v>
      </c>
      <c r="N1445" s="1">
        <v>44166.61277777778</v>
      </c>
      <c r="O1445" s="3" t="s">
        <v>63</v>
      </c>
      <c r="P1445">
        <v>2200615</v>
      </c>
      <c r="Q1445" s="2">
        <v>28065</v>
      </c>
      <c r="R1445" t="s">
        <v>2575</v>
      </c>
      <c r="S1445" t="s">
        <v>2189</v>
      </c>
      <c r="U1445" t="s">
        <v>73</v>
      </c>
      <c r="V1445" t="s">
        <v>306</v>
      </c>
      <c r="W1445" t="s">
        <v>10</v>
      </c>
      <c r="X1445" t="s">
        <v>54</v>
      </c>
      <c r="Z1445" t="s">
        <v>88</v>
      </c>
      <c r="AA1445" t="s">
        <v>68</v>
      </c>
      <c r="AB1445" t="s">
        <v>621</v>
      </c>
      <c r="AC1445" t="s">
        <v>70</v>
      </c>
      <c r="AD1445" t="s">
        <v>59</v>
      </c>
    </row>
    <row r="1446" spans="1:30">
      <c r="A1446">
        <f t="shared" si="69"/>
        <v>1193</v>
      </c>
      <c r="B1446">
        <f t="shared" si="67"/>
        <v>0</v>
      </c>
      <c r="C1446" s="8">
        <f t="shared" si="68"/>
        <v>68.166666666666671</v>
      </c>
      <c r="D1446">
        <v>68</v>
      </c>
      <c r="E1446">
        <v>2</v>
      </c>
      <c r="G1446" s="21">
        <v>0</v>
      </c>
      <c r="H1446">
        <v>2200969</v>
      </c>
      <c r="I1446" s="39">
        <v>44171.265787037039</v>
      </c>
      <c r="J1446" s="3" t="s">
        <v>63</v>
      </c>
      <c r="K1446" t="s">
        <v>49</v>
      </c>
      <c r="M1446">
        <v>202012060139</v>
      </c>
      <c r="N1446" s="1">
        <v>44171.265787037039</v>
      </c>
      <c r="O1446" s="3" t="s">
        <v>63</v>
      </c>
      <c r="P1446">
        <v>2200969</v>
      </c>
      <c r="Q1446" s="2">
        <v>19245</v>
      </c>
      <c r="R1446" t="s">
        <v>2576</v>
      </c>
      <c r="S1446" t="s">
        <v>2577</v>
      </c>
      <c r="U1446" t="s">
        <v>149</v>
      </c>
      <c r="V1446" t="s">
        <v>178</v>
      </c>
      <c r="W1446" t="s">
        <v>10</v>
      </c>
      <c r="X1446" t="s">
        <v>54</v>
      </c>
      <c r="Z1446" t="s">
        <v>88</v>
      </c>
      <c r="AA1446" t="s">
        <v>68</v>
      </c>
      <c r="AB1446" t="s">
        <v>815</v>
      </c>
      <c r="AC1446" t="s">
        <v>70</v>
      </c>
      <c r="AD1446" t="s">
        <v>59</v>
      </c>
    </row>
    <row r="1447" spans="1:30">
      <c r="A1447">
        <f t="shared" si="69"/>
        <v>1194</v>
      </c>
      <c r="B1447">
        <f t="shared" si="67"/>
        <v>0</v>
      </c>
      <c r="C1447" s="14">
        <f t="shared" si="68"/>
        <v>119.91666666666667</v>
      </c>
      <c r="D1447" s="13">
        <v>119</v>
      </c>
      <c r="E1447" s="13">
        <v>11</v>
      </c>
      <c r="G1447" s="21">
        <v>0</v>
      </c>
      <c r="H1447">
        <v>2201265</v>
      </c>
      <c r="I1447" s="39">
        <v>44166.632638888892</v>
      </c>
      <c r="J1447" s="3" t="s">
        <v>76</v>
      </c>
      <c r="K1447" t="s">
        <v>49</v>
      </c>
      <c r="M1447">
        <v>202012012232</v>
      </c>
      <c r="N1447" s="1">
        <v>44166.632638888892</v>
      </c>
      <c r="O1447" s="3" t="s">
        <v>76</v>
      </c>
      <c r="P1447" s="13">
        <v>2201265</v>
      </c>
      <c r="Q1447" s="15">
        <v>367</v>
      </c>
      <c r="R1447" s="16" t="s">
        <v>2581</v>
      </c>
      <c r="S1447" s="13" t="s">
        <v>2582</v>
      </c>
      <c r="U1447" t="s">
        <v>73</v>
      </c>
      <c r="V1447" t="s">
        <v>153</v>
      </c>
      <c r="W1447" t="s">
        <v>2</v>
      </c>
      <c r="X1447" t="s">
        <v>54</v>
      </c>
      <c r="Z1447" t="s">
        <v>88</v>
      </c>
      <c r="AA1447" t="s">
        <v>78</v>
      </c>
      <c r="AB1447" t="s">
        <v>1001</v>
      </c>
      <c r="AC1447" t="s">
        <v>70</v>
      </c>
      <c r="AD1447" t="s">
        <v>59</v>
      </c>
    </row>
    <row r="1448" spans="1:30">
      <c r="A1448">
        <f t="shared" si="69"/>
        <v>1195</v>
      </c>
      <c r="B1448">
        <f t="shared" si="67"/>
        <v>0</v>
      </c>
      <c r="C1448" s="8">
        <f t="shared" si="68"/>
        <v>34.916666666666664</v>
      </c>
      <c r="D1448">
        <v>34</v>
      </c>
      <c r="E1448">
        <v>11</v>
      </c>
      <c r="G1448" s="21">
        <v>0</v>
      </c>
      <c r="H1448">
        <v>2201591</v>
      </c>
      <c r="I1448" s="39">
        <v>44167.638888888891</v>
      </c>
      <c r="J1448" s="3" t="s">
        <v>90</v>
      </c>
      <c r="K1448" t="s">
        <v>49</v>
      </c>
      <c r="M1448">
        <v>202012022051</v>
      </c>
      <c r="N1448" s="1">
        <v>44167.638888888891</v>
      </c>
      <c r="O1448" s="3" t="s">
        <v>90</v>
      </c>
      <c r="P1448">
        <v>2201591</v>
      </c>
      <c r="Q1448" s="2">
        <v>31393</v>
      </c>
      <c r="R1448" t="s">
        <v>2583</v>
      </c>
      <c r="S1448" t="s">
        <v>1299</v>
      </c>
      <c r="U1448" t="s">
        <v>1474</v>
      </c>
      <c r="V1448" t="s">
        <v>2225</v>
      </c>
      <c r="W1448" t="s">
        <v>2</v>
      </c>
      <c r="X1448" t="s">
        <v>54</v>
      </c>
      <c r="Z1448" t="s">
        <v>88</v>
      </c>
      <c r="AA1448" t="s">
        <v>94</v>
      </c>
      <c r="AB1448" t="s">
        <v>100</v>
      </c>
      <c r="AC1448" t="s">
        <v>474</v>
      </c>
      <c r="AD1448" t="s">
        <v>59</v>
      </c>
    </row>
    <row r="1449" spans="1:30">
      <c r="A1449">
        <f t="shared" si="69"/>
        <v>1196</v>
      </c>
      <c r="B1449">
        <f t="shared" si="67"/>
        <v>0</v>
      </c>
      <c r="C1449" s="8">
        <f t="shared" si="68"/>
        <v>38.25</v>
      </c>
      <c r="D1449">
        <v>38</v>
      </c>
      <c r="E1449">
        <v>3</v>
      </c>
      <c r="G1449" s="21">
        <v>0</v>
      </c>
      <c r="H1449">
        <v>2201806</v>
      </c>
      <c r="I1449" s="39">
        <v>44174.375011574077</v>
      </c>
      <c r="J1449" s="3" t="s">
        <v>63</v>
      </c>
      <c r="K1449" t="s">
        <v>49</v>
      </c>
      <c r="M1449">
        <v>202012091430</v>
      </c>
      <c r="N1449" s="1">
        <v>44174.375011574077</v>
      </c>
      <c r="O1449" s="3" t="s">
        <v>63</v>
      </c>
      <c r="P1449">
        <v>2201806</v>
      </c>
      <c r="Q1449" s="2">
        <v>30181</v>
      </c>
      <c r="R1449" t="s">
        <v>2586</v>
      </c>
      <c r="S1449" t="s">
        <v>2587</v>
      </c>
      <c r="U1449" t="s">
        <v>73</v>
      </c>
      <c r="V1449" t="s">
        <v>153</v>
      </c>
      <c r="W1449" t="s">
        <v>2</v>
      </c>
      <c r="X1449" t="s">
        <v>54</v>
      </c>
      <c r="Z1449" t="s">
        <v>55</v>
      </c>
      <c r="AA1449" t="s">
        <v>68</v>
      </c>
      <c r="AB1449" t="s">
        <v>173</v>
      </c>
      <c r="AC1449" t="s">
        <v>70</v>
      </c>
      <c r="AD1449" t="s">
        <v>59</v>
      </c>
    </row>
    <row r="1450" spans="1:30">
      <c r="A1450">
        <f t="shared" si="69"/>
        <v>1197</v>
      </c>
      <c r="B1450">
        <f t="shared" si="67"/>
        <v>0</v>
      </c>
      <c r="C1450" s="8">
        <f t="shared" si="68"/>
        <v>78.416666666666671</v>
      </c>
      <c r="D1450">
        <v>78</v>
      </c>
      <c r="E1450">
        <v>5</v>
      </c>
      <c r="G1450" s="21">
        <v>0</v>
      </c>
      <c r="H1450">
        <v>2202038</v>
      </c>
      <c r="I1450" s="39">
        <v>44182.60083333333</v>
      </c>
      <c r="J1450" s="3" t="s">
        <v>63</v>
      </c>
      <c r="K1450" t="s">
        <v>49</v>
      </c>
      <c r="M1450">
        <v>202012171891</v>
      </c>
      <c r="N1450" s="1">
        <v>44182.60083333333</v>
      </c>
      <c r="O1450" s="3" t="s">
        <v>63</v>
      </c>
      <c r="P1450">
        <v>2202038</v>
      </c>
      <c r="Q1450" s="2">
        <v>15532</v>
      </c>
      <c r="R1450" t="s">
        <v>2588</v>
      </c>
      <c r="S1450" t="s">
        <v>2589</v>
      </c>
      <c r="U1450" t="s">
        <v>61</v>
      </c>
      <c r="V1450" t="s">
        <v>265</v>
      </c>
      <c r="W1450" t="s">
        <v>2</v>
      </c>
      <c r="X1450" t="s">
        <v>54</v>
      </c>
      <c r="Z1450" t="s">
        <v>55</v>
      </c>
      <c r="AA1450" t="s">
        <v>68</v>
      </c>
      <c r="AB1450" t="s">
        <v>2590</v>
      </c>
      <c r="AC1450" t="s">
        <v>70</v>
      </c>
      <c r="AD1450" t="s">
        <v>59</v>
      </c>
    </row>
    <row r="1451" spans="1:30">
      <c r="A1451">
        <f t="shared" si="69"/>
        <v>1198</v>
      </c>
      <c r="B1451">
        <f t="shared" si="67"/>
        <v>0</v>
      </c>
      <c r="C1451" s="8">
        <f t="shared" si="68"/>
        <v>81</v>
      </c>
      <c r="D1451">
        <v>81</v>
      </c>
      <c r="E1451">
        <v>0</v>
      </c>
      <c r="G1451" s="21">
        <v>0</v>
      </c>
      <c r="H1451">
        <v>2202251</v>
      </c>
      <c r="I1451" s="39">
        <v>44169.756828703707</v>
      </c>
      <c r="J1451" s="3" t="s">
        <v>90</v>
      </c>
      <c r="K1451" t="s">
        <v>49</v>
      </c>
      <c r="M1451">
        <v>202012042083</v>
      </c>
      <c r="N1451" s="1">
        <v>44169.756828703707</v>
      </c>
      <c r="O1451" s="3" t="s">
        <v>90</v>
      </c>
      <c r="P1451">
        <v>2202251</v>
      </c>
      <c r="Q1451" s="2">
        <v>14558</v>
      </c>
      <c r="R1451" t="s">
        <v>2591</v>
      </c>
      <c r="S1451" t="s">
        <v>2592</v>
      </c>
      <c r="U1451" t="s">
        <v>149</v>
      </c>
      <c r="V1451" t="s">
        <v>137</v>
      </c>
      <c r="W1451" t="s">
        <v>2</v>
      </c>
      <c r="X1451" t="s">
        <v>54</v>
      </c>
      <c r="Z1451" t="s">
        <v>88</v>
      </c>
      <c r="AA1451" t="s">
        <v>94</v>
      </c>
      <c r="AB1451" t="s">
        <v>116</v>
      </c>
      <c r="AC1451" t="s">
        <v>70</v>
      </c>
      <c r="AD1451" t="s">
        <v>59</v>
      </c>
    </row>
    <row r="1452" spans="1:30">
      <c r="A1452">
        <f t="shared" si="69"/>
        <v>1199</v>
      </c>
      <c r="B1452">
        <f t="shared" si="67"/>
        <v>0</v>
      </c>
      <c r="C1452" s="8">
        <f t="shared" si="68"/>
        <v>52.75</v>
      </c>
      <c r="D1452">
        <v>52</v>
      </c>
      <c r="E1452">
        <v>9</v>
      </c>
      <c r="G1452" s="21">
        <v>0</v>
      </c>
      <c r="H1452">
        <v>2202871</v>
      </c>
      <c r="I1452" s="39">
        <v>44183.419259259259</v>
      </c>
      <c r="J1452" s="3" t="s">
        <v>63</v>
      </c>
      <c r="K1452" t="s">
        <v>49</v>
      </c>
      <c r="M1452">
        <v>202012181365</v>
      </c>
      <c r="N1452" s="1">
        <v>44183.419259259259</v>
      </c>
      <c r="O1452" s="3" t="s">
        <v>63</v>
      </c>
      <c r="P1452">
        <v>2202871</v>
      </c>
      <c r="Q1452" s="2">
        <v>24902</v>
      </c>
      <c r="R1452" t="s">
        <v>2595</v>
      </c>
      <c r="S1452" t="s">
        <v>712</v>
      </c>
      <c r="U1452" t="s">
        <v>61</v>
      </c>
      <c r="V1452" t="s">
        <v>153</v>
      </c>
      <c r="W1452" t="s">
        <v>2</v>
      </c>
      <c r="X1452" t="s">
        <v>54</v>
      </c>
      <c r="Z1452" t="s">
        <v>88</v>
      </c>
      <c r="AA1452" t="s">
        <v>68</v>
      </c>
      <c r="AB1452" t="s">
        <v>2596</v>
      </c>
      <c r="AC1452" t="s">
        <v>70</v>
      </c>
      <c r="AD1452" t="s">
        <v>59</v>
      </c>
    </row>
    <row r="1453" spans="1:30">
      <c r="A1453">
        <f t="shared" si="69"/>
        <v>1200</v>
      </c>
      <c r="B1453">
        <f t="shared" si="67"/>
        <v>0</v>
      </c>
      <c r="C1453" s="8">
        <f t="shared" si="68"/>
        <v>82.75</v>
      </c>
      <c r="D1453">
        <v>82</v>
      </c>
      <c r="E1453">
        <v>9</v>
      </c>
      <c r="G1453" s="21">
        <v>0</v>
      </c>
      <c r="H1453">
        <v>2202919</v>
      </c>
      <c r="I1453" s="39">
        <v>44171.92763888889</v>
      </c>
      <c r="J1453" s="3" t="s">
        <v>63</v>
      </c>
      <c r="K1453" t="s">
        <v>49</v>
      </c>
      <c r="M1453">
        <v>202012060505</v>
      </c>
      <c r="N1453" s="1">
        <v>44171.92763888889</v>
      </c>
      <c r="O1453" s="3" t="s">
        <v>63</v>
      </c>
      <c r="P1453">
        <v>2202919</v>
      </c>
      <c r="Q1453" s="2">
        <v>13940</v>
      </c>
      <c r="R1453" t="s">
        <v>2597</v>
      </c>
      <c r="S1453" t="s">
        <v>1274</v>
      </c>
      <c r="U1453" t="s">
        <v>170</v>
      </c>
      <c r="V1453" t="s">
        <v>578</v>
      </c>
      <c r="W1453" t="s">
        <v>10</v>
      </c>
      <c r="X1453" t="s">
        <v>54</v>
      </c>
      <c r="Z1453" t="s">
        <v>88</v>
      </c>
      <c r="AA1453" t="s">
        <v>68</v>
      </c>
      <c r="AB1453" t="s">
        <v>2598</v>
      </c>
      <c r="AC1453" t="s">
        <v>70</v>
      </c>
      <c r="AD1453" t="s">
        <v>59</v>
      </c>
    </row>
    <row r="1454" spans="1:30">
      <c r="A1454">
        <f t="shared" si="69"/>
        <v>1201</v>
      </c>
      <c r="B1454">
        <f t="shared" si="67"/>
        <v>0</v>
      </c>
      <c r="C1454" s="8">
        <f t="shared" si="68"/>
        <v>55.666666666666664</v>
      </c>
      <c r="D1454">
        <v>55</v>
      </c>
      <c r="E1454">
        <v>8</v>
      </c>
      <c r="G1454" s="21">
        <v>0</v>
      </c>
      <c r="H1454">
        <v>2203377</v>
      </c>
      <c r="I1454" s="39">
        <v>44173.052777777775</v>
      </c>
      <c r="J1454" s="3" t="s">
        <v>90</v>
      </c>
      <c r="K1454" t="s">
        <v>49</v>
      </c>
      <c r="M1454">
        <v>202012081269</v>
      </c>
      <c r="N1454" s="1">
        <v>44173.052777777775</v>
      </c>
      <c r="O1454" s="3" t="s">
        <v>90</v>
      </c>
      <c r="P1454">
        <v>2203377</v>
      </c>
      <c r="Q1454" s="2">
        <v>23826</v>
      </c>
      <c r="R1454" t="s">
        <v>2599</v>
      </c>
      <c r="S1454" t="s">
        <v>837</v>
      </c>
      <c r="U1454" t="s">
        <v>149</v>
      </c>
      <c r="V1454" t="s">
        <v>133</v>
      </c>
      <c r="W1454" t="s">
        <v>10</v>
      </c>
      <c r="X1454" t="s">
        <v>54</v>
      </c>
      <c r="Z1454" t="s">
        <v>88</v>
      </c>
      <c r="AA1454" t="s">
        <v>94</v>
      </c>
      <c r="AB1454" t="s">
        <v>100</v>
      </c>
      <c r="AC1454" t="s">
        <v>70</v>
      </c>
      <c r="AD1454" t="s">
        <v>59</v>
      </c>
    </row>
    <row r="1455" spans="1:30">
      <c r="A1455">
        <f t="shared" si="69"/>
        <v>1202</v>
      </c>
      <c r="B1455">
        <f t="shared" si="67"/>
        <v>0</v>
      </c>
      <c r="C1455" s="8">
        <f t="shared" si="68"/>
        <v>61.166666666666664</v>
      </c>
      <c r="D1455">
        <v>61</v>
      </c>
      <c r="E1455">
        <v>2</v>
      </c>
      <c r="G1455" s="21">
        <v>0</v>
      </c>
      <c r="H1455">
        <v>2203751</v>
      </c>
      <c r="I1455" s="39">
        <v>44178.034884259258</v>
      </c>
      <c r="J1455" s="3" t="s">
        <v>90</v>
      </c>
      <c r="K1455" t="s">
        <v>49</v>
      </c>
      <c r="M1455">
        <v>202012130078</v>
      </c>
      <c r="N1455" s="1">
        <v>44178.034884259258</v>
      </c>
      <c r="O1455" s="3" t="s">
        <v>90</v>
      </c>
      <c r="P1455">
        <v>2203751</v>
      </c>
      <c r="Q1455" s="2">
        <v>21810</v>
      </c>
      <c r="R1455" t="s">
        <v>2600</v>
      </c>
      <c r="S1455" t="s">
        <v>1143</v>
      </c>
      <c r="U1455" t="s">
        <v>110</v>
      </c>
      <c r="V1455" t="s">
        <v>578</v>
      </c>
      <c r="W1455" t="s">
        <v>10</v>
      </c>
      <c r="X1455" t="s">
        <v>54</v>
      </c>
      <c r="Z1455" t="s">
        <v>88</v>
      </c>
      <c r="AA1455" t="s">
        <v>94</v>
      </c>
      <c r="AB1455" t="s">
        <v>116</v>
      </c>
      <c r="AC1455" t="s">
        <v>70</v>
      </c>
      <c r="AD1455" t="s">
        <v>59</v>
      </c>
    </row>
    <row r="1456" spans="1:30">
      <c r="A1456">
        <f t="shared" si="69"/>
        <v>1203</v>
      </c>
      <c r="B1456">
        <f t="shared" si="67"/>
        <v>0</v>
      </c>
      <c r="C1456" s="8">
        <f t="shared" si="68"/>
        <v>0</v>
      </c>
      <c r="G1456" s="21">
        <v>0</v>
      </c>
      <c r="H1456" s="24">
        <v>2204314</v>
      </c>
      <c r="J1456" s="3" t="s">
        <v>90</v>
      </c>
      <c r="K1456" t="s">
        <v>49</v>
      </c>
      <c r="M1456">
        <v>202012270210</v>
      </c>
      <c r="O1456" s="3" t="s">
        <v>90</v>
      </c>
      <c r="P1456">
        <v>2204314</v>
      </c>
      <c r="Q1456" s="2">
        <v>12603</v>
      </c>
      <c r="R1456" t="s">
        <v>2601</v>
      </c>
      <c r="W1456" t="s">
        <v>2</v>
      </c>
      <c r="X1456" t="s">
        <v>54</v>
      </c>
      <c r="Z1456" t="s">
        <v>55</v>
      </c>
      <c r="AA1456" t="s">
        <v>94</v>
      </c>
      <c r="AB1456" t="s">
        <v>2604</v>
      </c>
      <c r="AC1456" t="s">
        <v>70</v>
      </c>
      <c r="AD1456" t="s">
        <v>900</v>
      </c>
    </row>
    <row r="1457" spans="1:30">
      <c r="A1457">
        <f t="shared" si="69"/>
        <v>1204</v>
      </c>
      <c r="B1457">
        <f t="shared" si="67"/>
        <v>0</v>
      </c>
      <c r="C1457" s="8">
        <f t="shared" si="68"/>
        <v>63.333333333333336</v>
      </c>
      <c r="D1457">
        <v>63</v>
      </c>
      <c r="E1457">
        <v>4</v>
      </c>
      <c r="G1457" s="21">
        <v>0</v>
      </c>
      <c r="H1457">
        <v>2204491</v>
      </c>
      <c r="I1457" s="39">
        <v>44175.845138888886</v>
      </c>
      <c r="J1457" s="3" t="s">
        <v>90</v>
      </c>
      <c r="K1457" t="s">
        <v>49</v>
      </c>
      <c r="M1457">
        <v>202012102389</v>
      </c>
      <c r="N1457" s="1">
        <v>44175.845138888886</v>
      </c>
      <c r="O1457" s="3" t="s">
        <v>90</v>
      </c>
      <c r="P1457">
        <v>2204491</v>
      </c>
      <c r="Q1457" s="2">
        <v>21014</v>
      </c>
      <c r="R1457" t="s">
        <v>2605</v>
      </c>
      <c r="S1457" t="s">
        <v>797</v>
      </c>
      <c r="U1457" t="s">
        <v>98</v>
      </c>
      <c r="V1457" t="s">
        <v>157</v>
      </c>
      <c r="W1457" t="s">
        <v>10</v>
      </c>
      <c r="X1457" t="s">
        <v>54</v>
      </c>
      <c r="Z1457" t="s">
        <v>88</v>
      </c>
      <c r="AA1457" t="s">
        <v>94</v>
      </c>
      <c r="AB1457" t="s">
        <v>116</v>
      </c>
      <c r="AC1457" t="s">
        <v>70</v>
      </c>
      <c r="AD1457" t="s">
        <v>59</v>
      </c>
    </row>
    <row r="1458" spans="1:30">
      <c r="A1458">
        <f t="shared" si="69"/>
        <v>1205</v>
      </c>
      <c r="B1458">
        <f t="shared" si="67"/>
        <v>0</v>
      </c>
      <c r="C1458" s="8">
        <f t="shared" si="68"/>
        <v>44.583333333333336</v>
      </c>
      <c r="D1458">
        <v>44</v>
      </c>
      <c r="E1458">
        <v>7</v>
      </c>
      <c r="G1458" s="21">
        <v>0</v>
      </c>
      <c r="H1458">
        <v>2204653</v>
      </c>
      <c r="I1458" s="39">
        <v>44175.767361111109</v>
      </c>
      <c r="J1458" s="3" t="s">
        <v>90</v>
      </c>
      <c r="K1458" t="s">
        <v>49</v>
      </c>
      <c r="M1458">
        <v>202012102343</v>
      </c>
      <c r="N1458" s="1">
        <v>44175.767361111109</v>
      </c>
      <c r="O1458" s="3" t="s">
        <v>90</v>
      </c>
      <c r="P1458">
        <v>2204653</v>
      </c>
      <c r="Q1458" s="2">
        <v>27870</v>
      </c>
      <c r="R1458" t="s">
        <v>2606</v>
      </c>
      <c r="S1458" t="s">
        <v>970</v>
      </c>
      <c r="U1458" t="s">
        <v>98</v>
      </c>
      <c r="V1458" t="s">
        <v>157</v>
      </c>
      <c r="W1458" t="s">
        <v>2</v>
      </c>
      <c r="X1458" t="s">
        <v>54</v>
      </c>
      <c r="Z1458" t="s">
        <v>88</v>
      </c>
      <c r="AA1458" t="s">
        <v>94</v>
      </c>
      <c r="AB1458" t="s">
        <v>116</v>
      </c>
      <c r="AC1458" t="s">
        <v>70</v>
      </c>
      <c r="AD1458" t="s">
        <v>59</v>
      </c>
    </row>
    <row r="1459" spans="1:30">
      <c r="A1459">
        <f t="shared" si="69"/>
        <v>1206</v>
      </c>
      <c r="B1459">
        <f t="shared" si="67"/>
        <v>0</v>
      </c>
      <c r="C1459" s="14">
        <f t="shared" si="68"/>
        <v>119.91666666666667</v>
      </c>
      <c r="D1459" s="13">
        <v>119</v>
      </c>
      <c r="E1459" s="13">
        <v>11</v>
      </c>
      <c r="G1459" s="21">
        <v>0</v>
      </c>
      <c r="H1459">
        <v>2204775</v>
      </c>
      <c r="I1459" s="39">
        <v>44176.496851851851</v>
      </c>
      <c r="J1459" s="3" t="s">
        <v>63</v>
      </c>
      <c r="K1459" t="s">
        <v>49</v>
      </c>
      <c r="M1459">
        <v>202012111667</v>
      </c>
      <c r="N1459" s="1">
        <v>44176.496851851851</v>
      </c>
      <c r="O1459" s="3" t="s">
        <v>63</v>
      </c>
      <c r="P1459" s="13">
        <v>2204775</v>
      </c>
      <c r="Q1459" s="15">
        <v>367</v>
      </c>
      <c r="R1459" s="16" t="s">
        <v>2607</v>
      </c>
      <c r="S1459" s="13" t="s">
        <v>2582</v>
      </c>
      <c r="U1459" t="s">
        <v>52</v>
      </c>
      <c r="V1459" t="s">
        <v>157</v>
      </c>
      <c r="W1459" t="s">
        <v>2</v>
      </c>
      <c r="X1459" t="s">
        <v>54</v>
      </c>
      <c r="Z1459" t="s">
        <v>88</v>
      </c>
      <c r="AA1459" t="s">
        <v>68</v>
      </c>
      <c r="AB1459" t="s">
        <v>2608</v>
      </c>
      <c r="AC1459" t="s">
        <v>70</v>
      </c>
      <c r="AD1459" t="s">
        <v>59</v>
      </c>
    </row>
    <row r="1460" spans="1:30">
      <c r="A1460">
        <f t="shared" si="69"/>
        <v>1207</v>
      </c>
      <c r="B1460">
        <f t="shared" si="67"/>
        <v>0</v>
      </c>
      <c r="C1460" s="8">
        <f t="shared" si="68"/>
        <v>24.333333333333332</v>
      </c>
      <c r="D1460">
        <v>24</v>
      </c>
      <c r="E1460">
        <v>4</v>
      </c>
      <c r="G1460" s="21">
        <v>0</v>
      </c>
      <c r="H1460">
        <v>2205276</v>
      </c>
      <c r="I1460" s="39">
        <v>44188.05972222222</v>
      </c>
      <c r="J1460" s="3" t="s">
        <v>90</v>
      </c>
      <c r="K1460" t="s">
        <v>49</v>
      </c>
      <c r="M1460">
        <v>202012221861</v>
      </c>
      <c r="N1460" s="1">
        <v>44188.05972222222</v>
      </c>
      <c r="O1460" s="3" t="s">
        <v>90</v>
      </c>
      <c r="P1460">
        <v>2205276</v>
      </c>
      <c r="Q1460" s="2">
        <v>35277</v>
      </c>
      <c r="R1460" t="s">
        <v>2613</v>
      </c>
      <c r="S1460" t="s">
        <v>2614</v>
      </c>
      <c r="U1460" t="s">
        <v>170</v>
      </c>
      <c r="V1460" t="s">
        <v>281</v>
      </c>
      <c r="W1460" t="s">
        <v>10</v>
      </c>
      <c r="X1460" t="s">
        <v>54</v>
      </c>
      <c r="Z1460" t="s">
        <v>55</v>
      </c>
      <c r="AA1460" t="s">
        <v>94</v>
      </c>
      <c r="AB1460" t="s">
        <v>100</v>
      </c>
      <c r="AC1460" t="s">
        <v>70</v>
      </c>
      <c r="AD1460" t="s">
        <v>59</v>
      </c>
    </row>
    <row r="1461" spans="1:30">
      <c r="A1461">
        <f t="shared" si="69"/>
        <v>1208</v>
      </c>
      <c r="B1461">
        <f t="shared" si="67"/>
        <v>0</v>
      </c>
      <c r="C1461" s="8">
        <f t="shared" si="68"/>
        <v>85.833333333333329</v>
      </c>
      <c r="D1461">
        <v>85</v>
      </c>
      <c r="E1461">
        <v>10</v>
      </c>
      <c r="G1461" s="21">
        <v>0</v>
      </c>
      <c r="H1461">
        <v>2205736</v>
      </c>
      <c r="I1461" s="39">
        <v>44188.967974537038</v>
      </c>
      <c r="J1461" s="3" t="s">
        <v>63</v>
      </c>
      <c r="K1461" t="s">
        <v>49</v>
      </c>
      <c r="M1461">
        <v>202012232261</v>
      </c>
      <c r="N1461" s="1">
        <v>44188.967974537038</v>
      </c>
      <c r="O1461" s="3" t="s">
        <v>63</v>
      </c>
      <c r="P1461">
        <v>2205736</v>
      </c>
      <c r="Q1461" s="2">
        <v>12810</v>
      </c>
      <c r="R1461" t="s">
        <v>2615</v>
      </c>
      <c r="S1461" t="s">
        <v>587</v>
      </c>
      <c r="U1461" t="s">
        <v>170</v>
      </c>
      <c r="V1461" t="s">
        <v>111</v>
      </c>
      <c r="W1461" t="s">
        <v>2</v>
      </c>
      <c r="X1461" t="s">
        <v>54</v>
      </c>
      <c r="Z1461" t="s">
        <v>88</v>
      </c>
      <c r="AA1461" t="s">
        <v>68</v>
      </c>
      <c r="AB1461" t="s">
        <v>2616</v>
      </c>
      <c r="AC1461" t="s">
        <v>70</v>
      </c>
      <c r="AD1461" t="s">
        <v>59</v>
      </c>
    </row>
    <row r="1462" spans="1:30">
      <c r="A1462">
        <f t="shared" si="69"/>
        <v>1209</v>
      </c>
      <c r="B1462">
        <f t="shared" si="67"/>
        <v>0</v>
      </c>
      <c r="C1462" s="8">
        <f t="shared" si="68"/>
        <v>86.666666666666671</v>
      </c>
      <c r="D1462">
        <v>86</v>
      </c>
      <c r="E1462">
        <v>8</v>
      </c>
      <c r="G1462" s="21">
        <v>0</v>
      </c>
      <c r="H1462">
        <v>2206338</v>
      </c>
      <c r="I1462" s="39">
        <v>44192.570833333331</v>
      </c>
      <c r="J1462" s="3" t="s">
        <v>63</v>
      </c>
      <c r="K1462" t="s">
        <v>49</v>
      </c>
      <c r="M1462">
        <v>202012260250</v>
      </c>
      <c r="N1462" s="1">
        <v>44192.570833333331</v>
      </c>
      <c r="O1462" s="3" t="s">
        <v>63</v>
      </c>
      <c r="P1462">
        <v>2206338</v>
      </c>
      <c r="Q1462" s="2">
        <v>12524</v>
      </c>
      <c r="R1462" t="s">
        <v>2617</v>
      </c>
      <c r="S1462" t="s">
        <v>1386</v>
      </c>
      <c r="U1462" t="s">
        <v>132</v>
      </c>
      <c r="V1462" t="s">
        <v>87</v>
      </c>
      <c r="W1462" t="s">
        <v>2</v>
      </c>
      <c r="X1462" t="s">
        <v>54</v>
      </c>
      <c r="Z1462" t="s">
        <v>55</v>
      </c>
      <c r="AA1462" t="s">
        <v>68</v>
      </c>
      <c r="AB1462" t="s">
        <v>2618</v>
      </c>
      <c r="AC1462" t="s">
        <v>70</v>
      </c>
      <c r="AD1462" t="s">
        <v>59</v>
      </c>
    </row>
    <row r="1463" spans="1:30">
      <c r="A1463">
        <f t="shared" si="69"/>
        <v>1210</v>
      </c>
      <c r="B1463">
        <f t="shared" si="67"/>
        <v>0</v>
      </c>
      <c r="C1463" s="8">
        <f t="shared" si="68"/>
        <v>74.666666666666671</v>
      </c>
      <c r="D1463">
        <v>74</v>
      </c>
      <c r="E1463">
        <v>8</v>
      </c>
      <c r="G1463" s="21">
        <v>0</v>
      </c>
      <c r="H1463">
        <v>2207767</v>
      </c>
      <c r="I1463" s="39">
        <v>44195.540208333332</v>
      </c>
      <c r="J1463" s="3" t="s">
        <v>63</v>
      </c>
      <c r="K1463" t="s">
        <v>49</v>
      </c>
      <c r="M1463">
        <v>202012301499</v>
      </c>
      <c r="N1463" s="1">
        <v>44195.540208333332</v>
      </c>
      <c r="O1463" s="3" t="s">
        <v>63</v>
      </c>
      <c r="P1463">
        <v>2207767</v>
      </c>
      <c r="Q1463" s="2">
        <v>16902</v>
      </c>
      <c r="R1463" t="s">
        <v>2619</v>
      </c>
      <c r="S1463" t="s">
        <v>722</v>
      </c>
      <c r="U1463" t="s">
        <v>52</v>
      </c>
      <c r="V1463" t="s">
        <v>265</v>
      </c>
      <c r="W1463" t="s">
        <v>10</v>
      </c>
      <c r="X1463" t="s">
        <v>54</v>
      </c>
      <c r="Z1463" t="s">
        <v>55</v>
      </c>
      <c r="AA1463" t="s">
        <v>68</v>
      </c>
      <c r="AB1463" t="s">
        <v>2620</v>
      </c>
      <c r="AC1463" t="s">
        <v>70</v>
      </c>
      <c r="AD1463" t="s">
        <v>59</v>
      </c>
    </row>
    <row r="1464" spans="1:30">
      <c r="A1464">
        <f t="shared" si="69"/>
        <v>1211</v>
      </c>
      <c r="B1464">
        <f t="shared" si="67"/>
        <v>0</v>
      </c>
      <c r="C1464" s="8">
        <f t="shared" si="68"/>
        <v>80.083333333333329</v>
      </c>
      <c r="D1464">
        <v>80</v>
      </c>
      <c r="E1464">
        <v>1</v>
      </c>
      <c r="G1464" s="21">
        <v>0</v>
      </c>
      <c r="H1464">
        <v>2208350</v>
      </c>
      <c r="I1464" s="39">
        <v>44189.505555555559</v>
      </c>
      <c r="J1464" s="3" t="s">
        <v>90</v>
      </c>
      <c r="K1464" t="s">
        <v>49</v>
      </c>
      <c r="M1464">
        <v>202012241070</v>
      </c>
      <c r="N1464" s="1">
        <v>44189.505555555559</v>
      </c>
      <c r="O1464" s="3" t="s">
        <v>90</v>
      </c>
      <c r="P1464">
        <v>2208350</v>
      </c>
      <c r="Q1464" s="2">
        <v>14938</v>
      </c>
      <c r="R1464" t="s">
        <v>2621</v>
      </c>
      <c r="S1464" t="s">
        <v>2622</v>
      </c>
      <c r="U1464" t="s">
        <v>61</v>
      </c>
      <c r="V1464" t="s">
        <v>240</v>
      </c>
      <c r="W1464" t="s">
        <v>2</v>
      </c>
      <c r="X1464" t="s">
        <v>54</v>
      </c>
      <c r="Z1464" t="s">
        <v>55</v>
      </c>
      <c r="AA1464" t="s">
        <v>94</v>
      </c>
      <c r="AB1464" t="s">
        <v>100</v>
      </c>
      <c r="AC1464" t="s">
        <v>70</v>
      </c>
      <c r="AD1464" t="s">
        <v>59</v>
      </c>
    </row>
    <row r="1465" spans="1:30">
      <c r="A1465">
        <f t="shared" si="69"/>
        <v>1212</v>
      </c>
      <c r="B1465">
        <f t="shared" si="67"/>
        <v>0</v>
      </c>
      <c r="C1465" s="8">
        <f t="shared" si="68"/>
        <v>70.5</v>
      </c>
      <c r="D1465">
        <v>70</v>
      </c>
      <c r="E1465">
        <v>6</v>
      </c>
      <c r="G1465" s="21">
        <v>0</v>
      </c>
      <c r="H1465">
        <v>2208811</v>
      </c>
      <c r="I1465" s="39">
        <v>44187.593055555553</v>
      </c>
      <c r="J1465" s="3" t="s">
        <v>90</v>
      </c>
      <c r="K1465" t="s">
        <v>49</v>
      </c>
      <c r="M1465">
        <v>202012221630</v>
      </c>
      <c r="N1465" s="1">
        <v>44187.593055555553</v>
      </c>
      <c r="O1465" s="3" t="s">
        <v>90</v>
      </c>
      <c r="P1465">
        <v>2208811</v>
      </c>
      <c r="Q1465" s="2">
        <v>18418</v>
      </c>
      <c r="R1465" t="s">
        <v>2623</v>
      </c>
      <c r="S1465" t="s">
        <v>1572</v>
      </c>
      <c r="U1465" t="s">
        <v>140</v>
      </c>
      <c r="V1465" t="s">
        <v>153</v>
      </c>
      <c r="W1465" t="s">
        <v>2</v>
      </c>
      <c r="X1465" t="s">
        <v>54</v>
      </c>
      <c r="Z1465" t="s">
        <v>88</v>
      </c>
      <c r="AA1465" t="s">
        <v>94</v>
      </c>
      <c r="AB1465" t="s">
        <v>100</v>
      </c>
      <c r="AC1465" t="s">
        <v>70</v>
      </c>
      <c r="AD1465" t="s">
        <v>59</v>
      </c>
    </row>
    <row r="1466" spans="1:30">
      <c r="A1466">
        <f t="shared" si="69"/>
        <v>1213</v>
      </c>
      <c r="B1466">
        <f t="shared" si="67"/>
        <v>0</v>
      </c>
      <c r="C1466" s="14">
        <f t="shared" si="68"/>
        <v>119.91666666666667</v>
      </c>
      <c r="D1466" s="13">
        <v>119</v>
      </c>
      <c r="E1466" s="13">
        <v>11</v>
      </c>
      <c r="G1466" s="21">
        <v>0</v>
      </c>
      <c r="H1466">
        <v>2208823</v>
      </c>
      <c r="I1466" s="39">
        <v>44194.52584490741</v>
      </c>
      <c r="J1466" s="3" t="s">
        <v>63</v>
      </c>
      <c r="K1466" t="s">
        <v>49</v>
      </c>
      <c r="M1466">
        <v>202012291607</v>
      </c>
      <c r="N1466" s="1">
        <v>44194.52584490741</v>
      </c>
      <c r="O1466" s="3" t="s">
        <v>63</v>
      </c>
      <c r="P1466" s="13">
        <v>2208823</v>
      </c>
      <c r="Q1466" s="15">
        <v>367</v>
      </c>
      <c r="R1466" s="16" t="s">
        <v>2624</v>
      </c>
      <c r="S1466" s="13" t="s">
        <v>2582</v>
      </c>
      <c r="U1466" t="s">
        <v>52</v>
      </c>
      <c r="V1466" t="s">
        <v>137</v>
      </c>
      <c r="W1466" t="s">
        <v>10</v>
      </c>
      <c r="X1466" t="s">
        <v>54</v>
      </c>
      <c r="Z1466" t="s">
        <v>55</v>
      </c>
      <c r="AA1466" t="s">
        <v>68</v>
      </c>
      <c r="AB1466" t="s">
        <v>2625</v>
      </c>
      <c r="AC1466" t="s">
        <v>70</v>
      </c>
      <c r="AD1466" t="s">
        <v>59</v>
      </c>
    </row>
    <row r="1467" spans="1:30">
      <c r="A1467">
        <f t="shared" si="69"/>
        <v>1214</v>
      </c>
      <c r="B1467">
        <f t="shared" si="67"/>
        <v>0</v>
      </c>
      <c r="C1467" s="8">
        <f t="shared" si="68"/>
        <v>66.25</v>
      </c>
      <c r="D1467">
        <v>66</v>
      </c>
      <c r="E1467">
        <v>3</v>
      </c>
      <c r="G1467" s="21">
        <v>0</v>
      </c>
      <c r="H1467">
        <v>2209499</v>
      </c>
      <c r="I1467" s="39">
        <v>44189.570138888892</v>
      </c>
      <c r="J1467" s="3" t="s">
        <v>90</v>
      </c>
      <c r="K1467" t="s">
        <v>49</v>
      </c>
      <c r="M1467">
        <v>202012241062</v>
      </c>
      <c r="N1467" s="1">
        <v>44189.570138888892</v>
      </c>
      <c r="O1467" s="3" t="s">
        <v>90</v>
      </c>
      <c r="P1467">
        <v>2209499</v>
      </c>
      <c r="Q1467" s="2">
        <v>19961</v>
      </c>
      <c r="R1467" t="s">
        <v>2630</v>
      </c>
      <c r="S1467" t="s">
        <v>680</v>
      </c>
      <c r="U1467" t="s">
        <v>61</v>
      </c>
      <c r="V1467" t="s">
        <v>193</v>
      </c>
      <c r="W1467" t="s">
        <v>2</v>
      </c>
      <c r="X1467" t="s">
        <v>54</v>
      </c>
      <c r="Z1467" t="s">
        <v>88</v>
      </c>
      <c r="AA1467" t="s">
        <v>94</v>
      </c>
      <c r="AB1467" t="s">
        <v>116</v>
      </c>
      <c r="AC1467" t="s">
        <v>70</v>
      </c>
      <c r="AD1467" t="s">
        <v>59</v>
      </c>
    </row>
    <row r="1468" spans="1:30">
      <c r="A1468">
        <f t="shared" si="69"/>
        <v>1215</v>
      </c>
      <c r="B1468">
        <f t="shared" si="67"/>
        <v>0</v>
      </c>
      <c r="C1468" s="8">
        <f t="shared" si="68"/>
        <v>63.916666666666664</v>
      </c>
      <c r="D1468">
        <v>63</v>
      </c>
      <c r="E1468">
        <v>11</v>
      </c>
      <c r="G1468" s="21">
        <v>0</v>
      </c>
      <c r="H1468">
        <v>2209827</v>
      </c>
      <c r="I1468" s="39">
        <v>44191.445138888892</v>
      </c>
      <c r="J1468" s="3" t="s">
        <v>90</v>
      </c>
      <c r="K1468" t="s">
        <v>49</v>
      </c>
      <c r="M1468">
        <v>202012260228</v>
      </c>
      <c r="N1468" s="1">
        <v>44191.445138888892</v>
      </c>
      <c r="O1468" s="3" t="s">
        <v>90</v>
      </c>
      <c r="P1468">
        <v>2209827</v>
      </c>
      <c r="Q1468" s="2">
        <v>20820</v>
      </c>
      <c r="R1468" t="s">
        <v>2635</v>
      </c>
      <c r="S1468" t="s">
        <v>346</v>
      </c>
      <c r="U1468" t="s">
        <v>528</v>
      </c>
      <c r="V1468" t="s">
        <v>67</v>
      </c>
      <c r="W1468" t="s">
        <v>10</v>
      </c>
      <c r="X1468" t="s">
        <v>54</v>
      </c>
      <c r="Z1468" t="s">
        <v>88</v>
      </c>
      <c r="AA1468" t="s">
        <v>94</v>
      </c>
      <c r="AB1468" t="s">
        <v>2636</v>
      </c>
      <c r="AC1468" t="s">
        <v>70</v>
      </c>
      <c r="AD1468" t="s">
        <v>59</v>
      </c>
    </row>
    <row r="1469" spans="1:30">
      <c r="A1469">
        <f t="shared" si="69"/>
        <v>1216</v>
      </c>
      <c r="B1469">
        <f t="shared" si="67"/>
        <v>0</v>
      </c>
      <c r="C1469" s="14">
        <f t="shared" si="68"/>
        <v>100.33333333333333</v>
      </c>
      <c r="D1469" s="13">
        <v>100</v>
      </c>
      <c r="E1469" s="13">
        <v>4</v>
      </c>
      <c r="G1469" s="21">
        <v>0</v>
      </c>
      <c r="H1469">
        <v>2209898</v>
      </c>
      <c r="I1469" s="39">
        <v>44231.767199074071</v>
      </c>
      <c r="J1469" s="3" t="s">
        <v>90</v>
      </c>
      <c r="K1469" t="s">
        <v>49</v>
      </c>
      <c r="M1469">
        <v>202102042126</v>
      </c>
      <c r="N1469" s="1">
        <v>44231.767199074071</v>
      </c>
      <c r="O1469" s="3" t="s">
        <v>90</v>
      </c>
      <c r="P1469" s="13">
        <v>2209898</v>
      </c>
      <c r="Q1469" s="12">
        <v>7563</v>
      </c>
      <c r="R1469" s="13" t="s">
        <v>2637</v>
      </c>
      <c r="S1469" s="13" t="s">
        <v>2638</v>
      </c>
      <c r="U1469" t="s">
        <v>132</v>
      </c>
      <c r="V1469" t="s">
        <v>367</v>
      </c>
      <c r="W1469" t="s">
        <v>2</v>
      </c>
      <c r="X1469" t="s">
        <v>54</v>
      </c>
      <c r="Z1469" t="s">
        <v>88</v>
      </c>
      <c r="AA1469" t="s">
        <v>94</v>
      </c>
      <c r="AB1469" t="s">
        <v>116</v>
      </c>
      <c r="AC1469" t="s">
        <v>70</v>
      </c>
      <c r="AD1469" t="s">
        <v>59</v>
      </c>
    </row>
    <row r="1470" spans="1:30">
      <c r="A1470">
        <f t="shared" si="69"/>
        <v>1217</v>
      </c>
      <c r="B1470">
        <f t="shared" ref="B1470:B1533" si="70">IF(H1470&lt;&gt;H1469,0,IF(H1470&lt;&gt;H1468,1,IF(H1470&lt;&gt;H1467,2,IF(H1470&lt;&gt;H1466,3,IF(H1470&lt;&gt;H1465,4,IF(H1470&lt;&gt;H1464,5,IF(H1470&lt;&gt;H1463,6,"7+")))))))</f>
        <v>0</v>
      </c>
      <c r="C1470" s="8">
        <f t="shared" si="68"/>
        <v>30.833333333333332</v>
      </c>
      <c r="D1470">
        <v>30</v>
      </c>
      <c r="E1470">
        <v>10</v>
      </c>
      <c r="G1470" s="21">
        <v>0</v>
      </c>
      <c r="H1470">
        <v>2209982</v>
      </c>
      <c r="I1470" s="39">
        <v>44249.660416666666</v>
      </c>
      <c r="J1470" s="3" t="s">
        <v>63</v>
      </c>
      <c r="K1470" t="s">
        <v>49</v>
      </c>
      <c r="M1470">
        <v>202102220484</v>
      </c>
      <c r="N1470" s="1">
        <v>44249.660416666666</v>
      </c>
      <c r="O1470" s="3" t="s">
        <v>63</v>
      </c>
      <c r="P1470">
        <v>2209982</v>
      </c>
      <c r="Q1470" s="2">
        <v>32967</v>
      </c>
      <c r="R1470" t="s">
        <v>2639</v>
      </c>
      <c r="S1470" t="s">
        <v>2173</v>
      </c>
      <c r="U1470" t="s">
        <v>61</v>
      </c>
      <c r="V1470" t="s">
        <v>74</v>
      </c>
      <c r="W1470" t="s">
        <v>2</v>
      </c>
      <c r="X1470" t="s">
        <v>54</v>
      </c>
      <c r="Z1470" t="s">
        <v>55</v>
      </c>
      <c r="AA1470" t="s">
        <v>68</v>
      </c>
      <c r="AB1470" t="s">
        <v>2640</v>
      </c>
      <c r="AC1470" t="s">
        <v>70</v>
      </c>
      <c r="AD1470" t="s">
        <v>59</v>
      </c>
    </row>
    <row r="1471" spans="1:30">
      <c r="A1471">
        <f t="shared" si="69"/>
        <v>1218</v>
      </c>
      <c r="B1471">
        <f t="shared" si="70"/>
        <v>0</v>
      </c>
      <c r="C1471" s="8">
        <f t="shared" si="68"/>
        <v>68.666666666666671</v>
      </c>
      <c r="D1471">
        <v>68</v>
      </c>
      <c r="E1471">
        <v>8</v>
      </c>
      <c r="G1471" s="21">
        <v>0</v>
      </c>
      <c r="H1471">
        <v>2210252</v>
      </c>
      <c r="I1471" s="39">
        <v>44198.432071759256</v>
      </c>
      <c r="J1471" s="3" t="s">
        <v>90</v>
      </c>
      <c r="K1471" t="s">
        <v>49</v>
      </c>
      <c r="M1471">
        <v>202101020214</v>
      </c>
      <c r="N1471" s="1">
        <v>44198.432071759256</v>
      </c>
      <c r="O1471" s="3" t="s">
        <v>90</v>
      </c>
      <c r="P1471">
        <v>2210252</v>
      </c>
      <c r="Q1471" s="2">
        <v>19105</v>
      </c>
      <c r="R1471" t="s">
        <v>2641</v>
      </c>
      <c r="S1471" t="s">
        <v>626</v>
      </c>
      <c r="U1471" t="s">
        <v>107</v>
      </c>
      <c r="V1471" t="s">
        <v>87</v>
      </c>
      <c r="W1471" t="s">
        <v>2</v>
      </c>
      <c r="X1471" t="s">
        <v>54</v>
      </c>
      <c r="Z1471" t="s">
        <v>88</v>
      </c>
      <c r="AA1471" t="s">
        <v>94</v>
      </c>
      <c r="AB1471" t="s">
        <v>2642</v>
      </c>
      <c r="AC1471" t="s">
        <v>70</v>
      </c>
      <c r="AD1471" t="s">
        <v>59</v>
      </c>
    </row>
    <row r="1472" spans="1:30">
      <c r="A1472">
        <f t="shared" si="69"/>
        <v>1219</v>
      </c>
      <c r="B1472">
        <f t="shared" si="70"/>
        <v>0</v>
      </c>
      <c r="C1472" s="8">
        <f t="shared" si="68"/>
        <v>59.916666666666664</v>
      </c>
      <c r="D1472">
        <v>59</v>
      </c>
      <c r="E1472">
        <v>11</v>
      </c>
      <c r="G1472" s="21">
        <v>0</v>
      </c>
      <c r="H1472">
        <v>2210714</v>
      </c>
      <c r="I1472" s="39">
        <v>44196.774305555555</v>
      </c>
      <c r="J1472" s="3" t="s">
        <v>90</v>
      </c>
      <c r="K1472" t="s">
        <v>49</v>
      </c>
      <c r="M1472">
        <v>202012311762</v>
      </c>
      <c r="N1472" s="1">
        <v>44196.774305555555</v>
      </c>
      <c r="O1472" s="3" t="s">
        <v>90</v>
      </c>
      <c r="P1472">
        <v>2210714</v>
      </c>
      <c r="Q1472" s="2">
        <v>22288</v>
      </c>
      <c r="R1472" t="s">
        <v>2643</v>
      </c>
      <c r="S1472" t="s">
        <v>437</v>
      </c>
      <c r="U1472" t="s">
        <v>132</v>
      </c>
      <c r="V1472" t="s">
        <v>157</v>
      </c>
      <c r="W1472" t="s">
        <v>10</v>
      </c>
      <c r="X1472" t="s">
        <v>54</v>
      </c>
      <c r="Z1472" t="s">
        <v>88</v>
      </c>
      <c r="AA1472" t="s">
        <v>94</v>
      </c>
      <c r="AB1472" t="s">
        <v>100</v>
      </c>
      <c r="AC1472" t="s">
        <v>70</v>
      </c>
      <c r="AD1472" t="s">
        <v>59</v>
      </c>
    </row>
    <row r="1473" spans="1:30">
      <c r="A1473">
        <f t="shared" si="69"/>
        <v>1220</v>
      </c>
      <c r="B1473">
        <f t="shared" si="70"/>
        <v>0</v>
      </c>
      <c r="C1473" s="8">
        <f t="shared" si="68"/>
        <v>76.166666666666671</v>
      </c>
      <c r="D1473">
        <v>76</v>
      </c>
      <c r="E1473">
        <v>2</v>
      </c>
      <c r="G1473" s="21">
        <v>0</v>
      </c>
      <c r="H1473">
        <v>2210907</v>
      </c>
      <c r="I1473" s="39">
        <v>44196.184201388889</v>
      </c>
      <c r="J1473" s="3" t="s">
        <v>63</v>
      </c>
      <c r="K1473" t="s">
        <v>49</v>
      </c>
      <c r="M1473">
        <v>202012310925</v>
      </c>
      <c r="N1473" s="1">
        <v>44196.184201388889</v>
      </c>
      <c r="O1473" s="3" t="s">
        <v>63</v>
      </c>
      <c r="P1473">
        <v>2210907</v>
      </c>
      <c r="Q1473" s="2">
        <v>16362</v>
      </c>
      <c r="R1473" t="s">
        <v>2644</v>
      </c>
      <c r="S1473" t="s">
        <v>2645</v>
      </c>
      <c r="U1473" t="s">
        <v>140</v>
      </c>
      <c r="V1473" t="s">
        <v>202</v>
      </c>
      <c r="W1473" t="s">
        <v>2</v>
      </c>
      <c r="X1473" t="s">
        <v>54</v>
      </c>
      <c r="Z1473" t="s">
        <v>55</v>
      </c>
      <c r="AA1473" t="s">
        <v>68</v>
      </c>
      <c r="AB1473" t="s">
        <v>2646</v>
      </c>
      <c r="AC1473" t="s">
        <v>70</v>
      </c>
      <c r="AD1473" t="s">
        <v>59</v>
      </c>
    </row>
    <row r="1474" spans="1:30">
      <c r="A1474">
        <f t="shared" si="69"/>
        <v>1221</v>
      </c>
      <c r="B1474">
        <f t="shared" si="70"/>
        <v>0</v>
      </c>
      <c r="C1474" s="8">
        <f t="shared" si="68"/>
        <v>67.333333333333329</v>
      </c>
      <c r="D1474">
        <v>67</v>
      </c>
      <c r="E1474">
        <v>4</v>
      </c>
      <c r="G1474" s="21">
        <v>0</v>
      </c>
      <c r="H1474">
        <v>2223763</v>
      </c>
      <c r="I1474" s="39">
        <v>44287.445833333331</v>
      </c>
      <c r="J1474" s="3" t="s">
        <v>63</v>
      </c>
      <c r="K1474" t="s">
        <v>49</v>
      </c>
      <c r="M1474">
        <v>202104090328</v>
      </c>
      <c r="N1474" s="1">
        <v>44287.445833333331</v>
      </c>
      <c r="O1474" s="3" t="s">
        <v>63</v>
      </c>
      <c r="P1474">
        <v>2223763</v>
      </c>
      <c r="Q1474" s="2">
        <v>19684</v>
      </c>
      <c r="R1474" t="s">
        <v>2647</v>
      </c>
      <c r="S1474" t="s">
        <v>264</v>
      </c>
      <c r="U1474" t="s">
        <v>140</v>
      </c>
      <c r="V1474" t="s">
        <v>178</v>
      </c>
      <c r="W1474" t="s">
        <v>10</v>
      </c>
      <c r="X1474" t="s">
        <v>54</v>
      </c>
      <c r="Z1474" t="s">
        <v>55</v>
      </c>
      <c r="AA1474" t="s">
        <v>68</v>
      </c>
      <c r="AB1474" t="s">
        <v>2138</v>
      </c>
      <c r="AC1474" t="s">
        <v>180</v>
      </c>
      <c r="AD1474" t="s">
        <v>59</v>
      </c>
    </row>
    <row r="1475" spans="1:30">
      <c r="A1475">
        <f t="shared" si="69"/>
        <v>1222</v>
      </c>
      <c r="B1475">
        <f t="shared" si="70"/>
        <v>0</v>
      </c>
      <c r="C1475" s="8">
        <f t="shared" si="68"/>
        <v>73.833333333333329</v>
      </c>
      <c r="D1475">
        <v>73</v>
      </c>
      <c r="E1475">
        <v>10</v>
      </c>
      <c r="G1475" s="21">
        <v>0</v>
      </c>
      <c r="H1475">
        <v>2223913</v>
      </c>
      <c r="I1475" s="39">
        <v>44197.12777777778</v>
      </c>
      <c r="J1475" s="3" t="s">
        <v>63</v>
      </c>
      <c r="K1475" t="s">
        <v>49</v>
      </c>
      <c r="M1475">
        <v>202101010077</v>
      </c>
      <c r="N1475" s="1">
        <v>44197.12777777778</v>
      </c>
      <c r="O1475" s="3" t="s">
        <v>63</v>
      </c>
      <c r="P1475">
        <v>2223913</v>
      </c>
      <c r="Q1475" s="2">
        <v>17201</v>
      </c>
      <c r="R1475" t="s">
        <v>2648</v>
      </c>
      <c r="S1475" t="s">
        <v>2649</v>
      </c>
      <c r="U1475" t="s">
        <v>170</v>
      </c>
      <c r="V1475" t="s">
        <v>67</v>
      </c>
      <c r="W1475" t="s">
        <v>2</v>
      </c>
      <c r="X1475" t="s">
        <v>54</v>
      </c>
      <c r="Z1475" t="s">
        <v>88</v>
      </c>
      <c r="AA1475" t="s">
        <v>68</v>
      </c>
      <c r="AB1475" t="s">
        <v>2650</v>
      </c>
      <c r="AC1475" t="s">
        <v>70</v>
      </c>
      <c r="AD1475" t="s">
        <v>59</v>
      </c>
    </row>
    <row r="1476" spans="1:30">
      <c r="A1476">
        <f t="shared" si="69"/>
        <v>1223</v>
      </c>
      <c r="B1476">
        <f t="shared" si="70"/>
        <v>0</v>
      </c>
      <c r="C1476" s="8">
        <f t="shared" si="68"/>
        <v>53.333333333333336</v>
      </c>
      <c r="D1476">
        <v>53</v>
      </c>
      <c r="E1476">
        <v>4</v>
      </c>
      <c r="G1476" s="21">
        <v>0</v>
      </c>
      <c r="H1476">
        <v>2223986</v>
      </c>
      <c r="I1476" s="39">
        <v>44203.833333333336</v>
      </c>
      <c r="J1476" s="3" t="s">
        <v>90</v>
      </c>
      <c r="K1476" t="s">
        <v>49</v>
      </c>
      <c r="M1476">
        <v>202101072122</v>
      </c>
      <c r="N1476" s="1">
        <v>44203.833333333336</v>
      </c>
      <c r="O1476" s="3" t="s">
        <v>90</v>
      </c>
      <c r="P1476">
        <v>2223986</v>
      </c>
      <c r="Q1476" s="2">
        <v>24704</v>
      </c>
      <c r="R1476" t="s">
        <v>2651</v>
      </c>
      <c r="S1476" t="s">
        <v>447</v>
      </c>
      <c r="U1476" t="s">
        <v>149</v>
      </c>
      <c r="V1476" t="s">
        <v>306</v>
      </c>
      <c r="W1476" t="s">
        <v>2</v>
      </c>
      <c r="X1476" t="s">
        <v>54</v>
      </c>
      <c r="Z1476" t="s">
        <v>88</v>
      </c>
      <c r="AA1476" t="s">
        <v>94</v>
      </c>
      <c r="AB1476" t="s">
        <v>116</v>
      </c>
      <c r="AC1476" t="s">
        <v>70</v>
      </c>
      <c r="AD1476" t="s">
        <v>59</v>
      </c>
    </row>
    <row r="1477" spans="1:30">
      <c r="A1477">
        <f t="shared" si="69"/>
        <v>1224</v>
      </c>
      <c r="B1477">
        <f t="shared" si="70"/>
        <v>0</v>
      </c>
      <c r="C1477" s="8">
        <f t="shared" si="68"/>
        <v>26.5</v>
      </c>
      <c r="D1477">
        <v>26</v>
      </c>
      <c r="E1477">
        <v>6</v>
      </c>
      <c r="G1477" s="21">
        <v>0</v>
      </c>
      <c r="H1477">
        <v>2224013</v>
      </c>
      <c r="I1477" s="39">
        <v>44199.571400462963</v>
      </c>
      <c r="J1477" s="3" t="s">
        <v>90</v>
      </c>
      <c r="K1477" t="s">
        <v>49</v>
      </c>
      <c r="M1477">
        <v>202101030263</v>
      </c>
      <c r="N1477" s="1">
        <v>44199.571400462963</v>
      </c>
      <c r="O1477" s="3" t="s">
        <v>90</v>
      </c>
      <c r="P1477">
        <v>2224013</v>
      </c>
      <c r="Q1477" s="2">
        <v>34498</v>
      </c>
      <c r="R1477" t="s">
        <v>2652</v>
      </c>
      <c r="S1477" t="s">
        <v>2653</v>
      </c>
      <c r="U1477" t="s">
        <v>132</v>
      </c>
      <c r="V1477" t="s">
        <v>87</v>
      </c>
      <c r="W1477" t="s">
        <v>2</v>
      </c>
      <c r="X1477" t="s">
        <v>54</v>
      </c>
      <c r="Z1477" t="s">
        <v>88</v>
      </c>
      <c r="AA1477" t="s">
        <v>94</v>
      </c>
      <c r="AB1477" t="s">
        <v>116</v>
      </c>
      <c r="AC1477" t="s">
        <v>70</v>
      </c>
      <c r="AD1477" t="s">
        <v>59</v>
      </c>
    </row>
    <row r="1478" spans="1:30">
      <c r="A1478">
        <f t="shared" si="69"/>
        <v>1225</v>
      </c>
      <c r="B1478">
        <f t="shared" si="70"/>
        <v>0</v>
      </c>
      <c r="C1478" s="8">
        <f t="shared" si="68"/>
        <v>52.166666666666664</v>
      </c>
      <c r="D1478">
        <v>52</v>
      </c>
      <c r="E1478">
        <v>2</v>
      </c>
      <c r="G1478" s="21">
        <v>0</v>
      </c>
      <c r="H1478">
        <v>2224036</v>
      </c>
      <c r="I1478" s="39">
        <v>44198.677083333336</v>
      </c>
      <c r="J1478" s="3" t="s">
        <v>90</v>
      </c>
      <c r="K1478" t="s">
        <v>49</v>
      </c>
      <c r="M1478">
        <v>202101020348</v>
      </c>
      <c r="N1478" s="1">
        <v>44198.677083333336</v>
      </c>
      <c r="O1478" s="3" t="s">
        <v>90</v>
      </c>
      <c r="P1478">
        <v>2224036</v>
      </c>
      <c r="Q1478" s="2">
        <v>25128</v>
      </c>
      <c r="R1478" t="s">
        <v>2654</v>
      </c>
      <c r="S1478" t="s">
        <v>1507</v>
      </c>
      <c r="U1478" t="s">
        <v>132</v>
      </c>
      <c r="V1478" t="s">
        <v>74</v>
      </c>
      <c r="W1478" t="s">
        <v>10</v>
      </c>
      <c r="X1478" t="s">
        <v>54</v>
      </c>
      <c r="Z1478" t="s">
        <v>88</v>
      </c>
      <c r="AA1478" t="s">
        <v>94</v>
      </c>
      <c r="AB1478" t="s">
        <v>100</v>
      </c>
      <c r="AC1478" t="s">
        <v>70</v>
      </c>
      <c r="AD1478" t="s">
        <v>59</v>
      </c>
    </row>
    <row r="1479" spans="1:30">
      <c r="A1479">
        <f t="shared" si="69"/>
        <v>1226</v>
      </c>
      <c r="B1479">
        <f t="shared" si="70"/>
        <v>0</v>
      </c>
      <c r="C1479" s="8">
        <f t="shared" si="68"/>
        <v>65</v>
      </c>
      <c r="D1479">
        <v>65</v>
      </c>
      <c r="E1479">
        <v>0</v>
      </c>
      <c r="G1479" s="21">
        <v>0</v>
      </c>
      <c r="H1479">
        <v>2224413</v>
      </c>
      <c r="I1479" s="39">
        <v>44200.785416666666</v>
      </c>
      <c r="J1479" s="3" t="s">
        <v>90</v>
      </c>
      <c r="K1479" t="s">
        <v>49</v>
      </c>
      <c r="M1479">
        <v>202101042283</v>
      </c>
      <c r="N1479" s="1">
        <v>44200.785416666666</v>
      </c>
      <c r="O1479" s="3" t="s">
        <v>90</v>
      </c>
      <c r="P1479">
        <v>2224413</v>
      </c>
      <c r="Q1479" s="2">
        <v>20446</v>
      </c>
      <c r="R1479" t="s">
        <v>2655</v>
      </c>
      <c r="S1479" t="s">
        <v>51</v>
      </c>
      <c r="U1479" t="s">
        <v>132</v>
      </c>
      <c r="V1479" t="s">
        <v>367</v>
      </c>
      <c r="W1479" t="s">
        <v>2</v>
      </c>
      <c r="X1479" t="s">
        <v>54</v>
      </c>
      <c r="Z1479" t="s">
        <v>88</v>
      </c>
      <c r="AA1479" t="s">
        <v>94</v>
      </c>
      <c r="AB1479" t="s">
        <v>100</v>
      </c>
      <c r="AC1479" t="s">
        <v>70</v>
      </c>
      <c r="AD1479" t="s">
        <v>59</v>
      </c>
    </row>
    <row r="1480" spans="1:30">
      <c r="A1480">
        <f t="shared" si="69"/>
        <v>1227</v>
      </c>
      <c r="B1480">
        <f t="shared" si="70"/>
        <v>0</v>
      </c>
      <c r="C1480" s="8">
        <f t="shared" si="68"/>
        <v>40.75</v>
      </c>
      <c r="D1480">
        <v>40</v>
      </c>
      <c r="E1480">
        <v>9</v>
      </c>
      <c r="G1480" s="21">
        <v>0</v>
      </c>
      <c r="H1480">
        <v>2226276</v>
      </c>
      <c r="I1480" s="39">
        <v>44229.425497685188</v>
      </c>
      <c r="J1480" s="3" t="s">
        <v>308</v>
      </c>
      <c r="K1480" t="s">
        <v>49</v>
      </c>
      <c r="M1480">
        <v>202102020321</v>
      </c>
      <c r="N1480" s="1">
        <v>44229.425497685188</v>
      </c>
      <c r="O1480" s="3" t="s">
        <v>308</v>
      </c>
      <c r="P1480">
        <v>2226276</v>
      </c>
      <c r="Q1480" s="2">
        <v>29327</v>
      </c>
      <c r="R1480" t="s">
        <v>2656</v>
      </c>
      <c r="S1480" t="s">
        <v>223</v>
      </c>
      <c r="U1480" t="s">
        <v>140</v>
      </c>
      <c r="V1480" t="s">
        <v>507</v>
      </c>
      <c r="W1480" t="s">
        <v>10</v>
      </c>
      <c r="X1480" t="s">
        <v>54</v>
      </c>
      <c r="Z1480" t="s">
        <v>55</v>
      </c>
      <c r="AA1480" t="s">
        <v>311</v>
      </c>
      <c r="AB1480" t="s">
        <v>2657</v>
      </c>
      <c r="AC1480" t="s">
        <v>58</v>
      </c>
      <c r="AD1480" t="s">
        <v>59</v>
      </c>
    </row>
    <row r="1481" spans="1:30">
      <c r="A1481">
        <f t="shared" si="69"/>
        <v>1228</v>
      </c>
      <c r="B1481">
        <f t="shared" si="70"/>
        <v>0</v>
      </c>
      <c r="C1481" s="8">
        <f t="shared" si="68"/>
        <v>70.583333333333329</v>
      </c>
      <c r="D1481">
        <v>70</v>
      </c>
      <c r="E1481">
        <v>7</v>
      </c>
      <c r="G1481" s="21">
        <v>0</v>
      </c>
      <c r="H1481">
        <v>2226511</v>
      </c>
      <c r="I1481" s="39">
        <v>44230.71366898148</v>
      </c>
      <c r="J1481" s="3" t="s">
        <v>63</v>
      </c>
      <c r="K1481" t="s">
        <v>49</v>
      </c>
      <c r="M1481">
        <v>202102031709</v>
      </c>
      <c r="N1481" s="1">
        <v>44230.71366898148</v>
      </c>
      <c r="O1481" s="3" t="s">
        <v>63</v>
      </c>
      <c r="P1481">
        <v>2226511</v>
      </c>
      <c r="Q1481" s="2">
        <v>18433</v>
      </c>
      <c r="R1481" t="s">
        <v>2663</v>
      </c>
      <c r="S1481" t="s">
        <v>2664</v>
      </c>
      <c r="U1481" t="s">
        <v>73</v>
      </c>
      <c r="V1481" t="s">
        <v>157</v>
      </c>
      <c r="W1481" t="s">
        <v>10</v>
      </c>
      <c r="X1481" t="s">
        <v>54</v>
      </c>
      <c r="Z1481" t="s">
        <v>55</v>
      </c>
      <c r="AA1481" t="s">
        <v>68</v>
      </c>
      <c r="AB1481" t="s">
        <v>2665</v>
      </c>
      <c r="AC1481" t="s">
        <v>70</v>
      </c>
      <c r="AD1481" t="s">
        <v>59</v>
      </c>
    </row>
    <row r="1482" spans="1:30">
      <c r="A1482">
        <f t="shared" si="69"/>
        <v>1229</v>
      </c>
      <c r="B1482">
        <f t="shared" si="70"/>
        <v>0</v>
      </c>
      <c r="C1482" s="8">
        <f t="shared" ref="C1482:C1545" si="71">D1482+E1482/12</f>
        <v>23.416666666666668</v>
      </c>
      <c r="D1482">
        <v>23</v>
      </c>
      <c r="E1482">
        <v>5</v>
      </c>
      <c r="G1482" s="21">
        <v>0</v>
      </c>
      <c r="H1482">
        <v>2227084</v>
      </c>
      <c r="I1482" s="39">
        <v>44312.605844907404</v>
      </c>
      <c r="J1482" s="3" t="s">
        <v>63</v>
      </c>
      <c r="K1482" t="s">
        <v>49</v>
      </c>
      <c r="M1482">
        <v>202104261955</v>
      </c>
      <c r="N1482" s="1">
        <v>44312.605844907404</v>
      </c>
      <c r="O1482" s="3" t="s">
        <v>63</v>
      </c>
      <c r="P1482">
        <v>2227084</v>
      </c>
      <c r="Q1482" s="2">
        <v>35756</v>
      </c>
      <c r="R1482" t="s">
        <v>2666</v>
      </c>
      <c r="S1482" t="s">
        <v>2239</v>
      </c>
      <c r="U1482" t="s">
        <v>140</v>
      </c>
      <c r="V1482" t="s">
        <v>74</v>
      </c>
      <c r="W1482" t="s">
        <v>2</v>
      </c>
      <c r="X1482" t="s">
        <v>54</v>
      </c>
      <c r="Z1482" t="s">
        <v>55</v>
      </c>
      <c r="AA1482" t="s">
        <v>68</v>
      </c>
      <c r="AC1482" t="s">
        <v>70</v>
      </c>
      <c r="AD1482" t="s">
        <v>59</v>
      </c>
    </row>
    <row r="1483" spans="1:30">
      <c r="A1483">
        <f t="shared" si="69"/>
        <v>1230</v>
      </c>
      <c r="B1483">
        <f t="shared" si="70"/>
        <v>0</v>
      </c>
      <c r="C1483" s="8">
        <f t="shared" si="71"/>
        <v>71.916666666666671</v>
      </c>
      <c r="D1483">
        <v>71</v>
      </c>
      <c r="E1483">
        <v>11</v>
      </c>
      <c r="G1483" s="21">
        <v>0</v>
      </c>
      <c r="H1483">
        <v>2228503</v>
      </c>
      <c r="I1483" s="39">
        <v>44209.817361111112</v>
      </c>
      <c r="J1483" s="3" t="s">
        <v>76</v>
      </c>
      <c r="K1483" t="s">
        <v>49</v>
      </c>
      <c r="M1483">
        <v>202101132114</v>
      </c>
      <c r="N1483" s="1">
        <v>44209.817361111112</v>
      </c>
      <c r="O1483" s="3" t="s">
        <v>76</v>
      </c>
      <c r="P1483">
        <v>2228503</v>
      </c>
      <c r="Q1483" s="2">
        <v>17933</v>
      </c>
      <c r="R1483" t="s">
        <v>2672</v>
      </c>
      <c r="S1483" t="s">
        <v>606</v>
      </c>
      <c r="U1483" t="s">
        <v>277</v>
      </c>
      <c r="V1483" t="s">
        <v>367</v>
      </c>
      <c r="W1483" t="s">
        <v>2</v>
      </c>
      <c r="X1483" t="s">
        <v>54</v>
      </c>
      <c r="Z1483" t="s">
        <v>55</v>
      </c>
      <c r="AA1483" t="s">
        <v>78</v>
      </c>
      <c r="AB1483" t="s">
        <v>2673</v>
      </c>
      <c r="AC1483" t="s">
        <v>70</v>
      </c>
      <c r="AD1483" t="s">
        <v>59</v>
      </c>
    </row>
    <row r="1484" spans="1:30">
      <c r="A1484">
        <f t="shared" ref="A1484:A1547" si="72">IF(B1484=0,A1483+1,A1483)</f>
        <v>1231</v>
      </c>
      <c r="B1484">
        <f t="shared" si="70"/>
        <v>0</v>
      </c>
      <c r="C1484" s="8">
        <f t="shared" si="71"/>
        <v>62.583333333333336</v>
      </c>
      <c r="D1484">
        <v>62</v>
      </c>
      <c r="E1484">
        <v>7</v>
      </c>
      <c r="G1484" s="21">
        <v>0</v>
      </c>
      <c r="H1484">
        <v>2228602</v>
      </c>
      <c r="I1484" s="39">
        <v>44209.713194444441</v>
      </c>
      <c r="J1484" s="3" t="s">
        <v>90</v>
      </c>
      <c r="K1484" t="s">
        <v>49</v>
      </c>
      <c r="M1484">
        <v>202101131969</v>
      </c>
      <c r="N1484" s="1">
        <v>44209.713194444441</v>
      </c>
      <c r="O1484" s="3" t="s">
        <v>90</v>
      </c>
      <c r="P1484">
        <v>2228602</v>
      </c>
      <c r="Q1484" s="2">
        <v>21323</v>
      </c>
      <c r="R1484" t="s">
        <v>2674</v>
      </c>
      <c r="S1484" t="s">
        <v>725</v>
      </c>
      <c r="U1484" t="s">
        <v>149</v>
      </c>
      <c r="V1484" t="s">
        <v>367</v>
      </c>
      <c r="W1484" t="s">
        <v>10</v>
      </c>
      <c r="X1484" t="s">
        <v>54</v>
      </c>
      <c r="Z1484" t="s">
        <v>88</v>
      </c>
      <c r="AA1484" t="s">
        <v>94</v>
      </c>
      <c r="AB1484" t="s">
        <v>116</v>
      </c>
      <c r="AC1484" t="s">
        <v>70</v>
      </c>
      <c r="AD1484" t="s">
        <v>59</v>
      </c>
    </row>
    <row r="1485" spans="1:30">
      <c r="A1485">
        <f t="shared" si="72"/>
        <v>1232</v>
      </c>
      <c r="B1485">
        <f t="shared" si="70"/>
        <v>0</v>
      </c>
      <c r="C1485" s="8">
        <f t="shared" si="71"/>
        <v>23.416666666666668</v>
      </c>
      <c r="D1485">
        <v>23</v>
      </c>
      <c r="E1485">
        <v>5</v>
      </c>
      <c r="G1485" s="21">
        <v>0</v>
      </c>
      <c r="H1485">
        <v>2228828</v>
      </c>
      <c r="I1485" s="39">
        <v>44246.822916666664</v>
      </c>
      <c r="J1485" s="3" t="s">
        <v>90</v>
      </c>
      <c r="K1485" t="s">
        <v>49</v>
      </c>
      <c r="M1485">
        <v>202102192203</v>
      </c>
      <c r="N1485" s="1">
        <v>44246.822916666664</v>
      </c>
      <c r="O1485" s="3" t="s">
        <v>90</v>
      </c>
      <c r="P1485">
        <v>2228828</v>
      </c>
      <c r="Q1485" s="2">
        <v>35671</v>
      </c>
      <c r="R1485" t="s">
        <v>2675</v>
      </c>
      <c r="S1485" t="s">
        <v>2239</v>
      </c>
      <c r="U1485" t="s">
        <v>288</v>
      </c>
      <c r="V1485" t="s">
        <v>171</v>
      </c>
      <c r="W1485" t="s">
        <v>10</v>
      </c>
      <c r="X1485" t="s">
        <v>54</v>
      </c>
      <c r="Z1485" t="s">
        <v>88</v>
      </c>
      <c r="AA1485" t="s">
        <v>94</v>
      </c>
      <c r="AB1485" t="s">
        <v>100</v>
      </c>
      <c r="AC1485" t="s">
        <v>70</v>
      </c>
      <c r="AD1485" t="s">
        <v>59</v>
      </c>
    </row>
    <row r="1486" spans="1:30">
      <c r="A1486">
        <f t="shared" si="72"/>
        <v>1233</v>
      </c>
      <c r="B1486">
        <f t="shared" si="70"/>
        <v>0</v>
      </c>
      <c r="C1486" s="8">
        <f t="shared" si="71"/>
        <v>33</v>
      </c>
      <c r="D1486">
        <v>33</v>
      </c>
      <c r="E1486">
        <v>0</v>
      </c>
      <c r="G1486" s="21">
        <v>0</v>
      </c>
      <c r="H1486">
        <v>2230699</v>
      </c>
      <c r="I1486" s="39">
        <v>44220.476840277777</v>
      </c>
      <c r="J1486" s="3" t="s">
        <v>90</v>
      </c>
      <c r="K1486" t="s">
        <v>49</v>
      </c>
      <c r="M1486">
        <v>202101240207</v>
      </c>
      <c r="N1486" s="1">
        <v>44220.476840277777</v>
      </c>
      <c r="O1486" s="3" t="s">
        <v>90</v>
      </c>
      <c r="P1486">
        <v>2230699</v>
      </c>
      <c r="Q1486" s="2">
        <v>32144</v>
      </c>
      <c r="R1486" t="s">
        <v>2676</v>
      </c>
      <c r="S1486" t="s">
        <v>2112</v>
      </c>
      <c r="U1486" t="s">
        <v>250</v>
      </c>
      <c r="V1486" t="s">
        <v>67</v>
      </c>
      <c r="W1486" t="s">
        <v>10</v>
      </c>
      <c r="X1486" t="s">
        <v>54</v>
      </c>
      <c r="Z1486" t="s">
        <v>88</v>
      </c>
      <c r="AA1486" t="s">
        <v>94</v>
      </c>
      <c r="AB1486" t="s">
        <v>1527</v>
      </c>
      <c r="AC1486" t="s">
        <v>70</v>
      </c>
      <c r="AD1486" t="s">
        <v>59</v>
      </c>
    </row>
    <row r="1487" spans="1:30">
      <c r="A1487">
        <f t="shared" si="72"/>
        <v>1234</v>
      </c>
      <c r="B1487">
        <f t="shared" si="70"/>
        <v>0</v>
      </c>
      <c r="C1487" s="8">
        <f t="shared" si="71"/>
        <v>68.333333333333329</v>
      </c>
      <c r="D1487">
        <v>68</v>
      </c>
      <c r="E1487">
        <v>4</v>
      </c>
      <c r="G1487" s="21">
        <v>0</v>
      </c>
      <c r="H1487">
        <v>2230725</v>
      </c>
      <c r="I1487" s="39">
        <v>44221.483263888891</v>
      </c>
      <c r="J1487" s="3" t="s">
        <v>90</v>
      </c>
      <c r="K1487" t="s">
        <v>49</v>
      </c>
      <c r="M1487">
        <v>202101251659</v>
      </c>
      <c r="N1487" s="1">
        <v>44221.483263888891</v>
      </c>
      <c r="O1487" s="3" t="s">
        <v>90</v>
      </c>
      <c r="P1487">
        <v>2230725</v>
      </c>
      <c r="Q1487" s="2">
        <v>19247</v>
      </c>
      <c r="R1487" t="s">
        <v>2677</v>
      </c>
      <c r="S1487" t="s">
        <v>2678</v>
      </c>
      <c r="U1487" t="s">
        <v>61</v>
      </c>
      <c r="V1487" t="s">
        <v>306</v>
      </c>
      <c r="W1487" t="s">
        <v>10</v>
      </c>
      <c r="X1487" t="s">
        <v>54</v>
      </c>
      <c r="Z1487" t="s">
        <v>88</v>
      </c>
      <c r="AA1487" t="s">
        <v>94</v>
      </c>
      <c r="AB1487" t="s">
        <v>116</v>
      </c>
      <c r="AC1487" t="s">
        <v>70</v>
      </c>
      <c r="AD1487" t="s">
        <v>59</v>
      </c>
    </row>
    <row r="1488" spans="1:30">
      <c r="A1488">
        <f t="shared" si="72"/>
        <v>1235</v>
      </c>
      <c r="B1488">
        <f t="shared" si="70"/>
        <v>0</v>
      </c>
      <c r="C1488" s="8">
        <f t="shared" si="71"/>
        <v>57.25</v>
      </c>
      <c r="D1488">
        <v>57</v>
      </c>
      <c r="E1488">
        <v>3</v>
      </c>
      <c r="G1488" s="21">
        <v>0</v>
      </c>
      <c r="H1488" s="24">
        <v>2230741</v>
      </c>
      <c r="I1488" s="39">
        <v>44225.627291666664</v>
      </c>
      <c r="J1488" s="3" t="s">
        <v>90</v>
      </c>
      <c r="K1488" t="s">
        <v>49</v>
      </c>
      <c r="M1488">
        <v>202101291793</v>
      </c>
      <c r="N1488" s="1">
        <v>44225.627291666664</v>
      </c>
      <c r="O1488" s="3" t="s">
        <v>90</v>
      </c>
      <c r="P1488">
        <v>2230741</v>
      </c>
      <c r="Q1488" s="2">
        <v>23298</v>
      </c>
      <c r="R1488" t="s">
        <v>2679</v>
      </c>
      <c r="S1488" t="s">
        <v>144</v>
      </c>
      <c r="U1488" t="s">
        <v>140</v>
      </c>
      <c r="V1488" t="s">
        <v>265</v>
      </c>
      <c r="W1488" t="s">
        <v>10</v>
      </c>
      <c r="X1488" t="s">
        <v>54</v>
      </c>
      <c r="Z1488" t="s">
        <v>55</v>
      </c>
      <c r="AA1488" t="s">
        <v>94</v>
      </c>
      <c r="AB1488" t="s">
        <v>116</v>
      </c>
      <c r="AC1488" t="s">
        <v>70</v>
      </c>
      <c r="AD1488" t="s">
        <v>59</v>
      </c>
    </row>
    <row r="1489" spans="1:30">
      <c r="A1489">
        <f t="shared" si="72"/>
        <v>1235</v>
      </c>
      <c r="B1489">
        <f t="shared" si="70"/>
        <v>1</v>
      </c>
      <c r="C1489" s="8">
        <f t="shared" si="71"/>
        <v>57.25</v>
      </c>
      <c r="D1489">
        <v>57</v>
      </c>
      <c r="E1489">
        <v>3</v>
      </c>
      <c r="G1489" s="21">
        <v>0</v>
      </c>
      <c r="H1489" s="24">
        <v>2230741</v>
      </c>
      <c r="I1489" s="39">
        <v>44235.57708333333</v>
      </c>
      <c r="J1489" s="3" t="s">
        <v>90</v>
      </c>
      <c r="K1489" t="s">
        <v>49</v>
      </c>
      <c r="M1489">
        <v>202102081786</v>
      </c>
      <c r="N1489" s="1">
        <v>44235.57708333333</v>
      </c>
      <c r="O1489" s="3" t="s">
        <v>90</v>
      </c>
      <c r="P1489">
        <v>2230741</v>
      </c>
      <c r="Q1489" s="2">
        <v>23298</v>
      </c>
      <c r="R1489" t="s">
        <v>2679</v>
      </c>
      <c r="S1489" t="s">
        <v>144</v>
      </c>
      <c r="U1489" t="s">
        <v>52</v>
      </c>
      <c r="V1489" t="s">
        <v>157</v>
      </c>
      <c r="W1489" t="s">
        <v>10</v>
      </c>
      <c r="X1489" t="s">
        <v>54</v>
      </c>
      <c r="Z1489" t="s">
        <v>88</v>
      </c>
      <c r="AA1489" t="s">
        <v>94</v>
      </c>
      <c r="AB1489" t="s">
        <v>116</v>
      </c>
      <c r="AC1489" t="s">
        <v>70</v>
      </c>
      <c r="AD1489" t="s">
        <v>59</v>
      </c>
    </row>
    <row r="1490" spans="1:30">
      <c r="A1490">
        <f t="shared" si="72"/>
        <v>1236</v>
      </c>
      <c r="B1490">
        <f t="shared" si="70"/>
        <v>0</v>
      </c>
      <c r="C1490" s="8">
        <f t="shared" si="71"/>
        <v>71.333333333333329</v>
      </c>
      <c r="D1490">
        <v>71</v>
      </c>
      <c r="E1490">
        <v>4</v>
      </c>
      <c r="G1490" s="21">
        <v>0</v>
      </c>
      <c r="H1490">
        <v>2230816</v>
      </c>
      <c r="I1490" s="39">
        <v>44222.653101851851</v>
      </c>
      <c r="J1490" s="3" t="s">
        <v>63</v>
      </c>
      <c r="K1490" t="s">
        <v>49</v>
      </c>
      <c r="M1490">
        <v>202101261938</v>
      </c>
      <c r="N1490" s="1">
        <v>44222.653101851851</v>
      </c>
      <c r="O1490" s="3" t="s">
        <v>63</v>
      </c>
      <c r="P1490">
        <v>2230816</v>
      </c>
      <c r="Q1490" s="2">
        <v>18144</v>
      </c>
      <c r="R1490" t="s">
        <v>2680</v>
      </c>
      <c r="S1490" t="s">
        <v>639</v>
      </c>
      <c r="U1490" t="s">
        <v>52</v>
      </c>
      <c r="V1490" t="s">
        <v>145</v>
      </c>
      <c r="W1490" t="s">
        <v>2</v>
      </c>
      <c r="X1490" t="s">
        <v>54</v>
      </c>
      <c r="Z1490" t="s">
        <v>55</v>
      </c>
      <c r="AA1490" t="s">
        <v>68</v>
      </c>
      <c r="AB1490" t="s">
        <v>2681</v>
      </c>
      <c r="AC1490" t="s">
        <v>70</v>
      </c>
      <c r="AD1490" t="s">
        <v>59</v>
      </c>
    </row>
    <row r="1491" spans="1:30">
      <c r="A1491">
        <f t="shared" si="72"/>
        <v>1237</v>
      </c>
      <c r="B1491">
        <f t="shared" si="70"/>
        <v>0</v>
      </c>
      <c r="C1491" s="8">
        <f t="shared" si="71"/>
        <v>25</v>
      </c>
      <c r="D1491">
        <v>25</v>
      </c>
      <c r="E1491">
        <v>0</v>
      </c>
      <c r="G1491" s="21">
        <v>0</v>
      </c>
      <c r="H1491">
        <v>2230831</v>
      </c>
      <c r="I1491" s="39">
        <v>44214.968993055554</v>
      </c>
      <c r="J1491" s="3" t="s">
        <v>90</v>
      </c>
      <c r="K1491" t="s">
        <v>49</v>
      </c>
      <c r="M1491">
        <v>202101180556</v>
      </c>
      <c r="N1491" s="1">
        <v>44214.968993055554</v>
      </c>
      <c r="O1491" s="3" t="s">
        <v>90</v>
      </c>
      <c r="P1491">
        <v>2230831</v>
      </c>
      <c r="Q1491" s="2">
        <v>35057</v>
      </c>
      <c r="R1491" t="s">
        <v>2682</v>
      </c>
      <c r="S1491" t="s">
        <v>2683</v>
      </c>
      <c r="U1491" t="s">
        <v>110</v>
      </c>
      <c r="V1491" t="s">
        <v>202</v>
      </c>
      <c r="W1491" t="s">
        <v>2</v>
      </c>
      <c r="X1491" t="s">
        <v>54</v>
      </c>
      <c r="Z1491" t="s">
        <v>88</v>
      </c>
      <c r="AA1491" t="s">
        <v>94</v>
      </c>
      <c r="AB1491" t="s">
        <v>116</v>
      </c>
      <c r="AC1491" t="s">
        <v>70</v>
      </c>
      <c r="AD1491" t="s">
        <v>59</v>
      </c>
    </row>
    <row r="1492" spans="1:30">
      <c r="A1492">
        <f t="shared" si="72"/>
        <v>1238</v>
      </c>
      <c r="B1492">
        <f t="shared" si="70"/>
        <v>0</v>
      </c>
      <c r="C1492" s="8">
        <f t="shared" si="71"/>
        <v>29.333333333333332</v>
      </c>
      <c r="D1492">
        <v>29</v>
      </c>
      <c r="E1492">
        <v>4</v>
      </c>
      <c r="G1492" s="21">
        <v>0</v>
      </c>
      <c r="H1492">
        <v>2230842</v>
      </c>
      <c r="I1492" s="39">
        <v>44217.370555555557</v>
      </c>
      <c r="J1492" s="3" t="s">
        <v>90</v>
      </c>
      <c r="K1492" t="s">
        <v>49</v>
      </c>
      <c r="M1492">
        <v>202101211440</v>
      </c>
      <c r="N1492" s="1">
        <v>44217.370555555557</v>
      </c>
      <c r="O1492" s="3" t="s">
        <v>90</v>
      </c>
      <c r="P1492">
        <v>2230842</v>
      </c>
      <c r="Q1492" s="2">
        <v>33473</v>
      </c>
      <c r="R1492" t="s">
        <v>2684</v>
      </c>
      <c r="S1492" t="s">
        <v>2685</v>
      </c>
      <c r="U1492" t="s">
        <v>52</v>
      </c>
      <c r="V1492" t="s">
        <v>93</v>
      </c>
      <c r="W1492" t="s">
        <v>10</v>
      </c>
      <c r="X1492" t="s">
        <v>54</v>
      </c>
      <c r="Z1492" t="s">
        <v>88</v>
      </c>
      <c r="AA1492" t="s">
        <v>94</v>
      </c>
      <c r="AB1492" t="s">
        <v>100</v>
      </c>
      <c r="AC1492" t="s">
        <v>70</v>
      </c>
      <c r="AD1492" t="s">
        <v>59</v>
      </c>
    </row>
    <row r="1493" spans="1:30">
      <c r="A1493">
        <f t="shared" si="72"/>
        <v>1239</v>
      </c>
      <c r="B1493">
        <f t="shared" si="70"/>
        <v>0</v>
      </c>
      <c r="C1493" s="8">
        <f t="shared" si="71"/>
        <v>87.333333333333329</v>
      </c>
      <c r="D1493">
        <v>87</v>
      </c>
      <c r="E1493">
        <v>4</v>
      </c>
      <c r="G1493" s="21">
        <v>0</v>
      </c>
      <c r="H1493">
        <v>2231730</v>
      </c>
      <c r="I1493" s="39">
        <v>44219.54583333333</v>
      </c>
      <c r="J1493" s="3" t="s">
        <v>76</v>
      </c>
      <c r="K1493" t="s">
        <v>49</v>
      </c>
      <c r="M1493">
        <v>202101230413</v>
      </c>
      <c r="N1493" s="1">
        <v>44219.54583333333</v>
      </c>
      <c r="O1493" s="3" t="s">
        <v>76</v>
      </c>
      <c r="P1493">
        <v>2231730</v>
      </c>
      <c r="Q1493" s="2">
        <v>12313</v>
      </c>
      <c r="R1493" t="s">
        <v>2686</v>
      </c>
      <c r="S1493" t="s">
        <v>2687</v>
      </c>
      <c r="U1493" t="s">
        <v>288</v>
      </c>
      <c r="V1493" t="s">
        <v>316</v>
      </c>
      <c r="W1493" t="s">
        <v>2</v>
      </c>
      <c r="X1493" t="s">
        <v>54</v>
      </c>
      <c r="Z1493" t="s">
        <v>88</v>
      </c>
      <c r="AA1493" t="s">
        <v>78</v>
      </c>
      <c r="AB1493" t="s">
        <v>259</v>
      </c>
      <c r="AC1493" t="s">
        <v>70</v>
      </c>
      <c r="AD1493" t="s">
        <v>59</v>
      </c>
    </row>
    <row r="1494" spans="1:30">
      <c r="A1494">
        <f t="shared" si="72"/>
        <v>1240</v>
      </c>
      <c r="B1494">
        <f t="shared" si="70"/>
        <v>0</v>
      </c>
      <c r="C1494" s="8">
        <f t="shared" si="71"/>
        <v>79.416666666666671</v>
      </c>
      <c r="D1494">
        <v>79</v>
      </c>
      <c r="E1494">
        <v>5</v>
      </c>
      <c r="G1494" s="21">
        <v>0</v>
      </c>
      <c r="H1494">
        <v>2233150</v>
      </c>
      <c r="I1494" s="39">
        <v>44220.175694444442</v>
      </c>
      <c r="J1494" s="3" t="s">
        <v>90</v>
      </c>
      <c r="K1494" t="s">
        <v>49</v>
      </c>
      <c r="M1494">
        <v>202101240133</v>
      </c>
      <c r="N1494" s="1">
        <v>44220.175694444442</v>
      </c>
      <c r="O1494" s="3" t="s">
        <v>90</v>
      </c>
      <c r="P1494">
        <v>2233150</v>
      </c>
      <c r="Q1494" s="2">
        <v>15189</v>
      </c>
      <c r="R1494" t="s">
        <v>2688</v>
      </c>
      <c r="S1494" t="s">
        <v>630</v>
      </c>
      <c r="U1494" t="s">
        <v>288</v>
      </c>
      <c r="V1494" t="s">
        <v>364</v>
      </c>
      <c r="W1494" t="s">
        <v>2</v>
      </c>
      <c r="X1494" t="s">
        <v>54</v>
      </c>
      <c r="Z1494" t="s">
        <v>88</v>
      </c>
      <c r="AA1494" t="s">
        <v>94</v>
      </c>
      <c r="AB1494" t="s">
        <v>2689</v>
      </c>
      <c r="AC1494" t="s">
        <v>70</v>
      </c>
      <c r="AD1494" t="s">
        <v>59</v>
      </c>
    </row>
    <row r="1495" spans="1:30">
      <c r="A1495">
        <f t="shared" si="72"/>
        <v>1241</v>
      </c>
      <c r="B1495">
        <f t="shared" si="70"/>
        <v>0</v>
      </c>
      <c r="C1495" s="8">
        <f t="shared" si="71"/>
        <v>88.75</v>
      </c>
      <c r="D1495">
        <v>88</v>
      </c>
      <c r="E1495">
        <v>9</v>
      </c>
      <c r="G1495" s="21">
        <v>0</v>
      </c>
      <c r="H1495">
        <v>2234607</v>
      </c>
      <c r="I1495" s="39">
        <v>44222.654895833337</v>
      </c>
      <c r="J1495" s="3" t="s">
        <v>90</v>
      </c>
      <c r="K1495" t="s">
        <v>49</v>
      </c>
      <c r="M1495">
        <v>202101262069</v>
      </c>
      <c r="N1495" s="1">
        <v>44222.654895833337</v>
      </c>
      <c r="O1495" s="3" t="s">
        <v>90</v>
      </c>
      <c r="P1495">
        <v>2234607</v>
      </c>
      <c r="Q1495" s="2">
        <v>11775</v>
      </c>
      <c r="R1495" t="s">
        <v>2690</v>
      </c>
      <c r="S1495" t="s">
        <v>555</v>
      </c>
      <c r="U1495" t="s">
        <v>61</v>
      </c>
      <c r="V1495" t="s">
        <v>349</v>
      </c>
      <c r="W1495" t="s">
        <v>2</v>
      </c>
      <c r="X1495" t="s">
        <v>54</v>
      </c>
      <c r="Z1495" t="s">
        <v>55</v>
      </c>
      <c r="AA1495" t="s">
        <v>94</v>
      </c>
      <c r="AC1495" t="s">
        <v>58</v>
      </c>
      <c r="AD1495" t="s">
        <v>59</v>
      </c>
    </row>
    <row r="1496" spans="1:30">
      <c r="A1496">
        <f t="shared" si="72"/>
        <v>1242</v>
      </c>
      <c r="B1496">
        <f t="shared" si="70"/>
        <v>0</v>
      </c>
      <c r="C1496" s="8">
        <f t="shared" si="71"/>
        <v>59.333333333333336</v>
      </c>
      <c r="D1496">
        <v>59</v>
      </c>
      <c r="E1496">
        <v>4</v>
      </c>
      <c r="G1496" s="21">
        <v>0</v>
      </c>
      <c r="H1496" s="24">
        <v>2236182</v>
      </c>
      <c r="I1496" s="39">
        <v>44236.497442129628</v>
      </c>
      <c r="J1496" s="3" t="s">
        <v>63</v>
      </c>
      <c r="K1496" t="s">
        <v>49</v>
      </c>
      <c r="M1496">
        <v>202102091403</v>
      </c>
      <c r="N1496" s="1">
        <v>44236.497442129628</v>
      </c>
      <c r="O1496" s="3" t="s">
        <v>63</v>
      </c>
      <c r="P1496">
        <v>2236182</v>
      </c>
      <c r="Q1496" s="2">
        <v>22550</v>
      </c>
      <c r="R1496" t="s">
        <v>2695</v>
      </c>
      <c r="S1496" t="s">
        <v>1015</v>
      </c>
      <c r="U1496" t="s">
        <v>318</v>
      </c>
      <c r="V1496" t="s">
        <v>137</v>
      </c>
      <c r="W1496" t="s">
        <v>2</v>
      </c>
      <c r="X1496" t="s">
        <v>54</v>
      </c>
      <c r="Z1496" t="s">
        <v>88</v>
      </c>
      <c r="AA1496" t="s">
        <v>68</v>
      </c>
      <c r="AB1496" t="s">
        <v>2696</v>
      </c>
      <c r="AC1496" t="s">
        <v>70</v>
      </c>
      <c r="AD1496" t="s">
        <v>59</v>
      </c>
    </row>
    <row r="1497" spans="1:30">
      <c r="A1497">
        <f t="shared" si="72"/>
        <v>1242</v>
      </c>
      <c r="B1497">
        <f t="shared" si="70"/>
        <v>1</v>
      </c>
      <c r="C1497" s="8">
        <f t="shared" si="71"/>
        <v>59.333333333333336</v>
      </c>
      <c r="D1497">
        <v>59</v>
      </c>
      <c r="E1497">
        <v>4</v>
      </c>
      <c r="G1497" s="21">
        <v>0</v>
      </c>
      <c r="H1497" s="24">
        <v>2236182</v>
      </c>
      <c r="I1497" s="39">
        <v>44240.504166666666</v>
      </c>
      <c r="J1497" s="3" t="s">
        <v>63</v>
      </c>
      <c r="K1497" t="s">
        <v>49</v>
      </c>
      <c r="M1497">
        <v>202102130304</v>
      </c>
      <c r="N1497" s="1">
        <v>44240.504166666666</v>
      </c>
      <c r="O1497" s="3" t="s">
        <v>63</v>
      </c>
      <c r="P1497">
        <v>2236182</v>
      </c>
      <c r="Q1497" s="2">
        <v>22550</v>
      </c>
      <c r="R1497" t="s">
        <v>2695</v>
      </c>
      <c r="S1497" t="s">
        <v>1015</v>
      </c>
      <c r="U1497" t="s">
        <v>381</v>
      </c>
      <c r="V1497" t="s">
        <v>67</v>
      </c>
      <c r="W1497" t="s">
        <v>2</v>
      </c>
      <c r="X1497" t="s">
        <v>54</v>
      </c>
      <c r="Z1497" t="s">
        <v>55</v>
      </c>
      <c r="AA1497" t="s">
        <v>68</v>
      </c>
      <c r="AB1497" t="s">
        <v>2697</v>
      </c>
      <c r="AC1497" t="s">
        <v>70</v>
      </c>
      <c r="AD1497" t="s">
        <v>59</v>
      </c>
    </row>
    <row r="1498" spans="1:30">
      <c r="A1498">
        <f t="shared" si="72"/>
        <v>1242</v>
      </c>
      <c r="B1498">
        <f t="shared" si="70"/>
        <v>2</v>
      </c>
      <c r="C1498" s="8">
        <f t="shared" si="71"/>
        <v>59.333333333333336</v>
      </c>
      <c r="D1498">
        <v>59</v>
      </c>
      <c r="E1498">
        <v>4</v>
      </c>
      <c r="G1498" s="21">
        <v>0</v>
      </c>
      <c r="H1498" s="24">
        <v>2236182</v>
      </c>
      <c r="I1498" s="39">
        <v>44249.592604166668</v>
      </c>
      <c r="J1498" s="3" t="s">
        <v>63</v>
      </c>
      <c r="K1498" t="s">
        <v>49</v>
      </c>
      <c r="M1498">
        <v>202102221940</v>
      </c>
      <c r="N1498" s="1">
        <v>44249.592604166668</v>
      </c>
      <c r="O1498" s="3" t="s">
        <v>63</v>
      </c>
      <c r="P1498">
        <v>2236182</v>
      </c>
      <c r="Q1498" s="2">
        <v>22550</v>
      </c>
      <c r="R1498" t="s">
        <v>2695</v>
      </c>
      <c r="S1498" t="s">
        <v>1015</v>
      </c>
      <c r="U1498" t="s">
        <v>73</v>
      </c>
      <c r="V1498" t="s">
        <v>157</v>
      </c>
      <c r="W1498" t="s">
        <v>2</v>
      </c>
      <c r="X1498" t="s">
        <v>54</v>
      </c>
      <c r="Z1498" t="s">
        <v>88</v>
      </c>
      <c r="AA1498" t="s">
        <v>68</v>
      </c>
      <c r="AB1498" t="s">
        <v>2698</v>
      </c>
      <c r="AC1498" t="s">
        <v>70</v>
      </c>
      <c r="AD1498" t="s">
        <v>59</v>
      </c>
    </row>
    <row r="1499" spans="1:30">
      <c r="A1499">
        <f t="shared" si="72"/>
        <v>1243</v>
      </c>
      <c r="B1499">
        <f t="shared" si="70"/>
        <v>0</v>
      </c>
      <c r="C1499" s="8">
        <f t="shared" si="71"/>
        <v>48.166666666666664</v>
      </c>
      <c r="D1499">
        <v>48</v>
      </c>
      <c r="E1499">
        <v>2</v>
      </c>
      <c r="G1499" s="21">
        <v>0</v>
      </c>
      <c r="H1499">
        <v>2236328</v>
      </c>
      <c r="I1499" s="39">
        <v>44228.563888888886</v>
      </c>
      <c r="J1499" s="3" t="s">
        <v>90</v>
      </c>
      <c r="K1499" t="s">
        <v>49</v>
      </c>
      <c r="M1499">
        <v>202102011858</v>
      </c>
      <c r="N1499" s="1">
        <v>44228.563888888886</v>
      </c>
      <c r="O1499" s="3" t="s">
        <v>90</v>
      </c>
      <c r="P1499">
        <v>2236328</v>
      </c>
      <c r="Q1499" s="2">
        <v>26632</v>
      </c>
      <c r="R1499" t="s">
        <v>2699</v>
      </c>
      <c r="S1499" t="s">
        <v>1034</v>
      </c>
      <c r="U1499" t="s">
        <v>61</v>
      </c>
      <c r="V1499" t="s">
        <v>93</v>
      </c>
      <c r="W1499" t="s">
        <v>2</v>
      </c>
      <c r="X1499" t="s">
        <v>54</v>
      </c>
      <c r="Z1499" t="s">
        <v>88</v>
      </c>
      <c r="AA1499" t="s">
        <v>94</v>
      </c>
      <c r="AB1499" t="s">
        <v>100</v>
      </c>
      <c r="AC1499" t="s">
        <v>70</v>
      </c>
      <c r="AD1499" t="s">
        <v>59</v>
      </c>
    </row>
    <row r="1500" spans="1:30">
      <c r="A1500">
        <f t="shared" si="72"/>
        <v>1244</v>
      </c>
      <c r="B1500">
        <f t="shared" si="70"/>
        <v>0</v>
      </c>
      <c r="C1500" s="8">
        <f t="shared" si="71"/>
        <v>50.5</v>
      </c>
      <c r="D1500">
        <v>50</v>
      </c>
      <c r="E1500">
        <v>6</v>
      </c>
      <c r="G1500" s="21">
        <v>0</v>
      </c>
      <c r="H1500">
        <v>2237455</v>
      </c>
      <c r="I1500" s="39">
        <v>44231.478472222225</v>
      </c>
      <c r="J1500" s="3" t="s">
        <v>90</v>
      </c>
      <c r="K1500" t="s">
        <v>49</v>
      </c>
      <c r="M1500">
        <v>202102041558</v>
      </c>
      <c r="N1500" s="1">
        <v>44231.478472222225</v>
      </c>
      <c r="O1500" s="3" t="s">
        <v>90</v>
      </c>
      <c r="P1500">
        <v>2237455</v>
      </c>
      <c r="Q1500" s="2">
        <v>25760</v>
      </c>
      <c r="R1500" t="s">
        <v>2700</v>
      </c>
      <c r="S1500" t="s">
        <v>384</v>
      </c>
      <c r="U1500" t="s">
        <v>140</v>
      </c>
      <c r="V1500" t="s">
        <v>93</v>
      </c>
      <c r="W1500" t="s">
        <v>2</v>
      </c>
      <c r="X1500" t="s">
        <v>54</v>
      </c>
      <c r="Z1500" t="s">
        <v>88</v>
      </c>
      <c r="AA1500" t="s">
        <v>94</v>
      </c>
      <c r="AB1500" t="s">
        <v>100</v>
      </c>
      <c r="AC1500" t="s">
        <v>70</v>
      </c>
      <c r="AD1500" t="s">
        <v>59</v>
      </c>
    </row>
    <row r="1501" spans="1:30">
      <c r="A1501">
        <f t="shared" si="72"/>
        <v>1245</v>
      </c>
      <c r="B1501">
        <f t="shared" si="70"/>
        <v>0</v>
      </c>
      <c r="C1501" s="8">
        <f t="shared" si="71"/>
        <v>73.5</v>
      </c>
      <c r="D1501">
        <v>73</v>
      </c>
      <c r="E1501">
        <v>6</v>
      </c>
      <c r="G1501" s="21">
        <v>0</v>
      </c>
      <c r="H1501">
        <v>2237461</v>
      </c>
      <c r="I1501" s="39">
        <v>44252.486111111109</v>
      </c>
      <c r="J1501" s="3" t="s">
        <v>90</v>
      </c>
      <c r="K1501" t="s">
        <v>49</v>
      </c>
      <c r="M1501">
        <v>202102250416</v>
      </c>
      <c r="N1501" s="1">
        <v>44252.486111111109</v>
      </c>
      <c r="O1501" s="3" t="s">
        <v>90</v>
      </c>
      <c r="P1501">
        <v>2237461</v>
      </c>
      <c r="Q1501" s="2">
        <v>17382</v>
      </c>
      <c r="R1501" t="s">
        <v>2701</v>
      </c>
      <c r="S1501" t="s">
        <v>255</v>
      </c>
      <c r="U1501" t="s">
        <v>73</v>
      </c>
      <c r="V1501" t="s">
        <v>193</v>
      </c>
      <c r="W1501" t="s">
        <v>2</v>
      </c>
      <c r="X1501" t="s">
        <v>54</v>
      </c>
      <c r="Z1501" t="s">
        <v>55</v>
      </c>
      <c r="AA1501" t="s">
        <v>94</v>
      </c>
      <c r="AB1501" t="s">
        <v>2702</v>
      </c>
      <c r="AC1501" t="s">
        <v>70</v>
      </c>
      <c r="AD1501" t="s">
        <v>59</v>
      </c>
    </row>
    <row r="1502" spans="1:30">
      <c r="A1502">
        <f t="shared" si="72"/>
        <v>1246</v>
      </c>
      <c r="B1502">
        <f t="shared" si="70"/>
        <v>0</v>
      </c>
      <c r="C1502" s="8">
        <f t="shared" si="71"/>
        <v>64.333333333333329</v>
      </c>
      <c r="D1502">
        <v>64</v>
      </c>
      <c r="E1502">
        <v>4</v>
      </c>
      <c r="G1502" s="21">
        <v>0</v>
      </c>
      <c r="H1502">
        <v>2237976</v>
      </c>
      <c r="I1502" s="39">
        <v>44244.378541666665</v>
      </c>
      <c r="J1502" s="3" t="s">
        <v>76</v>
      </c>
      <c r="K1502" t="s">
        <v>49</v>
      </c>
      <c r="M1502">
        <v>202102170761</v>
      </c>
      <c r="N1502" s="1">
        <v>44244.378541666665</v>
      </c>
      <c r="O1502" s="3" t="s">
        <v>76</v>
      </c>
      <c r="P1502">
        <v>2237976</v>
      </c>
      <c r="Q1502" s="2">
        <v>20733</v>
      </c>
      <c r="R1502" t="s">
        <v>2703</v>
      </c>
      <c r="S1502" t="s">
        <v>185</v>
      </c>
      <c r="U1502" t="s">
        <v>73</v>
      </c>
      <c r="V1502" t="s">
        <v>258</v>
      </c>
      <c r="W1502" t="s">
        <v>2</v>
      </c>
      <c r="X1502" t="s">
        <v>54</v>
      </c>
      <c r="Z1502" t="s">
        <v>55</v>
      </c>
      <c r="AA1502" t="s">
        <v>78</v>
      </c>
      <c r="AB1502" t="s">
        <v>2704</v>
      </c>
      <c r="AC1502" t="s">
        <v>70</v>
      </c>
      <c r="AD1502" t="s">
        <v>59</v>
      </c>
    </row>
    <row r="1503" spans="1:30">
      <c r="A1503">
        <f t="shared" si="72"/>
        <v>1247</v>
      </c>
      <c r="B1503">
        <f t="shared" si="70"/>
        <v>0</v>
      </c>
      <c r="C1503" s="8">
        <f t="shared" si="71"/>
        <v>68.333333333333329</v>
      </c>
      <c r="D1503">
        <v>68</v>
      </c>
      <c r="E1503">
        <v>4</v>
      </c>
      <c r="G1503" s="21">
        <v>0</v>
      </c>
      <c r="H1503">
        <v>2238053</v>
      </c>
      <c r="I1503" s="39">
        <v>44265.597986111112</v>
      </c>
      <c r="J1503" s="3" t="s">
        <v>63</v>
      </c>
      <c r="K1503" t="s">
        <v>49</v>
      </c>
      <c r="M1503">
        <v>202103101646</v>
      </c>
      <c r="N1503" s="1">
        <v>44265.597986111112</v>
      </c>
      <c r="O1503" s="3" t="s">
        <v>63</v>
      </c>
      <c r="P1503">
        <v>2238053</v>
      </c>
      <c r="Q1503" s="2">
        <v>19281</v>
      </c>
      <c r="R1503" t="s">
        <v>2705</v>
      </c>
      <c r="S1503" t="s">
        <v>2678</v>
      </c>
      <c r="U1503" t="s">
        <v>61</v>
      </c>
      <c r="V1503" t="s">
        <v>240</v>
      </c>
      <c r="W1503" t="s">
        <v>10</v>
      </c>
      <c r="X1503" t="s">
        <v>54</v>
      </c>
      <c r="Z1503" t="s">
        <v>55</v>
      </c>
      <c r="AA1503" t="s">
        <v>68</v>
      </c>
      <c r="AB1503" t="s">
        <v>2706</v>
      </c>
      <c r="AC1503" t="s">
        <v>70</v>
      </c>
      <c r="AD1503" t="s">
        <v>59</v>
      </c>
    </row>
    <row r="1504" spans="1:30">
      <c r="A1504">
        <f t="shared" si="72"/>
        <v>1248</v>
      </c>
      <c r="B1504">
        <f t="shared" si="70"/>
        <v>0</v>
      </c>
      <c r="C1504" s="8">
        <f t="shared" si="71"/>
        <v>25</v>
      </c>
      <c r="D1504">
        <v>25</v>
      </c>
      <c r="E1504">
        <v>0</v>
      </c>
      <c r="G1504" s="21">
        <v>0</v>
      </c>
      <c r="H1504">
        <v>2238293</v>
      </c>
      <c r="I1504" s="39">
        <v>44233.800694444442</v>
      </c>
      <c r="J1504" s="3" t="s">
        <v>76</v>
      </c>
      <c r="K1504" t="s">
        <v>49</v>
      </c>
      <c r="M1504">
        <v>202102060570</v>
      </c>
      <c r="N1504" s="1">
        <v>44233.800694444442</v>
      </c>
      <c r="O1504" s="3" t="s">
        <v>76</v>
      </c>
      <c r="P1504">
        <v>2238293</v>
      </c>
      <c r="Q1504" s="2">
        <v>35093</v>
      </c>
      <c r="R1504" t="s">
        <v>2707</v>
      </c>
      <c r="S1504" t="s">
        <v>2683</v>
      </c>
      <c r="U1504" t="s">
        <v>132</v>
      </c>
      <c r="V1504" t="s">
        <v>74</v>
      </c>
      <c r="W1504" t="s">
        <v>10</v>
      </c>
      <c r="X1504" t="s">
        <v>54</v>
      </c>
      <c r="Z1504" t="s">
        <v>88</v>
      </c>
      <c r="AA1504" t="s">
        <v>78</v>
      </c>
      <c r="AB1504" t="s">
        <v>1001</v>
      </c>
      <c r="AC1504" t="s">
        <v>70</v>
      </c>
      <c r="AD1504" t="s">
        <v>59</v>
      </c>
    </row>
    <row r="1505" spans="1:30">
      <c r="A1505">
        <f t="shared" si="72"/>
        <v>1249</v>
      </c>
      <c r="B1505">
        <f t="shared" si="70"/>
        <v>0</v>
      </c>
      <c r="C1505" s="8">
        <f t="shared" si="71"/>
        <v>31.166666666666668</v>
      </c>
      <c r="D1505">
        <v>31</v>
      </c>
      <c r="E1505">
        <v>2</v>
      </c>
      <c r="G1505" s="21">
        <v>0</v>
      </c>
      <c r="H1505">
        <v>2238385</v>
      </c>
      <c r="I1505" s="39">
        <v>44235.245138888888</v>
      </c>
      <c r="J1505" s="3" t="s">
        <v>90</v>
      </c>
      <c r="K1505" t="s">
        <v>49</v>
      </c>
      <c r="M1505">
        <v>202102081189</v>
      </c>
      <c r="N1505" s="1">
        <v>44235.245138888888</v>
      </c>
      <c r="O1505" s="3" t="s">
        <v>90</v>
      </c>
      <c r="P1505">
        <v>2238385</v>
      </c>
      <c r="Q1505" s="2">
        <v>32831</v>
      </c>
      <c r="R1505" t="s">
        <v>2708</v>
      </c>
      <c r="S1505" t="s">
        <v>1098</v>
      </c>
      <c r="U1505" t="s">
        <v>132</v>
      </c>
      <c r="V1505" t="s">
        <v>507</v>
      </c>
      <c r="W1505" t="s">
        <v>2</v>
      </c>
      <c r="X1505" t="s">
        <v>54</v>
      </c>
      <c r="Z1505" t="s">
        <v>88</v>
      </c>
      <c r="AA1505" t="s">
        <v>94</v>
      </c>
      <c r="AB1505" t="s">
        <v>100</v>
      </c>
      <c r="AC1505" t="s">
        <v>70</v>
      </c>
      <c r="AD1505" t="s">
        <v>59</v>
      </c>
    </row>
    <row r="1506" spans="1:30">
      <c r="A1506">
        <f t="shared" si="72"/>
        <v>1250</v>
      </c>
      <c r="B1506">
        <f t="shared" si="70"/>
        <v>0</v>
      </c>
      <c r="C1506" s="8">
        <f t="shared" si="71"/>
        <v>89.5</v>
      </c>
      <c r="D1506">
        <v>89</v>
      </c>
      <c r="E1506">
        <v>6</v>
      </c>
      <c r="G1506" s="21">
        <v>0</v>
      </c>
      <c r="H1506">
        <v>2238706</v>
      </c>
      <c r="I1506" s="39">
        <v>44235.937604166669</v>
      </c>
      <c r="J1506" s="3" t="s">
        <v>63</v>
      </c>
      <c r="K1506" t="s">
        <v>49</v>
      </c>
      <c r="M1506">
        <v>202102082323</v>
      </c>
      <c r="N1506" s="1">
        <v>44235.937604166669</v>
      </c>
      <c r="O1506" s="3" t="s">
        <v>63</v>
      </c>
      <c r="P1506">
        <v>2238706</v>
      </c>
      <c r="Q1506" s="2">
        <v>11538</v>
      </c>
      <c r="R1506" t="s">
        <v>2709</v>
      </c>
      <c r="S1506" t="s">
        <v>2710</v>
      </c>
      <c r="U1506" t="s">
        <v>132</v>
      </c>
      <c r="V1506" t="s">
        <v>507</v>
      </c>
      <c r="W1506" t="s">
        <v>10</v>
      </c>
      <c r="X1506" t="s">
        <v>54</v>
      </c>
      <c r="Z1506" t="s">
        <v>88</v>
      </c>
      <c r="AA1506" t="s">
        <v>68</v>
      </c>
      <c r="AB1506" t="s">
        <v>2711</v>
      </c>
      <c r="AC1506" t="s">
        <v>70</v>
      </c>
      <c r="AD1506" t="s">
        <v>59</v>
      </c>
    </row>
    <row r="1507" spans="1:30">
      <c r="A1507">
        <f t="shared" si="72"/>
        <v>1251</v>
      </c>
      <c r="B1507">
        <f t="shared" si="70"/>
        <v>0</v>
      </c>
      <c r="C1507" s="8">
        <f t="shared" si="71"/>
        <v>84.166666666666671</v>
      </c>
      <c r="D1507">
        <v>84</v>
      </c>
      <c r="E1507">
        <v>2</v>
      </c>
      <c r="G1507" s="21">
        <v>0</v>
      </c>
      <c r="H1507">
        <v>2238968</v>
      </c>
      <c r="I1507" s="39">
        <v>44237.966666666667</v>
      </c>
      <c r="J1507" s="3" t="s">
        <v>553</v>
      </c>
      <c r="K1507" t="s">
        <v>49</v>
      </c>
      <c r="M1507">
        <v>202102102196</v>
      </c>
      <c r="N1507" s="1">
        <v>44237.966666666667</v>
      </c>
      <c r="O1507" s="3" t="s">
        <v>553</v>
      </c>
      <c r="P1507">
        <v>2238968</v>
      </c>
      <c r="Q1507" s="2">
        <v>13478</v>
      </c>
      <c r="R1507" t="s">
        <v>2712</v>
      </c>
      <c r="S1507" t="s">
        <v>2368</v>
      </c>
      <c r="U1507" t="s">
        <v>613</v>
      </c>
      <c r="V1507" t="s">
        <v>111</v>
      </c>
      <c r="W1507" t="s">
        <v>2</v>
      </c>
      <c r="X1507" t="s">
        <v>54</v>
      </c>
      <c r="Z1507" t="s">
        <v>55</v>
      </c>
      <c r="AA1507" t="s">
        <v>556</v>
      </c>
      <c r="AB1507" t="s">
        <v>2713</v>
      </c>
      <c r="AC1507" t="s">
        <v>70</v>
      </c>
      <c r="AD1507" t="s">
        <v>59</v>
      </c>
    </row>
    <row r="1508" spans="1:30">
      <c r="A1508">
        <f t="shared" si="72"/>
        <v>1252</v>
      </c>
      <c r="B1508">
        <f t="shared" si="70"/>
        <v>0</v>
      </c>
      <c r="C1508" s="8">
        <f t="shared" si="71"/>
        <v>23.166666666666668</v>
      </c>
      <c r="D1508">
        <v>23</v>
      </c>
      <c r="E1508">
        <v>2</v>
      </c>
      <c r="G1508" s="21">
        <v>0</v>
      </c>
      <c r="H1508">
        <v>2240806</v>
      </c>
      <c r="I1508" s="39">
        <v>44243.604861111111</v>
      </c>
      <c r="J1508" s="3" t="s">
        <v>90</v>
      </c>
      <c r="K1508" t="s">
        <v>49</v>
      </c>
      <c r="M1508">
        <v>202102161879</v>
      </c>
      <c r="N1508" s="1">
        <v>44243.604861111111</v>
      </c>
      <c r="O1508" s="3" t="s">
        <v>90</v>
      </c>
      <c r="P1508">
        <v>2240806</v>
      </c>
      <c r="Q1508" s="2">
        <v>35751</v>
      </c>
      <c r="R1508" t="s">
        <v>2714</v>
      </c>
      <c r="S1508" t="s">
        <v>2715</v>
      </c>
      <c r="U1508" t="s">
        <v>140</v>
      </c>
      <c r="V1508" t="s">
        <v>193</v>
      </c>
      <c r="W1508" t="s">
        <v>2</v>
      </c>
      <c r="X1508" t="s">
        <v>54</v>
      </c>
      <c r="Z1508" t="s">
        <v>88</v>
      </c>
      <c r="AA1508" t="s">
        <v>94</v>
      </c>
      <c r="AB1508" t="s">
        <v>100</v>
      </c>
      <c r="AC1508" t="s">
        <v>70</v>
      </c>
      <c r="AD1508" t="s">
        <v>59</v>
      </c>
    </row>
    <row r="1509" spans="1:30">
      <c r="A1509">
        <f t="shared" si="72"/>
        <v>1253</v>
      </c>
      <c r="B1509">
        <f t="shared" si="70"/>
        <v>0</v>
      </c>
      <c r="C1509" s="8">
        <f t="shared" si="71"/>
        <v>50.75</v>
      </c>
      <c r="D1509">
        <v>50</v>
      </c>
      <c r="E1509">
        <v>9</v>
      </c>
      <c r="G1509" s="21">
        <v>0</v>
      </c>
      <c r="H1509">
        <v>2241361</v>
      </c>
      <c r="I1509" s="39">
        <v>44244.888032407405</v>
      </c>
      <c r="J1509" s="3" t="s">
        <v>90</v>
      </c>
      <c r="K1509" t="s">
        <v>49</v>
      </c>
      <c r="M1509">
        <v>202102172144</v>
      </c>
      <c r="N1509" s="1">
        <v>44244.888032407405</v>
      </c>
      <c r="O1509" s="3" t="s">
        <v>90</v>
      </c>
      <c r="P1509">
        <v>2241361</v>
      </c>
      <c r="Q1509" s="2">
        <v>25698</v>
      </c>
      <c r="R1509" t="s">
        <v>2718</v>
      </c>
      <c r="S1509" t="s">
        <v>363</v>
      </c>
      <c r="U1509" t="s">
        <v>170</v>
      </c>
      <c r="V1509" t="s">
        <v>244</v>
      </c>
      <c r="W1509" t="s">
        <v>2</v>
      </c>
      <c r="X1509" t="s">
        <v>54</v>
      </c>
      <c r="Z1509" t="s">
        <v>88</v>
      </c>
      <c r="AA1509" t="s">
        <v>94</v>
      </c>
      <c r="AB1509" t="s">
        <v>116</v>
      </c>
      <c r="AC1509" t="s">
        <v>70</v>
      </c>
      <c r="AD1509" t="s">
        <v>59</v>
      </c>
    </row>
    <row r="1510" spans="1:30">
      <c r="A1510">
        <f t="shared" si="72"/>
        <v>1254</v>
      </c>
      <c r="B1510">
        <f t="shared" si="70"/>
        <v>0</v>
      </c>
      <c r="C1510" s="8">
        <f t="shared" si="71"/>
        <v>36.083333333333336</v>
      </c>
      <c r="D1510">
        <v>36</v>
      </c>
      <c r="E1510">
        <v>1</v>
      </c>
      <c r="G1510" s="21">
        <v>0</v>
      </c>
      <c r="H1510">
        <v>2242261</v>
      </c>
      <c r="I1510" s="39">
        <v>44284.535162037035</v>
      </c>
      <c r="J1510" s="3" t="s">
        <v>76</v>
      </c>
      <c r="K1510" t="s">
        <v>49</v>
      </c>
      <c r="M1510">
        <v>202103290767</v>
      </c>
      <c r="N1510" s="1">
        <v>44284.535162037035</v>
      </c>
      <c r="O1510" s="3" t="s">
        <v>76</v>
      </c>
      <c r="P1510">
        <v>2242261</v>
      </c>
      <c r="Q1510" s="2">
        <v>31105</v>
      </c>
      <c r="R1510" t="s">
        <v>2719</v>
      </c>
      <c r="S1510" t="s">
        <v>2720</v>
      </c>
      <c r="U1510" t="s">
        <v>140</v>
      </c>
      <c r="V1510" t="s">
        <v>367</v>
      </c>
      <c r="W1510" t="s">
        <v>2</v>
      </c>
      <c r="X1510" t="s">
        <v>54</v>
      </c>
      <c r="Z1510" t="s">
        <v>55</v>
      </c>
      <c r="AA1510" t="s">
        <v>78</v>
      </c>
      <c r="AB1510" t="s">
        <v>2721</v>
      </c>
      <c r="AC1510" t="s">
        <v>70</v>
      </c>
      <c r="AD1510" t="s">
        <v>59</v>
      </c>
    </row>
    <row r="1511" spans="1:30">
      <c r="A1511">
        <f t="shared" si="72"/>
        <v>1255</v>
      </c>
      <c r="B1511">
        <f t="shared" si="70"/>
        <v>0</v>
      </c>
      <c r="C1511" s="8">
        <f t="shared" si="71"/>
        <v>55.75</v>
      </c>
      <c r="D1511">
        <v>55</v>
      </c>
      <c r="E1511">
        <v>9</v>
      </c>
      <c r="G1511" s="21">
        <v>0</v>
      </c>
      <c r="H1511">
        <v>2243433</v>
      </c>
      <c r="I1511" s="39">
        <v>44252.965555555558</v>
      </c>
      <c r="J1511" s="3" t="s">
        <v>90</v>
      </c>
      <c r="K1511" t="s">
        <v>49</v>
      </c>
      <c r="M1511">
        <v>202102252080</v>
      </c>
      <c r="N1511" s="1">
        <v>44252.965555555558</v>
      </c>
      <c r="O1511" s="3" t="s">
        <v>90</v>
      </c>
      <c r="P1511">
        <v>2243433</v>
      </c>
      <c r="Q1511" s="2">
        <v>23877</v>
      </c>
      <c r="R1511" t="s">
        <v>2722</v>
      </c>
      <c r="S1511" t="s">
        <v>1519</v>
      </c>
      <c r="U1511" t="s">
        <v>170</v>
      </c>
      <c r="V1511" t="s">
        <v>289</v>
      </c>
      <c r="W1511" t="s">
        <v>2</v>
      </c>
      <c r="X1511" t="s">
        <v>54</v>
      </c>
      <c r="Z1511" t="s">
        <v>88</v>
      </c>
      <c r="AA1511" t="s">
        <v>94</v>
      </c>
      <c r="AB1511" t="s">
        <v>100</v>
      </c>
      <c r="AC1511" t="s">
        <v>70</v>
      </c>
      <c r="AD1511" t="s">
        <v>59</v>
      </c>
    </row>
    <row r="1512" spans="1:30">
      <c r="A1512">
        <f t="shared" si="72"/>
        <v>1256</v>
      </c>
      <c r="B1512">
        <f t="shared" si="70"/>
        <v>0</v>
      </c>
      <c r="C1512" s="8">
        <f t="shared" si="71"/>
        <v>41.916666666666664</v>
      </c>
      <c r="D1512">
        <v>41</v>
      </c>
      <c r="E1512">
        <v>11</v>
      </c>
      <c r="G1512" s="21">
        <v>0</v>
      </c>
      <c r="H1512">
        <v>2243942</v>
      </c>
      <c r="I1512" s="39">
        <v>44258.690972222219</v>
      </c>
      <c r="J1512" s="3" t="s">
        <v>90</v>
      </c>
      <c r="K1512" t="s">
        <v>49</v>
      </c>
      <c r="M1512">
        <v>202103011017</v>
      </c>
      <c r="N1512" s="1">
        <v>44258.690972222219</v>
      </c>
      <c r="O1512" s="3" t="s">
        <v>90</v>
      </c>
      <c r="P1512">
        <v>2243942</v>
      </c>
      <c r="Q1512" s="2">
        <v>28942</v>
      </c>
      <c r="R1512" t="s">
        <v>2723</v>
      </c>
      <c r="S1512" t="s">
        <v>1754</v>
      </c>
      <c r="U1512" t="s">
        <v>61</v>
      </c>
      <c r="V1512" t="s">
        <v>261</v>
      </c>
      <c r="W1512" t="s">
        <v>2</v>
      </c>
      <c r="X1512" t="s">
        <v>54</v>
      </c>
      <c r="Z1512" t="s">
        <v>88</v>
      </c>
      <c r="AA1512" t="s">
        <v>94</v>
      </c>
      <c r="AC1512" t="s">
        <v>129</v>
      </c>
      <c r="AD1512" t="s">
        <v>59</v>
      </c>
    </row>
    <row r="1513" spans="1:30">
      <c r="A1513">
        <f t="shared" si="72"/>
        <v>1257</v>
      </c>
      <c r="B1513">
        <f t="shared" si="70"/>
        <v>0</v>
      </c>
      <c r="C1513" s="8">
        <f t="shared" si="71"/>
        <v>50</v>
      </c>
      <c r="D1513">
        <v>50</v>
      </c>
      <c r="E1513">
        <v>0</v>
      </c>
      <c r="G1513" s="21">
        <v>0</v>
      </c>
      <c r="H1513">
        <v>2244127</v>
      </c>
      <c r="I1513" s="39">
        <v>44254.761111111111</v>
      </c>
      <c r="J1513" s="3" t="s">
        <v>90</v>
      </c>
      <c r="K1513" t="s">
        <v>49</v>
      </c>
      <c r="M1513">
        <v>202102270475</v>
      </c>
      <c r="N1513" s="1">
        <v>44254.761111111111</v>
      </c>
      <c r="O1513" s="3" t="s">
        <v>90</v>
      </c>
      <c r="P1513">
        <v>2244127</v>
      </c>
      <c r="Q1513" s="2">
        <v>25983</v>
      </c>
      <c r="R1513" t="s">
        <v>2724</v>
      </c>
      <c r="S1513" t="s">
        <v>2725</v>
      </c>
      <c r="U1513" t="s">
        <v>170</v>
      </c>
      <c r="V1513" t="s">
        <v>74</v>
      </c>
      <c r="W1513" t="s">
        <v>2</v>
      </c>
      <c r="X1513" t="s">
        <v>54</v>
      </c>
      <c r="Z1513" t="s">
        <v>88</v>
      </c>
      <c r="AA1513" t="s">
        <v>94</v>
      </c>
      <c r="AB1513" t="s">
        <v>100</v>
      </c>
      <c r="AC1513" t="s">
        <v>70</v>
      </c>
      <c r="AD1513" t="s">
        <v>59</v>
      </c>
    </row>
    <row r="1514" spans="1:30">
      <c r="A1514">
        <f t="shared" si="72"/>
        <v>1258</v>
      </c>
      <c r="B1514">
        <f t="shared" si="70"/>
        <v>0</v>
      </c>
      <c r="C1514" s="8">
        <f t="shared" si="71"/>
        <v>67.5</v>
      </c>
      <c r="D1514">
        <v>67</v>
      </c>
      <c r="E1514">
        <v>6</v>
      </c>
      <c r="G1514" s="21">
        <v>0</v>
      </c>
      <c r="H1514">
        <v>2244485</v>
      </c>
      <c r="I1514" s="39">
        <v>44295.377083333333</v>
      </c>
      <c r="J1514" s="3" t="s">
        <v>63</v>
      </c>
      <c r="K1514" t="s">
        <v>49</v>
      </c>
      <c r="M1514">
        <v>202104090845</v>
      </c>
      <c r="N1514" s="1">
        <v>44295.377083333333</v>
      </c>
      <c r="O1514" s="3" t="s">
        <v>63</v>
      </c>
      <c r="P1514">
        <v>2244485</v>
      </c>
      <c r="Q1514" s="2">
        <v>19635</v>
      </c>
      <c r="R1514" t="s">
        <v>2726</v>
      </c>
      <c r="S1514" t="s">
        <v>898</v>
      </c>
      <c r="U1514" t="s">
        <v>61</v>
      </c>
      <c r="V1514" t="s">
        <v>67</v>
      </c>
      <c r="W1514" t="s">
        <v>2</v>
      </c>
      <c r="X1514" t="s">
        <v>54</v>
      </c>
      <c r="Z1514" t="s">
        <v>55</v>
      </c>
      <c r="AA1514" t="s">
        <v>68</v>
      </c>
      <c r="AB1514" t="s">
        <v>2727</v>
      </c>
      <c r="AC1514" t="s">
        <v>70</v>
      </c>
      <c r="AD1514" t="s">
        <v>59</v>
      </c>
    </row>
    <row r="1515" spans="1:30">
      <c r="A1515">
        <f t="shared" si="72"/>
        <v>1259</v>
      </c>
      <c r="B1515">
        <f t="shared" si="70"/>
        <v>0</v>
      </c>
      <c r="C1515" s="8">
        <f t="shared" si="71"/>
        <v>64.666666666666671</v>
      </c>
      <c r="D1515">
        <v>64</v>
      </c>
      <c r="E1515">
        <v>8</v>
      </c>
      <c r="G1515" s="21">
        <v>0</v>
      </c>
      <c r="H1515">
        <v>2253028</v>
      </c>
      <c r="I1515" s="39">
        <v>44268.572916666664</v>
      </c>
      <c r="J1515" s="3" t="s">
        <v>90</v>
      </c>
      <c r="K1515" t="s">
        <v>49</v>
      </c>
      <c r="M1515">
        <v>202103130480</v>
      </c>
      <c r="N1515" s="1">
        <v>44268.572916666664</v>
      </c>
      <c r="O1515" s="3" t="s">
        <v>90</v>
      </c>
      <c r="P1515">
        <v>2253028</v>
      </c>
      <c r="Q1515" s="2">
        <v>20630</v>
      </c>
      <c r="R1515" t="s">
        <v>2728</v>
      </c>
      <c r="S1515" t="s">
        <v>1075</v>
      </c>
      <c r="U1515" t="s">
        <v>288</v>
      </c>
      <c r="V1515" t="s">
        <v>316</v>
      </c>
      <c r="W1515" t="s">
        <v>2</v>
      </c>
      <c r="X1515" t="s">
        <v>54</v>
      </c>
      <c r="Z1515" t="s">
        <v>88</v>
      </c>
      <c r="AA1515" t="s">
        <v>94</v>
      </c>
      <c r="AB1515" t="s">
        <v>100</v>
      </c>
      <c r="AC1515" t="s">
        <v>70</v>
      </c>
      <c r="AD1515" t="s">
        <v>59</v>
      </c>
    </row>
    <row r="1516" spans="1:30">
      <c r="A1516">
        <f t="shared" si="72"/>
        <v>1260</v>
      </c>
      <c r="B1516">
        <f t="shared" si="70"/>
        <v>0</v>
      </c>
      <c r="C1516" s="14">
        <f t="shared" si="71"/>
        <v>120.16666666666667</v>
      </c>
      <c r="D1516" s="13">
        <v>120</v>
      </c>
      <c r="E1516" s="13">
        <v>2</v>
      </c>
      <c r="G1516" s="21">
        <v>0</v>
      </c>
      <c r="H1516" s="13">
        <v>2253153</v>
      </c>
      <c r="I1516" s="39">
        <v>44268.85833333333</v>
      </c>
      <c r="J1516" s="3" t="s">
        <v>76</v>
      </c>
      <c r="K1516" t="s">
        <v>49</v>
      </c>
      <c r="M1516">
        <v>202103130627</v>
      </c>
      <c r="N1516" s="1">
        <v>44268.85833333333</v>
      </c>
      <c r="O1516" s="3" t="s">
        <v>76</v>
      </c>
      <c r="P1516">
        <v>2253153</v>
      </c>
      <c r="Q1516" s="15">
        <v>367</v>
      </c>
      <c r="R1516" s="13" t="s">
        <v>2729</v>
      </c>
      <c r="S1516" s="13" t="s">
        <v>2730</v>
      </c>
      <c r="U1516" t="s">
        <v>288</v>
      </c>
      <c r="V1516" t="s">
        <v>171</v>
      </c>
      <c r="W1516" t="s">
        <v>10</v>
      </c>
      <c r="X1516" t="s">
        <v>54</v>
      </c>
      <c r="Z1516" t="s">
        <v>88</v>
      </c>
      <c r="AA1516" t="s">
        <v>78</v>
      </c>
      <c r="AB1516" t="s">
        <v>1001</v>
      </c>
      <c r="AC1516" t="s">
        <v>70</v>
      </c>
      <c r="AD1516" t="s">
        <v>59</v>
      </c>
    </row>
    <row r="1517" spans="1:30">
      <c r="A1517">
        <f t="shared" si="72"/>
        <v>1261</v>
      </c>
      <c r="B1517">
        <f t="shared" si="70"/>
        <v>0</v>
      </c>
      <c r="C1517" s="8">
        <f t="shared" si="71"/>
        <v>55.5</v>
      </c>
      <c r="D1517">
        <v>55</v>
      </c>
      <c r="E1517">
        <v>6</v>
      </c>
      <c r="G1517" s="21">
        <v>0</v>
      </c>
      <c r="H1517">
        <v>2255116</v>
      </c>
      <c r="I1517" s="39">
        <v>44292.488796296297</v>
      </c>
      <c r="J1517" s="3" t="s">
        <v>63</v>
      </c>
      <c r="K1517" t="s">
        <v>49</v>
      </c>
      <c r="M1517">
        <v>202104061706</v>
      </c>
      <c r="N1517" s="1">
        <v>44292.488796296297</v>
      </c>
      <c r="O1517" s="3" t="s">
        <v>63</v>
      </c>
      <c r="P1517">
        <v>2255116</v>
      </c>
      <c r="Q1517" s="2">
        <v>24020</v>
      </c>
      <c r="R1517" t="s">
        <v>2732</v>
      </c>
      <c r="S1517" t="s">
        <v>1208</v>
      </c>
      <c r="U1517" t="s">
        <v>381</v>
      </c>
      <c r="V1517" t="s">
        <v>153</v>
      </c>
      <c r="W1517" t="s">
        <v>2</v>
      </c>
      <c r="X1517" t="s">
        <v>54</v>
      </c>
      <c r="Z1517" t="s">
        <v>55</v>
      </c>
      <c r="AA1517" t="s">
        <v>68</v>
      </c>
      <c r="AB1517" t="s">
        <v>2733</v>
      </c>
      <c r="AC1517" t="s">
        <v>70</v>
      </c>
      <c r="AD1517" t="s">
        <v>59</v>
      </c>
    </row>
    <row r="1518" spans="1:30">
      <c r="A1518">
        <f t="shared" si="72"/>
        <v>1262</v>
      </c>
      <c r="B1518">
        <f t="shared" si="70"/>
        <v>0</v>
      </c>
      <c r="C1518" s="8">
        <f t="shared" si="71"/>
        <v>30.916666666666668</v>
      </c>
      <c r="D1518">
        <v>30</v>
      </c>
      <c r="E1518">
        <v>11</v>
      </c>
      <c r="G1518" s="21">
        <v>0</v>
      </c>
      <c r="H1518">
        <v>2257152</v>
      </c>
      <c r="I1518" s="39">
        <v>44289.459421296298</v>
      </c>
      <c r="J1518" s="3" t="s">
        <v>63</v>
      </c>
      <c r="K1518" t="s">
        <v>49</v>
      </c>
      <c r="M1518">
        <v>202104030314</v>
      </c>
      <c r="N1518" s="1">
        <v>44289.459421296298</v>
      </c>
      <c r="O1518" s="3" t="s">
        <v>63</v>
      </c>
      <c r="P1518">
        <v>2257152</v>
      </c>
      <c r="Q1518" s="2">
        <v>32969</v>
      </c>
      <c r="R1518" t="s">
        <v>2734</v>
      </c>
      <c r="S1518" t="s">
        <v>2735</v>
      </c>
      <c r="U1518" t="s">
        <v>318</v>
      </c>
      <c r="V1518" t="s">
        <v>93</v>
      </c>
      <c r="W1518" t="s">
        <v>10</v>
      </c>
      <c r="X1518" t="s">
        <v>54</v>
      </c>
      <c r="Z1518" t="s">
        <v>88</v>
      </c>
      <c r="AA1518" t="s">
        <v>68</v>
      </c>
      <c r="AB1518" t="s">
        <v>2736</v>
      </c>
      <c r="AC1518" t="s">
        <v>70</v>
      </c>
      <c r="AD1518" t="s">
        <v>59</v>
      </c>
    </row>
    <row r="1519" spans="1:30">
      <c r="A1519">
        <f t="shared" si="72"/>
        <v>1263</v>
      </c>
      <c r="B1519">
        <f t="shared" si="70"/>
        <v>0</v>
      </c>
      <c r="C1519" s="8">
        <f t="shared" si="71"/>
        <v>78.916666666666671</v>
      </c>
      <c r="D1519">
        <v>78</v>
      </c>
      <c r="E1519">
        <v>11</v>
      </c>
      <c r="G1519" s="21">
        <v>0</v>
      </c>
      <c r="H1519">
        <v>2257689</v>
      </c>
      <c r="I1519" s="39">
        <v>44279.845833333333</v>
      </c>
      <c r="J1519" s="3" t="s">
        <v>90</v>
      </c>
      <c r="K1519" t="s">
        <v>49</v>
      </c>
      <c r="M1519">
        <v>202103242254</v>
      </c>
      <c r="N1519" s="1">
        <v>44279.845833333333</v>
      </c>
      <c r="O1519" s="3" t="s">
        <v>90</v>
      </c>
      <c r="P1519">
        <v>2257689</v>
      </c>
      <c r="Q1519" s="2">
        <v>15448</v>
      </c>
      <c r="R1519" t="s">
        <v>2737</v>
      </c>
      <c r="S1519" t="s">
        <v>2330</v>
      </c>
      <c r="U1519" t="s">
        <v>149</v>
      </c>
      <c r="V1519" t="s">
        <v>367</v>
      </c>
      <c r="W1519" t="s">
        <v>2</v>
      </c>
      <c r="X1519" t="s">
        <v>54</v>
      </c>
      <c r="Z1519" t="s">
        <v>88</v>
      </c>
      <c r="AA1519" t="s">
        <v>94</v>
      </c>
      <c r="AB1519" t="s">
        <v>100</v>
      </c>
      <c r="AC1519" t="s">
        <v>70</v>
      </c>
      <c r="AD1519" t="s">
        <v>59</v>
      </c>
    </row>
    <row r="1520" spans="1:30">
      <c r="A1520">
        <f t="shared" si="72"/>
        <v>1264</v>
      </c>
      <c r="B1520">
        <f t="shared" si="70"/>
        <v>0</v>
      </c>
      <c r="C1520" s="8">
        <f t="shared" si="71"/>
        <v>22.75</v>
      </c>
      <c r="D1520">
        <v>22</v>
      </c>
      <c r="E1520">
        <v>9</v>
      </c>
      <c r="G1520" s="21">
        <v>0</v>
      </c>
      <c r="H1520">
        <v>2259562</v>
      </c>
      <c r="I1520" s="39">
        <v>44283.768055555556</v>
      </c>
      <c r="J1520" s="3" t="s">
        <v>90</v>
      </c>
      <c r="K1520" t="s">
        <v>49</v>
      </c>
      <c r="M1520">
        <v>202103280441</v>
      </c>
      <c r="N1520" s="1">
        <v>44283.768055555556</v>
      </c>
      <c r="O1520" s="3" t="s">
        <v>90</v>
      </c>
      <c r="P1520">
        <v>2259562</v>
      </c>
      <c r="Q1520" s="2">
        <v>35952</v>
      </c>
      <c r="R1520" t="s">
        <v>2738</v>
      </c>
      <c r="S1520" t="s">
        <v>2120</v>
      </c>
      <c r="U1520" t="s">
        <v>288</v>
      </c>
      <c r="V1520" t="s">
        <v>74</v>
      </c>
      <c r="W1520" t="s">
        <v>10</v>
      </c>
      <c r="X1520" t="s">
        <v>54</v>
      </c>
      <c r="Z1520" t="s">
        <v>88</v>
      </c>
      <c r="AA1520" t="s">
        <v>94</v>
      </c>
      <c r="AB1520" t="s">
        <v>100</v>
      </c>
      <c r="AC1520" t="s">
        <v>70</v>
      </c>
      <c r="AD1520" t="s">
        <v>59</v>
      </c>
    </row>
    <row r="1521" spans="1:30">
      <c r="A1521">
        <f t="shared" si="72"/>
        <v>1265</v>
      </c>
      <c r="B1521">
        <f t="shared" si="70"/>
        <v>0</v>
      </c>
      <c r="C1521" s="8">
        <f t="shared" si="71"/>
        <v>23</v>
      </c>
      <c r="D1521">
        <v>23</v>
      </c>
      <c r="E1521">
        <v>0</v>
      </c>
      <c r="G1521" s="21">
        <v>0</v>
      </c>
      <c r="H1521">
        <v>2261277</v>
      </c>
      <c r="I1521" s="39">
        <v>44300.326099537036</v>
      </c>
      <c r="J1521" s="3" t="s">
        <v>63</v>
      </c>
      <c r="K1521" t="s">
        <v>49</v>
      </c>
      <c r="M1521">
        <v>202104141228</v>
      </c>
      <c r="N1521" s="1">
        <v>44300.326099537036</v>
      </c>
      <c r="O1521" s="3" t="s">
        <v>63</v>
      </c>
      <c r="P1521">
        <v>2261277</v>
      </c>
      <c r="Q1521" s="2">
        <v>35899</v>
      </c>
      <c r="R1521" t="s">
        <v>2739</v>
      </c>
      <c r="S1521" t="s">
        <v>2740</v>
      </c>
      <c r="U1521" t="s">
        <v>52</v>
      </c>
      <c r="V1521" t="s">
        <v>153</v>
      </c>
      <c r="W1521" t="s">
        <v>10</v>
      </c>
      <c r="X1521" t="s">
        <v>54</v>
      </c>
      <c r="Z1521" t="s">
        <v>88</v>
      </c>
      <c r="AA1521" t="s">
        <v>68</v>
      </c>
      <c r="AB1521" t="s">
        <v>2741</v>
      </c>
      <c r="AC1521" t="s">
        <v>70</v>
      </c>
      <c r="AD1521" t="s">
        <v>59</v>
      </c>
    </row>
    <row r="1522" spans="1:30">
      <c r="A1522">
        <f t="shared" si="72"/>
        <v>1266</v>
      </c>
      <c r="B1522">
        <f t="shared" si="70"/>
        <v>0</v>
      </c>
      <c r="C1522" s="8">
        <f t="shared" si="71"/>
        <v>55.666666666666664</v>
      </c>
      <c r="D1522">
        <v>55</v>
      </c>
      <c r="E1522">
        <v>8</v>
      </c>
      <c r="G1522" s="21">
        <v>0</v>
      </c>
      <c r="H1522">
        <v>2261744</v>
      </c>
      <c r="I1522" s="39">
        <v>44285.987164351849</v>
      </c>
      <c r="J1522" s="3" t="s">
        <v>90</v>
      </c>
      <c r="K1522" t="s">
        <v>49</v>
      </c>
      <c r="M1522">
        <v>202103302423</v>
      </c>
      <c r="N1522" s="1">
        <v>44285.987164351849</v>
      </c>
      <c r="O1522" s="3" t="s">
        <v>90</v>
      </c>
      <c r="P1522">
        <v>2261744</v>
      </c>
      <c r="Q1522" s="2">
        <v>23945</v>
      </c>
      <c r="R1522" t="s">
        <v>2742</v>
      </c>
      <c r="S1522" t="s">
        <v>837</v>
      </c>
      <c r="U1522" t="s">
        <v>288</v>
      </c>
      <c r="V1522" t="s">
        <v>244</v>
      </c>
      <c r="W1522" t="s">
        <v>10</v>
      </c>
      <c r="X1522" t="s">
        <v>54</v>
      </c>
      <c r="Z1522" t="s">
        <v>88</v>
      </c>
      <c r="AA1522" t="s">
        <v>94</v>
      </c>
      <c r="AB1522" t="s">
        <v>116</v>
      </c>
      <c r="AC1522" t="s">
        <v>70</v>
      </c>
      <c r="AD1522" t="s">
        <v>59</v>
      </c>
    </row>
    <row r="1523" spans="1:30">
      <c r="A1523">
        <f t="shared" si="72"/>
        <v>1267</v>
      </c>
      <c r="B1523">
        <f t="shared" si="70"/>
        <v>0</v>
      </c>
      <c r="C1523" s="8">
        <f t="shared" si="71"/>
        <v>75.416666666666671</v>
      </c>
      <c r="D1523">
        <v>75</v>
      </c>
      <c r="E1523">
        <v>5</v>
      </c>
      <c r="G1523" s="21">
        <v>0</v>
      </c>
      <c r="H1523">
        <v>2266961</v>
      </c>
      <c r="I1523" s="39">
        <v>44315.60229166667</v>
      </c>
      <c r="J1523" s="3" t="s">
        <v>63</v>
      </c>
      <c r="K1523" t="s">
        <v>49</v>
      </c>
      <c r="M1523">
        <v>202104220721</v>
      </c>
      <c r="N1523" s="1">
        <v>44315.60229166667</v>
      </c>
      <c r="O1523" s="3" t="s">
        <v>63</v>
      </c>
      <c r="P1523">
        <v>2266961</v>
      </c>
      <c r="Q1523" s="2">
        <v>16767</v>
      </c>
      <c r="R1523" t="s">
        <v>2743</v>
      </c>
      <c r="S1523" t="s">
        <v>2744</v>
      </c>
      <c r="U1523" t="s">
        <v>61</v>
      </c>
      <c r="V1523" t="s">
        <v>53</v>
      </c>
      <c r="W1523" t="s">
        <v>2</v>
      </c>
      <c r="X1523" t="s">
        <v>54</v>
      </c>
      <c r="Z1523" t="s">
        <v>55</v>
      </c>
      <c r="AA1523" t="s">
        <v>68</v>
      </c>
      <c r="AB1523" t="s">
        <v>2745</v>
      </c>
      <c r="AC1523" t="s">
        <v>58</v>
      </c>
      <c r="AD1523" t="s">
        <v>59</v>
      </c>
    </row>
    <row r="1524" spans="1:30">
      <c r="A1524">
        <f t="shared" si="72"/>
        <v>1268</v>
      </c>
      <c r="B1524">
        <f t="shared" si="70"/>
        <v>0</v>
      </c>
      <c r="C1524" s="8">
        <f t="shared" si="71"/>
        <v>59.25</v>
      </c>
      <c r="D1524">
        <v>59</v>
      </c>
      <c r="E1524">
        <v>3</v>
      </c>
      <c r="G1524" s="21">
        <v>0</v>
      </c>
      <c r="H1524">
        <v>2270126</v>
      </c>
      <c r="I1524" s="39">
        <v>44301.056944444441</v>
      </c>
      <c r="J1524" s="3" t="s">
        <v>90</v>
      </c>
      <c r="K1524" t="s">
        <v>49</v>
      </c>
      <c r="M1524">
        <v>202104151109</v>
      </c>
      <c r="N1524" s="1">
        <v>44301.056944444441</v>
      </c>
      <c r="O1524" s="3" t="s">
        <v>90</v>
      </c>
      <c r="P1524">
        <v>2270126</v>
      </c>
      <c r="Q1524" s="2">
        <v>22650</v>
      </c>
      <c r="R1524" t="s">
        <v>2746</v>
      </c>
      <c r="S1524" t="s">
        <v>118</v>
      </c>
      <c r="U1524" t="s">
        <v>149</v>
      </c>
      <c r="V1524" t="s">
        <v>316</v>
      </c>
      <c r="W1524" t="s">
        <v>2</v>
      </c>
      <c r="X1524" t="s">
        <v>54</v>
      </c>
      <c r="Z1524" t="s">
        <v>88</v>
      </c>
      <c r="AA1524" t="s">
        <v>94</v>
      </c>
      <c r="AB1524" t="s">
        <v>2747</v>
      </c>
      <c r="AC1524" t="s">
        <v>70</v>
      </c>
      <c r="AD1524" t="s">
        <v>59</v>
      </c>
    </row>
    <row r="1525" spans="1:30">
      <c r="A1525">
        <f t="shared" si="72"/>
        <v>1269</v>
      </c>
      <c r="B1525">
        <f t="shared" si="70"/>
        <v>0</v>
      </c>
      <c r="C1525" s="8">
        <f t="shared" si="71"/>
        <v>40.25</v>
      </c>
      <c r="D1525">
        <v>40</v>
      </c>
      <c r="E1525">
        <v>3</v>
      </c>
      <c r="G1525" s="21">
        <v>0</v>
      </c>
      <c r="H1525">
        <v>2271206</v>
      </c>
      <c r="I1525" s="39">
        <v>44325.840277777781</v>
      </c>
      <c r="J1525" s="3" t="s">
        <v>134</v>
      </c>
      <c r="K1525" t="s">
        <v>49</v>
      </c>
      <c r="M1525">
        <v>202105090392</v>
      </c>
      <c r="N1525" s="1">
        <v>44325.840277777781</v>
      </c>
      <c r="O1525" s="3" t="s">
        <v>134</v>
      </c>
      <c r="P1525">
        <v>2271206</v>
      </c>
      <c r="Q1525" s="2">
        <v>29621</v>
      </c>
      <c r="R1525" t="s">
        <v>2748</v>
      </c>
      <c r="S1525" t="s">
        <v>493</v>
      </c>
      <c r="U1525" t="s">
        <v>170</v>
      </c>
      <c r="V1525" t="s">
        <v>67</v>
      </c>
      <c r="W1525" t="s">
        <v>10</v>
      </c>
      <c r="X1525" t="s">
        <v>54</v>
      </c>
      <c r="Z1525" t="s">
        <v>88</v>
      </c>
      <c r="AA1525" t="s">
        <v>94</v>
      </c>
      <c r="AB1525" t="s">
        <v>100</v>
      </c>
      <c r="AC1525" t="s">
        <v>70</v>
      </c>
      <c r="AD1525" t="s">
        <v>59</v>
      </c>
    </row>
    <row r="1526" spans="1:30">
      <c r="A1526">
        <f t="shared" si="72"/>
        <v>1270</v>
      </c>
      <c r="B1526">
        <f t="shared" si="70"/>
        <v>0</v>
      </c>
      <c r="C1526" s="8">
        <f t="shared" si="71"/>
        <v>49.75</v>
      </c>
      <c r="D1526">
        <v>49</v>
      </c>
      <c r="E1526">
        <v>9</v>
      </c>
      <c r="G1526" s="21">
        <v>0</v>
      </c>
      <c r="H1526">
        <v>2271911</v>
      </c>
      <c r="I1526" s="39">
        <v>44306.943055555559</v>
      </c>
      <c r="J1526" s="3" t="s">
        <v>134</v>
      </c>
      <c r="K1526" t="s">
        <v>49</v>
      </c>
      <c r="M1526">
        <v>202104202479</v>
      </c>
      <c r="N1526" s="1">
        <v>44306.943055555559</v>
      </c>
      <c r="O1526" s="3" t="s">
        <v>134</v>
      </c>
      <c r="P1526">
        <v>2271911</v>
      </c>
      <c r="Q1526" s="2">
        <v>26132</v>
      </c>
      <c r="R1526" t="s">
        <v>2749</v>
      </c>
      <c r="S1526" t="s">
        <v>524</v>
      </c>
      <c r="U1526" t="s">
        <v>110</v>
      </c>
      <c r="V1526" t="s">
        <v>220</v>
      </c>
      <c r="W1526" t="s">
        <v>2</v>
      </c>
      <c r="X1526" t="s">
        <v>54</v>
      </c>
      <c r="Z1526" t="s">
        <v>88</v>
      </c>
      <c r="AA1526" t="s">
        <v>94</v>
      </c>
      <c r="AB1526" t="s">
        <v>100</v>
      </c>
      <c r="AC1526" t="s">
        <v>70</v>
      </c>
      <c r="AD1526" t="s">
        <v>59</v>
      </c>
    </row>
    <row r="1527" spans="1:30">
      <c r="A1527">
        <f t="shared" si="72"/>
        <v>1271</v>
      </c>
      <c r="B1527">
        <f t="shared" si="70"/>
        <v>0</v>
      </c>
      <c r="C1527" s="8">
        <f t="shared" si="71"/>
        <v>46.583333333333336</v>
      </c>
      <c r="D1527">
        <v>46</v>
      </c>
      <c r="E1527">
        <v>7</v>
      </c>
      <c r="G1527" s="21">
        <v>0</v>
      </c>
      <c r="H1527">
        <v>2271915</v>
      </c>
      <c r="I1527" s="39">
        <v>44309.726076388892</v>
      </c>
      <c r="J1527" s="3" t="s">
        <v>134</v>
      </c>
      <c r="K1527" t="s">
        <v>49</v>
      </c>
      <c r="M1527">
        <v>202104231722</v>
      </c>
      <c r="N1527" s="1">
        <v>44309.726076388892</v>
      </c>
      <c r="O1527" s="3" t="s">
        <v>134</v>
      </c>
      <c r="P1527">
        <v>2271915</v>
      </c>
      <c r="Q1527" s="2">
        <v>27288</v>
      </c>
      <c r="R1527" t="s">
        <v>2750</v>
      </c>
      <c r="S1527" t="s">
        <v>377</v>
      </c>
      <c r="U1527" t="s">
        <v>288</v>
      </c>
      <c r="V1527" t="s">
        <v>137</v>
      </c>
      <c r="W1527" t="s">
        <v>2</v>
      </c>
      <c r="X1527" t="s">
        <v>54</v>
      </c>
      <c r="Z1527" t="s">
        <v>88</v>
      </c>
      <c r="AA1527" t="s">
        <v>94</v>
      </c>
      <c r="AB1527" t="s">
        <v>116</v>
      </c>
      <c r="AC1527" t="s">
        <v>70</v>
      </c>
      <c r="AD1527" t="s">
        <v>59</v>
      </c>
    </row>
    <row r="1528" spans="1:30">
      <c r="A1528">
        <f t="shared" si="72"/>
        <v>1272</v>
      </c>
      <c r="B1528">
        <f t="shared" si="70"/>
        <v>0</v>
      </c>
      <c r="C1528" s="8">
        <f t="shared" si="71"/>
        <v>37.583333333333336</v>
      </c>
      <c r="D1528">
        <v>37</v>
      </c>
      <c r="E1528">
        <v>7</v>
      </c>
      <c r="G1528" s="21">
        <v>0</v>
      </c>
      <c r="H1528">
        <v>2273684</v>
      </c>
      <c r="I1528" s="39">
        <v>44314.820138888892</v>
      </c>
      <c r="J1528" s="3" t="s">
        <v>134</v>
      </c>
      <c r="K1528" t="s">
        <v>49</v>
      </c>
      <c r="M1528">
        <v>202104282392</v>
      </c>
      <c r="N1528" s="1">
        <v>44314.820138888892</v>
      </c>
      <c r="O1528" s="3" t="s">
        <v>134</v>
      </c>
      <c r="P1528">
        <v>2273684</v>
      </c>
      <c r="Q1528" s="2">
        <v>30573</v>
      </c>
      <c r="R1528" t="s">
        <v>2751</v>
      </c>
      <c r="S1528" t="s">
        <v>2752</v>
      </c>
      <c r="U1528" t="s">
        <v>132</v>
      </c>
      <c r="V1528" t="s">
        <v>74</v>
      </c>
      <c r="W1528" t="s">
        <v>10</v>
      </c>
      <c r="X1528" t="s">
        <v>54</v>
      </c>
      <c r="Z1528" t="s">
        <v>88</v>
      </c>
      <c r="AA1528" t="s">
        <v>94</v>
      </c>
      <c r="AB1528" t="s">
        <v>116</v>
      </c>
      <c r="AC1528" t="s">
        <v>70</v>
      </c>
      <c r="AD1528" t="s">
        <v>59</v>
      </c>
    </row>
    <row r="1529" spans="1:30">
      <c r="A1529">
        <f t="shared" si="72"/>
        <v>1273</v>
      </c>
      <c r="B1529">
        <f t="shared" si="70"/>
        <v>0</v>
      </c>
      <c r="C1529" s="8">
        <f t="shared" si="71"/>
        <v>74</v>
      </c>
      <c r="D1529">
        <v>74</v>
      </c>
      <c r="E1529">
        <v>0</v>
      </c>
      <c r="G1529" s="21">
        <v>0</v>
      </c>
      <c r="H1529">
        <v>2274620</v>
      </c>
      <c r="I1529" s="39">
        <v>44316.521770833337</v>
      </c>
      <c r="J1529" s="3" t="s">
        <v>63</v>
      </c>
      <c r="K1529" t="s">
        <v>49</v>
      </c>
      <c r="M1529">
        <v>202104301330</v>
      </c>
      <c r="N1529" s="1">
        <v>44316.521770833337</v>
      </c>
      <c r="O1529" s="3" t="s">
        <v>63</v>
      </c>
      <c r="P1529">
        <v>2274620</v>
      </c>
      <c r="Q1529" s="2">
        <v>17282</v>
      </c>
      <c r="R1529" t="s">
        <v>2753</v>
      </c>
      <c r="S1529" t="s">
        <v>486</v>
      </c>
      <c r="U1529" t="s">
        <v>250</v>
      </c>
      <c r="V1529" t="s">
        <v>240</v>
      </c>
      <c r="W1529" t="s">
        <v>2</v>
      </c>
      <c r="X1529" t="s">
        <v>54</v>
      </c>
      <c r="Z1529" t="s">
        <v>88</v>
      </c>
      <c r="AA1529" t="s">
        <v>68</v>
      </c>
      <c r="AB1529" t="s">
        <v>259</v>
      </c>
      <c r="AC1529" t="s">
        <v>70</v>
      </c>
      <c r="AD1529" t="s">
        <v>59</v>
      </c>
    </row>
    <row r="1530" spans="1:30">
      <c r="A1530">
        <f t="shared" si="72"/>
        <v>1274</v>
      </c>
      <c r="B1530">
        <f t="shared" si="70"/>
        <v>0</v>
      </c>
      <c r="C1530" s="8">
        <f t="shared" si="71"/>
        <v>47.25</v>
      </c>
      <c r="D1530">
        <v>47</v>
      </c>
      <c r="E1530">
        <v>3</v>
      </c>
      <c r="G1530" s="21">
        <v>0</v>
      </c>
      <c r="H1530">
        <v>2277276</v>
      </c>
      <c r="I1530" s="39">
        <v>44326.159212962964</v>
      </c>
      <c r="J1530" s="3" t="s">
        <v>134</v>
      </c>
      <c r="K1530" t="s">
        <v>49</v>
      </c>
      <c r="M1530">
        <v>202105101189</v>
      </c>
      <c r="N1530" s="1">
        <v>44326.159212962964</v>
      </c>
      <c r="O1530" s="3" t="s">
        <v>134</v>
      </c>
      <c r="P1530">
        <v>2277276</v>
      </c>
      <c r="Q1530" s="2">
        <v>27062</v>
      </c>
      <c r="R1530" t="s">
        <v>2754</v>
      </c>
      <c r="S1530" t="s">
        <v>2755</v>
      </c>
      <c r="U1530" t="s">
        <v>149</v>
      </c>
      <c r="V1530" t="s">
        <v>115</v>
      </c>
      <c r="W1530" t="s">
        <v>2</v>
      </c>
      <c r="X1530" t="s">
        <v>54</v>
      </c>
      <c r="Z1530" t="s">
        <v>55</v>
      </c>
      <c r="AA1530" t="s">
        <v>94</v>
      </c>
      <c r="AB1530" t="s">
        <v>100</v>
      </c>
      <c r="AC1530" t="s">
        <v>70</v>
      </c>
      <c r="AD1530" t="s">
        <v>59</v>
      </c>
    </row>
    <row r="1531" spans="1:30">
      <c r="A1531">
        <f t="shared" si="72"/>
        <v>1275</v>
      </c>
      <c r="B1531">
        <f t="shared" si="70"/>
        <v>0</v>
      </c>
      <c r="C1531" s="8">
        <f t="shared" si="71"/>
        <v>74.416666666666671</v>
      </c>
      <c r="D1531">
        <v>74</v>
      </c>
      <c r="E1531">
        <v>5</v>
      </c>
      <c r="G1531" s="21">
        <v>0</v>
      </c>
      <c r="H1531">
        <v>4611124</v>
      </c>
      <c r="I1531" s="39">
        <v>44230.935995370368</v>
      </c>
      <c r="J1531" s="3" t="s">
        <v>90</v>
      </c>
      <c r="K1531" t="s">
        <v>49</v>
      </c>
      <c r="M1531">
        <v>202102032198</v>
      </c>
      <c r="N1531" s="1">
        <v>44230.935995370368</v>
      </c>
      <c r="O1531" s="3" t="s">
        <v>90</v>
      </c>
      <c r="P1531">
        <v>4611124</v>
      </c>
      <c r="Q1531" s="2">
        <v>17020</v>
      </c>
      <c r="R1531" t="s">
        <v>2756</v>
      </c>
      <c r="S1531" t="s">
        <v>387</v>
      </c>
      <c r="U1531" t="s">
        <v>149</v>
      </c>
      <c r="V1531" t="s">
        <v>189</v>
      </c>
      <c r="W1531" t="s">
        <v>2</v>
      </c>
      <c r="X1531" t="s">
        <v>54</v>
      </c>
      <c r="Z1531" t="s">
        <v>88</v>
      </c>
      <c r="AA1531" t="s">
        <v>94</v>
      </c>
      <c r="AB1531" t="s">
        <v>100</v>
      </c>
      <c r="AC1531" t="s">
        <v>70</v>
      </c>
      <c r="AD1531" t="s">
        <v>59</v>
      </c>
    </row>
    <row r="1532" spans="1:30">
      <c r="A1532">
        <f t="shared" si="72"/>
        <v>1276</v>
      </c>
      <c r="B1532">
        <f t="shared" si="70"/>
        <v>0</v>
      </c>
      <c r="C1532" s="8">
        <f t="shared" si="71"/>
        <v>88.666666666666671</v>
      </c>
      <c r="D1532">
        <v>88</v>
      </c>
      <c r="E1532">
        <v>8</v>
      </c>
      <c r="G1532" s="21">
        <v>0</v>
      </c>
      <c r="H1532">
        <v>5005932</v>
      </c>
      <c r="I1532" s="39">
        <v>44185.430347222224</v>
      </c>
      <c r="J1532" s="3" t="s">
        <v>90</v>
      </c>
      <c r="K1532" t="s">
        <v>49</v>
      </c>
      <c r="M1532">
        <v>202012200208</v>
      </c>
      <c r="N1532" s="1">
        <v>44185.430347222224</v>
      </c>
      <c r="O1532" s="3" t="s">
        <v>90</v>
      </c>
      <c r="P1532">
        <v>5005932</v>
      </c>
      <c r="Q1532" s="2">
        <v>11787</v>
      </c>
      <c r="R1532" t="s">
        <v>2762</v>
      </c>
      <c r="S1532" t="s">
        <v>2763</v>
      </c>
      <c r="U1532" t="s">
        <v>295</v>
      </c>
      <c r="V1532" t="s">
        <v>87</v>
      </c>
      <c r="W1532" t="s">
        <v>10</v>
      </c>
      <c r="X1532" t="s">
        <v>54</v>
      </c>
      <c r="Z1532" t="s">
        <v>88</v>
      </c>
      <c r="AA1532" t="s">
        <v>94</v>
      </c>
      <c r="AB1532" t="s">
        <v>116</v>
      </c>
      <c r="AC1532" t="s">
        <v>70</v>
      </c>
      <c r="AD1532" t="s">
        <v>59</v>
      </c>
    </row>
    <row r="1533" spans="1:30">
      <c r="A1533">
        <f t="shared" si="72"/>
        <v>1277</v>
      </c>
      <c r="B1533">
        <f t="shared" si="70"/>
        <v>0</v>
      </c>
      <c r="C1533" s="8">
        <f t="shared" si="71"/>
        <v>69.583333333333329</v>
      </c>
      <c r="D1533">
        <v>69</v>
      </c>
      <c r="E1533">
        <v>7</v>
      </c>
      <c r="G1533" s="21">
        <v>0</v>
      </c>
      <c r="H1533">
        <v>5009735</v>
      </c>
      <c r="I1533" s="39">
        <v>44057.3125</v>
      </c>
      <c r="J1533" s="3" t="s">
        <v>63</v>
      </c>
      <c r="K1533" t="s">
        <v>49</v>
      </c>
      <c r="M1533">
        <v>202008141111</v>
      </c>
      <c r="N1533" s="1">
        <v>44057.3125</v>
      </c>
      <c r="O1533" s="3" t="s">
        <v>63</v>
      </c>
      <c r="P1533">
        <v>5009735</v>
      </c>
      <c r="Q1533" s="2">
        <v>18627</v>
      </c>
      <c r="R1533" t="s">
        <v>2764</v>
      </c>
      <c r="S1533" t="s">
        <v>2765</v>
      </c>
      <c r="U1533" t="s">
        <v>52</v>
      </c>
      <c r="V1533" t="s">
        <v>93</v>
      </c>
      <c r="W1533" t="s">
        <v>2</v>
      </c>
      <c r="X1533" t="s">
        <v>54</v>
      </c>
      <c r="Z1533" t="s">
        <v>88</v>
      </c>
      <c r="AA1533" t="s">
        <v>68</v>
      </c>
      <c r="AB1533" t="s">
        <v>2766</v>
      </c>
      <c r="AC1533" t="s">
        <v>70</v>
      </c>
      <c r="AD1533" t="s">
        <v>59</v>
      </c>
    </row>
    <row r="1534" spans="1:30">
      <c r="A1534">
        <f t="shared" si="72"/>
        <v>1278</v>
      </c>
      <c r="B1534">
        <f t="shared" ref="B1534:B1597" si="73">IF(H1534&lt;&gt;H1533,0,IF(H1534&lt;&gt;H1532,1,IF(H1534&lt;&gt;H1531,2,IF(H1534&lt;&gt;H1530,3,IF(H1534&lt;&gt;H1529,4,IF(H1534&lt;&gt;H1528,5,IF(H1534&lt;&gt;H1527,6,"7+")))))))</f>
        <v>0</v>
      </c>
      <c r="C1534" s="8">
        <f t="shared" si="71"/>
        <v>70.833333333333329</v>
      </c>
      <c r="D1534">
        <v>70</v>
      </c>
      <c r="E1534">
        <v>10</v>
      </c>
      <c r="G1534" s="21">
        <v>0</v>
      </c>
      <c r="H1534">
        <v>5014121</v>
      </c>
      <c r="I1534" s="39">
        <v>43935.658333333333</v>
      </c>
      <c r="J1534" s="3" t="s">
        <v>90</v>
      </c>
      <c r="K1534" t="s">
        <v>49</v>
      </c>
      <c r="M1534">
        <v>202004141029</v>
      </c>
      <c r="N1534" s="1">
        <v>43935.658333333333</v>
      </c>
      <c r="O1534" s="3" t="s">
        <v>90</v>
      </c>
      <c r="P1534">
        <v>5014121</v>
      </c>
      <c r="Q1534" s="2">
        <v>18034</v>
      </c>
      <c r="R1534" t="s">
        <v>2767</v>
      </c>
      <c r="S1534" t="s">
        <v>831</v>
      </c>
      <c r="U1534" t="s">
        <v>52</v>
      </c>
      <c r="V1534" t="s">
        <v>137</v>
      </c>
      <c r="W1534" t="s">
        <v>2</v>
      </c>
      <c r="X1534" t="s">
        <v>54</v>
      </c>
      <c r="Z1534" t="s">
        <v>88</v>
      </c>
      <c r="AA1534" t="s">
        <v>94</v>
      </c>
      <c r="AB1534" t="s">
        <v>100</v>
      </c>
      <c r="AC1534" t="s">
        <v>70</v>
      </c>
      <c r="AD1534" t="s">
        <v>59</v>
      </c>
    </row>
    <row r="1535" spans="1:30">
      <c r="A1535">
        <f t="shared" si="72"/>
        <v>1279</v>
      </c>
      <c r="B1535">
        <f t="shared" si="73"/>
        <v>0</v>
      </c>
      <c r="C1535" s="8">
        <f t="shared" si="71"/>
        <v>83.583333333333329</v>
      </c>
      <c r="D1535">
        <v>83</v>
      </c>
      <c r="E1535">
        <v>7</v>
      </c>
      <c r="G1535" s="21">
        <v>0</v>
      </c>
      <c r="H1535">
        <v>5014602</v>
      </c>
      <c r="I1535" s="39">
        <v>43943.238194444442</v>
      </c>
      <c r="J1535" s="3" t="s">
        <v>90</v>
      </c>
      <c r="K1535" t="s">
        <v>49</v>
      </c>
      <c r="M1535">
        <v>202004220531</v>
      </c>
      <c r="N1535" s="1">
        <v>43943.238194444442</v>
      </c>
      <c r="O1535" s="3" t="s">
        <v>90</v>
      </c>
      <c r="P1535">
        <v>5014602</v>
      </c>
      <c r="Q1535" s="2">
        <v>13395</v>
      </c>
      <c r="R1535" t="s">
        <v>2768</v>
      </c>
      <c r="S1535" t="s">
        <v>2769</v>
      </c>
      <c r="U1535" t="s">
        <v>110</v>
      </c>
      <c r="V1535" t="s">
        <v>281</v>
      </c>
      <c r="W1535" t="s">
        <v>10</v>
      </c>
      <c r="X1535" t="s">
        <v>54</v>
      </c>
      <c r="Z1535" t="s">
        <v>88</v>
      </c>
      <c r="AA1535" t="s">
        <v>94</v>
      </c>
      <c r="AB1535" t="s">
        <v>2770</v>
      </c>
      <c r="AC1535" t="s">
        <v>70</v>
      </c>
      <c r="AD1535" t="s">
        <v>59</v>
      </c>
    </row>
    <row r="1536" spans="1:30">
      <c r="A1536">
        <f t="shared" si="72"/>
        <v>1280</v>
      </c>
      <c r="B1536">
        <f t="shared" si="73"/>
        <v>0</v>
      </c>
      <c r="C1536" s="8">
        <f t="shared" si="71"/>
        <v>72.916666666666671</v>
      </c>
      <c r="D1536">
        <v>72</v>
      </c>
      <c r="E1536">
        <v>11</v>
      </c>
      <c r="G1536" s="21">
        <v>0</v>
      </c>
      <c r="H1536">
        <v>5122985</v>
      </c>
      <c r="I1536" s="39">
        <v>44063.759027777778</v>
      </c>
      <c r="J1536" s="3" t="s">
        <v>553</v>
      </c>
      <c r="K1536" t="s">
        <v>49</v>
      </c>
      <c r="M1536">
        <v>202008202005</v>
      </c>
      <c r="N1536" s="1">
        <v>44063.759027777778</v>
      </c>
      <c r="O1536" s="3" t="s">
        <v>553</v>
      </c>
      <c r="P1536">
        <v>5122985</v>
      </c>
      <c r="Q1536" s="2">
        <v>17412</v>
      </c>
      <c r="R1536" t="s">
        <v>2771</v>
      </c>
      <c r="S1536" t="s">
        <v>1689</v>
      </c>
      <c r="U1536" t="s">
        <v>98</v>
      </c>
      <c r="V1536" t="s">
        <v>258</v>
      </c>
      <c r="W1536" t="s">
        <v>10</v>
      </c>
      <c r="X1536" t="s">
        <v>54</v>
      </c>
      <c r="Z1536" t="s">
        <v>88</v>
      </c>
      <c r="AA1536" t="s">
        <v>556</v>
      </c>
      <c r="AB1536" t="s">
        <v>2772</v>
      </c>
      <c r="AC1536" t="s">
        <v>70</v>
      </c>
      <c r="AD1536" t="s">
        <v>59</v>
      </c>
    </row>
    <row r="1537" spans="1:30">
      <c r="A1537">
        <f t="shared" si="72"/>
        <v>1281</v>
      </c>
      <c r="B1537">
        <f t="shared" si="73"/>
        <v>0</v>
      </c>
      <c r="C1537" s="8">
        <f t="shared" si="71"/>
        <v>69.916666666666671</v>
      </c>
      <c r="D1537">
        <v>69</v>
      </c>
      <c r="E1537">
        <v>11</v>
      </c>
      <c r="G1537" s="21">
        <v>0</v>
      </c>
      <c r="H1537">
        <v>5125913</v>
      </c>
      <c r="I1537" s="39">
        <v>44320.571527777778</v>
      </c>
      <c r="J1537" s="3" t="s">
        <v>76</v>
      </c>
      <c r="K1537" t="s">
        <v>49</v>
      </c>
      <c r="M1537">
        <v>202105040233</v>
      </c>
      <c r="N1537" s="1">
        <v>44320.571527777778</v>
      </c>
      <c r="O1537" s="3" t="s">
        <v>76</v>
      </c>
      <c r="P1537">
        <v>5125913</v>
      </c>
      <c r="Q1537" s="2">
        <v>18771</v>
      </c>
      <c r="R1537" t="s">
        <v>2773</v>
      </c>
      <c r="S1537" t="s">
        <v>1252</v>
      </c>
      <c r="U1537" t="s">
        <v>140</v>
      </c>
      <c r="V1537" t="s">
        <v>127</v>
      </c>
      <c r="W1537" t="s">
        <v>10</v>
      </c>
      <c r="X1537" t="s">
        <v>54</v>
      </c>
      <c r="Z1537" t="s">
        <v>55</v>
      </c>
      <c r="AA1537" t="s">
        <v>78</v>
      </c>
      <c r="AB1537" t="s">
        <v>971</v>
      </c>
      <c r="AC1537" t="s">
        <v>129</v>
      </c>
      <c r="AD1537" t="s">
        <v>59</v>
      </c>
    </row>
    <row r="1538" spans="1:30">
      <c r="A1538">
        <f t="shared" si="72"/>
        <v>1282</v>
      </c>
      <c r="B1538">
        <f t="shared" si="73"/>
        <v>0</v>
      </c>
      <c r="C1538" s="8">
        <f t="shared" si="71"/>
        <v>77.416666666666671</v>
      </c>
      <c r="D1538">
        <v>77</v>
      </c>
      <c r="E1538">
        <v>5</v>
      </c>
      <c r="G1538" s="21">
        <v>0</v>
      </c>
      <c r="H1538">
        <v>5133042</v>
      </c>
      <c r="I1538" s="39">
        <v>43970.348611111112</v>
      </c>
      <c r="J1538" s="3" t="s">
        <v>76</v>
      </c>
      <c r="K1538" t="s">
        <v>49</v>
      </c>
      <c r="M1538">
        <v>202004020426</v>
      </c>
      <c r="N1538" s="1">
        <v>43970.348611111112</v>
      </c>
      <c r="O1538" s="3" t="s">
        <v>76</v>
      </c>
      <c r="P1538">
        <v>5133042</v>
      </c>
      <c r="Q1538" s="2">
        <v>15676</v>
      </c>
      <c r="R1538" t="s">
        <v>2774</v>
      </c>
      <c r="S1538" t="s">
        <v>366</v>
      </c>
      <c r="U1538" t="s">
        <v>61</v>
      </c>
      <c r="V1538" t="s">
        <v>53</v>
      </c>
      <c r="W1538" t="s">
        <v>2</v>
      </c>
      <c r="X1538" t="s">
        <v>54</v>
      </c>
      <c r="Z1538" t="s">
        <v>55</v>
      </c>
      <c r="AA1538" t="s">
        <v>78</v>
      </c>
      <c r="AC1538" t="s">
        <v>58</v>
      </c>
      <c r="AD1538" t="s">
        <v>59</v>
      </c>
    </row>
    <row r="1539" spans="1:30">
      <c r="A1539">
        <f t="shared" si="72"/>
        <v>1283</v>
      </c>
      <c r="B1539">
        <f t="shared" si="73"/>
        <v>0</v>
      </c>
      <c r="C1539" s="8">
        <f t="shared" si="71"/>
        <v>75.166666666666671</v>
      </c>
      <c r="D1539">
        <v>75</v>
      </c>
      <c r="E1539">
        <v>2</v>
      </c>
      <c r="G1539" s="21">
        <v>0</v>
      </c>
      <c r="H1539">
        <v>5208041</v>
      </c>
      <c r="I1539" s="39">
        <v>44217.017442129632</v>
      </c>
      <c r="J1539" s="3" t="s">
        <v>90</v>
      </c>
      <c r="K1539" t="s">
        <v>49</v>
      </c>
      <c r="M1539">
        <v>202101202320</v>
      </c>
      <c r="N1539" s="1">
        <v>44217.017442129632</v>
      </c>
      <c r="O1539" s="3" t="s">
        <v>90</v>
      </c>
      <c r="P1539">
        <v>5208041</v>
      </c>
      <c r="Q1539" s="2">
        <v>16746</v>
      </c>
      <c r="R1539" t="s">
        <v>2775</v>
      </c>
      <c r="S1539" t="s">
        <v>2776</v>
      </c>
      <c r="U1539" t="s">
        <v>110</v>
      </c>
      <c r="V1539" t="s">
        <v>202</v>
      </c>
      <c r="W1539" t="s">
        <v>10</v>
      </c>
      <c r="X1539" t="s">
        <v>54</v>
      </c>
      <c r="Z1539" t="s">
        <v>88</v>
      </c>
      <c r="AA1539" t="s">
        <v>94</v>
      </c>
      <c r="AB1539" t="s">
        <v>100</v>
      </c>
      <c r="AC1539" t="s">
        <v>70</v>
      </c>
      <c r="AD1539" t="s">
        <v>59</v>
      </c>
    </row>
    <row r="1540" spans="1:30">
      <c r="A1540">
        <f t="shared" si="72"/>
        <v>1284</v>
      </c>
      <c r="B1540">
        <f t="shared" si="73"/>
        <v>0</v>
      </c>
      <c r="C1540" s="8">
        <f t="shared" si="71"/>
        <v>77.166666666666671</v>
      </c>
      <c r="D1540">
        <v>77</v>
      </c>
      <c r="E1540">
        <v>2</v>
      </c>
      <c r="G1540" s="21">
        <v>0</v>
      </c>
      <c r="H1540">
        <v>5212211</v>
      </c>
      <c r="I1540" s="39">
        <v>44248.84652777778</v>
      </c>
      <c r="J1540" s="3" t="s">
        <v>90</v>
      </c>
      <c r="K1540" t="s">
        <v>49</v>
      </c>
      <c r="M1540">
        <v>202102210434</v>
      </c>
      <c r="N1540" s="1">
        <v>44248.84652777778</v>
      </c>
      <c r="O1540" s="3" t="s">
        <v>90</v>
      </c>
      <c r="P1540">
        <v>5212211</v>
      </c>
      <c r="Q1540" s="2">
        <v>16061</v>
      </c>
      <c r="R1540" t="s">
        <v>2777</v>
      </c>
      <c r="S1540" t="s">
        <v>1054</v>
      </c>
      <c r="U1540" t="s">
        <v>288</v>
      </c>
      <c r="V1540" t="s">
        <v>103</v>
      </c>
      <c r="W1540" t="s">
        <v>10</v>
      </c>
      <c r="X1540" t="s">
        <v>54</v>
      </c>
      <c r="Z1540" t="s">
        <v>88</v>
      </c>
      <c r="AA1540" t="s">
        <v>94</v>
      </c>
      <c r="AB1540" t="s">
        <v>100</v>
      </c>
      <c r="AC1540" t="s">
        <v>70</v>
      </c>
      <c r="AD1540" t="s">
        <v>59</v>
      </c>
    </row>
    <row r="1541" spans="1:30">
      <c r="A1541">
        <f t="shared" si="72"/>
        <v>1285</v>
      </c>
      <c r="B1541">
        <f t="shared" si="73"/>
        <v>0</v>
      </c>
      <c r="C1541" s="8">
        <f t="shared" si="71"/>
        <v>79.083333333333329</v>
      </c>
      <c r="D1541">
        <v>79</v>
      </c>
      <c r="E1541">
        <v>1</v>
      </c>
      <c r="G1541" s="21">
        <v>0</v>
      </c>
      <c r="H1541">
        <v>5307500</v>
      </c>
      <c r="I1541" s="39">
        <v>44183.802083333336</v>
      </c>
      <c r="J1541" s="3" t="s">
        <v>90</v>
      </c>
      <c r="K1541" t="s">
        <v>49</v>
      </c>
      <c r="M1541">
        <v>202012182142</v>
      </c>
      <c r="N1541" s="1">
        <v>44183.802083333336</v>
      </c>
      <c r="O1541" s="3" t="s">
        <v>90</v>
      </c>
      <c r="P1541">
        <v>5307500</v>
      </c>
      <c r="Q1541" s="2">
        <v>15278</v>
      </c>
      <c r="R1541" t="s">
        <v>2778</v>
      </c>
      <c r="S1541" t="s">
        <v>462</v>
      </c>
      <c r="U1541" t="s">
        <v>149</v>
      </c>
      <c r="V1541" t="s">
        <v>171</v>
      </c>
      <c r="W1541" t="s">
        <v>2</v>
      </c>
      <c r="X1541" t="s">
        <v>54</v>
      </c>
      <c r="Z1541" t="s">
        <v>88</v>
      </c>
      <c r="AA1541" t="s">
        <v>94</v>
      </c>
      <c r="AB1541" t="s">
        <v>116</v>
      </c>
      <c r="AC1541" t="s">
        <v>70</v>
      </c>
      <c r="AD1541" t="s">
        <v>59</v>
      </c>
    </row>
    <row r="1542" spans="1:30">
      <c r="A1542">
        <f t="shared" si="72"/>
        <v>1286</v>
      </c>
      <c r="B1542">
        <f t="shared" si="73"/>
        <v>0</v>
      </c>
      <c r="C1542" s="8">
        <f t="shared" si="71"/>
        <v>75.5</v>
      </c>
      <c r="D1542">
        <v>75</v>
      </c>
      <c r="E1542">
        <v>6</v>
      </c>
      <c r="G1542" s="21">
        <v>0</v>
      </c>
      <c r="H1542">
        <v>5308085</v>
      </c>
      <c r="I1542" s="39">
        <v>44070.720833333333</v>
      </c>
      <c r="J1542" s="3" t="s">
        <v>90</v>
      </c>
      <c r="K1542" t="s">
        <v>49</v>
      </c>
      <c r="M1542">
        <v>202008272121</v>
      </c>
      <c r="N1542" s="1">
        <v>44070.720833333333</v>
      </c>
      <c r="O1542" s="3" t="s">
        <v>90</v>
      </c>
      <c r="P1542">
        <v>5308085</v>
      </c>
      <c r="Q1542" s="2">
        <v>16485</v>
      </c>
      <c r="R1542" t="s">
        <v>2779</v>
      </c>
      <c r="S1542" t="s">
        <v>691</v>
      </c>
      <c r="U1542" t="s">
        <v>110</v>
      </c>
      <c r="V1542" t="s">
        <v>258</v>
      </c>
      <c r="W1542" t="s">
        <v>10</v>
      </c>
      <c r="X1542" t="s">
        <v>54</v>
      </c>
      <c r="Z1542" t="s">
        <v>88</v>
      </c>
      <c r="AA1542" t="s">
        <v>94</v>
      </c>
      <c r="AB1542" t="s">
        <v>100</v>
      </c>
      <c r="AC1542" t="s">
        <v>70</v>
      </c>
      <c r="AD1542" t="s">
        <v>59</v>
      </c>
    </row>
    <row r="1543" spans="1:30">
      <c r="A1543">
        <f t="shared" si="72"/>
        <v>1287</v>
      </c>
      <c r="B1543">
        <f t="shared" si="73"/>
        <v>0</v>
      </c>
      <c r="C1543" s="8">
        <f t="shared" si="71"/>
        <v>66.75</v>
      </c>
      <c r="D1543">
        <v>66</v>
      </c>
      <c r="E1543">
        <v>9</v>
      </c>
      <c r="G1543" s="21">
        <v>0</v>
      </c>
      <c r="H1543">
        <v>5311929</v>
      </c>
      <c r="I1543" s="39">
        <v>44032.688194444447</v>
      </c>
      <c r="J1543" s="3" t="s">
        <v>90</v>
      </c>
      <c r="K1543" t="s">
        <v>49</v>
      </c>
      <c r="M1543">
        <v>202007201986</v>
      </c>
      <c r="N1543" s="1">
        <v>44032.688194444447</v>
      </c>
      <c r="O1543" s="3" t="s">
        <v>90</v>
      </c>
      <c r="P1543">
        <v>5311929</v>
      </c>
      <c r="Q1543" s="2">
        <v>19646</v>
      </c>
      <c r="R1543" t="s">
        <v>2780</v>
      </c>
      <c r="S1543" t="s">
        <v>551</v>
      </c>
      <c r="U1543" t="s">
        <v>277</v>
      </c>
      <c r="V1543" t="s">
        <v>99</v>
      </c>
      <c r="W1543" t="s">
        <v>10</v>
      </c>
      <c r="X1543" t="s">
        <v>54</v>
      </c>
      <c r="Z1543" t="s">
        <v>88</v>
      </c>
      <c r="AA1543" t="s">
        <v>94</v>
      </c>
      <c r="AB1543" t="s">
        <v>116</v>
      </c>
      <c r="AC1543" t="s">
        <v>70</v>
      </c>
      <c r="AD1543" t="s">
        <v>59</v>
      </c>
    </row>
    <row r="1544" spans="1:30">
      <c r="A1544">
        <f t="shared" si="72"/>
        <v>1288</v>
      </c>
      <c r="B1544">
        <f t="shared" si="73"/>
        <v>0</v>
      </c>
      <c r="C1544" s="8">
        <f t="shared" si="71"/>
        <v>70.416666666666671</v>
      </c>
      <c r="D1544">
        <v>70</v>
      </c>
      <c r="E1544">
        <v>5</v>
      </c>
      <c r="G1544" s="21">
        <v>0</v>
      </c>
      <c r="H1544">
        <v>5402253</v>
      </c>
      <c r="I1544" s="39">
        <v>44158.54828703704</v>
      </c>
      <c r="J1544" s="3" t="s">
        <v>90</v>
      </c>
      <c r="K1544" t="s">
        <v>49</v>
      </c>
      <c r="M1544">
        <v>202011231779</v>
      </c>
      <c r="N1544" s="1">
        <v>44158.54828703704</v>
      </c>
      <c r="O1544" s="3" t="s">
        <v>90</v>
      </c>
      <c r="P1544">
        <v>5402253</v>
      </c>
      <c r="Q1544" s="2">
        <v>18409</v>
      </c>
      <c r="R1544" t="s">
        <v>2781</v>
      </c>
      <c r="S1544" t="s">
        <v>1138</v>
      </c>
      <c r="U1544" t="s">
        <v>61</v>
      </c>
      <c r="V1544" t="s">
        <v>316</v>
      </c>
      <c r="W1544" t="s">
        <v>2</v>
      </c>
      <c r="X1544" t="s">
        <v>54</v>
      </c>
      <c r="Z1544" t="s">
        <v>88</v>
      </c>
      <c r="AA1544" t="s">
        <v>94</v>
      </c>
      <c r="AB1544" t="s">
        <v>100</v>
      </c>
      <c r="AC1544" t="s">
        <v>70</v>
      </c>
      <c r="AD1544" t="s">
        <v>59</v>
      </c>
    </row>
    <row r="1545" spans="1:30">
      <c r="A1545">
        <f t="shared" si="72"/>
        <v>1289</v>
      </c>
      <c r="B1545">
        <f t="shared" si="73"/>
        <v>0</v>
      </c>
      <c r="C1545" s="8">
        <f t="shared" si="71"/>
        <v>66.416666666666671</v>
      </c>
      <c r="D1545">
        <v>66</v>
      </c>
      <c r="E1545">
        <v>5</v>
      </c>
      <c r="G1545" s="21">
        <v>0</v>
      </c>
      <c r="H1545">
        <v>5410385</v>
      </c>
      <c r="I1545" s="39">
        <v>44259.490972222222</v>
      </c>
      <c r="J1545" s="3" t="s">
        <v>162</v>
      </c>
      <c r="K1545" t="s">
        <v>49</v>
      </c>
      <c r="M1545">
        <v>202103040108</v>
      </c>
      <c r="N1545" s="1">
        <v>44259.490972222222</v>
      </c>
      <c r="O1545" s="3" t="s">
        <v>162</v>
      </c>
      <c r="P1545">
        <v>5410385</v>
      </c>
      <c r="Q1545" s="2">
        <v>19981</v>
      </c>
      <c r="R1545" t="s">
        <v>2782</v>
      </c>
      <c r="S1545" t="s">
        <v>1249</v>
      </c>
      <c r="U1545" t="s">
        <v>140</v>
      </c>
      <c r="V1545" t="s">
        <v>53</v>
      </c>
      <c r="W1545" t="s">
        <v>10</v>
      </c>
      <c r="X1545" t="s">
        <v>54</v>
      </c>
      <c r="Z1545" t="s">
        <v>55</v>
      </c>
      <c r="AA1545" t="s">
        <v>166</v>
      </c>
      <c r="AB1545" t="s">
        <v>285</v>
      </c>
      <c r="AC1545" t="s">
        <v>58</v>
      </c>
      <c r="AD1545" t="s">
        <v>59</v>
      </c>
    </row>
    <row r="1546" spans="1:30">
      <c r="A1546">
        <f t="shared" si="72"/>
        <v>1290</v>
      </c>
      <c r="B1546">
        <f t="shared" si="73"/>
        <v>0</v>
      </c>
      <c r="C1546" s="8">
        <f t="shared" ref="C1546:C1609" si="74">D1546+E1546/12</f>
        <v>69.083333333333329</v>
      </c>
      <c r="D1546">
        <v>69</v>
      </c>
      <c r="E1546">
        <v>1</v>
      </c>
      <c r="G1546" s="21">
        <v>0</v>
      </c>
      <c r="H1546">
        <v>5412689</v>
      </c>
      <c r="I1546" s="39">
        <v>44201.019745370373</v>
      </c>
      <c r="J1546" s="3" t="s">
        <v>90</v>
      </c>
      <c r="K1546" t="s">
        <v>49</v>
      </c>
      <c r="M1546">
        <v>202101042403</v>
      </c>
      <c r="N1546" s="1">
        <v>44201.019745370373</v>
      </c>
      <c r="O1546" s="3" t="s">
        <v>90</v>
      </c>
      <c r="P1546">
        <v>5412689</v>
      </c>
      <c r="Q1546" s="2">
        <v>18944</v>
      </c>
      <c r="R1546" t="s">
        <v>2783</v>
      </c>
      <c r="S1546" t="s">
        <v>1017</v>
      </c>
      <c r="U1546" t="s">
        <v>170</v>
      </c>
      <c r="V1546" t="s">
        <v>111</v>
      </c>
      <c r="W1546" t="s">
        <v>2</v>
      </c>
      <c r="X1546" t="s">
        <v>54</v>
      </c>
      <c r="Z1546" t="s">
        <v>88</v>
      </c>
      <c r="AA1546" t="s">
        <v>94</v>
      </c>
      <c r="AB1546" t="s">
        <v>100</v>
      </c>
      <c r="AC1546" t="s">
        <v>70</v>
      </c>
      <c r="AD1546" t="s">
        <v>59</v>
      </c>
    </row>
    <row r="1547" spans="1:30">
      <c r="A1547">
        <f t="shared" si="72"/>
        <v>1291</v>
      </c>
      <c r="B1547">
        <f t="shared" si="73"/>
        <v>0</v>
      </c>
      <c r="C1547" s="8">
        <f t="shared" si="74"/>
        <v>83.666666666666671</v>
      </c>
      <c r="D1547">
        <v>83</v>
      </c>
      <c r="E1547">
        <v>8</v>
      </c>
      <c r="G1547" s="21">
        <v>0</v>
      </c>
      <c r="H1547">
        <v>5414602</v>
      </c>
      <c r="I1547" s="39">
        <v>44185.274618055555</v>
      </c>
      <c r="J1547" s="3" t="s">
        <v>90</v>
      </c>
      <c r="K1547" t="s">
        <v>49</v>
      </c>
      <c r="M1547">
        <v>202012190507</v>
      </c>
      <c r="N1547" s="1">
        <v>44185.274618055555</v>
      </c>
      <c r="O1547" s="3" t="s">
        <v>90</v>
      </c>
      <c r="P1547">
        <v>5414602</v>
      </c>
      <c r="Q1547" s="2">
        <v>13603</v>
      </c>
      <c r="R1547" t="s">
        <v>2784</v>
      </c>
      <c r="S1547" t="s">
        <v>2335</v>
      </c>
      <c r="U1547" t="s">
        <v>149</v>
      </c>
      <c r="V1547" t="s">
        <v>364</v>
      </c>
      <c r="W1547" t="s">
        <v>10</v>
      </c>
      <c r="X1547" t="s">
        <v>54</v>
      </c>
      <c r="Z1547" t="s">
        <v>88</v>
      </c>
      <c r="AA1547" t="s">
        <v>94</v>
      </c>
      <c r="AB1547" t="s">
        <v>100</v>
      </c>
      <c r="AC1547" t="s">
        <v>70</v>
      </c>
      <c r="AD1547" t="s">
        <v>59</v>
      </c>
    </row>
    <row r="1548" spans="1:30">
      <c r="A1548">
        <f t="shared" ref="A1548:A1611" si="75">IF(B1548=0,A1547+1,A1547)</f>
        <v>1292</v>
      </c>
      <c r="B1548">
        <f t="shared" si="73"/>
        <v>0</v>
      </c>
      <c r="C1548" s="8">
        <f t="shared" si="74"/>
        <v>66.5</v>
      </c>
      <c r="D1548">
        <v>66</v>
      </c>
      <c r="E1548">
        <v>6</v>
      </c>
      <c r="G1548" s="21">
        <v>0</v>
      </c>
      <c r="H1548">
        <v>5505041</v>
      </c>
      <c r="I1548" s="39">
        <v>44327.460046296299</v>
      </c>
      <c r="J1548" s="3" t="s">
        <v>63</v>
      </c>
      <c r="K1548" t="s">
        <v>49</v>
      </c>
      <c r="M1548">
        <v>202104270929</v>
      </c>
      <c r="N1548" s="1">
        <v>44327.460046296299</v>
      </c>
      <c r="O1548" s="3" t="s">
        <v>63</v>
      </c>
      <c r="P1548">
        <v>5505041</v>
      </c>
      <c r="Q1548" s="2">
        <v>20018</v>
      </c>
      <c r="R1548" t="s">
        <v>2785</v>
      </c>
      <c r="S1548" t="s">
        <v>863</v>
      </c>
      <c r="U1548" t="s">
        <v>381</v>
      </c>
      <c r="V1548" t="s">
        <v>261</v>
      </c>
      <c r="W1548" t="s">
        <v>2</v>
      </c>
      <c r="X1548" t="s">
        <v>54</v>
      </c>
      <c r="Z1548" t="s">
        <v>88</v>
      </c>
      <c r="AA1548" t="s">
        <v>68</v>
      </c>
      <c r="AB1548" t="s">
        <v>104</v>
      </c>
      <c r="AC1548" t="s">
        <v>70</v>
      </c>
      <c r="AD1548" t="s">
        <v>59</v>
      </c>
    </row>
    <row r="1549" spans="1:30">
      <c r="A1549">
        <f t="shared" si="75"/>
        <v>1293</v>
      </c>
      <c r="B1549">
        <f t="shared" si="73"/>
        <v>0</v>
      </c>
      <c r="C1549" s="8">
        <f t="shared" si="74"/>
        <v>65.666666666666671</v>
      </c>
      <c r="D1549">
        <v>65</v>
      </c>
      <c r="E1549">
        <v>8</v>
      </c>
      <c r="G1549" s="21">
        <v>0</v>
      </c>
      <c r="H1549">
        <v>5509176</v>
      </c>
      <c r="I1549" s="39">
        <v>44294.505810185183</v>
      </c>
      <c r="J1549" s="3" t="s">
        <v>90</v>
      </c>
      <c r="K1549" t="s">
        <v>49</v>
      </c>
      <c r="M1549">
        <v>202104081513</v>
      </c>
      <c r="N1549" s="1">
        <v>44294.505810185183</v>
      </c>
      <c r="O1549" s="3" t="s">
        <v>90</v>
      </c>
      <c r="P1549">
        <v>5509176</v>
      </c>
      <c r="Q1549" s="2">
        <v>20287</v>
      </c>
      <c r="R1549" t="s">
        <v>2786</v>
      </c>
      <c r="S1549" t="s">
        <v>652</v>
      </c>
      <c r="U1549" t="s">
        <v>381</v>
      </c>
      <c r="V1549" t="s">
        <v>153</v>
      </c>
      <c r="W1549" t="s">
        <v>2</v>
      </c>
      <c r="X1549" t="s">
        <v>54</v>
      </c>
      <c r="Z1549" t="s">
        <v>55</v>
      </c>
      <c r="AA1549" t="s">
        <v>94</v>
      </c>
      <c r="AB1549" t="s">
        <v>2787</v>
      </c>
      <c r="AC1549" t="s">
        <v>70</v>
      </c>
      <c r="AD1549" t="s">
        <v>59</v>
      </c>
    </row>
    <row r="1550" spans="1:30">
      <c r="A1550">
        <f t="shared" si="75"/>
        <v>1294</v>
      </c>
      <c r="B1550">
        <f t="shared" si="73"/>
        <v>0</v>
      </c>
      <c r="C1550" s="8">
        <f t="shared" si="74"/>
        <v>64.5</v>
      </c>
      <c r="D1550">
        <v>64</v>
      </c>
      <c r="E1550">
        <v>6</v>
      </c>
      <c r="G1550" s="21">
        <v>0</v>
      </c>
      <c r="H1550">
        <v>5515938</v>
      </c>
      <c r="I1550" s="39">
        <v>44031.036516203705</v>
      </c>
      <c r="J1550" s="3" t="s">
        <v>90</v>
      </c>
      <c r="K1550" t="s">
        <v>49</v>
      </c>
      <c r="M1550">
        <v>202007180676</v>
      </c>
      <c r="N1550" s="1">
        <v>44031.036516203705</v>
      </c>
      <c r="O1550" s="3" t="s">
        <v>90</v>
      </c>
      <c r="P1550">
        <v>5515938</v>
      </c>
      <c r="Q1550" s="2">
        <v>20445</v>
      </c>
      <c r="R1550" t="s">
        <v>2788</v>
      </c>
      <c r="S1550" t="s">
        <v>953</v>
      </c>
      <c r="U1550" t="s">
        <v>149</v>
      </c>
      <c r="V1550" t="s">
        <v>578</v>
      </c>
      <c r="W1550" t="s">
        <v>2</v>
      </c>
      <c r="X1550" t="s">
        <v>54</v>
      </c>
      <c r="Z1550" t="s">
        <v>88</v>
      </c>
      <c r="AA1550" t="s">
        <v>94</v>
      </c>
      <c r="AB1550" t="s">
        <v>100</v>
      </c>
      <c r="AC1550" t="s">
        <v>70</v>
      </c>
      <c r="AD1550" t="s">
        <v>59</v>
      </c>
    </row>
    <row r="1551" spans="1:30">
      <c r="A1551">
        <f t="shared" si="75"/>
        <v>1295</v>
      </c>
      <c r="B1551">
        <f t="shared" si="73"/>
        <v>0</v>
      </c>
      <c r="C1551" s="8">
        <f t="shared" si="74"/>
        <v>70.416666666666671</v>
      </c>
      <c r="D1551">
        <v>70</v>
      </c>
      <c r="E1551">
        <v>5</v>
      </c>
      <c r="G1551" s="21">
        <v>0</v>
      </c>
      <c r="H1551">
        <v>5606586</v>
      </c>
      <c r="I1551" s="39">
        <v>44154.784722222219</v>
      </c>
      <c r="J1551" s="3" t="s">
        <v>90</v>
      </c>
      <c r="K1551" t="s">
        <v>49</v>
      </c>
      <c r="M1551">
        <v>202011192268</v>
      </c>
      <c r="N1551" s="1">
        <v>44154.784722222219</v>
      </c>
      <c r="O1551" s="3" t="s">
        <v>90</v>
      </c>
      <c r="P1551">
        <v>5606586</v>
      </c>
      <c r="Q1551" s="2">
        <v>18420</v>
      </c>
      <c r="R1551" t="s">
        <v>2789</v>
      </c>
      <c r="S1551" t="s">
        <v>1138</v>
      </c>
      <c r="U1551" t="s">
        <v>110</v>
      </c>
      <c r="V1551" t="s">
        <v>306</v>
      </c>
      <c r="W1551" t="s">
        <v>10</v>
      </c>
      <c r="X1551" t="s">
        <v>54</v>
      </c>
      <c r="Z1551" t="s">
        <v>88</v>
      </c>
      <c r="AA1551" t="s">
        <v>94</v>
      </c>
      <c r="AB1551" t="s">
        <v>100</v>
      </c>
      <c r="AC1551" t="s">
        <v>70</v>
      </c>
      <c r="AD1551" t="s">
        <v>59</v>
      </c>
    </row>
    <row r="1552" spans="1:30">
      <c r="A1552">
        <f t="shared" si="75"/>
        <v>1296</v>
      </c>
      <c r="B1552">
        <f t="shared" si="73"/>
        <v>0</v>
      </c>
      <c r="C1552" s="8">
        <f t="shared" si="74"/>
        <v>64.25</v>
      </c>
      <c r="D1552">
        <v>64</v>
      </c>
      <c r="E1552">
        <v>3</v>
      </c>
      <c r="G1552" s="21">
        <v>0</v>
      </c>
      <c r="H1552">
        <v>5608970</v>
      </c>
      <c r="I1552" s="39">
        <v>44137.30809027778</v>
      </c>
      <c r="J1552" s="3" t="s">
        <v>63</v>
      </c>
      <c r="K1552" t="s">
        <v>49</v>
      </c>
      <c r="M1552">
        <v>202011020360</v>
      </c>
      <c r="N1552" s="1">
        <v>44137.30809027778</v>
      </c>
      <c r="O1552" s="3" t="s">
        <v>63</v>
      </c>
      <c r="P1552">
        <v>5608970</v>
      </c>
      <c r="Q1552" s="2">
        <v>20644</v>
      </c>
      <c r="R1552" t="s">
        <v>2790</v>
      </c>
      <c r="S1552" t="s">
        <v>1271</v>
      </c>
      <c r="U1552" t="s">
        <v>107</v>
      </c>
      <c r="V1552" t="s">
        <v>661</v>
      </c>
      <c r="W1552" t="s">
        <v>2</v>
      </c>
      <c r="X1552" t="s">
        <v>54</v>
      </c>
      <c r="Z1552" t="s">
        <v>55</v>
      </c>
      <c r="AA1552" t="s">
        <v>68</v>
      </c>
      <c r="AB1552" t="s">
        <v>2791</v>
      </c>
      <c r="AC1552" t="s">
        <v>70</v>
      </c>
      <c r="AD1552" t="s">
        <v>59</v>
      </c>
    </row>
    <row r="1553" spans="1:30">
      <c r="A1553">
        <f t="shared" si="75"/>
        <v>1297</v>
      </c>
      <c r="B1553">
        <f t="shared" si="73"/>
        <v>0</v>
      </c>
      <c r="C1553" s="8">
        <f t="shared" si="74"/>
        <v>78.416666666666671</v>
      </c>
      <c r="D1553">
        <v>78</v>
      </c>
      <c r="E1553">
        <v>5</v>
      </c>
      <c r="G1553" s="21">
        <v>0</v>
      </c>
      <c r="H1553">
        <v>5610280</v>
      </c>
      <c r="I1553" s="39">
        <v>44186.837013888886</v>
      </c>
      <c r="J1553" s="3" t="s">
        <v>63</v>
      </c>
      <c r="K1553" t="s">
        <v>49</v>
      </c>
      <c r="M1553">
        <v>202012212152</v>
      </c>
      <c r="N1553" s="1">
        <v>44186.837013888886</v>
      </c>
      <c r="O1553" s="3" t="s">
        <v>63</v>
      </c>
      <c r="P1553">
        <v>5610280</v>
      </c>
      <c r="Q1553" s="2">
        <v>15517</v>
      </c>
      <c r="R1553" t="s">
        <v>2792</v>
      </c>
      <c r="S1553" t="s">
        <v>2589</v>
      </c>
      <c r="U1553" t="s">
        <v>170</v>
      </c>
      <c r="V1553" t="s">
        <v>111</v>
      </c>
      <c r="W1553" t="s">
        <v>2</v>
      </c>
      <c r="X1553" t="s">
        <v>54</v>
      </c>
      <c r="Z1553" t="s">
        <v>88</v>
      </c>
      <c r="AA1553" t="s">
        <v>68</v>
      </c>
      <c r="AB1553" t="s">
        <v>2793</v>
      </c>
      <c r="AC1553" t="s">
        <v>70</v>
      </c>
      <c r="AD1553" t="s">
        <v>59</v>
      </c>
    </row>
    <row r="1554" spans="1:30">
      <c r="A1554">
        <f t="shared" si="75"/>
        <v>1298</v>
      </c>
      <c r="B1554">
        <f t="shared" si="73"/>
        <v>0</v>
      </c>
      <c r="C1554" s="8">
        <f t="shared" si="74"/>
        <v>81.916666666666671</v>
      </c>
      <c r="D1554">
        <v>81</v>
      </c>
      <c r="E1554">
        <v>11</v>
      </c>
      <c r="G1554" s="21">
        <v>0</v>
      </c>
      <c r="H1554">
        <v>5700106</v>
      </c>
      <c r="I1554" s="39">
        <v>44056.698611111111</v>
      </c>
      <c r="J1554" s="3" t="s">
        <v>90</v>
      </c>
      <c r="K1554" t="s">
        <v>49</v>
      </c>
      <c r="M1554">
        <v>202008131968</v>
      </c>
      <c r="N1554" s="1">
        <v>44056.698611111111</v>
      </c>
      <c r="O1554" s="3" t="s">
        <v>90</v>
      </c>
      <c r="P1554">
        <v>5700106</v>
      </c>
      <c r="Q1554" s="2">
        <v>14111</v>
      </c>
      <c r="R1554" t="s">
        <v>2794</v>
      </c>
      <c r="S1554" t="s">
        <v>1570</v>
      </c>
      <c r="U1554" t="s">
        <v>52</v>
      </c>
      <c r="V1554" t="s">
        <v>157</v>
      </c>
      <c r="W1554" t="s">
        <v>2</v>
      </c>
      <c r="X1554" t="s">
        <v>54</v>
      </c>
      <c r="Z1554" t="s">
        <v>88</v>
      </c>
      <c r="AA1554" t="s">
        <v>94</v>
      </c>
      <c r="AB1554" t="s">
        <v>116</v>
      </c>
      <c r="AC1554" t="s">
        <v>70</v>
      </c>
      <c r="AD1554" t="s">
        <v>59</v>
      </c>
    </row>
    <row r="1555" spans="1:30">
      <c r="A1555">
        <f t="shared" si="75"/>
        <v>1299</v>
      </c>
      <c r="B1555">
        <f t="shared" si="73"/>
        <v>0</v>
      </c>
      <c r="C1555" s="8">
        <f t="shared" si="74"/>
        <v>63.333333333333336</v>
      </c>
      <c r="D1555">
        <v>63</v>
      </c>
      <c r="E1555">
        <v>4</v>
      </c>
      <c r="G1555" s="21">
        <v>0</v>
      </c>
      <c r="H1555">
        <v>5715309</v>
      </c>
      <c r="I1555" s="39">
        <v>44281.838194444441</v>
      </c>
      <c r="J1555" s="3" t="s">
        <v>76</v>
      </c>
      <c r="K1555" t="s">
        <v>49</v>
      </c>
      <c r="M1555">
        <v>202103262110</v>
      </c>
      <c r="N1555" s="1">
        <v>44281.838194444441</v>
      </c>
      <c r="O1555" s="3" t="s">
        <v>76</v>
      </c>
      <c r="P1555">
        <v>5715309</v>
      </c>
      <c r="Q1555" s="2">
        <v>21128</v>
      </c>
      <c r="R1555" t="s">
        <v>2795</v>
      </c>
      <c r="S1555" t="s">
        <v>797</v>
      </c>
      <c r="U1555" t="s">
        <v>288</v>
      </c>
      <c r="V1555" t="s">
        <v>367</v>
      </c>
      <c r="W1555" t="s">
        <v>2</v>
      </c>
      <c r="X1555" t="s">
        <v>54</v>
      </c>
      <c r="Z1555" t="s">
        <v>88</v>
      </c>
      <c r="AA1555" t="s">
        <v>78</v>
      </c>
      <c r="AB1555" t="s">
        <v>292</v>
      </c>
      <c r="AC1555" t="s">
        <v>70</v>
      </c>
      <c r="AD1555" t="s">
        <v>59</v>
      </c>
    </row>
    <row r="1556" spans="1:30">
      <c r="A1556">
        <f t="shared" si="75"/>
        <v>1300</v>
      </c>
      <c r="B1556">
        <f t="shared" si="73"/>
        <v>0</v>
      </c>
      <c r="C1556" s="8">
        <f t="shared" si="74"/>
        <v>83.333333333333329</v>
      </c>
      <c r="D1556">
        <v>83</v>
      </c>
      <c r="E1556">
        <v>4</v>
      </c>
      <c r="G1556" s="21">
        <v>0</v>
      </c>
      <c r="H1556">
        <v>5800515</v>
      </c>
      <c r="I1556" s="39">
        <v>44327.485081018516</v>
      </c>
      <c r="J1556" s="3" t="s">
        <v>134</v>
      </c>
      <c r="K1556" t="s">
        <v>49</v>
      </c>
      <c r="M1556">
        <v>202105111855</v>
      </c>
      <c r="N1556" s="1">
        <v>44327.485081018516</v>
      </c>
      <c r="O1556" s="3" t="s">
        <v>134</v>
      </c>
      <c r="P1556">
        <v>5800515</v>
      </c>
      <c r="Q1556" s="2">
        <v>13868</v>
      </c>
      <c r="R1556" t="s">
        <v>2796</v>
      </c>
      <c r="S1556" t="s">
        <v>534</v>
      </c>
      <c r="U1556" t="s">
        <v>52</v>
      </c>
      <c r="V1556" t="s">
        <v>93</v>
      </c>
      <c r="W1556" t="s">
        <v>10</v>
      </c>
      <c r="X1556" t="s">
        <v>54</v>
      </c>
      <c r="Z1556" t="s">
        <v>88</v>
      </c>
      <c r="AA1556" t="s">
        <v>94</v>
      </c>
      <c r="AB1556" t="s">
        <v>2797</v>
      </c>
      <c r="AC1556" t="s">
        <v>70</v>
      </c>
      <c r="AD1556" t="s">
        <v>59</v>
      </c>
    </row>
    <row r="1557" spans="1:30">
      <c r="A1557">
        <f t="shared" si="75"/>
        <v>1301</v>
      </c>
      <c r="B1557">
        <f t="shared" si="73"/>
        <v>0</v>
      </c>
      <c r="C1557" s="8">
        <f t="shared" si="74"/>
        <v>62.75</v>
      </c>
      <c r="D1557">
        <v>62</v>
      </c>
      <c r="E1557">
        <v>9</v>
      </c>
      <c r="G1557" s="21">
        <v>0</v>
      </c>
      <c r="H1557">
        <v>5803996</v>
      </c>
      <c r="I1557" s="39">
        <v>44203.93377314815</v>
      </c>
      <c r="J1557" s="3" t="s">
        <v>63</v>
      </c>
      <c r="K1557" t="s">
        <v>49</v>
      </c>
      <c r="M1557">
        <v>202101072366</v>
      </c>
      <c r="N1557" s="1">
        <v>44203.93377314815</v>
      </c>
      <c r="O1557" s="3" t="s">
        <v>63</v>
      </c>
      <c r="P1557">
        <v>5803996</v>
      </c>
      <c r="Q1557" s="2">
        <v>21265</v>
      </c>
      <c r="R1557" t="s">
        <v>2798</v>
      </c>
      <c r="S1557" t="s">
        <v>472</v>
      </c>
      <c r="U1557" t="s">
        <v>149</v>
      </c>
      <c r="V1557" t="s">
        <v>133</v>
      </c>
      <c r="W1557" t="s">
        <v>2</v>
      </c>
      <c r="X1557" t="s">
        <v>54</v>
      </c>
      <c r="Z1557" t="s">
        <v>88</v>
      </c>
      <c r="AA1557" t="s">
        <v>68</v>
      </c>
      <c r="AB1557" t="s">
        <v>104</v>
      </c>
      <c r="AC1557" t="s">
        <v>70</v>
      </c>
      <c r="AD1557" t="s">
        <v>59</v>
      </c>
    </row>
    <row r="1558" spans="1:30">
      <c r="A1558">
        <f t="shared" si="75"/>
        <v>1302</v>
      </c>
      <c r="B1558">
        <f t="shared" si="73"/>
        <v>0</v>
      </c>
      <c r="C1558" s="8">
        <f t="shared" si="74"/>
        <v>67.083333333333329</v>
      </c>
      <c r="D1558">
        <v>67</v>
      </c>
      <c r="E1558">
        <v>1</v>
      </c>
      <c r="G1558" s="21">
        <v>0</v>
      </c>
      <c r="H1558">
        <v>5810383</v>
      </c>
      <c r="I1558" s="39">
        <v>44157.234722222223</v>
      </c>
      <c r="J1558" s="3" t="s">
        <v>63</v>
      </c>
      <c r="K1558" t="s">
        <v>49</v>
      </c>
      <c r="M1558">
        <v>202011220128</v>
      </c>
      <c r="N1558" s="1">
        <v>44157.234722222223</v>
      </c>
      <c r="O1558" s="3" t="s">
        <v>63</v>
      </c>
      <c r="P1558">
        <v>5810383</v>
      </c>
      <c r="Q1558" s="2">
        <v>19631</v>
      </c>
      <c r="R1558" t="s">
        <v>2799</v>
      </c>
      <c r="S1558" t="s">
        <v>457</v>
      </c>
      <c r="U1558" t="s">
        <v>149</v>
      </c>
      <c r="V1558" t="s">
        <v>178</v>
      </c>
      <c r="W1558" t="s">
        <v>2</v>
      </c>
      <c r="X1558" t="s">
        <v>54</v>
      </c>
      <c r="Z1558" t="s">
        <v>88</v>
      </c>
      <c r="AA1558" t="s">
        <v>68</v>
      </c>
      <c r="AB1558" t="s">
        <v>2066</v>
      </c>
      <c r="AC1558" t="s">
        <v>70</v>
      </c>
      <c r="AD1558" t="s">
        <v>59</v>
      </c>
    </row>
    <row r="1559" spans="1:30">
      <c r="A1559">
        <f t="shared" si="75"/>
        <v>1303</v>
      </c>
      <c r="B1559">
        <f t="shared" si="73"/>
        <v>0</v>
      </c>
      <c r="C1559" s="8">
        <f t="shared" si="74"/>
        <v>62.083333333333336</v>
      </c>
      <c r="D1559">
        <v>62</v>
      </c>
      <c r="E1559">
        <v>1</v>
      </c>
      <c r="G1559" s="21">
        <v>0</v>
      </c>
      <c r="H1559">
        <v>5816313</v>
      </c>
      <c r="I1559" s="39">
        <v>44189.502083333333</v>
      </c>
      <c r="J1559" s="3" t="s">
        <v>90</v>
      </c>
      <c r="K1559" t="s">
        <v>49</v>
      </c>
      <c r="M1559">
        <v>202012240902</v>
      </c>
      <c r="N1559" s="1">
        <v>44189.502083333333</v>
      </c>
      <c r="O1559" s="3" t="s">
        <v>90</v>
      </c>
      <c r="P1559">
        <v>5816313</v>
      </c>
      <c r="Q1559" s="2">
        <v>21509</v>
      </c>
      <c r="R1559" t="s">
        <v>2800</v>
      </c>
      <c r="S1559" t="s">
        <v>1746</v>
      </c>
      <c r="U1559" t="s">
        <v>61</v>
      </c>
      <c r="V1559" t="s">
        <v>82</v>
      </c>
      <c r="W1559" t="s">
        <v>10</v>
      </c>
      <c r="X1559" t="s">
        <v>54</v>
      </c>
      <c r="Z1559" t="s">
        <v>88</v>
      </c>
      <c r="AA1559" t="s">
        <v>94</v>
      </c>
      <c r="AB1559" t="s">
        <v>116</v>
      </c>
      <c r="AC1559" t="s">
        <v>70</v>
      </c>
      <c r="AD1559" t="s">
        <v>59</v>
      </c>
    </row>
    <row r="1560" spans="1:30">
      <c r="A1560">
        <f t="shared" si="75"/>
        <v>1304</v>
      </c>
      <c r="B1560">
        <f t="shared" si="73"/>
        <v>0</v>
      </c>
      <c r="C1560" s="8">
        <f t="shared" si="74"/>
        <v>66.25</v>
      </c>
      <c r="D1560">
        <v>66</v>
      </c>
      <c r="E1560">
        <v>3</v>
      </c>
      <c r="G1560" s="21">
        <v>0</v>
      </c>
      <c r="H1560">
        <v>5908590</v>
      </c>
      <c r="I1560" s="39">
        <v>44200.696458333332</v>
      </c>
      <c r="J1560" s="3" t="s">
        <v>63</v>
      </c>
      <c r="K1560" t="s">
        <v>49</v>
      </c>
      <c r="M1560">
        <v>202101041958</v>
      </c>
      <c r="N1560" s="1">
        <v>44200.696458333332</v>
      </c>
      <c r="O1560" s="3" t="s">
        <v>63</v>
      </c>
      <c r="P1560">
        <v>5908590</v>
      </c>
      <c r="Q1560" s="2">
        <v>19977</v>
      </c>
      <c r="R1560" t="s">
        <v>2801</v>
      </c>
      <c r="S1560" t="s">
        <v>680</v>
      </c>
      <c r="U1560" t="s">
        <v>61</v>
      </c>
      <c r="V1560" t="s">
        <v>306</v>
      </c>
      <c r="W1560" t="s">
        <v>10</v>
      </c>
      <c r="X1560" t="s">
        <v>54</v>
      </c>
      <c r="Z1560" t="s">
        <v>55</v>
      </c>
      <c r="AA1560" t="s">
        <v>68</v>
      </c>
      <c r="AB1560" t="s">
        <v>907</v>
      </c>
      <c r="AC1560" t="s">
        <v>70</v>
      </c>
      <c r="AD1560" t="s">
        <v>59</v>
      </c>
    </row>
    <row r="1561" spans="1:30">
      <c r="A1561">
        <f t="shared" si="75"/>
        <v>1305</v>
      </c>
      <c r="B1561">
        <f t="shared" si="73"/>
        <v>0</v>
      </c>
      <c r="C1561" s="8">
        <f t="shared" si="74"/>
        <v>60.583333333333336</v>
      </c>
      <c r="D1561">
        <v>60</v>
      </c>
      <c r="E1561">
        <v>7</v>
      </c>
      <c r="G1561" s="21">
        <v>0</v>
      </c>
      <c r="H1561">
        <v>6004886</v>
      </c>
      <c r="I1561" s="39">
        <v>44172.16133101852</v>
      </c>
      <c r="J1561" s="3" t="s">
        <v>90</v>
      </c>
      <c r="K1561" t="s">
        <v>49</v>
      </c>
      <c r="M1561">
        <v>202012071199</v>
      </c>
      <c r="N1561" s="1">
        <v>44172.16133101852</v>
      </c>
      <c r="O1561" s="3" t="s">
        <v>90</v>
      </c>
      <c r="P1561">
        <v>6004886</v>
      </c>
      <c r="Q1561" s="2">
        <v>22017</v>
      </c>
      <c r="R1561" t="s">
        <v>2802</v>
      </c>
      <c r="S1561" t="s">
        <v>2116</v>
      </c>
      <c r="U1561" t="s">
        <v>170</v>
      </c>
      <c r="V1561" t="s">
        <v>171</v>
      </c>
      <c r="W1561" t="s">
        <v>2</v>
      </c>
      <c r="X1561" t="s">
        <v>54</v>
      </c>
      <c r="Z1561" t="s">
        <v>88</v>
      </c>
      <c r="AA1561" t="s">
        <v>94</v>
      </c>
      <c r="AB1561" t="s">
        <v>116</v>
      </c>
      <c r="AC1561" t="s">
        <v>70</v>
      </c>
      <c r="AD1561" t="s">
        <v>59</v>
      </c>
    </row>
    <row r="1562" spans="1:30">
      <c r="A1562">
        <f t="shared" si="75"/>
        <v>1306</v>
      </c>
      <c r="B1562">
        <f t="shared" si="73"/>
        <v>0</v>
      </c>
      <c r="C1562" s="8">
        <f t="shared" si="74"/>
        <v>60.583333333333336</v>
      </c>
      <c r="D1562">
        <v>60</v>
      </c>
      <c r="E1562">
        <v>7</v>
      </c>
      <c r="G1562" s="21">
        <v>0</v>
      </c>
      <c r="H1562">
        <v>6006940</v>
      </c>
      <c r="I1562" s="39">
        <v>44200.705474537041</v>
      </c>
      <c r="J1562" s="3" t="s">
        <v>63</v>
      </c>
      <c r="K1562" t="s">
        <v>49</v>
      </c>
      <c r="M1562">
        <v>202101040926</v>
      </c>
      <c r="N1562" s="1">
        <v>44200.705474537041</v>
      </c>
      <c r="O1562" s="3" t="s">
        <v>63</v>
      </c>
      <c r="P1562">
        <v>6006940</v>
      </c>
      <c r="Q1562" s="2">
        <v>22061</v>
      </c>
      <c r="R1562" t="s">
        <v>2803</v>
      </c>
      <c r="S1562" t="s">
        <v>2116</v>
      </c>
      <c r="U1562" t="s">
        <v>140</v>
      </c>
      <c r="V1562" t="s">
        <v>258</v>
      </c>
      <c r="W1562" t="s">
        <v>2</v>
      </c>
      <c r="X1562" t="s">
        <v>54</v>
      </c>
      <c r="Z1562" t="s">
        <v>55</v>
      </c>
      <c r="AA1562" t="s">
        <v>68</v>
      </c>
      <c r="AB1562" t="s">
        <v>2059</v>
      </c>
      <c r="AC1562" t="s">
        <v>70</v>
      </c>
      <c r="AD1562" t="s">
        <v>59</v>
      </c>
    </row>
    <row r="1563" spans="1:30">
      <c r="A1563">
        <f t="shared" si="75"/>
        <v>1307</v>
      </c>
      <c r="B1563">
        <f t="shared" si="73"/>
        <v>0</v>
      </c>
      <c r="C1563" s="8">
        <f t="shared" si="74"/>
        <v>60.75</v>
      </c>
      <c r="D1563">
        <v>60</v>
      </c>
      <c r="E1563">
        <v>9</v>
      </c>
      <c r="G1563" s="21">
        <v>0</v>
      </c>
      <c r="H1563">
        <v>6009326</v>
      </c>
      <c r="I1563" s="39">
        <v>44307.478472222225</v>
      </c>
      <c r="J1563" s="3" t="s">
        <v>76</v>
      </c>
      <c r="K1563" t="s">
        <v>49</v>
      </c>
      <c r="M1563">
        <v>202104211548</v>
      </c>
      <c r="N1563" s="1">
        <v>44307.478472222225</v>
      </c>
      <c r="O1563" s="3" t="s">
        <v>76</v>
      </c>
      <c r="P1563">
        <v>6009326</v>
      </c>
      <c r="Q1563" s="2">
        <v>22107</v>
      </c>
      <c r="R1563" t="s">
        <v>2804</v>
      </c>
      <c r="S1563" t="s">
        <v>344</v>
      </c>
      <c r="U1563" t="s">
        <v>73</v>
      </c>
      <c r="V1563" t="s">
        <v>93</v>
      </c>
      <c r="W1563" t="s">
        <v>2</v>
      </c>
      <c r="X1563" t="s">
        <v>54</v>
      </c>
      <c r="Z1563" t="s">
        <v>88</v>
      </c>
      <c r="AA1563" t="s">
        <v>78</v>
      </c>
      <c r="AB1563" t="s">
        <v>2805</v>
      </c>
      <c r="AC1563" t="s">
        <v>70</v>
      </c>
      <c r="AD1563" t="s">
        <v>59</v>
      </c>
    </row>
    <row r="1564" spans="1:30">
      <c r="A1564">
        <f t="shared" si="75"/>
        <v>1308</v>
      </c>
      <c r="B1564">
        <f t="shared" si="73"/>
        <v>0</v>
      </c>
      <c r="C1564" s="8">
        <f t="shared" si="74"/>
        <v>87.25</v>
      </c>
      <c r="D1564">
        <v>87</v>
      </c>
      <c r="E1564">
        <v>3</v>
      </c>
      <c r="G1564" s="21">
        <v>0</v>
      </c>
      <c r="H1564">
        <v>6009799</v>
      </c>
      <c r="I1564" s="39">
        <v>44193.413946759261</v>
      </c>
      <c r="J1564" s="3" t="s">
        <v>90</v>
      </c>
      <c r="K1564" t="s">
        <v>49</v>
      </c>
      <c r="M1564">
        <v>202012281452</v>
      </c>
      <c r="N1564" s="1">
        <v>44193.413946759261</v>
      </c>
      <c r="O1564" s="3" t="s">
        <v>90</v>
      </c>
      <c r="P1564">
        <v>6009799</v>
      </c>
      <c r="Q1564" s="2">
        <v>12311</v>
      </c>
      <c r="R1564" t="s">
        <v>2806</v>
      </c>
      <c r="S1564" t="s">
        <v>2807</v>
      </c>
      <c r="U1564" t="s">
        <v>52</v>
      </c>
      <c r="V1564" t="s">
        <v>93</v>
      </c>
      <c r="W1564" t="s">
        <v>10</v>
      </c>
      <c r="X1564" t="s">
        <v>54</v>
      </c>
      <c r="Z1564" t="s">
        <v>88</v>
      </c>
      <c r="AA1564" t="s">
        <v>94</v>
      </c>
      <c r="AB1564" t="s">
        <v>100</v>
      </c>
      <c r="AC1564" t="s">
        <v>70</v>
      </c>
      <c r="AD1564" t="s">
        <v>59</v>
      </c>
    </row>
    <row r="1565" spans="1:30">
      <c r="A1565">
        <f t="shared" si="75"/>
        <v>1309</v>
      </c>
      <c r="B1565">
        <f t="shared" si="73"/>
        <v>0</v>
      </c>
      <c r="C1565" s="8">
        <f t="shared" si="74"/>
        <v>77.75</v>
      </c>
      <c r="D1565">
        <v>77</v>
      </c>
      <c r="E1565">
        <v>9</v>
      </c>
      <c r="G1565" s="21">
        <v>0</v>
      </c>
      <c r="H1565">
        <v>6106584</v>
      </c>
      <c r="I1565" s="39">
        <v>43995.607638888891</v>
      </c>
      <c r="J1565" s="3" t="s">
        <v>90</v>
      </c>
      <c r="K1565" t="s">
        <v>49</v>
      </c>
      <c r="M1565">
        <v>202006130281</v>
      </c>
      <c r="N1565" s="1">
        <v>43995.607638888891</v>
      </c>
      <c r="O1565" s="3" t="s">
        <v>90</v>
      </c>
      <c r="P1565">
        <v>6106584</v>
      </c>
      <c r="Q1565" s="2">
        <v>15579</v>
      </c>
      <c r="R1565" t="s">
        <v>2808</v>
      </c>
      <c r="S1565" t="s">
        <v>2809</v>
      </c>
      <c r="U1565" t="s">
        <v>149</v>
      </c>
      <c r="V1565" t="s">
        <v>115</v>
      </c>
      <c r="W1565" t="s">
        <v>10</v>
      </c>
      <c r="X1565" t="s">
        <v>54</v>
      </c>
      <c r="Z1565" t="s">
        <v>88</v>
      </c>
      <c r="AA1565" t="s">
        <v>94</v>
      </c>
      <c r="AB1565" t="s">
        <v>116</v>
      </c>
      <c r="AC1565" t="s">
        <v>70</v>
      </c>
      <c r="AD1565" t="s">
        <v>59</v>
      </c>
    </row>
    <row r="1566" spans="1:30">
      <c r="A1566">
        <f t="shared" si="75"/>
        <v>1310</v>
      </c>
      <c r="B1566">
        <f t="shared" si="73"/>
        <v>0</v>
      </c>
      <c r="C1566" s="8">
        <f t="shared" si="74"/>
        <v>86.166666666666671</v>
      </c>
      <c r="D1566">
        <v>86</v>
      </c>
      <c r="E1566">
        <v>2</v>
      </c>
      <c r="G1566" s="21">
        <v>0</v>
      </c>
      <c r="H1566">
        <v>6107136</v>
      </c>
      <c r="I1566" s="39">
        <v>43939.354166666664</v>
      </c>
      <c r="J1566" s="3" t="s">
        <v>63</v>
      </c>
      <c r="K1566" t="s">
        <v>49</v>
      </c>
      <c r="M1566">
        <v>202004180097</v>
      </c>
      <c r="N1566" s="1">
        <v>43939.354166666664</v>
      </c>
      <c r="O1566" s="3" t="s">
        <v>63</v>
      </c>
      <c r="P1566">
        <v>6107136</v>
      </c>
      <c r="Q1566" s="2">
        <v>12456</v>
      </c>
      <c r="R1566" t="s">
        <v>2810</v>
      </c>
      <c r="S1566" t="s">
        <v>77</v>
      </c>
      <c r="U1566" t="s">
        <v>295</v>
      </c>
      <c r="V1566" t="s">
        <v>74</v>
      </c>
      <c r="W1566" t="s">
        <v>10</v>
      </c>
      <c r="X1566" t="s">
        <v>54</v>
      </c>
      <c r="Z1566" t="s">
        <v>88</v>
      </c>
      <c r="AA1566" t="s">
        <v>68</v>
      </c>
      <c r="AB1566" t="s">
        <v>2811</v>
      </c>
      <c r="AC1566" t="s">
        <v>70</v>
      </c>
      <c r="AD1566" t="s">
        <v>59</v>
      </c>
    </row>
    <row r="1567" spans="1:30">
      <c r="A1567">
        <f t="shared" si="75"/>
        <v>1311</v>
      </c>
      <c r="B1567">
        <f t="shared" si="73"/>
        <v>0</v>
      </c>
      <c r="C1567" s="8">
        <f t="shared" si="74"/>
        <v>59.333333333333336</v>
      </c>
      <c r="D1567">
        <v>59</v>
      </c>
      <c r="E1567">
        <v>4</v>
      </c>
      <c r="G1567" s="21">
        <v>0</v>
      </c>
      <c r="H1567">
        <v>6110364</v>
      </c>
      <c r="I1567" s="39">
        <v>44181.337500000001</v>
      </c>
      <c r="J1567" s="3" t="s">
        <v>90</v>
      </c>
      <c r="K1567" t="s">
        <v>49</v>
      </c>
      <c r="M1567">
        <v>202012161306</v>
      </c>
      <c r="N1567" s="1">
        <v>44181.337500000001</v>
      </c>
      <c r="O1567" s="3" t="s">
        <v>90</v>
      </c>
      <c r="P1567">
        <v>6110364</v>
      </c>
      <c r="Q1567" s="2">
        <v>22483</v>
      </c>
      <c r="R1567" t="s">
        <v>2812</v>
      </c>
      <c r="S1567" t="s">
        <v>1015</v>
      </c>
      <c r="U1567" t="s">
        <v>61</v>
      </c>
      <c r="V1567" t="s">
        <v>153</v>
      </c>
      <c r="W1567" t="s">
        <v>10</v>
      </c>
      <c r="X1567" t="s">
        <v>54</v>
      </c>
      <c r="Z1567" t="s">
        <v>55</v>
      </c>
      <c r="AA1567" t="s">
        <v>94</v>
      </c>
      <c r="AB1567" t="s">
        <v>116</v>
      </c>
      <c r="AC1567" t="s">
        <v>70</v>
      </c>
      <c r="AD1567" t="s">
        <v>59</v>
      </c>
    </row>
    <row r="1568" spans="1:30">
      <c r="A1568">
        <f t="shared" si="75"/>
        <v>1312</v>
      </c>
      <c r="B1568">
        <f t="shared" si="73"/>
        <v>0</v>
      </c>
      <c r="C1568" s="8">
        <f t="shared" si="74"/>
        <v>68</v>
      </c>
      <c r="D1568">
        <v>68</v>
      </c>
      <c r="E1568">
        <v>0</v>
      </c>
      <c r="G1568" s="21">
        <v>0</v>
      </c>
      <c r="H1568">
        <v>6205781</v>
      </c>
      <c r="I1568" s="39">
        <v>44295.00277777778</v>
      </c>
      <c r="J1568" s="3" t="s">
        <v>90</v>
      </c>
      <c r="K1568" t="s">
        <v>49</v>
      </c>
      <c r="M1568">
        <v>202104082445</v>
      </c>
      <c r="N1568" s="1">
        <v>44295.00277777778</v>
      </c>
      <c r="O1568" s="3" t="s">
        <v>90</v>
      </c>
      <c r="P1568">
        <v>6205781</v>
      </c>
      <c r="Q1568" s="2">
        <v>19436</v>
      </c>
      <c r="R1568" t="s">
        <v>2816</v>
      </c>
      <c r="S1568" t="s">
        <v>840</v>
      </c>
      <c r="U1568" t="s">
        <v>149</v>
      </c>
      <c r="V1568" t="s">
        <v>220</v>
      </c>
      <c r="W1568" t="s">
        <v>10</v>
      </c>
      <c r="X1568" t="s">
        <v>54</v>
      </c>
      <c r="Z1568" t="s">
        <v>88</v>
      </c>
      <c r="AA1568" t="s">
        <v>94</v>
      </c>
      <c r="AB1568" t="s">
        <v>100</v>
      </c>
      <c r="AC1568" t="s">
        <v>70</v>
      </c>
      <c r="AD1568" t="s">
        <v>59</v>
      </c>
    </row>
    <row r="1569" spans="1:30">
      <c r="A1569">
        <f t="shared" si="75"/>
        <v>1313</v>
      </c>
      <c r="B1569">
        <f t="shared" si="73"/>
        <v>0</v>
      </c>
      <c r="C1569" s="8">
        <f t="shared" si="74"/>
        <v>68.083333333333329</v>
      </c>
      <c r="D1569">
        <v>68</v>
      </c>
      <c r="E1569">
        <v>1</v>
      </c>
      <c r="G1569" s="21">
        <v>0</v>
      </c>
      <c r="H1569">
        <v>6207340</v>
      </c>
      <c r="I1569" s="39">
        <v>44181.416666666664</v>
      </c>
      <c r="J1569" s="3" t="s">
        <v>76</v>
      </c>
      <c r="K1569" t="s">
        <v>49</v>
      </c>
      <c r="M1569">
        <v>202012160096</v>
      </c>
      <c r="N1569" s="1">
        <v>44181.416666666664</v>
      </c>
      <c r="O1569" s="3" t="s">
        <v>76</v>
      </c>
      <c r="P1569">
        <v>6207340</v>
      </c>
      <c r="Q1569" s="2">
        <v>19292</v>
      </c>
      <c r="R1569" t="s">
        <v>2817</v>
      </c>
      <c r="S1569" t="s">
        <v>841</v>
      </c>
      <c r="U1569" t="s">
        <v>52</v>
      </c>
      <c r="V1569" t="s">
        <v>240</v>
      </c>
      <c r="W1569" t="s">
        <v>2</v>
      </c>
      <c r="X1569" t="s">
        <v>54</v>
      </c>
      <c r="Z1569" t="s">
        <v>55</v>
      </c>
      <c r="AA1569" t="s">
        <v>78</v>
      </c>
      <c r="AB1569" t="s">
        <v>2818</v>
      </c>
      <c r="AC1569" t="s">
        <v>70</v>
      </c>
      <c r="AD1569" t="s">
        <v>59</v>
      </c>
    </row>
    <row r="1570" spans="1:30">
      <c r="A1570">
        <f t="shared" si="75"/>
        <v>1314</v>
      </c>
      <c r="B1570">
        <f t="shared" si="73"/>
        <v>0</v>
      </c>
      <c r="C1570" s="8">
        <f t="shared" si="74"/>
        <v>76.166666666666671</v>
      </c>
      <c r="D1570">
        <v>76</v>
      </c>
      <c r="E1570">
        <v>2</v>
      </c>
      <c r="G1570" s="21">
        <v>0</v>
      </c>
      <c r="H1570" s="6">
        <v>6208084</v>
      </c>
      <c r="I1570" s="39">
        <v>43977.995138888888</v>
      </c>
      <c r="J1570" s="3" t="s">
        <v>90</v>
      </c>
      <c r="K1570" t="s">
        <v>49</v>
      </c>
      <c r="M1570">
        <v>202005261995</v>
      </c>
      <c r="N1570" s="1">
        <v>43977.995138888888</v>
      </c>
      <c r="O1570" s="3" t="s">
        <v>90</v>
      </c>
      <c r="P1570">
        <v>6208084</v>
      </c>
      <c r="Q1570" s="2">
        <v>16157</v>
      </c>
      <c r="R1570" t="s">
        <v>2823</v>
      </c>
      <c r="S1570" t="s">
        <v>2645</v>
      </c>
      <c r="U1570" t="s">
        <v>132</v>
      </c>
      <c r="V1570" t="s">
        <v>99</v>
      </c>
      <c r="W1570" t="s">
        <v>10</v>
      </c>
      <c r="X1570" t="s">
        <v>54</v>
      </c>
      <c r="Z1570" t="s">
        <v>88</v>
      </c>
      <c r="AA1570" t="s">
        <v>94</v>
      </c>
      <c r="AB1570" t="s">
        <v>116</v>
      </c>
      <c r="AC1570" t="s">
        <v>70</v>
      </c>
      <c r="AD1570" t="s">
        <v>59</v>
      </c>
    </row>
    <row r="1571" spans="1:30">
      <c r="A1571">
        <f t="shared" si="75"/>
        <v>1315</v>
      </c>
      <c r="B1571">
        <f t="shared" si="73"/>
        <v>0</v>
      </c>
      <c r="C1571" s="8">
        <f t="shared" si="74"/>
        <v>64.583333333333329</v>
      </c>
      <c r="D1571">
        <v>64</v>
      </c>
      <c r="E1571">
        <v>7</v>
      </c>
      <c r="G1571" s="21">
        <v>0</v>
      </c>
      <c r="H1571">
        <v>6208143</v>
      </c>
      <c r="I1571" s="39">
        <v>44095.881666666668</v>
      </c>
      <c r="J1571" s="3" t="s">
        <v>63</v>
      </c>
      <c r="K1571" t="s">
        <v>49</v>
      </c>
      <c r="M1571">
        <v>202009212107</v>
      </c>
      <c r="N1571" s="1">
        <v>44095.881666666668</v>
      </c>
      <c r="O1571" s="3" t="s">
        <v>63</v>
      </c>
      <c r="P1571">
        <v>6208143</v>
      </c>
      <c r="Q1571" s="2">
        <v>20497</v>
      </c>
      <c r="R1571" t="s">
        <v>2824</v>
      </c>
      <c r="S1571" t="s">
        <v>106</v>
      </c>
      <c r="U1571" t="s">
        <v>61</v>
      </c>
      <c r="V1571" t="s">
        <v>281</v>
      </c>
      <c r="W1571" t="s">
        <v>2</v>
      </c>
      <c r="X1571" t="s">
        <v>54</v>
      </c>
      <c r="Z1571" t="s">
        <v>55</v>
      </c>
      <c r="AA1571" t="s">
        <v>68</v>
      </c>
      <c r="AB1571" t="s">
        <v>2825</v>
      </c>
      <c r="AC1571" t="s">
        <v>70</v>
      </c>
      <c r="AD1571" t="s">
        <v>59</v>
      </c>
    </row>
    <row r="1572" spans="1:30">
      <c r="A1572">
        <f t="shared" si="75"/>
        <v>1316</v>
      </c>
      <c r="B1572">
        <f t="shared" si="73"/>
        <v>0</v>
      </c>
      <c r="C1572" s="8">
        <f t="shared" si="74"/>
        <v>58.25</v>
      </c>
      <c r="D1572">
        <v>58</v>
      </c>
      <c r="E1572">
        <v>3</v>
      </c>
      <c r="G1572" s="21">
        <v>0</v>
      </c>
      <c r="H1572">
        <v>6208956</v>
      </c>
      <c r="I1572" s="39">
        <v>44123.55097222222</v>
      </c>
      <c r="J1572" s="3" t="s">
        <v>90</v>
      </c>
      <c r="K1572" t="s">
        <v>49</v>
      </c>
      <c r="M1572">
        <v>202010191788</v>
      </c>
      <c r="N1572" s="1">
        <v>44123.55097222222</v>
      </c>
      <c r="O1572" s="3" t="s">
        <v>90</v>
      </c>
      <c r="P1572">
        <v>6208956</v>
      </c>
      <c r="Q1572" s="2">
        <v>22817</v>
      </c>
      <c r="R1572" t="s">
        <v>2826</v>
      </c>
      <c r="S1572" t="s">
        <v>894</v>
      </c>
      <c r="U1572" t="s">
        <v>52</v>
      </c>
      <c r="V1572" t="s">
        <v>93</v>
      </c>
      <c r="W1572" t="s">
        <v>10</v>
      </c>
      <c r="X1572" t="s">
        <v>54</v>
      </c>
      <c r="Z1572" t="s">
        <v>88</v>
      </c>
      <c r="AA1572" t="s">
        <v>94</v>
      </c>
      <c r="AB1572" t="s">
        <v>100</v>
      </c>
      <c r="AC1572" t="s">
        <v>70</v>
      </c>
      <c r="AD1572" t="s">
        <v>59</v>
      </c>
    </row>
    <row r="1573" spans="1:30">
      <c r="A1573">
        <f t="shared" si="75"/>
        <v>1317</v>
      </c>
      <c r="B1573">
        <f t="shared" si="73"/>
        <v>0</v>
      </c>
      <c r="C1573" s="8">
        <f t="shared" si="74"/>
        <v>83.333333333333329</v>
      </c>
      <c r="D1573">
        <v>83</v>
      </c>
      <c r="E1573">
        <v>4</v>
      </c>
      <c r="G1573" s="21">
        <v>0</v>
      </c>
      <c r="H1573">
        <v>6211311</v>
      </c>
      <c r="I1573" s="39">
        <v>44166.711805555555</v>
      </c>
      <c r="J1573" s="3" t="s">
        <v>63</v>
      </c>
      <c r="K1573" t="s">
        <v>49</v>
      </c>
      <c r="M1573">
        <v>202012012346</v>
      </c>
      <c r="N1573" s="1">
        <v>44166.711805555555</v>
      </c>
      <c r="O1573" s="3" t="s">
        <v>63</v>
      </c>
      <c r="P1573">
        <v>6211311</v>
      </c>
      <c r="Q1573" s="2">
        <v>13716</v>
      </c>
      <c r="R1573" t="s">
        <v>2827</v>
      </c>
      <c r="S1573" t="s">
        <v>534</v>
      </c>
      <c r="U1573" t="s">
        <v>98</v>
      </c>
      <c r="V1573" t="s">
        <v>103</v>
      </c>
      <c r="W1573" t="s">
        <v>10</v>
      </c>
      <c r="X1573" t="s">
        <v>54</v>
      </c>
      <c r="Z1573" t="s">
        <v>88</v>
      </c>
      <c r="AA1573" t="s">
        <v>68</v>
      </c>
      <c r="AB1573" t="s">
        <v>2828</v>
      </c>
      <c r="AC1573" t="s">
        <v>70</v>
      </c>
      <c r="AD1573" t="s">
        <v>59</v>
      </c>
    </row>
    <row r="1574" spans="1:30">
      <c r="A1574">
        <f t="shared" si="75"/>
        <v>1318</v>
      </c>
      <c r="B1574">
        <f t="shared" si="73"/>
        <v>0</v>
      </c>
      <c r="C1574" s="8">
        <f t="shared" si="74"/>
        <v>72.583333333333329</v>
      </c>
      <c r="D1574">
        <v>72</v>
      </c>
      <c r="E1574">
        <v>7</v>
      </c>
      <c r="G1574" s="21">
        <v>0</v>
      </c>
      <c r="H1574">
        <v>6213115</v>
      </c>
      <c r="I1574" s="39">
        <v>44085.041238425925</v>
      </c>
      <c r="J1574" s="3" t="s">
        <v>63</v>
      </c>
      <c r="K1574" t="s">
        <v>49</v>
      </c>
      <c r="M1574">
        <v>202009101769</v>
      </c>
      <c r="N1574" s="1">
        <v>44085.041238425925</v>
      </c>
      <c r="O1574" s="3" t="s">
        <v>63</v>
      </c>
      <c r="P1574">
        <v>6213115</v>
      </c>
      <c r="Q1574" s="2">
        <v>17555</v>
      </c>
      <c r="R1574" t="s">
        <v>2829</v>
      </c>
      <c r="S1574" t="s">
        <v>1486</v>
      </c>
      <c r="U1574" t="s">
        <v>149</v>
      </c>
      <c r="V1574" t="s">
        <v>133</v>
      </c>
      <c r="W1574" t="s">
        <v>10</v>
      </c>
      <c r="X1574" t="s">
        <v>54</v>
      </c>
      <c r="Z1574" t="s">
        <v>88</v>
      </c>
      <c r="AA1574" t="s">
        <v>68</v>
      </c>
      <c r="AB1574" t="s">
        <v>1185</v>
      </c>
      <c r="AC1574" t="s">
        <v>70</v>
      </c>
      <c r="AD1574" t="s">
        <v>59</v>
      </c>
    </row>
    <row r="1575" spans="1:30">
      <c r="A1575">
        <f t="shared" si="75"/>
        <v>1319</v>
      </c>
      <c r="B1575">
        <f t="shared" si="73"/>
        <v>0</v>
      </c>
      <c r="C1575" s="8">
        <f t="shared" si="74"/>
        <v>57.333333333333336</v>
      </c>
      <c r="D1575">
        <v>57</v>
      </c>
      <c r="E1575">
        <v>4</v>
      </c>
      <c r="G1575" s="21">
        <v>0</v>
      </c>
      <c r="H1575">
        <v>6302998</v>
      </c>
      <c r="I1575" s="39">
        <v>44022.8125</v>
      </c>
      <c r="J1575" s="3" t="s">
        <v>90</v>
      </c>
      <c r="K1575" t="s">
        <v>49</v>
      </c>
      <c r="M1575">
        <v>202007101991</v>
      </c>
      <c r="N1575" s="1">
        <v>44022.8125</v>
      </c>
      <c r="O1575" s="3" t="s">
        <v>90</v>
      </c>
      <c r="P1575">
        <v>6302998</v>
      </c>
      <c r="Q1575" s="2">
        <v>23075</v>
      </c>
      <c r="R1575" t="s">
        <v>2830</v>
      </c>
      <c r="S1575" t="s">
        <v>208</v>
      </c>
      <c r="U1575" t="s">
        <v>170</v>
      </c>
      <c r="V1575" t="s">
        <v>157</v>
      </c>
      <c r="W1575" t="s">
        <v>10</v>
      </c>
      <c r="X1575" t="s">
        <v>54</v>
      </c>
      <c r="Z1575" t="s">
        <v>88</v>
      </c>
      <c r="AA1575" t="s">
        <v>94</v>
      </c>
      <c r="AB1575" t="s">
        <v>100</v>
      </c>
      <c r="AC1575" t="s">
        <v>70</v>
      </c>
      <c r="AD1575" t="s">
        <v>59</v>
      </c>
    </row>
    <row r="1576" spans="1:30">
      <c r="A1576">
        <f t="shared" si="75"/>
        <v>1320</v>
      </c>
      <c r="B1576">
        <f t="shared" si="73"/>
        <v>0</v>
      </c>
      <c r="C1576" s="8">
        <f t="shared" si="74"/>
        <v>56.916666666666664</v>
      </c>
      <c r="D1576">
        <v>56</v>
      </c>
      <c r="E1576">
        <v>11</v>
      </c>
      <c r="G1576" s="21">
        <v>0</v>
      </c>
      <c r="H1576">
        <v>6309978</v>
      </c>
      <c r="I1576" s="39">
        <v>44001.95</v>
      </c>
      <c r="J1576" s="3" t="s">
        <v>90</v>
      </c>
      <c r="K1576" t="s">
        <v>49</v>
      </c>
      <c r="M1576">
        <v>202006192001</v>
      </c>
      <c r="N1576" s="1">
        <v>44001.95</v>
      </c>
      <c r="O1576" s="3" t="s">
        <v>90</v>
      </c>
      <c r="P1576">
        <v>6309978</v>
      </c>
      <c r="Q1576" s="2">
        <v>23197</v>
      </c>
      <c r="R1576" t="s">
        <v>2831</v>
      </c>
      <c r="S1576" t="s">
        <v>872</v>
      </c>
      <c r="U1576" t="s">
        <v>132</v>
      </c>
      <c r="V1576" t="s">
        <v>364</v>
      </c>
      <c r="W1576" t="s">
        <v>10</v>
      </c>
      <c r="X1576" t="s">
        <v>54</v>
      </c>
      <c r="Z1576" t="s">
        <v>88</v>
      </c>
      <c r="AA1576" t="s">
        <v>94</v>
      </c>
      <c r="AB1576" t="s">
        <v>100</v>
      </c>
      <c r="AC1576" t="s">
        <v>70</v>
      </c>
      <c r="AD1576" t="s">
        <v>59</v>
      </c>
    </row>
    <row r="1577" spans="1:30">
      <c r="A1577">
        <f t="shared" si="75"/>
        <v>1321</v>
      </c>
      <c r="B1577">
        <f t="shared" si="73"/>
        <v>0</v>
      </c>
      <c r="C1577" s="8">
        <f t="shared" si="74"/>
        <v>57.75</v>
      </c>
      <c r="D1577">
        <v>57</v>
      </c>
      <c r="E1577">
        <v>9</v>
      </c>
      <c r="G1577" s="21">
        <v>0</v>
      </c>
      <c r="H1577">
        <v>6310841</v>
      </c>
      <c r="I1577" s="39">
        <v>44305.891400462962</v>
      </c>
      <c r="J1577" s="3" t="s">
        <v>90</v>
      </c>
      <c r="K1577" t="s">
        <v>49</v>
      </c>
      <c r="M1577">
        <v>202104192512</v>
      </c>
      <c r="N1577" s="1">
        <v>44305.891400462962</v>
      </c>
      <c r="O1577" s="3" t="s">
        <v>90</v>
      </c>
      <c r="P1577">
        <v>6310841</v>
      </c>
      <c r="Q1577" s="2">
        <v>23207</v>
      </c>
      <c r="R1577" t="s">
        <v>2832</v>
      </c>
      <c r="S1577" t="s">
        <v>206</v>
      </c>
      <c r="U1577" t="s">
        <v>149</v>
      </c>
      <c r="V1577" t="s">
        <v>111</v>
      </c>
      <c r="W1577" t="s">
        <v>2</v>
      </c>
      <c r="X1577" t="s">
        <v>54</v>
      </c>
      <c r="Z1577" t="s">
        <v>88</v>
      </c>
      <c r="AA1577" t="s">
        <v>94</v>
      </c>
      <c r="AB1577" t="s">
        <v>100</v>
      </c>
      <c r="AC1577" t="s">
        <v>70</v>
      </c>
      <c r="AD1577" t="s">
        <v>59</v>
      </c>
    </row>
    <row r="1578" spans="1:30">
      <c r="A1578">
        <f t="shared" si="75"/>
        <v>1322</v>
      </c>
      <c r="B1578">
        <f t="shared" si="73"/>
        <v>0</v>
      </c>
      <c r="C1578" s="8">
        <f t="shared" si="74"/>
        <v>56.583333333333336</v>
      </c>
      <c r="D1578">
        <v>56</v>
      </c>
      <c r="E1578">
        <v>7</v>
      </c>
      <c r="G1578" s="21">
        <v>0</v>
      </c>
      <c r="H1578">
        <v>6313919</v>
      </c>
      <c r="I1578" s="39">
        <v>43937.095833333333</v>
      </c>
      <c r="J1578" s="3" t="s">
        <v>90</v>
      </c>
      <c r="K1578" t="s">
        <v>49</v>
      </c>
      <c r="M1578">
        <v>202004160487</v>
      </c>
      <c r="N1578" s="1">
        <v>43937.095833333333</v>
      </c>
      <c r="O1578" s="3" t="s">
        <v>90</v>
      </c>
      <c r="P1578">
        <v>6313919</v>
      </c>
      <c r="Q1578" s="2">
        <v>23261</v>
      </c>
      <c r="R1578" t="s">
        <v>2833</v>
      </c>
      <c r="S1578" t="s">
        <v>231</v>
      </c>
      <c r="U1578" t="s">
        <v>149</v>
      </c>
      <c r="V1578" t="s">
        <v>99</v>
      </c>
      <c r="W1578" t="s">
        <v>2</v>
      </c>
      <c r="X1578" t="s">
        <v>54</v>
      </c>
      <c r="Z1578" t="s">
        <v>88</v>
      </c>
      <c r="AA1578" t="s">
        <v>94</v>
      </c>
      <c r="AB1578" t="s">
        <v>100</v>
      </c>
      <c r="AC1578" t="s">
        <v>70</v>
      </c>
      <c r="AD1578" t="s">
        <v>59</v>
      </c>
    </row>
    <row r="1579" spans="1:30">
      <c r="A1579">
        <f t="shared" si="75"/>
        <v>1323</v>
      </c>
      <c r="B1579">
        <f t="shared" si="73"/>
        <v>0</v>
      </c>
      <c r="C1579" s="8">
        <f t="shared" si="74"/>
        <v>73.416666666666671</v>
      </c>
      <c r="D1579">
        <v>73</v>
      </c>
      <c r="E1579">
        <v>5</v>
      </c>
      <c r="G1579" s="21">
        <v>0</v>
      </c>
      <c r="H1579">
        <v>6319840</v>
      </c>
      <c r="I1579" s="39">
        <v>44169.629861111112</v>
      </c>
      <c r="J1579" s="3" t="s">
        <v>63</v>
      </c>
      <c r="K1579" t="s">
        <v>49</v>
      </c>
      <c r="M1579">
        <v>202012041936</v>
      </c>
      <c r="N1579" s="1">
        <v>44169.629861111112</v>
      </c>
      <c r="O1579" s="3" t="s">
        <v>63</v>
      </c>
      <c r="P1579">
        <v>6319840</v>
      </c>
      <c r="Q1579" s="2">
        <v>17346</v>
      </c>
      <c r="R1579" t="s">
        <v>2834</v>
      </c>
      <c r="S1579" t="s">
        <v>1472</v>
      </c>
      <c r="U1579" t="s">
        <v>52</v>
      </c>
      <c r="V1579" t="s">
        <v>228</v>
      </c>
      <c r="W1579" t="s">
        <v>10</v>
      </c>
      <c r="X1579" t="s">
        <v>54</v>
      </c>
      <c r="Z1579" t="s">
        <v>55</v>
      </c>
      <c r="AA1579" t="s">
        <v>68</v>
      </c>
      <c r="AB1579" t="s">
        <v>2835</v>
      </c>
      <c r="AC1579" t="s">
        <v>129</v>
      </c>
      <c r="AD1579" t="s">
        <v>59</v>
      </c>
    </row>
    <row r="1580" spans="1:30">
      <c r="A1580">
        <f t="shared" si="75"/>
        <v>1324</v>
      </c>
      <c r="B1580">
        <f t="shared" si="73"/>
        <v>0</v>
      </c>
      <c r="C1580" s="8">
        <f t="shared" si="74"/>
        <v>67.5</v>
      </c>
      <c r="D1580">
        <v>67</v>
      </c>
      <c r="E1580">
        <v>6</v>
      </c>
      <c r="G1580" s="21">
        <v>0</v>
      </c>
      <c r="H1580">
        <v>6400301</v>
      </c>
      <c r="I1580" s="39">
        <v>44208.939583333333</v>
      </c>
      <c r="J1580" s="3" t="s">
        <v>90</v>
      </c>
      <c r="K1580" t="s">
        <v>49</v>
      </c>
      <c r="M1580">
        <v>202101122320</v>
      </c>
      <c r="N1580" s="1">
        <v>44208.939583333333</v>
      </c>
      <c r="O1580" s="3" t="s">
        <v>90</v>
      </c>
      <c r="P1580">
        <v>6400301</v>
      </c>
      <c r="Q1580" s="2">
        <v>19539</v>
      </c>
      <c r="R1580" t="s">
        <v>2836</v>
      </c>
      <c r="S1580" t="s">
        <v>898</v>
      </c>
      <c r="U1580" t="s">
        <v>170</v>
      </c>
      <c r="V1580" t="s">
        <v>281</v>
      </c>
      <c r="W1580" t="s">
        <v>10</v>
      </c>
      <c r="X1580" t="s">
        <v>54</v>
      </c>
      <c r="Z1580" t="s">
        <v>88</v>
      </c>
      <c r="AA1580" t="s">
        <v>94</v>
      </c>
      <c r="AB1580" t="s">
        <v>100</v>
      </c>
      <c r="AC1580" t="s">
        <v>70</v>
      </c>
      <c r="AD1580" t="s">
        <v>59</v>
      </c>
    </row>
    <row r="1581" spans="1:30">
      <c r="A1581">
        <f t="shared" si="75"/>
        <v>1325</v>
      </c>
      <c r="B1581">
        <f t="shared" si="73"/>
        <v>0</v>
      </c>
      <c r="C1581" s="8">
        <f t="shared" si="74"/>
        <v>58</v>
      </c>
      <c r="D1581">
        <v>58</v>
      </c>
      <c r="E1581">
        <v>0</v>
      </c>
      <c r="G1581" s="21">
        <v>0</v>
      </c>
      <c r="H1581">
        <v>6401011</v>
      </c>
      <c r="I1581" s="39">
        <v>44021.474999999999</v>
      </c>
      <c r="J1581" s="3" t="s">
        <v>90</v>
      </c>
      <c r="K1581" t="s">
        <v>49</v>
      </c>
      <c r="M1581">
        <v>202007091352</v>
      </c>
      <c r="N1581" s="1">
        <v>44021.474999999999</v>
      </c>
      <c r="O1581" s="3" t="s">
        <v>90</v>
      </c>
      <c r="P1581">
        <v>6401011</v>
      </c>
      <c r="Q1581" s="2">
        <v>22826</v>
      </c>
      <c r="R1581" t="s">
        <v>2837</v>
      </c>
      <c r="S1581" t="s">
        <v>1093</v>
      </c>
      <c r="U1581" t="s">
        <v>61</v>
      </c>
      <c r="V1581" t="s">
        <v>93</v>
      </c>
      <c r="W1581" t="s">
        <v>2</v>
      </c>
      <c r="X1581" t="s">
        <v>54</v>
      </c>
      <c r="Z1581" t="s">
        <v>88</v>
      </c>
      <c r="AA1581" t="s">
        <v>94</v>
      </c>
      <c r="AB1581" t="s">
        <v>1896</v>
      </c>
      <c r="AC1581" t="s">
        <v>70</v>
      </c>
      <c r="AD1581" t="s">
        <v>59</v>
      </c>
    </row>
    <row r="1582" spans="1:30">
      <c r="A1582">
        <f t="shared" si="75"/>
        <v>1326</v>
      </c>
      <c r="B1582">
        <f t="shared" si="73"/>
        <v>0</v>
      </c>
      <c r="C1582" s="8">
        <f t="shared" si="74"/>
        <v>56.166666666666664</v>
      </c>
      <c r="D1582">
        <v>56</v>
      </c>
      <c r="E1582">
        <v>2</v>
      </c>
      <c r="G1582" s="21">
        <v>0</v>
      </c>
      <c r="H1582">
        <v>6401918</v>
      </c>
      <c r="I1582" s="39">
        <v>43926.476493055554</v>
      </c>
      <c r="J1582" s="3" t="s">
        <v>63</v>
      </c>
      <c r="K1582" t="s">
        <v>49</v>
      </c>
      <c r="M1582">
        <v>202004050159</v>
      </c>
      <c r="N1582" s="1">
        <v>43926.476493055554</v>
      </c>
      <c r="O1582" s="3" t="s">
        <v>63</v>
      </c>
      <c r="P1582">
        <v>6401918</v>
      </c>
      <c r="Q1582" s="2">
        <v>23396</v>
      </c>
      <c r="R1582" t="s">
        <v>2838</v>
      </c>
      <c r="S1582" t="s">
        <v>1003</v>
      </c>
      <c r="U1582" t="s">
        <v>381</v>
      </c>
      <c r="V1582" t="s">
        <v>87</v>
      </c>
      <c r="W1582" t="s">
        <v>10</v>
      </c>
      <c r="X1582" t="s">
        <v>54</v>
      </c>
      <c r="Z1582" t="s">
        <v>55</v>
      </c>
      <c r="AA1582" t="s">
        <v>68</v>
      </c>
      <c r="AB1582" t="s">
        <v>917</v>
      </c>
      <c r="AC1582" t="s">
        <v>70</v>
      </c>
      <c r="AD1582" t="s">
        <v>59</v>
      </c>
    </row>
    <row r="1583" spans="1:30">
      <c r="A1583">
        <f t="shared" si="75"/>
        <v>1327</v>
      </c>
      <c r="B1583">
        <f t="shared" si="73"/>
        <v>0</v>
      </c>
      <c r="C1583" s="8">
        <f t="shared" si="74"/>
        <v>56.666666666666664</v>
      </c>
      <c r="D1583">
        <v>56</v>
      </c>
      <c r="E1583">
        <v>8</v>
      </c>
      <c r="G1583" s="21">
        <v>0</v>
      </c>
      <c r="H1583">
        <v>6401972</v>
      </c>
      <c r="I1583" s="39">
        <v>44112.49722222222</v>
      </c>
      <c r="J1583" s="3" t="s">
        <v>90</v>
      </c>
      <c r="K1583" t="s">
        <v>49</v>
      </c>
      <c r="M1583">
        <v>202010081679</v>
      </c>
      <c r="N1583" s="1">
        <v>44112.49722222222</v>
      </c>
      <c r="O1583" s="3" t="s">
        <v>90</v>
      </c>
      <c r="P1583">
        <v>6401972</v>
      </c>
      <c r="Q1583" s="2">
        <v>23405</v>
      </c>
      <c r="R1583" t="s">
        <v>2839</v>
      </c>
      <c r="S1583" t="s">
        <v>2840</v>
      </c>
      <c r="U1583" t="s">
        <v>73</v>
      </c>
      <c r="V1583" t="s">
        <v>93</v>
      </c>
      <c r="W1583" t="s">
        <v>2</v>
      </c>
      <c r="X1583" t="s">
        <v>54</v>
      </c>
      <c r="Z1583" t="s">
        <v>88</v>
      </c>
      <c r="AA1583" t="s">
        <v>94</v>
      </c>
      <c r="AB1583" t="s">
        <v>100</v>
      </c>
      <c r="AC1583" t="s">
        <v>70</v>
      </c>
      <c r="AD1583" t="s">
        <v>59</v>
      </c>
    </row>
    <row r="1584" spans="1:30">
      <c r="A1584">
        <f t="shared" si="75"/>
        <v>1328</v>
      </c>
      <c r="B1584">
        <f t="shared" si="73"/>
        <v>0</v>
      </c>
      <c r="C1584" s="8">
        <f t="shared" si="74"/>
        <v>63.666666666666664</v>
      </c>
      <c r="D1584">
        <v>63</v>
      </c>
      <c r="E1584">
        <v>8</v>
      </c>
      <c r="G1584" s="21">
        <v>0</v>
      </c>
      <c r="H1584">
        <v>6402236</v>
      </c>
      <c r="I1584" s="39">
        <v>44226.568749999999</v>
      </c>
      <c r="J1584" s="3" t="s">
        <v>90</v>
      </c>
      <c r="K1584" t="s">
        <v>49</v>
      </c>
      <c r="M1584">
        <v>202101300391</v>
      </c>
      <c r="N1584" s="1">
        <v>44226.568749999999</v>
      </c>
      <c r="O1584" s="3" t="s">
        <v>90</v>
      </c>
      <c r="P1584">
        <v>6402236</v>
      </c>
      <c r="Q1584" s="2">
        <v>20943</v>
      </c>
      <c r="R1584" t="s">
        <v>2841</v>
      </c>
      <c r="S1584" t="s">
        <v>1513</v>
      </c>
      <c r="U1584" t="s">
        <v>110</v>
      </c>
      <c r="V1584" t="s">
        <v>74</v>
      </c>
      <c r="W1584" t="s">
        <v>2</v>
      </c>
      <c r="X1584" t="s">
        <v>54</v>
      </c>
      <c r="Z1584" t="s">
        <v>88</v>
      </c>
      <c r="AA1584" t="s">
        <v>94</v>
      </c>
      <c r="AB1584" t="s">
        <v>100</v>
      </c>
      <c r="AC1584" t="s">
        <v>70</v>
      </c>
      <c r="AD1584" t="s">
        <v>59</v>
      </c>
    </row>
    <row r="1585" spans="1:30">
      <c r="A1585">
        <f t="shared" si="75"/>
        <v>1329</v>
      </c>
      <c r="B1585">
        <f t="shared" si="73"/>
        <v>0</v>
      </c>
      <c r="C1585" s="8">
        <f t="shared" si="74"/>
        <v>83.583333333333329</v>
      </c>
      <c r="D1585">
        <v>83</v>
      </c>
      <c r="E1585">
        <v>7</v>
      </c>
      <c r="G1585" s="21">
        <v>0</v>
      </c>
      <c r="H1585">
        <v>6408420</v>
      </c>
      <c r="I1585" s="39">
        <v>44298.452453703707</v>
      </c>
      <c r="J1585" s="3" t="s">
        <v>76</v>
      </c>
      <c r="K1585" t="s">
        <v>49</v>
      </c>
      <c r="M1585">
        <v>202101050183</v>
      </c>
      <c r="N1585" s="1">
        <v>44298.452453703707</v>
      </c>
      <c r="O1585" s="3" t="s">
        <v>76</v>
      </c>
      <c r="P1585">
        <v>6408420</v>
      </c>
      <c r="Q1585" s="2">
        <v>13768</v>
      </c>
      <c r="R1585" t="s">
        <v>2842</v>
      </c>
      <c r="S1585" t="s">
        <v>2769</v>
      </c>
      <c r="U1585" t="s">
        <v>140</v>
      </c>
      <c r="V1585" t="s">
        <v>127</v>
      </c>
      <c r="W1585" t="s">
        <v>10</v>
      </c>
      <c r="X1585" t="s">
        <v>54</v>
      </c>
      <c r="Z1585" t="s">
        <v>55</v>
      </c>
      <c r="AA1585" t="s">
        <v>78</v>
      </c>
      <c r="AB1585" t="s">
        <v>333</v>
      </c>
      <c r="AC1585" t="s">
        <v>129</v>
      </c>
      <c r="AD1585" t="s">
        <v>59</v>
      </c>
    </row>
    <row r="1586" spans="1:30">
      <c r="A1586">
        <f t="shared" si="75"/>
        <v>1330</v>
      </c>
      <c r="B1586">
        <f t="shared" si="73"/>
        <v>0</v>
      </c>
      <c r="C1586" s="8">
        <f t="shared" si="74"/>
        <v>78.666666666666671</v>
      </c>
      <c r="D1586">
        <v>78</v>
      </c>
      <c r="E1586">
        <v>8</v>
      </c>
      <c r="G1586" s="21">
        <v>0</v>
      </c>
      <c r="H1586">
        <v>6408872</v>
      </c>
      <c r="I1586" s="39">
        <v>44161.745833333334</v>
      </c>
      <c r="J1586" s="3" t="s">
        <v>63</v>
      </c>
      <c r="K1586" t="s">
        <v>49</v>
      </c>
      <c r="M1586">
        <v>202011260259</v>
      </c>
      <c r="N1586" s="1">
        <v>44161.745833333334</v>
      </c>
      <c r="O1586" s="3" t="s">
        <v>63</v>
      </c>
      <c r="P1586">
        <v>6408872</v>
      </c>
      <c r="Q1586" s="2">
        <v>15423</v>
      </c>
      <c r="R1586" t="s">
        <v>2843</v>
      </c>
      <c r="S1586" t="s">
        <v>2844</v>
      </c>
      <c r="U1586" t="s">
        <v>250</v>
      </c>
      <c r="V1586" t="s">
        <v>82</v>
      </c>
      <c r="W1586" t="s">
        <v>2</v>
      </c>
      <c r="X1586" t="s">
        <v>54</v>
      </c>
      <c r="Z1586" t="s">
        <v>55</v>
      </c>
      <c r="AA1586" t="s">
        <v>68</v>
      </c>
      <c r="AB1586" t="s">
        <v>2845</v>
      </c>
      <c r="AC1586" t="s">
        <v>70</v>
      </c>
      <c r="AD1586" t="s">
        <v>59</v>
      </c>
    </row>
    <row r="1587" spans="1:30">
      <c r="A1587">
        <f t="shared" si="75"/>
        <v>1331</v>
      </c>
      <c r="B1587">
        <f t="shared" si="73"/>
        <v>0</v>
      </c>
      <c r="C1587" s="8">
        <f t="shared" si="74"/>
        <v>85.333333333333329</v>
      </c>
      <c r="D1587">
        <v>85</v>
      </c>
      <c r="E1587">
        <v>4</v>
      </c>
      <c r="G1587" s="21">
        <v>0</v>
      </c>
      <c r="H1587">
        <v>6409693</v>
      </c>
      <c r="I1587" s="39">
        <v>44122.707638888889</v>
      </c>
      <c r="J1587" s="3" t="s">
        <v>90</v>
      </c>
      <c r="K1587" t="s">
        <v>49</v>
      </c>
      <c r="M1587">
        <v>202010180195</v>
      </c>
      <c r="N1587" s="1">
        <v>44122.707638888889</v>
      </c>
      <c r="O1587" s="3" t="s">
        <v>90</v>
      </c>
      <c r="P1587">
        <v>6409693</v>
      </c>
      <c r="Q1587" s="2">
        <v>12934</v>
      </c>
      <c r="R1587" t="s">
        <v>2846</v>
      </c>
      <c r="S1587" t="s">
        <v>2847</v>
      </c>
      <c r="U1587" t="s">
        <v>149</v>
      </c>
      <c r="V1587" t="s">
        <v>115</v>
      </c>
      <c r="W1587" t="s">
        <v>10</v>
      </c>
      <c r="X1587" t="s">
        <v>54</v>
      </c>
      <c r="Z1587" t="s">
        <v>88</v>
      </c>
      <c r="AA1587" t="s">
        <v>94</v>
      </c>
      <c r="AB1587" t="s">
        <v>2848</v>
      </c>
      <c r="AC1587" t="s">
        <v>70</v>
      </c>
      <c r="AD1587" t="s">
        <v>59</v>
      </c>
    </row>
    <row r="1588" spans="1:30">
      <c r="A1588">
        <f t="shared" si="75"/>
        <v>1332</v>
      </c>
      <c r="B1588">
        <f t="shared" si="73"/>
        <v>0</v>
      </c>
      <c r="C1588" s="8">
        <f t="shared" si="74"/>
        <v>57.5</v>
      </c>
      <c r="D1588">
        <v>57</v>
      </c>
      <c r="E1588">
        <v>6</v>
      </c>
      <c r="G1588" s="21">
        <v>0</v>
      </c>
      <c r="H1588">
        <v>6411709</v>
      </c>
      <c r="I1588" s="39">
        <v>44216.734722222223</v>
      </c>
      <c r="J1588" s="3" t="s">
        <v>90</v>
      </c>
      <c r="K1588" t="s">
        <v>49</v>
      </c>
      <c r="M1588">
        <v>202101201987</v>
      </c>
      <c r="N1588" s="1">
        <v>44216.734722222223</v>
      </c>
      <c r="O1588" s="3" t="s">
        <v>90</v>
      </c>
      <c r="P1588">
        <v>6411709</v>
      </c>
      <c r="Q1588" s="2">
        <v>23201</v>
      </c>
      <c r="R1588" t="s">
        <v>2849</v>
      </c>
      <c r="S1588" t="s">
        <v>902</v>
      </c>
      <c r="U1588" t="s">
        <v>288</v>
      </c>
      <c r="V1588" t="s">
        <v>367</v>
      </c>
      <c r="W1588" t="s">
        <v>2</v>
      </c>
      <c r="X1588" t="s">
        <v>54</v>
      </c>
      <c r="Z1588" t="s">
        <v>88</v>
      </c>
      <c r="AA1588" t="s">
        <v>94</v>
      </c>
      <c r="AB1588" t="s">
        <v>116</v>
      </c>
      <c r="AC1588" t="s">
        <v>70</v>
      </c>
      <c r="AD1588" t="s">
        <v>59</v>
      </c>
    </row>
    <row r="1589" spans="1:30">
      <c r="A1589">
        <f t="shared" si="75"/>
        <v>1333</v>
      </c>
      <c r="B1589">
        <f t="shared" si="73"/>
        <v>0</v>
      </c>
      <c r="C1589" s="8">
        <f t="shared" si="74"/>
        <v>55.833333333333336</v>
      </c>
      <c r="D1589">
        <v>55</v>
      </c>
      <c r="E1589">
        <v>10</v>
      </c>
      <c r="G1589" s="21">
        <v>0</v>
      </c>
      <c r="H1589">
        <v>6424963</v>
      </c>
      <c r="I1589" s="39">
        <v>44110.471203703702</v>
      </c>
      <c r="J1589" s="3" t="s">
        <v>90</v>
      </c>
      <c r="K1589" t="s">
        <v>49</v>
      </c>
      <c r="M1589">
        <v>202010061290</v>
      </c>
      <c r="N1589" s="1">
        <v>44110.471203703702</v>
      </c>
      <c r="O1589" s="3" t="s">
        <v>90</v>
      </c>
      <c r="P1589">
        <v>6424963</v>
      </c>
      <c r="Q1589" s="2">
        <v>23700</v>
      </c>
      <c r="R1589" t="s">
        <v>2850</v>
      </c>
      <c r="S1589" t="s">
        <v>1264</v>
      </c>
      <c r="U1589" t="s">
        <v>52</v>
      </c>
      <c r="V1589" t="s">
        <v>281</v>
      </c>
      <c r="W1589" t="s">
        <v>2</v>
      </c>
      <c r="X1589" t="s">
        <v>54</v>
      </c>
      <c r="Z1589" t="s">
        <v>55</v>
      </c>
      <c r="AA1589" t="s">
        <v>94</v>
      </c>
      <c r="AB1589" t="s">
        <v>100</v>
      </c>
      <c r="AC1589" t="s">
        <v>70</v>
      </c>
      <c r="AD1589" t="s">
        <v>59</v>
      </c>
    </row>
    <row r="1590" spans="1:30">
      <c r="A1590">
        <f t="shared" si="75"/>
        <v>1334</v>
      </c>
      <c r="B1590">
        <f t="shared" si="73"/>
        <v>0</v>
      </c>
      <c r="C1590" s="8">
        <f t="shared" si="74"/>
        <v>75.416666666666671</v>
      </c>
      <c r="D1590">
        <v>75</v>
      </c>
      <c r="E1590">
        <v>5</v>
      </c>
      <c r="G1590" s="21">
        <v>0</v>
      </c>
      <c r="H1590">
        <v>6503426</v>
      </c>
      <c r="I1590" s="39">
        <v>44109.067025462966</v>
      </c>
      <c r="J1590" s="3" t="s">
        <v>90</v>
      </c>
      <c r="K1590" t="s">
        <v>49</v>
      </c>
      <c r="M1590">
        <v>202010051208</v>
      </c>
      <c r="N1590" s="1">
        <v>44109.067025462966</v>
      </c>
      <c r="O1590" s="3" t="s">
        <v>90</v>
      </c>
      <c r="P1590">
        <v>6503426</v>
      </c>
      <c r="Q1590" s="2">
        <v>16560</v>
      </c>
      <c r="R1590" t="s">
        <v>2851</v>
      </c>
      <c r="S1590" t="s">
        <v>2744</v>
      </c>
      <c r="U1590" t="s">
        <v>170</v>
      </c>
      <c r="V1590" t="s">
        <v>133</v>
      </c>
      <c r="W1590" t="s">
        <v>10</v>
      </c>
      <c r="X1590" t="s">
        <v>54</v>
      </c>
      <c r="Z1590" t="s">
        <v>88</v>
      </c>
      <c r="AA1590" t="s">
        <v>94</v>
      </c>
      <c r="AB1590" t="s">
        <v>116</v>
      </c>
      <c r="AC1590" t="s">
        <v>70</v>
      </c>
      <c r="AD1590" t="s">
        <v>59</v>
      </c>
    </row>
    <row r="1591" spans="1:30">
      <c r="A1591">
        <f t="shared" si="75"/>
        <v>1335</v>
      </c>
      <c r="B1591">
        <f t="shared" si="73"/>
        <v>0</v>
      </c>
      <c r="C1591" s="8">
        <f t="shared" si="74"/>
        <v>59.916666666666664</v>
      </c>
      <c r="D1591">
        <v>59</v>
      </c>
      <c r="E1591">
        <v>11</v>
      </c>
      <c r="G1591" s="21">
        <v>0</v>
      </c>
      <c r="H1591">
        <v>6506110</v>
      </c>
      <c r="I1591" s="39">
        <v>44095.102083333331</v>
      </c>
      <c r="J1591" s="3" t="s">
        <v>90</v>
      </c>
      <c r="K1591" t="s">
        <v>49</v>
      </c>
      <c r="M1591">
        <v>202009211138</v>
      </c>
      <c r="N1591" s="1">
        <v>44095.102083333331</v>
      </c>
      <c r="O1591" s="3" t="s">
        <v>90</v>
      </c>
      <c r="P1591">
        <v>6506110</v>
      </c>
      <c r="Q1591" s="2">
        <v>22205</v>
      </c>
      <c r="R1591" t="s">
        <v>2852</v>
      </c>
      <c r="S1591" t="s">
        <v>437</v>
      </c>
      <c r="U1591" t="s">
        <v>149</v>
      </c>
      <c r="V1591" t="s">
        <v>364</v>
      </c>
      <c r="W1591" t="s">
        <v>10</v>
      </c>
      <c r="X1591" t="s">
        <v>54</v>
      </c>
      <c r="Z1591" t="s">
        <v>88</v>
      </c>
      <c r="AA1591" t="s">
        <v>94</v>
      </c>
      <c r="AB1591" t="s">
        <v>116</v>
      </c>
      <c r="AC1591" t="s">
        <v>70</v>
      </c>
      <c r="AD1591" t="s">
        <v>59</v>
      </c>
    </row>
    <row r="1592" spans="1:30">
      <c r="A1592">
        <f t="shared" si="75"/>
        <v>1336</v>
      </c>
      <c r="B1592">
        <f t="shared" si="73"/>
        <v>0</v>
      </c>
      <c r="C1592" s="8">
        <f t="shared" si="74"/>
        <v>57.916666666666664</v>
      </c>
      <c r="D1592">
        <v>57</v>
      </c>
      <c r="E1592">
        <v>11</v>
      </c>
      <c r="G1592" s="21">
        <v>0</v>
      </c>
      <c r="H1592">
        <v>6507190</v>
      </c>
      <c r="I1592" s="39">
        <v>44233.666666666664</v>
      </c>
      <c r="J1592" s="3" t="s">
        <v>90</v>
      </c>
      <c r="K1592" t="s">
        <v>49</v>
      </c>
      <c r="M1592">
        <v>202102060454</v>
      </c>
      <c r="N1592" s="1">
        <v>44233.666666666664</v>
      </c>
      <c r="O1592" s="3" t="s">
        <v>90</v>
      </c>
      <c r="P1592">
        <v>6507190</v>
      </c>
      <c r="Q1592" s="2">
        <v>23076</v>
      </c>
      <c r="R1592" t="s">
        <v>2853</v>
      </c>
      <c r="S1592" t="s">
        <v>216</v>
      </c>
      <c r="U1592" t="s">
        <v>132</v>
      </c>
      <c r="V1592" t="s">
        <v>67</v>
      </c>
      <c r="W1592" t="s">
        <v>10</v>
      </c>
      <c r="X1592" t="s">
        <v>54</v>
      </c>
      <c r="Z1592" t="s">
        <v>88</v>
      </c>
      <c r="AA1592" t="s">
        <v>94</v>
      </c>
      <c r="AB1592" t="s">
        <v>116</v>
      </c>
      <c r="AC1592" t="s">
        <v>70</v>
      </c>
      <c r="AD1592" t="s">
        <v>59</v>
      </c>
    </row>
    <row r="1593" spans="1:30">
      <c r="A1593">
        <f t="shared" si="75"/>
        <v>1337</v>
      </c>
      <c r="B1593">
        <f t="shared" si="73"/>
        <v>0</v>
      </c>
      <c r="C1593" s="8">
        <f t="shared" si="74"/>
        <v>58.666666666666664</v>
      </c>
      <c r="D1593">
        <v>58</v>
      </c>
      <c r="E1593">
        <v>8</v>
      </c>
      <c r="G1593" s="21">
        <v>0</v>
      </c>
      <c r="H1593">
        <v>6508100</v>
      </c>
      <c r="I1593" s="39">
        <v>44049.727083333331</v>
      </c>
      <c r="J1593" s="3" t="s">
        <v>90</v>
      </c>
      <c r="K1593" t="s">
        <v>49</v>
      </c>
      <c r="M1593">
        <v>202008062026</v>
      </c>
      <c r="N1593" s="1">
        <v>44049.727083333331</v>
      </c>
      <c r="O1593" s="3" t="s">
        <v>90</v>
      </c>
      <c r="P1593">
        <v>6508100</v>
      </c>
      <c r="Q1593" s="2">
        <v>22602</v>
      </c>
      <c r="R1593" t="s">
        <v>2854</v>
      </c>
      <c r="S1593" t="s">
        <v>603</v>
      </c>
      <c r="U1593" t="s">
        <v>110</v>
      </c>
      <c r="V1593" t="s">
        <v>258</v>
      </c>
      <c r="W1593" t="s">
        <v>2</v>
      </c>
      <c r="X1593" t="s">
        <v>54</v>
      </c>
      <c r="Z1593" t="s">
        <v>88</v>
      </c>
      <c r="AA1593" t="s">
        <v>94</v>
      </c>
      <c r="AB1593" t="s">
        <v>116</v>
      </c>
      <c r="AC1593" t="s">
        <v>70</v>
      </c>
      <c r="AD1593" t="s">
        <v>59</v>
      </c>
    </row>
    <row r="1594" spans="1:30">
      <c r="A1594">
        <f t="shared" si="75"/>
        <v>1338</v>
      </c>
      <c r="B1594">
        <f t="shared" si="73"/>
        <v>0</v>
      </c>
      <c r="C1594" s="8">
        <f t="shared" si="74"/>
        <v>59.833333333333336</v>
      </c>
      <c r="D1594">
        <v>59</v>
      </c>
      <c r="E1594">
        <v>10</v>
      </c>
      <c r="G1594" s="21">
        <v>0</v>
      </c>
      <c r="H1594">
        <v>6509797</v>
      </c>
      <c r="I1594" s="39">
        <v>43946.777777777781</v>
      </c>
      <c r="J1594" s="3" t="s">
        <v>90</v>
      </c>
      <c r="K1594" t="s">
        <v>49</v>
      </c>
      <c r="M1594">
        <v>202004250271</v>
      </c>
      <c r="N1594" s="1">
        <v>43946.777777777781</v>
      </c>
      <c r="O1594" s="3" t="s">
        <v>90</v>
      </c>
      <c r="P1594">
        <v>6509797</v>
      </c>
      <c r="Q1594" s="2">
        <v>22065</v>
      </c>
      <c r="R1594" t="s">
        <v>2855</v>
      </c>
      <c r="S1594" t="s">
        <v>1195</v>
      </c>
      <c r="U1594" t="s">
        <v>98</v>
      </c>
      <c r="V1594" t="s">
        <v>74</v>
      </c>
      <c r="W1594" t="s">
        <v>2</v>
      </c>
      <c r="X1594" t="s">
        <v>54</v>
      </c>
      <c r="Z1594" t="s">
        <v>88</v>
      </c>
      <c r="AA1594" t="s">
        <v>94</v>
      </c>
      <c r="AB1594" t="s">
        <v>100</v>
      </c>
      <c r="AC1594" t="s">
        <v>70</v>
      </c>
      <c r="AD1594" t="s">
        <v>59</v>
      </c>
    </row>
    <row r="1595" spans="1:30">
      <c r="A1595">
        <f t="shared" si="75"/>
        <v>1339</v>
      </c>
      <c r="B1595">
        <f t="shared" si="73"/>
        <v>0</v>
      </c>
      <c r="C1595" s="8">
        <f t="shared" si="74"/>
        <v>55.333333333333336</v>
      </c>
      <c r="D1595">
        <v>55</v>
      </c>
      <c r="E1595">
        <v>4</v>
      </c>
      <c r="G1595" s="21">
        <v>0</v>
      </c>
      <c r="H1595">
        <v>6509997</v>
      </c>
      <c r="I1595" s="39">
        <v>44176.464120370372</v>
      </c>
      <c r="J1595" s="3" t="s">
        <v>90</v>
      </c>
      <c r="K1595" t="s">
        <v>49</v>
      </c>
      <c r="M1595">
        <v>202012111548</v>
      </c>
      <c r="N1595" s="1">
        <v>44176.464120370372</v>
      </c>
      <c r="O1595" s="3" t="s">
        <v>90</v>
      </c>
      <c r="P1595">
        <v>6509997</v>
      </c>
      <c r="Q1595" s="2">
        <v>23957</v>
      </c>
      <c r="R1595" t="s">
        <v>2856</v>
      </c>
      <c r="S1595" t="s">
        <v>981</v>
      </c>
      <c r="U1595" t="s">
        <v>52</v>
      </c>
      <c r="V1595" t="s">
        <v>417</v>
      </c>
      <c r="W1595" t="s">
        <v>2</v>
      </c>
      <c r="X1595" t="s">
        <v>54</v>
      </c>
      <c r="Z1595" t="s">
        <v>88</v>
      </c>
      <c r="AA1595" t="s">
        <v>94</v>
      </c>
      <c r="AB1595" t="s">
        <v>116</v>
      </c>
      <c r="AC1595" t="s">
        <v>70</v>
      </c>
      <c r="AD1595" t="s">
        <v>59</v>
      </c>
    </row>
    <row r="1596" spans="1:30">
      <c r="A1596">
        <f t="shared" si="75"/>
        <v>1340</v>
      </c>
      <c r="B1596">
        <f t="shared" si="73"/>
        <v>0</v>
      </c>
      <c r="C1596" s="8">
        <f t="shared" si="74"/>
        <v>79.75</v>
      </c>
      <c r="D1596">
        <v>79</v>
      </c>
      <c r="E1596">
        <v>9</v>
      </c>
      <c r="G1596" s="21">
        <v>0</v>
      </c>
      <c r="H1596">
        <v>6519723</v>
      </c>
      <c r="I1596" s="39">
        <v>44231.566666666666</v>
      </c>
      <c r="J1596" s="3" t="s">
        <v>90</v>
      </c>
      <c r="K1596" t="s">
        <v>49</v>
      </c>
      <c r="M1596">
        <v>202102041738</v>
      </c>
      <c r="N1596" s="1">
        <v>44231.566666666666</v>
      </c>
      <c r="O1596" s="3" t="s">
        <v>90</v>
      </c>
      <c r="P1596">
        <v>6519723</v>
      </c>
      <c r="Q1596" s="2">
        <v>15081</v>
      </c>
      <c r="R1596" t="s">
        <v>2857</v>
      </c>
      <c r="S1596" t="s">
        <v>2858</v>
      </c>
      <c r="U1596" t="s">
        <v>61</v>
      </c>
      <c r="V1596" t="s">
        <v>93</v>
      </c>
      <c r="W1596" t="s">
        <v>2</v>
      </c>
      <c r="X1596" t="s">
        <v>54</v>
      </c>
      <c r="Z1596" t="s">
        <v>88</v>
      </c>
      <c r="AA1596" t="s">
        <v>94</v>
      </c>
      <c r="AB1596" t="s">
        <v>116</v>
      </c>
      <c r="AC1596" t="s">
        <v>70</v>
      </c>
      <c r="AD1596" t="s">
        <v>59</v>
      </c>
    </row>
    <row r="1597" spans="1:30">
      <c r="A1597">
        <f t="shared" si="75"/>
        <v>1341</v>
      </c>
      <c r="B1597">
        <f t="shared" si="73"/>
        <v>0</v>
      </c>
      <c r="C1597" s="8">
        <f t="shared" si="74"/>
        <v>78.416666666666671</v>
      </c>
      <c r="D1597">
        <v>78</v>
      </c>
      <c r="E1597">
        <v>5</v>
      </c>
      <c r="G1597" s="21">
        <v>0</v>
      </c>
      <c r="H1597">
        <v>6523999</v>
      </c>
      <c r="I1597" s="39">
        <v>44152.478472222225</v>
      </c>
      <c r="J1597" s="3" t="s">
        <v>76</v>
      </c>
      <c r="K1597" t="s">
        <v>49</v>
      </c>
      <c r="M1597">
        <v>202011170151</v>
      </c>
      <c r="N1597" s="1">
        <v>44152.478472222225</v>
      </c>
      <c r="O1597" s="3" t="s">
        <v>76</v>
      </c>
      <c r="P1597">
        <v>6523999</v>
      </c>
      <c r="Q1597" s="2">
        <v>15491</v>
      </c>
      <c r="R1597" t="s">
        <v>2859</v>
      </c>
      <c r="S1597" t="s">
        <v>2589</v>
      </c>
      <c r="U1597" t="s">
        <v>61</v>
      </c>
      <c r="V1597" t="s">
        <v>103</v>
      </c>
      <c r="W1597" t="s">
        <v>2</v>
      </c>
      <c r="X1597" t="s">
        <v>54</v>
      </c>
      <c r="Z1597" t="s">
        <v>55</v>
      </c>
      <c r="AA1597" t="s">
        <v>78</v>
      </c>
      <c r="AB1597" t="s">
        <v>2860</v>
      </c>
      <c r="AC1597" t="s">
        <v>70</v>
      </c>
      <c r="AD1597" t="s">
        <v>59</v>
      </c>
    </row>
    <row r="1598" spans="1:30">
      <c r="A1598">
        <f t="shared" si="75"/>
        <v>1342</v>
      </c>
      <c r="B1598">
        <f t="shared" ref="B1598:B1661" si="76">IF(H1598&lt;&gt;H1597,0,IF(H1598&lt;&gt;H1596,1,IF(H1598&lt;&gt;H1595,2,IF(H1598&lt;&gt;H1594,3,IF(H1598&lt;&gt;H1593,4,IF(H1598&lt;&gt;H1592,5,IF(H1598&lt;&gt;H1591,6,"7+")))))))</f>
        <v>0</v>
      </c>
      <c r="C1598" s="8">
        <f t="shared" si="74"/>
        <v>65.583333333333329</v>
      </c>
      <c r="D1598">
        <v>65</v>
      </c>
      <c r="E1598">
        <v>7</v>
      </c>
      <c r="G1598" s="21">
        <v>0</v>
      </c>
      <c r="H1598">
        <v>6600775</v>
      </c>
      <c r="I1598" s="39">
        <v>44086.556192129632</v>
      </c>
      <c r="J1598" s="3" t="s">
        <v>63</v>
      </c>
      <c r="K1598" t="s">
        <v>49</v>
      </c>
      <c r="M1598">
        <v>202009120333</v>
      </c>
      <c r="N1598" s="1">
        <v>44086.556192129632</v>
      </c>
      <c r="O1598" s="3" t="s">
        <v>63</v>
      </c>
      <c r="P1598">
        <v>6600775</v>
      </c>
      <c r="Q1598" s="2">
        <v>20127</v>
      </c>
      <c r="R1598" t="s">
        <v>2861</v>
      </c>
      <c r="S1598" t="s">
        <v>352</v>
      </c>
      <c r="U1598" t="s">
        <v>98</v>
      </c>
      <c r="V1598" t="s">
        <v>87</v>
      </c>
      <c r="W1598" t="s">
        <v>2</v>
      </c>
      <c r="X1598" t="s">
        <v>54</v>
      </c>
      <c r="Z1598" t="s">
        <v>55</v>
      </c>
      <c r="AA1598" t="s">
        <v>68</v>
      </c>
      <c r="AB1598" t="s">
        <v>1896</v>
      </c>
      <c r="AC1598" t="s">
        <v>70</v>
      </c>
      <c r="AD1598" t="s">
        <v>59</v>
      </c>
    </row>
    <row r="1599" spans="1:30">
      <c r="A1599">
        <f t="shared" si="75"/>
        <v>1343</v>
      </c>
      <c r="B1599">
        <f t="shared" si="76"/>
        <v>0</v>
      </c>
      <c r="C1599" s="8">
        <f t="shared" si="74"/>
        <v>54.5</v>
      </c>
      <c r="D1599">
        <v>54</v>
      </c>
      <c r="E1599">
        <v>6</v>
      </c>
      <c r="G1599" s="21">
        <v>0</v>
      </c>
      <c r="H1599">
        <v>6605960</v>
      </c>
      <c r="I1599" s="39">
        <v>44168.684027777781</v>
      </c>
      <c r="J1599" s="3" t="s">
        <v>90</v>
      </c>
      <c r="K1599" t="s">
        <v>49</v>
      </c>
      <c r="M1599">
        <v>202012030919</v>
      </c>
      <c r="N1599" s="1">
        <v>44168.684027777781</v>
      </c>
      <c r="O1599" s="3" t="s">
        <v>90</v>
      </c>
      <c r="P1599">
        <v>6605960</v>
      </c>
      <c r="Q1599" s="2">
        <v>24240</v>
      </c>
      <c r="R1599" t="s">
        <v>2862</v>
      </c>
      <c r="S1599" t="s">
        <v>620</v>
      </c>
      <c r="U1599" t="s">
        <v>52</v>
      </c>
      <c r="V1599" t="s">
        <v>261</v>
      </c>
      <c r="W1599" t="s">
        <v>10</v>
      </c>
      <c r="X1599" t="s">
        <v>54</v>
      </c>
      <c r="Z1599" t="s">
        <v>88</v>
      </c>
      <c r="AA1599" t="s">
        <v>94</v>
      </c>
      <c r="AB1599" t="s">
        <v>173</v>
      </c>
      <c r="AC1599" t="s">
        <v>70</v>
      </c>
      <c r="AD1599" t="s">
        <v>59</v>
      </c>
    </row>
    <row r="1600" spans="1:30">
      <c r="A1600">
        <f t="shared" si="75"/>
        <v>1344</v>
      </c>
      <c r="B1600">
        <f t="shared" si="76"/>
        <v>0</v>
      </c>
      <c r="C1600" s="8">
        <f t="shared" si="74"/>
        <v>74.25</v>
      </c>
      <c r="D1600">
        <v>74</v>
      </c>
      <c r="E1600">
        <v>3</v>
      </c>
      <c r="G1600" s="21">
        <v>0</v>
      </c>
      <c r="H1600">
        <v>6615480</v>
      </c>
      <c r="I1600" s="39">
        <v>44174.423611111109</v>
      </c>
      <c r="J1600" s="3" t="s">
        <v>76</v>
      </c>
      <c r="K1600" t="s">
        <v>49</v>
      </c>
      <c r="M1600">
        <v>202012091516</v>
      </c>
      <c r="N1600" s="1">
        <v>44174.423611111109</v>
      </c>
      <c r="O1600" s="3" t="s">
        <v>76</v>
      </c>
      <c r="P1600">
        <v>6615480</v>
      </c>
      <c r="Q1600" s="2">
        <v>17048</v>
      </c>
      <c r="R1600" t="s">
        <v>2863</v>
      </c>
      <c r="S1600" t="s">
        <v>2864</v>
      </c>
      <c r="U1600" t="s">
        <v>52</v>
      </c>
      <c r="V1600" t="s">
        <v>240</v>
      </c>
      <c r="W1600" t="s">
        <v>10</v>
      </c>
      <c r="X1600" t="s">
        <v>54</v>
      </c>
      <c r="Z1600" t="s">
        <v>55</v>
      </c>
      <c r="AA1600" t="s">
        <v>78</v>
      </c>
      <c r="AB1600" t="s">
        <v>2865</v>
      </c>
      <c r="AC1600" t="s">
        <v>70</v>
      </c>
      <c r="AD1600" t="s">
        <v>59</v>
      </c>
    </row>
    <row r="1601" spans="1:30">
      <c r="A1601">
        <f t="shared" si="75"/>
        <v>1345</v>
      </c>
      <c r="B1601">
        <f t="shared" si="76"/>
        <v>0</v>
      </c>
      <c r="C1601" s="8">
        <f t="shared" si="74"/>
        <v>80.583333333333329</v>
      </c>
      <c r="D1601">
        <v>80</v>
      </c>
      <c r="E1601">
        <v>7</v>
      </c>
      <c r="G1601" s="21">
        <v>0</v>
      </c>
      <c r="H1601">
        <v>6615533</v>
      </c>
      <c r="I1601" s="39">
        <v>44112.140520833331</v>
      </c>
      <c r="J1601" s="3" t="s">
        <v>90</v>
      </c>
      <c r="K1601" t="s">
        <v>49</v>
      </c>
      <c r="M1601">
        <v>202010081221</v>
      </c>
      <c r="N1601" s="1">
        <v>44112.140520833331</v>
      </c>
      <c r="O1601" s="3" t="s">
        <v>90</v>
      </c>
      <c r="P1601">
        <v>6615533</v>
      </c>
      <c r="Q1601" s="2">
        <v>14673</v>
      </c>
      <c r="R1601" t="s">
        <v>2866</v>
      </c>
      <c r="S1601" t="s">
        <v>2567</v>
      </c>
      <c r="U1601" t="s">
        <v>61</v>
      </c>
      <c r="V1601" t="s">
        <v>202</v>
      </c>
      <c r="W1601" t="s">
        <v>10</v>
      </c>
      <c r="X1601" t="s">
        <v>54</v>
      </c>
      <c r="Z1601" t="s">
        <v>55</v>
      </c>
      <c r="AA1601" t="s">
        <v>94</v>
      </c>
      <c r="AB1601" t="s">
        <v>100</v>
      </c>
      <c r="AC1601" t="s">
        <v>70</v>
      </c>
      <c r="AD1601" t="s">
        <v>59</v>
      </c>
    </row>
    <row r="1602" spans="1:30">
      <c r="A1602">
        <f t="shared" si="75"/>
        <v>1346</v>
      </c>
      <c r="B1602">
        <f t="shared" si="76"/>
        <v>0</v>
      </c>
      <c r="C1602" s="8">
        <f t="shared" si="74"/>
        <v>68.333333333333329</v>
      </c>
      <c r="D1602">
        <v>68</v>
      </c>
      <c r="E1602">
        <v>4</v>
      </c>
      <c r="G1602" s="21">
        <v>0</v>
      </c>
      <c r="H1602">
        <v>6616298</v>
      </c>
      <c r="I1602" s="39">
        <v>44074.375</v>
      </c>
      <c r="J1602" s="3" t="s">
        <v>63</v>
      </c>
      <c r="K1602" t="s">
        <v>49</v>
      </c>
      <c r="M1602">
        <v>202008311237</v>
      </c>
      <c r="N1602" s="1">
        <v>44074.375</v>
      </c>
      <c r="O1602" s="3" t="s">
        <v>63</v>
      </c>
      <c r="P1602">
        <v>6616298</v>
      </c>
      <c r="Q1602" s="2">
        <v>19097</v>
      </c>
      <c r="R1602" t="s">
        <v>2867</v>
      </c>
      <c r="S1602" t="s">
        <v>2678</v>
      </c>
      <c r="U1602" t="s">
        <v>61</v>
      </c>
      <c r="V1602" t="s">
        <v>82</v>
      </c>
      <c r="W1602" t="s">
        <v>2</v>
      </c>
      <c r="X1602" t="s">
        <v>54</v>
      </c>
      <c r="Z1602" t="s">
        <v>88</v>
      </c>
      <c r="AA1602" t="s">
        <v>68</v>
      </c>
      <c r="AB1602" t="s">
        <v>2868</v>
      </c>
      <c r="AC1602" t="s">
        <v>70</v>
      </c>
      <c r="AD1602" t="s">
        <v>59</v>
      </c>
    </row>
    <row r="1603" spans="1:30">
      <c r="A1603">
        <f t="shared" si="75"/>
        <v>1347</v>
      </c>
      <c r="B1603">
        <f t="shared" si="76"/>
        <v>0</v>
      </c>
      <c r="C1603" s="8">
        <f t="shared" si="74"/>
        <v>67.666666666666671</v>
      </c>
      <c r="D1603">
        <v>67</v>
      </c>
      <c r="E1603">
        <v>8</v>
      </c>
      <c r="G1603" s="21">
        <v>0</v>
      </c>
      <c r="H1603">
        <v>6621787</v>
      </c>
      <c r="I1603" s="39">
        <v>43943.575567129628</v>
      </c>
      <c r="J1603" s="3" t="s">
        <v>90</v>
      </c>
      <c r="K1603" t="s">
        <v>49</v>
      </c>
      <c r="M1603">
        <v>202004220888</v>
      </c>
      <c r="N1603" s="1">
        <v>43943.575567129628</v>
      </c>
      <c r="O1603" s="3" t="s">
        <v>90</v>
      </c>
      <c r="P1603">
        <v>6621787</v>
      </c>
      <c r="Q1603" s="2">
        <v>19209</v>
      </c>
      <c r="R1603" t="s">
        <v>2869</v>
      </c>
      <c r="S1603" t="s">
        <v>829</v>
      </c>
      <c r="U1603" t="s">
        <v>61</v>
      </c>
      <c r="V1603" t="s">
        <v>145</v>
      </c>
      <c r="W1603" t="s">
        <v>2</v>
      </c>
      <c r="X1603" t="s">
        <v>54</v>
      </c>
      <c r="Z1603" t="s">
        <v>88</v>
      </c>
      <c r="AA1603" t="s">
        <v>94</v>
      </c>
      <c r="AB1603" t="s">
        <v>116</v>
      </c>
      <c r="AC1603" t="s">
        <v>70</v>
      </c>
      <c r="AD1603" t="s">
        <v>59</v>
      </c>
    </row>
    <row r="1604" spans="1:30">
      <c r="A1604">
        <f t="shared" si="75"/>
        <v>1348</v>
      </c>
      <c r="B1604">
        <f t="shared" si="76"/>
        <v>0</v>
      </c>
      <c r="C1604" s="8">
        <f t="shared" si="74"/>
        <v>63.25</v>
      </c>
      <c r="D1604">
        <v>63</v>
      </c>
      <c r="E1604">
        <v>3</v>
      </c>
      <c r="G1604" s="21">
        <v>0</v>
      </c>
      <c r="H1604">
        <v>6706656</v>
      </c>
      <c r="I1604" s="39">
        <v>44054.831250000003</v>
      </c>
      <c r="J1604" s="3" t="s">
        <v>90</v>
      </c>
      <c r="K1604" t="s">
        <v>49</v>
      </c>
      <c r="M1604">
        <v>202008101697</v>
      </c>
      <c r="N1604" s="1">
        <v>44054.831250000003</v>
      </c>
      <c r="O1604" s="3" t="s">
        <v>90</v>
      </c>
      <c r="P1604">
        <v>6706656</v>
      </c>
      <c r="Q1604" s="2">
        <v>20949</v>
      </c>
      <c r="R1604" t="s">
        <v>2870</v>
      </c>
      <c r="S1604" t="s">
        <v>658</v>
      </c>
      <c r="U1604" t="s">
        <v>149</v>
      </c>
      <c r="V1604" t="s">
        <v>145</v>
      </c>
      <c r="W1604" t="s">
        <v>10</v>
      </c>
      <c r="X1604" t="s">
        <v>54</v>
      </c>
      <c r="Z1604" t="s">
        <v>55</v>
      </c>
      <c r="AA1604" t="s">
        <v>94</v>
      </c>
      <c r="AB1604" t="s">
        <v>2871</v>
      </c>
      <c r="AC1604" t="s">
        <v>70</v>
      </c>
      <c r="AD1604" t="s">
        <v>59</v>
      </c>
    </row>
    <row r="1605" spans="1:30">
      <c r="A1605">
        <f t="shared" si="75"/>
        <v>1349</v>
      </c>
      <c r="B1605">
        <f t="shared" si="76"/>
        <v>0</v>
      </c>
      <c r="C1605" s="8">
        <f t="shared" si="74"/>
        <v>61.75</v>
      </c>
      <c r="D1605">
        <v>61</v>
      </c>
      <c r="E1605">
        <v>9</v>
      </c>
      <c r="G1605" s="21">
        <v>0</v>
      </c>
      <c r="H1605">
        <v>6709097</v>
      </c>
      <c r="I1605" s="39">
        <v>44193.306944444441</v>
      </c>
      <c r="J1605" s="3" t="s">
        <v>90</v>
      </c>
      <c r="K1605" t="s">
        <v>49</v>
      </c>
      <c r="M1605">
        <v>202012281195</v>
      </c>
      <c r="N1605" s="1">
        <v>44193.306944444441</v>
      </c>
      <c r="O1605" s="3" t="s">
        <v>90</v>
      </c>
      <c r="P1605">
        <v>6709097</v>
      </c>
      <c r="Q1605" s="2">
        <v>21624</v>
      </c>
      <c r="R1605" t="s">
        <v>2872</v>
      </c>
      <c r="S1605" t="s">
        <v>1170</v>
      </c>
      <c r="U1605" t="s">
        <v>140</v>
      </c>
      <c r="V1605" t="s">
        <v>93</v>
      </c>
      <c r="W1605" t="s">
        <v>10</v>
      </c>
      <c r="X1605" t="s">
        <v>54</v>
      </c>
      <c r="Z1605" t="s">
        <v>88</v>
      </c>
      <c r="AA1605" t="s">
        <v>94</v>
      </c>
      <c r="AB1605" t="s">
        <v>116</v>
      </c>
      <c r="AC1605" t="s">
        <v>70</v>
      </c>
      <c r="AD1605" t="s">
        <v>59</v>
      </c>
    </row>
    <row r="1606" spans="1:30">
      <c r="A1606">
        <f t="shared" si="75"/>
        <v>1350</v>
      </c>
      <c r="B1606">
        <f t="shared" si="76"/>
        <v>0</v>
      </c>
      <c r="C1606" s="8">
        <f t="shared" si="74"/>
        <v>71.833333333333329</v>
      </c>
      <c r="D1606">
        <v>71</v>
      </c>
      <c r="E1606">
        <v>10</v>
      </c>
      <c r="G1606" s="21">
        <v>0</v>
      </c>
      <c r="H1606">
        <v>6710727</v>
      </c>
      <c r="I1606" s="39">
        <v>44250.60833333333</v>
      </c>
      <c r="J1606" s="3" t="s">
        <v>63</v>
      </c>
      <c r="K1606" t="s">
        <v>49</v>
      </c>
      <c r="M1606">
        <v>202102230538</v>
      </c>
      <c r="N1606" s="1">
        <v>44250.60833333333</v>
      </c>
      <c r="O1606" s="3" t="s">
        <v>63</v>
      </c>
      <c r="P1606">
        <v>6710727</v>
      </c>
      <c r="Q1606" s="2">
        <v>17994</v>
      </c>
      <c r="R1606" t="s">
        <v>2873</v>
      </c>
      <c r="S1606" t="s">
        <v>1613</v>
      </c>
      <c r="U1606" t="s">
        <v>140</v>
      </c>
      <c r="V1606" t="s">
        <v>178</v>
      </c>
      <c r="W1606" t="s">
        <v>2</v>
      </c>
      <c r="X1606" t="s">
        <v>54</v>
      </c>
      <c r="Z1606" t="s">
        <v>55</v>
      </c>
      <c r="AA1606" t="s">
        <v>68</v>
      </c>
      <c r="AB1606" t="s">
        <v>2874</v>
      </c>
      <c r="AC1606" t="s">
        <v>180</v>
      </c>
      <c r="AD1606" t="s">
        <v>59</v>
      </c>
    </row>
    <row r="1607" spans="1:30">
      <c r="A1607">
        <f t="shared" si="75"/>
        <v>1351</v>
      </c>
      <c r="B1607">
        <f t="shared" si="76"/>
        <v>0</v>
      </c>
      <c r="C1607" s="8">
        <f t="shared" si="74"/>
        <v>60.833333333333336</v>
      </c>
      <c r="D1607">
        <v>60</v>
      </c>
      <c r="E1607">
        <v>10</v>
      </c>
      <c r="G1607" s="21">
        <v>0</v>
      </c>
      <c r="H1607">
        <v>6711852</v>
      </c>
      <c r="I1607" s="39">
        <v>44196.422256944446</v>
      </c>
      <c r="J1607" s="3" t="s">
        <v>90</v>
      </c>
      <c r="K1607" t="s">
        <v>49</v>
      </c>
      <c r="M1607">
        <v>202012302016</v>
      </c>
      <c r="N1607" s="1">
        <v>44196.422256944446</v>
      </c>
      <c r="O1607" s="3" t="s">
        <v>90</v>
      </c>
      <c r="P1607">
        <v>6711852</v>
      </c>
      <c r="Q1607" s="2">
        <v>21972</v>
      </c>
      <c r="R1607" t="s">
        <v>2879</v>
      </c>
      <c r="S1607" t="s">
        <v>1501</v>
      </c>
      <c r="U1607" t="s">
        <v>52</v>
      </c>
      <c r="V1607" t="s">
        <v>153</v>
      </c>
      <c r="W1607" t="s">
        <v>2</v>
      </c>
      <c r="X1607" t="s">
        <v>54</v>
      </c>
      <c r="Z1607" t="s">
        <v>88</v>
      </c>
      <c r="AA1607" t="s">
        <v>94</v>
      </c>
      <c r="AB1607" t="s">
        <v>2880</v>
      </c>
      <c r="AC1607" t="s">
        <v>70</v>
      </c>
      <c r="AD1607" t="s">
        <v>59</v>
      </c>
    </row>
    <row r="1608" spans="1:30">
      <c r="A1608">
        <f t="shared" si="75"/>
        <v>1352</v>
      </c>
      <c r="B1608">
        <f t="shared" si="76"/>
        <v>0</v>
      </c>
      <c r="C1608" s="8">
        <f t="shared" si="74"/>
        <v>74.083333333333329</v>
      </c>
      <c r="D1608">
        <v>74</v>
      </c>
      <c r="E1608">
        <v>1</v>
      </c>
      <c r="G1608" s="21">
        <v>0</v>
      </c>
      <c r="H1608">
        <v>6713695</v>
      </c>
      <c r="I1608" s="39">
        <v>43935.007175925923</v>
      </c>
      <c r="J1608" s="3" t="s">
        <v>90</v>
      </c>
      <c r="K1608" t="s">
        <v>49</v>
      </c>
      <c r="M1608">
        <v>202004131284</v>
      </c>
      <c r="N1608" s="1">
        <v>43935.007175925923</v>
      </c>
      <c r="O1608" s="3" t="s">
        <v>90</v>
      </c>
      <c r="P1608">
        <v>6713695</v>
      </c>
      <c r="Q1608" s="2">
        <v>16858</v>
      </c>
      <c r="R1608" t="s">
        <v>2881</v>
      </c>
      <c r="S1608" t="s">
        <v>122</v>
      </c>
      <c r="U1608" t="s">
        <v>149</v>
      </c>
      <c r="V1608" t="s">
        <v>133</v>
      </c>
      <c r="W1608" t="s">
        <v>2</v>
      </c>
      <c r="X1608" t="s">
        <v>54</v>
      </c>
      <c r="Z1608" t="s">
        <v>88</v>
      </c>
      <c r="AA1608" t="s">
        <v>94</v>
      </c>
      <c r="AB1608" t="s">
        <v>100</v>
      </c>
      <c r="AC1608" t="s">
        <v>70</v>
      </c>
      <c r="AD1608" t="s">
        <v>59</v>
      </c>
    </row>
    <row r="1609" spans="1:30">
      <c r="A1609">
        <f t="shared" si="75"/>
        <v>1353</v>
      </c>
      <c r="B1609">
        <f t="shared" si="76"/>
        <v>0</v>
      </c>
      <c r="C1609" s="8">
        <f t="shared" si="74"/>
        <v>53.166666666666664</v>
      </c>
      <c r="D1609">
        <v>53</v>
      </c>
      <c r="E1609">
        <v>2</v>
      </c>
      <c r="G1609" s="21">
        <v>0</v>
      </c>
      <c r="H1609">
        <v>6723366</v>
      </c>
      <c r="I1609" s="39">
        <v>43939.810416666667</v>
      </c>
      <c r="J1609" s="3" t="s">
        <v>76</v>
      </c>
      <c r="K1609" t="s">
        <v>49</v>
      </c>
      <c r="M1609">
        <v>202004180273</v>
      </c>
      <c r="N1609" s="1">
        <v>43939.810416666667</v>
      </c>
      <c r="O1609" s="3" t="s">
        <v>76</v>
      </c>
      <c r="P1609">
        <v>6723366</v>
      </c>
      <c r="Q1609" s="2">
        <v>24507</v>
      </c>
      <c r="R1609" t="s">
        <v>2884</v>
      </c>
      <c r="S1609" t="s">
        <v>446</v>
      </c>
      <c r="U1609" t="s">
        <v>110</v>
      </c>
      <c r="V1609" t="s">
        <v>87</v>
      </c>
      <c r="W1609" t="s">
        <v>2</v>
      </c>
      <c r="X1609" t="s">
        <v>54</v>
      </c>
      <c r="Z1609" t="s">
        <v>88</v>
      </c>
      <c r="AA1609" t="s">
        <v>78</v>
      </c>
      <c r="AB1609" t="s">
        <v>2885</v>
      </c>
      <c r="AC1609" t="s">
        <v>70</v>
      </c>
      <c r="AD1609" t="s">
        <v>59</v>
      </c>
    </row>
    <row r="1610" spans="1:30">
      <c r="A1610">
        <f t="shared" si="75"/>
        <v>1354</v>
      </c>
      <c r="B1610">
        <f t="shared" si="76"/>
        <v>0</v>
      </c>
      <c r="C1610" s="8">
        <f t="shared" ref="C1610:C1673" si="77">D1610+E1610/12</f>
        <v>52.333333333333336</v>
      </c>
      <c r="D1610">
        <v>52</v>
      </c>
      <c r="E1610">
        <v>4</v>
      </c>
      <c r="G1610" s="21">
        <v>0</v>
      </c>
      <c r="H1610">
        <v>6800432</v>
      </c>
      <c r="I1610" s="39">
        <v>43932.396273148152</v>
      </c>
      <c r="J1610" s="3" t="s">
        <v>63</v>
      </c>
      <c r="K1610" t="s">
        <v>49</v>
      </c>
      <c r="M1610">
        <v>202004110105</v>
      </c>
      <c r="N1610" s="1">
        <v>43932.396273148152</v>
      </c>
      <c r="O1610" s="3" t="s">
        <v>63</v>
      </c>
      <c r="P1610">
        <v>6800432</v>
      </c>
      <c r="Q1610" s="2">
        <v>24816</v>
      </c>
      <c r="R1610" t="s">
        <v>2886</v>
      </c>
      <c r="S1610" t="s">
        <v>1469</v>
      </c>
      <c r="U1610" t="s">
        <v>61</v>
      </c>
      <c r="V1610" t="s">
        <v>74</v>
      </c>
      <c r="W1610" t="s">
        <v>2</v>
      </c>
      <c r="X1610" t="s">
        <v>54</v>
      </c>
      <c r="Z1610" t="s">
        <v>88</v>
      </c>
      <c r="AA1610" t="s">
        <v>68</v>
      </c>
      <c r="AB1610" t="s">
        <v>2887</v>
      </c>
      <c r="AC1610" t="s">
        <v>70</v>
      </c>
      <c r="AD1610" t="s">
        <v>59</v>
      </c>
    </row>
    <row r="1611" spans="1:30">
      <c r="A1611">
        <f t="shared" si="75"/>
        <v>1355</v>
      </c>
      <c r="B1611">
        <f t="shared" si="76"/>
        <v>0</v>
      </c>
      <c r="C1611" s="8">
        <f t="shared" si="77"/>
        <v>55.5</v>
      </c>
      <c r="D1611">
        <v>55</v>
      </c>
      <c r="E1611">
        <v>6</v>
      </c>
      <c r="G1611" s="21">
        <v>0</v>
      </c>
      <c r="H1611">
        <v>6803458</v>
      </c>
      <c r="I1611" s="39">
        <v>44153.096493055556</v>
      </c>
      <c r="J1611" s="3" t="s">
        <v>63</v>
      </c>
      <c r="K1611" t="s">
        <v>49</v>
      </c>
      <c r="M1611">
        <v>202011172436</v>
      </c>
      <c r="N1611" s="1">
        <v>44153.096493055556</v>
      </c>
      <c r="O1611" s="3" t="s">
        <v>63</v>
      </c>
      <c r="P1611">
        <v>6803458</v>
      </c>
      <c r="Q1611" s="2">
        <v>23866</v>
      </c>
      <c r="R1611" t="s">
        <v>2888</v>
      </c>
      <c r="S1611" t="s">
        <v>1208</v>
      </c>
      <c r="U1611" t="s">
        <v>52</v>
      </c>
      <c r="V1611" t="s">
        <v>189</v>
      </c>
      <c r="W1611" t="s">
        <v>10</v>
      </c>
      <c r="X1611" t="s">
        <v>54</v>
      </c>
      <c r="Z1611" t="s">
        <v>55</v>
      </c>
      <c r="AA1611" t="s">
        <v>68</v>
      </c>
      <c r="AB1611" t="s">
        <v>83</v>
      </c>
      <c r="AC1611" t="s">
        <v>70</v>
      </c>
      <c r="AD1611" t="s">
        <v>59</v>
      </c>
    </row>
    <row r="1612" spans="1:30">
      <c r="A1612">
        <f t="shared" ref="A1612:A1675" si="78">IF(B1612=0,A1611+1,A1611)</f>
        <v>1356</v>
      </c>
      <c r="B1612">
        <f t="shared" si="76"/>
        <v>0</v>
      </c>
      <c r="C1612" s="8">
        <f t="shared" si="77"/>
        <v>65.416666666666671</v>
      </c>
      <c r="D1612">
        <v>65</v>
      </c>
      <c r="E1612">
        <v>5</v>
      </c>
      <c r="G1612" s="21">
        <v>0</v>
      </c>
      <c r="H1612">
        <v>6806558</v>
      </c>
      <c r="I1612" s="39">
        <v>44196.08017361111</v>
      </c>
      <c r="J1612" s="3" t="s">
        <v>90</v>
      </c>
      <c r="K1612" t="s">
        <v>49</v>
      </c>
      <c r="M1612">
        <v>202012310881</v>
      </c>
      <c r="N1612" s="1">
        <v>44196.08017361111</v>
      </c>
      <c r="O1612" s="3" t="s">
        <v>90</v>
      </c>
      <c r="P1612">
        <v>6806558</v>
      </c>
      <c r="Q1612" s="2">
        <v>20286</v>
      </c>
      <c r="R1612" t="s">
        <v>2891</v>
      </c>
      <c r="S1612" t="s">
        <v>1806</v>
      </c>
      <c r="U1612" t="s">
        <v>98</v>
      </c>
      <c r="V1612" t="s">
        <v>281</v>
      </c>
      <c r="W1612" t="s">
        <v>2</v>
      </c>
      <c r="X1612" t="s">
        <v>54</v>
      </c>
      <c r="Z1612" t="s">
        <v>88</v>
      </c>
      <c r="AA1612" t="s">
        <v>94</v>
      </c>
      <c r="AB1612" t="s">
        <v>116</v>
      </c>
      <c r="AC1612" t="s">
        <v>70</v>
      </c>
      <c r="AD1612" t="s">
        <v>59</v>
      </c>
    </row>
    <row r="1613" spans="1:30">
      <c r="A1613">
        <f t="shared" si="78"/>
        <v>1357</v>
      </c>
      <c r="B1613">
        <f t="shared" si="76"/>
        <v>0</v>
      </c>
      <c r="C1613" s="8">
        <f t="shared" si="77"/>
        <v>62.416666666666664</v>
      </c>
      <c r="D1613">
        <v>62</v>
      </c>
      <c r="E1613">
        <v>5</v>
      </c>
      <c r="G1613" s="21">
        <v>0</v>
      </c>
      <c r="H1613">
        <v>6807005</v>
      </c>
      <c r="I1613" s="39">
        <v>44167.948611111111</v>
      </c>
      <c r="J1613" s="3" t="s">
        <v>90</v>
      </c>
      <c r="K1613" t="s">
        <v>49</v>
      </c>
      <c r="M1613">
        <v>202012022356</v>
      </c>
      <c r="N1613" s="1">
        <v>44167.948611111111</v>
      </c>
      <c r="O1613" s="3" t="s">
        <v>90</v>
      </c>
      <c r="P1613">
        <v>6807005</v>
      </c>
      <c r="Q1613" s="2">
        <v>21339</v>
      </c>
      <c r="R1613" t="s">
        <v>2892</v>
      </c>
      <c r="S1613" t="s">
        <v>2302</v>
      </c>
      <c r="U1613" t="s">
        <v>110</v>
      </c>
      <c r="V1613" t="s">
        <v>202</v>
      </c>
      <c r="W1613" t="s">
        <v>10</v>
      </c>
      <c r="X1613" t="s">
        <v>54</v>
      </c>
      <c r="Z1613" t="s">
        <v>88</v>
      </c>
      <c r="AA1613" t="s">
        <v>94</v>
      </c>
      <c r="AB1613" t="s">
        <v>100</v>
      </c>
      <c r="AC1613" t="s">
        <v>70</v>
      </c>
      <c r="AD1613" t="s">
        <v>59</v>
      </c>
    </row>
    <row r="1614" spans="1:30">
      <c r="A1614">
        <f t="shared" si="78"/>
        <v>1358</v>
      </c>
      <c r="B1614">
        <f t="shared" si="76"/>
        <v>0</v>
      </c>
      <c r="C1614" s="8">
        <f t="shared" si="77"/>
        <v>52.666666666666664</v>
      </c>
      <c r="D1614">
        <v>52</v>
      </c>
      <c r="E1614">
        <v>8</v>
      </c>
      <c r="G1614" s="21">
        <v>0</v>
      </c>
      <c r="H1614">
        <v>6808925</v>
      </c>
      <c r="I1614" s="39">
        <v>44322.702777777777</v>
      </c>
      <c r="J1614" s="3" t="s">
        <v>134</v>
      </c>
      <c r="K1614" t="s">
        <v>49</v>
      </c>
      <c r="M1614">
        <v>202105062232</v>
      </c>
      <c r="N1614" s="1">
        <v>44322.702777777777</v>
      </c>
      <c r="O1614" s="3" t="s">
        <v>134</v>
      </c>
      <c r="P1614">
        <v>6808925</v>
      </c>
      <c r="Q1614" s="2">
        <v>25065</v>
      </c>
      <c r="R1614" t="s">
        <v>2893</v>
      </c>
      <c r="S1614" t="s">
        <v>2894</v>
      </c>
      <c r="U1614" t="s">
        <v>61</v>
      </c>
      <c r="V1614" t="s">
        <v>2471</v>
      </c>
      <c r="W1614" t="s">
        <v>10</v>
      </c>
      <c r="X1614" t="s">
        <v>54</v>
      </c>
      <c r="Z1614" t="s">
        <v>88</v>
      </c>
      <c r="AA1614" t="s">
        <v>94</v>
      </c>
      <c r="AB1614" t="s">
        <v>116</v>
      </c>
      <c r="AC1614" t="s">
        <v>70</v>
      </c>
      <c r="AD1614" t="s">
        <v>59</v>
      </c>
    </row>
    <row r="1615" spans="1:30">
      <c r="A1615">
        <f t="shared" si="78"/>
        <v>1359</v>
      </c>
      <c r="B1615">
        <f t="shared" si="76"/>
        <v>0</v>
      </c>
      <c r="C1615" s="8">
        <f t="shared" si="77"/>
        <v>51.916666666666664</v>
      </c>
      <c r="D1615">
        <v>51</v>
      </c>
      <c r="E1615">
        <v>11</v>
      </c>
      <c r="G1615" s="21">
        <v>0</v>
      </c>
      <c r="H1615">
        <v>6810979</v>
      </c>
      <c r="I1615" s="39">
        <v>44109.079976851855</v>
      </c>
      <c r="J1615" s="3" t="s">
        <v>90</v>
      </c>
      <c r="K1615" t="s">
        <v>49</v>
      </c>
      <c r="M1615">
        <v>202010051201</v>
      </c>
      <c r="N1615" s="1">
        <v>44109.079976851855</v>
      </c>
      <c r="O1615" s="3" t="s">
        <v>90</v>
      </c>
      <c r="P1615">
        <v>6810979</v>
      </c>
      <c r="Q1615" s="2">
        <v>25123</v>
      </c>
      <c r="R1615" t="s">
        <v>2895</v>
      </c>
      <c r="S1615" t="s">
        <v>2896</v>
      </c>
      <c r="U1615" t="s">
        <v>170</v>
      </c>
      <c r="V1615" t="s">
        <v>133</v>
      </c>
      <c r="W1615" t="s">
        <v>2</v>
      </c>
      <c r="X1615" t="s">
        <v>54</v>
      </c>
      <c r="Z1615" t="s">
        <v>88</v>
      </c>
      <c r="AA1615" t="s">
        <v>94</v>
      </c>
      <c r="AB1615" t="s">
        <v>2897</v>
      </c>
      <c r="AC1615" t="s">
        <v>70</v>
      </c>
      <c r="AD1615" t="s">
        <v>59</v>
      </c>
    </row>
    <row r="1616" spans="1:30">
      <c r="A1616">
        <f t="shared" si="78"/>
        <v>1360</v>
      </c>
      <c r="B1616">
        <f t="shared" si="76"/>
        <v>0</v>
      </c>
      <c r="C1616" s="8">
        <f t="shared" si="77"/>
        <v>59.5</v>
      </c>
      <c r="D1616">
        <v>59</v>
      </c>
      <c r="E1616">
        <v>6</v>
      </c>
      <c r="G1616" s="21">
        <v>0</v>
      </c>
      <c r="H1616">
        <v>6812211</v>
      </c>
      <c r="I1616" s="39">
        <v>43998.062534722223</v>
      </c>
      <c r="J1616" s="3" t="s">
        <v>90</v>
      </c>
      <c r="K1616" t="s">
        <v>49</v>
      </c>
      <c r="M1616">
        <v>202006161003</v>
      </c>
      <c r="N1616" s="1">
        <v>43998.062534722223</v>
      </c>
      <c r="O1616" s="3" t="s">
        <v>90</v>
      </c>
      <c r="P1616">
        <v>6812211</v>
      </c>
      <c r="Q1616" s="2">
        <v>22263</v>
      </c>
      <c r="R1616" t="s">
        <v>2898</v>
      </c>
      <c r="S1616" t="s">
        <v>732</v>
      </c>
      <c r="U1616" t="s">
        <v>149</v>
      </c>
      <c r="V1616" t="s">
        <v>281</v>
      </c>
      <c r="W1616" t="s">
        <v>2</v>
      </c>
      <c r="X1616" t="s">
        <v>54</v>
      </c>
      <c r="Z1616" t="s">
        <v>88</v>
      </c>
      <c r="AA1616" t="s">
        <v>94</v>
      </c>
      <c r="AB1616" t="s">
        <v>100</v>
      </c>
      <c r="AC1616" t="s">
        <v>70</v>
      </c>
      <c r="AD1616" t="s">
        <v>59</v>
      </c>
    </row>
    <row r="1617" spans="1:30">
      <c r="A1617">
        <f t="shared" si="78"/>
        <v>1361</v>
      </c>
      <c r="B1617">
        <f t="shared" si="76"/>
        <v>0</v>
      </c>
      <c r="C1617" s="8">
        <f t="shared" si="77"/>
        <v>54.166666666666664</v>
      </c>
      <c r="D1617">
        <v>54</v>
      </c>
      <c r="E1617">
        <v>2</v>
      </c>
      <c r="G1617" s="21">
        <v>0</v>
      </c>
      <c r="H1617">
        <v>6815640</v>
      </c>
      <c r="I1617" s="39">
        <v>43952.604351851849</v>
      </c>
      <c r="J1617" s="3" t="s">
        <v>90</v>
      </c>
      <c r="K1617" t="s">
        <v>49</v>
      </c>
      <c r="M1617">
        <v>202005010963</v>
      </c>
      <c r="N1617" s="1">
        <v>43952.604351851849</v>
      </c>
      <c r="O1617" s="3" t="s">
        <v>90</v>
      </c>
      <c r="P1617">
        <v>6815640</v>
      </c>
      <c r="Q1617" s="2">
        <v>24164</v>
      </c>
      <c r="R1617" t="s">
        <v>2899</v>
      </c>
      <c r="S1617" t="s">
        <v>728</v>
      </c>
      <c r="U1617" t="s">
        <v>52</v>
      </c>
      <c r="V1617" t="s">
        <v>1161</v>
      </c>
      <c r="W1617" t="s">
        <v>2</v>
      </c>
      <c r="X1617" t="s">
        <v>54</v>
      </c>
      <c r="Z1617" t="s">
        <v>55</v>
      </c>
      <c r="AA1617" t="s">
        <v>94</v>
      </c>
      <c r="AB1617" t="s">
        <v>116</v>
      </c>
      <c r="AC1617" t="s">
        <v>253</v>
      </c>
      <c r="AD1617" t="s">
        <v>59</v>
      </c>
    </row>
    <row r="1618" spans="1:30">
      <c r="A1618">
        <f t="shared" si="78"/>
        <v>1362</v>
      </c>
      <c r="B1618">
        <f t="shared" si="76"/>
        <v>0</v>
      </c>
      <c r="C1618" s="8">
        <f t="shared" si="77"/>
        <v>73.75</v>
      </c>
      <c r="D1618">
        <v>73</v>
      </c>
      <c r="E1618">
        <v>9</v>
      </c>
      <c r="G1618" s="21">
        <v>0</v>
      </c>
      <c r="H1618">
        <v>6902070</v>
      </c>
      <c r="I1618" s="39">
        <v>44314.651388888888</v>
      </c>
      <c r="J1618" s="3" t="s">
        <v>134</v>
      </c>
      <c r="K1618" t="s">
        <v>49</v>
      </c>
      <c r="M1618">
        <v>202104281701</v>
      </c>
      <c r="N1618" s="1">
        <v>44314.651388888888</v>
      </c>
      <c r="O1618" s="3" t="s">
        <v>134</v>
      </c>
      <c r="P1618">
        <v>6902070</v>
      </c>
      <c r="Q1618" s="2">
        <v>17353</v>
      </c>
      <c r="R1618" t="s">
        <v>2900</v>
      </c>
      <c r="S1618" t="s">
        <v>260</v>
      </c>
      <c r="U1618" t="s">
        <v>61</v>
      </c>
      <c r="V1618" t="s">
        <v>228</v>
      </c>
      <c r="W1618" t="s">
        <v>10</v>
      </c>
      <c r="X1618" t="s">
        <v>54</v>
      </c>
      <c r="Z1618" t="s">
        <v>55</v>
      </c>
      <c r="AA1618" t="s">
        <v>94</v>
      </c>
      <c r="AB1618" t="s">
        <v>2901</v>
      </c>
      <c r="AC1618" t="s">
        <v>129</v>
      </c>
      <c r="AD1618" t="s">
        <v>59</v>
      </c>
    </row>
    <row r="1619" spans="1:30">
      <c r="A1619">
        <f t="shared" si="78"/>
        <v>1363</v>
      </c>
      <c r="B1619">
        <f t="shared" si="76"/>
        <v>0</v>
      </c>
      <c r="C1619" s="8">
        <f t="shared" si="77"/>
        <v>51.5</v>
      </c>
      <c r="D1619">
        <v>51</v>
      </c>
      <c r="E1619">
        <v>6</v>
      </c>
      <c r="G1619" s="21">
        <v>0</v>
      </c>
      <c r="H1619">
        <v>6902951</v>
      </c>
      <c r="I1619" s="39">
        <v>44081.839074074072</v>
      </c>
      <c r="J1619" s="3" t="s">
        <v>90</v>
      </c>
      <c r="K1619" t="s">
        <v>49</v>
      </c>
      <c r="M1619">
        <v>202009070487</v>
      </c>
      <c r="N1619" s="1">
        <v>44081.839074074072</v>
      </c>
      <c r="O1619" s="3" t="s">
        <v>90</v>
      </c>
      <c r="P1619">
        <v>6902951</v>
      </c>
      <c r="Q1619" s="2">
        <v>25267</v>
      </c>
      <c r="R1619" t="s">
        <v>2902</v>
      </c>
      <c r="S1619" t="s">
        <v>1995</v>
      </c>
      <c r="U1619" t="s">
        <v>170</v>
      </c>
      <c r="V1619" t="s">
        <v>202</v>
      </c>
      <c r="W1619" t="s">
        <v>10</v>
      </c>
      <c r="X1619" t="s">
        <v>54</v>
      </c>
      <c r="Z1619" t="s">
        <v>88</v>
      </c>
      <c r="AA1619" t="s">
        <v>94</v>
      </c>
      <c r="AB1619" t="s">
        <v>173</v>
      </c>
      <c r="AC1619" t="s">
        <v>70</v>
      </c>
      <c r="AD1619" t="s">
        <v>59</v>
      </c>
    </row>
    <row r="1620" spans="1:30">
      <c r="A1620">
        <f t="shared" si="78"/>
        <v>1364</v>
      </c>
      <c r="B1620">
        <f t="shared" si="76"/>
        <v>0</v>
      </c>
      <c r="C1620" s="8">
        <f t="shared" si="77"/>
        <v>83.833333333333329</v>
      </c>
      <c r="D1620">
        <v>83</v>
      </c>
      <c r="E1620">
        <v>10</v>
      </c>
      <c r="G1620" s="21">
        <v>0</v>
      </c>
      <c r="H1620">
        <v>6909116</v>
      </c>
      <c r="I1620" s="39">
        <v>44252.646527777775</v>
      </c>
      <c r="J1620" s="3" t="s">
        <v>90</v>
      </c>
      <c r="K1620" t="s">
        <v>49</v>
      </c>
      <c r="M1620">
        <v>202102251963</v>
      </c>
      <c r="N1620" s="1">
        <v>44252.646527777775</v>
      </c>
      <c r="O1620" s="3" t="s">
        <v>90</v>
      </c>
      <c r="P1620">
        <v>6909116</v>
      </c>
      <c r="Q1620" s="2">
        <v>13602</v>
      </c>
      <c r="R1620" t="s">
        <v>2906</v>
      </c>
      <c r="S1620" t="s">
        <v>2907</v>
      </c>
      <c r="U1620" t="s">
        <v>73</v>
      </c>
      <c r="V1620" t="s">
        <v>103</v>
      </c>
      <c r="W1620" t="s">
        <v>2</v>
      </c>
      <c r="X1620" t="s">
        <v>54</v>
      </c>
      <c r="Z1620" t="s">
        <v>88</v>
      </c>
      <c r="AA1620" t="s">
        <v>94</v>
      </c>
      <c r="AB1620" t="s">
        <v>116</v>
      </c>
      <c r="AC1620" t="s">
        <v>70</v>
      </c>
      <c r="AD1620" t="s">
        <v>59</v>
      </c>
    </row>
    <row r="1621" spans="1:30">
      <c r="A1621">
        <f t="shared" si="78"/>
        <v>1365</v>
      </c>
      <c r="B1621">
        <f t="shared" si="76"/>
        <v>0</v>
      </c>
      <c r="C1621" s="8">
        <f t="shared" si="77"/>
        <v>51.166666666666664</v>
      </c>
      <c r="D1621">
        <v>51</v>
      </c>
      <c r="E1621">
        <v>2</v>
      </c>
      <c r="G1621" s="21">
        <v>0</v>
      </c>
      <c r="H1621">
        <v>6911973</v>
      </c>
      <c r="I1621" s="39">
        <v>44172.78125</v>
      </c>
      <c r="J1621" s="3" t="s">
        <v>76</v>
      </c>
      <c r="K1621" t="s">
        <v>49</v>
      </c>
      <c r="M1621">
        <v>202012072349</v>
      </c>
      <c r="N1621" s="1">
        <v>44172.78125</v>
      </c>
      <c r="O1621" s="3" t="s">
        <v>76</v>
      </c>
      <c r="P1621">
        <v>6911973</v>
      </c>
      <c r="Q1621" s="2">
        <v>25476</v>
      </c>
      <c r="R1621" t="s">
        <v>2908</v>
      </c>
      <c r="S1621" t="s">
        <v>617</v>
      </c>
      <c r="U1621" t="s">
        <v>170</v>
      </c>
      <c r="V1621" t="s">
        <v>367</v>
      </c>
      <c r="W1621" t="s">
        <v>10</v>
      </c>
      <c r="X1621" t="s">
        <v>54</v>
      </c>
      <c r="Z1621" t="s">
        <v>88</v>
      </c>
      <c r="AA1621" t="s">
        <v>78</v>
      </c>
      <c r="AB1621" t="s">
        <v>2909</v>
      </c>
      <c r="AC1621" t="s">
        <v>70</v>
      </c>
      <c r="AD1621" t="s">
        <v>59</v>
      </c>
    </row>
    <row r="1622" spans="1:30">
      <c r="A1622">
        <f t="shared" si="78"/>
        <v>1366</v>
      </c>
      <c r="B1622">
        <f t="shared" si="76"/>
        <v>0</v>
      </c>
      <c r="C1622" s="8">
        <f t="shared" si="77"/>
        <v>78</v>
      </c>
      <c r="D1622">
        <v>78</v>
      </c>
      <c r="E1622">
        <v>0</v>
      </c>
      <c r="G1622" s="21">
        <v>0</v>
      </c>
      <c r="H1622">
        <v>6912532</v>
      </c>
      <c r="I1622" s="39">
        <v>44182.943252314813</v>
      </c>
      <c r="J1622" s="3" t="s">
        <v>76</v>
      </c>
      <c r="K1622" t="s">
        <v>49</v>
      </c>
      <c r="M1622">
        <v>202012172338</v>
      </c>
      <c r="N1622" s="1">
        <v>44182.943252314813</v>
      </c>
      <c r="O1622" s="3" t="s">
        <v>76</v>
      </c>
      <c r="P1622">
        <v>6912532</v>
      </c>
      <c r="Q1622" s="2">
        <v>15675</v>
      </c>
      <c r="R1622" t="s">
        <v>2910</v>
      </c>
      <c r="S1622" t="s">
        <v>2267</v>
      </c>
      <c r="U1622" t="s">
        <v>170</v>
      </c>
      <c r="V1622" t="s">
        <v>133</v>
      </c>
      <c r="W1622" t="s">
        <v>2</v>
      </c>
      <c r="X1622" t="s">
        <v>54</v>
      </c>
      <c r="Z1622" t="s">
        <v>88</v>
      </c>
      <c r="AA1622" t="s">
        <v>78</v>
      </c>
      <c r="AB1622" t="s">
        <v>2911</v>
      </c>
      <c r="AC1622" t="s">
        <v>70</v>
      </c>
      <c r="AD1622" t="s">
        <v>59</v>
      </c>
    </row>
    <row r="1623" spans="1:30">
      <c r="A1623">
        <f t="shared" si="78"/>
        <v>1367</v>
      </c>
      <c r="B1623">
        <f t="shared" si="76"/>
        <v>0</v>
      </c>
      <c r="C1623" s="8">
        <f t="shared" si="77"/>
        <v>53.083333333333336</v>
      </c>
      <c r="D1623">
        <v>53</v>
      </c>
      <c r="E1623">
        <v>1</v>
      </c>
      <c r="G1623" s="21">
        <v>0</v>
      </c>
      <c r="H1623">
        <v>6912812</v>
      </c>
      <c r="I1623" s="39">
        <v>44276.943749999999</v>
      </c>
      <c r="J1623" s="3" t="s">
        <v>90</v>
      </c>
      <c r="K1623" t="s">
        <v>49</v>
      </c>
      <c r="M1623">
        <v>202103210539</v>
      </c>
      <c r="N1623" s="1">
        <v>44276.943749999999</v>
      </c>
      <c r="O1623" s="3" t="s">
        <v>90</v>
      </c>
      <c r="P1623">
        <v>6912812</v>
      </c>
      <c r="Q1623" s="2">
        <v>24869</v>
      </c>
      <c r="R1623" t="s">
        <v>2912</v>
      </c>
      <c r="S1623" t="s">
        <v>946</v>
      </c>
      <c r="U1623" t="s">
        <v>149</v>
      </c>
      <c r="V1623" t="s">
        <v>416</v>
      </c>
      <c r="W1623" t="s">
        <v>2</v>
      </c>
      <c r="X1623" t="s">
        <v>54</v>
      </c>
      <c r="Z1623" t="s">
        <v>88</v>
      </c>
      <c r="AA1623" t="s">
        <v>94</v>
      </c>
      <c r="AB1623" t="s">
        <v>116</v>
      </c>
      <c r="AC1623" t="s">
        <v>70</v>
      </c>
      <c r="AD1623" t="s">
        <v>59</v>
      </c>
    </row>
    <row r="1624" spans="1:30">
      <c r="A1624">
        <f t="shared" si="78"/>
        <v>1368</v>
      </c>
      <c r="B1624">
        <f t="shared" si="76"/>
        <v>0</v>
      </c>
      <c r="C1624" s="8">
        <f t="shared" si="77"/>
        <v>89.5</v>
      </c>
      <c r="D1624">
        <v>89</v>
      </c>
      <c r="E1624">
        <v>6</v>
      </c>
      <c r="G1624" s="21">
        <v>0</v>
      </c>
      <c r="H1624">
        <v>6920328</v>
      </c>
      <c r="I1624" s="39">
        <v>44187.413391203707</v>
      </c>
      <c r="J1624" s="3" t="s">
        <v>63</v>
      </c>
      <c r="K1624" t="s">
        <v>49</v>
      </c>
      <c r="M1624">
        <v>202012221456</v>
      </c>
      <c r="N1624" s="1">
        <v>44187.413391203707</v>
      </c>
      <c r="O1624" s="3" t="s">
        <v>63</v>
      </c>
      <c r="P1624">
        <v>6920328</v>
      </c>
      <c r="Q1624" s="2">
        <v>11472</v>
      </c>
      <c r="R1624" t="s">
        <v>2915</v>
      </c>
      <c r="S1624" t="s">
        <v>2710</v>
      </c>
      <c r="U1624" t="s">
        <v>61</v>
      </c>
      <c r="V1624" t="s">
        <v>157</v>
      </c>
      <c r="W1624" t="s">
        <v>2</v>
      </c>
      <c r="X1624" t="s">
        <v>54</v>
      </c>
      <c r="Z1624" t="s">
        <v>55</v>
      </c>
      <c r="AA1624" t="s">
        <v>68</v>
      </c>
      <c r="AB1624" t="s">
        <v>801</v>
      </c>
      <c r="AC1624" t="s">
        <v>70</v>
      </c>
      <c r="AD1624" t="s">
        <v>59</v>
      </c>
    </row>
    <row r="1625" spans="1:30">
      <c r="A1625">
        <f t="shared" si="78"/>
        <v>1369</v>
      </c>
      <c r="B1625">
        <f t="shared" si="76"/>
        <v>0</v>
      </c>
      <c r="C1625" s="8">
        <f t="shared" si="77"/>
        <v>52.916666666666664</v>
      </c>
      <c r="D1625">
        <v>52</v>
      </c>
      <c r="E1625">
        <v>11</v>
      </c>
      <c r="G1625" s="21">
        <v>0</v>
      </c>
      <c r="H1625">
        <v>6925303</v>
      </c>
      <c r="I1625" s="39">
        <v>44042.339583333334</v>
      </c>
      <c r="J1625" s="3" t="s">
        <v>90</v>
      </c>
      <c r="K1625" t="s">
        <v>49</v>
      </c>
      <c r="M1625">
        <v>202007300414</v>
      </c>
      <c r="N1625" s="1">
        <v>44042.339583333334</v>
      </c>
      <c r="O1625" s="3" t="s">
        <v>90</v>
      </c>
      <c r="P1625">
        <v>6925303</v>
      </c>
      <c r="Q1625" s="2">
        <v>24690</v>
      </c>
      <c r="R1625" t="s">
        <v>2916</v>
      </c>
      <c r="S1625" t="s">
        <v>1944</v>
      </c>
      <c r="U1625" t="s">
        <v>52</v>
      </c>
      <c r="V1625" t="s">
        <v>53</v>
      </c>
      <c r="W1625" t="s">
        <v>2</v>
      </c>
      <c r="X1625" t="s">
        <v>54</v>
      </c>
      <c r="Z1625" t="s">
        <v>55</v>
      </c>
      <c r="AA1625" t="s">
        <v>94</v>
      </c>
      <c r="AB1625" t="s">
        <v>2917</v>
      </c>
      <c r="AC1625" t="s">
        <v>58</v>
      </c>
      <c r="AD1625" t="s">
        <v>59</v>
      </c>
    </row>
    <row r="1626" spans="1:30">
      <c r="A1626">
        <f t="shared" si="78"/>
        <v>1370</v>
      </c>
      <c r="B1626">
        <f t="shared" si="76"/>
        <v>0</v>
      </c>
      <c r="C1626" s="8">
        <f t="shared" si="77"/>
        <v>81.25</v>
      </c>
      <c r="D1626">
        <v>81</v>
      </c>
      <c r="E1626">
        <v>3</v>
      </c>
      <c r="G1626" s="21">
        <v>0</v>
      </c>
      <c r="H1626">
        <v>7000074</v>
      </c>
      <c r="I1626" s="39">
        <v>44102.990173611113</v>
      </c>
      <c r="J1626" s="3" t="s">
        <v>76</v>
      </c>
      <c r="K1626" t="s">
        <v>49</v>
      </c>
      <c r="M1626">
        <v>202009282363</v>
      </c>
      <c r="N1626" s="1">
        <v>44102.990173611113</v>
      </c>
      <c r="O1626" s="3" t="s">
        <v>76</v>
      </c>
      <c r="P1626">
        <v>7000074</v>
      </c>
      <c r="Q1626" s="2">
        <v>14396</v>
      </c>
      <c r="R1626" t="s">
        <v>2918</v>
      </c>
      <c r="S1626" t="s">
        <v>2075</v>
      </c>
      <c r="U1626" t="s">
        <v>98</v>
      </c>
      <c r="V1626" t="s">
        <v>281</v>
      </c>
      <c r="W1626" t="s">
        <v>2</v>
      </c>
      <c r="X1626" t="s">
        <v>54</v>
      </c>
      <c r="Z1626" t="s">
        <v>88</v>
      </c>
      <c r="AA1626" t="s">
        <v>78</v>
      </c>
      <c r="AB1626" t="s">
        <v>285</v>
      </c>
      <c r="AC1626" t="s">
        <v>70</v>
      </c>
      <c r="AD1626" t="s">
        <v>59</v>
      </c>
    </row>
    <row r="1627" spans="1:30">
      <c r="A1627">
        <f t="shared" si="78"/>
        <v>1371</v>
      </c>
      <c r="B1627">
        <f t="shared" si="76"/>
        <v>0</v>
      </c>
      <c r="C1627" s="8">
        <f t="shared" si="77"/>
        <v>50.583333333333336</v>
      </c>
      <c r="D1627">
        <v>50</v>
      </c>
      <c r="E1627">
        <v>7</v>
      </c>
      <c r="G1627" s="21">
        <v>0</v>
      </c>
      <c r="H1627">
        <v>7003974</v>
      </c>
      <c r="I1627" s="39">
        <v>44118.85056712963</v>
      </c>
      <c r="J1627" s="3" t="s">
        <v>63</v>
      </c>
      <c r="K1627" t="s">
        <v>49</v>
      </c>
      <c r="M1627">
        <v>202010142251</v>
      </c>
      <c r="N1627" s="1">
        <v>44118.85056712963</v>
      </c>
      <c r="O1627" s="3" t="s">
        <v>63</v>
      </c>
      <c r="P1627">
        <v>7003974</v>
      </c>
      <c r="Q1627" s="2">
        <v>25635</v>
      </c>
      <c r="R1627" t="s">
        <v>2919</v>
      </c>
      <c r="S1627" t="s">
        <v>2920</v>
      </c>
      <c r="U1627" t="s">
        <v>98</v>
      </c>
      <c r="V1627" t="s">
        <v>416</v>
      </c>
      <c r="W1627" t="s">
        <v>10</v>
      </c>
      <c r="X1627" t="s">
        <v>54</v>
      </c>
      <c r="Z1627" t="s">
        <v>88</v>
      </c>
      <c r="AA1627" t="s">
        <v>68</v>
      </c>
      <c r="AB1627" t="s">
        <v>2921</v>
      </c>
      <c r="AC1627" t="s">
        <v>70</v>
      </c>
      <c r="AD1627" t="s">
        <v>59</v>
      </c>
    </row>
    <row r="1628" spans="1:30">
      <c r="A1628">
        <f t="shared" si="78"/>
        <v>1372</v>
      </c>
      <c r="B1628">
        <f t="shared" si="76"/>
        <v>0</v>
      </c>
      <c r="C1628" s="8">
        <f t="shared" si="77"/>
        <v>56.166666666666664</v>
      </c>
      <c r="D1628">
        <v>56</v>
      </c>
      <c r="E1628">
        <v>2</v>
      </c>
      <c r="G1628" s="21">
        <v>0</v>
      </c>
      <c r="H1628">
        <v>7009560</v>
      </c>
      <c r="I1628" s="39">
        <v>44171.918749999997</v>
      </c>
      <c r="J1628" s="3" t="s">
        <v>76</v>
      </c>
      <c r="K1628" t="s">
        <v>49</v>
      </c>
      <c r="M1628">
        <v>202012060514</v>
      </c>
      <c r="N1628" s="1">
        <v>44171.918749999997</v>
      </c>
      <c r="O1628" s="3" t="s">
        <v>76</v>
      </c>
      <c r="P1628">
        <v>7009560</v>
      </c>
      <c r="Q1628" s="2">
        <v>23652</v>
      </c>
      <c r="R1628" t="s">
        <v>2924</v>
      </c>
      <c r="S1628" t="s">
        <v>1003</v>
      </c>
      <c r="U1628" t="s">
        <v>170</v>
      </c>
      <c r="V1628" t="s">
        <v>171</v>
      </c>
      <c r="W1628" t="s">
        <v>2</v>
      </c>
      <c r="X1628" t="s">
        <v>54</v>
      </c>
      <c r="Z1628" t="s">
        <v>88</v>
      </c>
      <c r="AA1628" t="s">
        <v>78</v>
      </c>
      <c r="AB1628" t="s">
        <v>2925</v>
      </c>
      <c r="AC1628" t="s">
        <v>70</v>
      </c>
      <c r="AD1628" t="s">
        <v>59</v>
      </c>
    </row>
    <row r="1629" spans="1:30">
      <c r="A1629">
        <f t="shared" si="78"/>
        <v>1373</v>
      </c>
      <c r="B1629">
        <f t="shared" si="76"/>
        <v>0</v>
      </c>
      <c r="C1629" s="8">
        <f t="shared" si="77"/>
        <v>50.083333333333336</v>
      </c>
      <c r="D1629">
        <v>50</v>
      </c>
      <c r="E1629">
        <v>1</v>
      </c>
      <c r="G1629" s="21">
        <v>0</v>
      </c>
      <c r="H1629">
        <v>7014969</v>
      </c>
      <c r="I1629" s="39">
        <v>44181.305023148147</v>
      </c>
      <c r="J1629" s="3" t="s">
        <v>63</v>
      </c>
      <c r="K1629" t="s">
        <v>49</v>
      </c>
      <c r="M1629">
        <v>202012160784</v>
      </c>
      <c r="N1629" s="1">
        <v>44181.305023148147</v>
      </c>
      <c r="O1629" s="3" t="s">
        <v>63</v>
      </c>
      <c r="P1629">
        <v>7014969</v>
      </c>
      <c r="Q1629" s="2">
        <v>25879</v>
      </c>
      <c r="R1629" t="s">
        <v>2926</v>
      </c>
      <c r="S1629" t="s">
        <v>1873</v>
      </c>
      <c r="U1629" t="s">
        <v>61</v>
      </c>
      <c r="V1629" t="s">
        <v>261</v>
      </c>
      <c r="W1629" t="s">
        <v>2</v>
      </c>
      <c r="X1629" t="s">
        <v>54</v>
      </c>
      <c r="Z1629" t="s">
        <v>55</v>
      </c>
      <c r="AA1629" t="s">
        <v>68</v>
      </c>
      <c r="AB1629" t="s">
        <v>2927</v>
      </c>
      <c r="AC1629" t="s">
        <v>70</v>
      </c>
      <c r="AD1629" t="s">
        <v>59</v>
      </c>
    </row>
    <row r="1630" spans="1:30">
      <c r="A1630">
        <f t="shared" si="78"/>
        <v>1374</v>
      </c>
      <c r="B1630">
        <f t="shared" si="76"/>
        <v>0</v>
      </c>
      <c r="C1630" s="8">
        <f t="shared" si="77"/>
        <v>68.166666666666671</v>
      </c>
      <c r="D1630">
        <v>68</v>
      </c>
      <c r="E1630">
        <v>2</v>
      </c>
      <c r="G1630" s="21">
        <v>0</v>
      </c>
      <c r="H1630">
        <v>7017816</v>
      </c>
      <c r="I1630" s="39">
        <v>44301.650347222225</v>
      </c>
      <c r="J1630" s="3" t="s">
        <v>76</v>
      </c>
      <c r="K1630" t="s">
        <v>49</v>
      </c>
      <c r="M1630">
        <v>202104150626</v>
      </c>
      <c r="N1630" s="1">
        <v>44301.650347222225</v>
      </c>
      <c r="O1630" s="3" t="s">
        <v>76</v>
      </c>
      <c r="P1630">
        <v>7017816</v>
      </c>
      <c r="Q1630" s="2">
        <v>19377</v>
      </c>
      <c r="R1630" t="s">
        <v>2928</v>
      </c>
      <c r="S1630" t="s">
        <v>2577</v>
      </c>
      <c r="U1630" t="s">
        <v>140</v>
      </c>
      <c r="V1630" t="s">
        <v>178</v>
      </c>
      <c r="W1630" t="s">
        <v>10</v>
      </c>
      <c r="X1630" t="s">
        <v>54</v>
      </c>
      <c r="Z1630" t="s">
        <v>55</v>
      </c>
      <c r="AA1630" t="s">
        <v>78</v>
      </c>
      <c r="AB1630" t="s">
        <v>744</v>
      </c>
      <c r="AC1630" t="s">
        <v>180</v>
      </c>
      <c r="AD1630" t="s">
        <v>59</v>
      </c>
    </row>
    <row r="1631" spans="1:30">
      <c r="A1631">
        <f t="shared" si="78"/>
        <v>1375</v>
      </c>
      <c r="B1631">
        <f t="shared" si="76"/>
        <v>0</v>
      </c>
      <c r="C1631" s="8">
        <f t="shared" si="77"/>
        <v>79</v>
      </c>
      <c r="D1631">
        <v>79</v>
      </c>
      <c r="E1631">
        <v>0</v>
      </c>
      <c r="G1631" s="21">
        <v>0</v>
      </c>
      <c r="H1631">
        <v>7018714</v>
      </c>
      <c r="I1631" s="39">
        <v>44111.197662037041</v>
      </c>
      <c r="J1631" s="3" t="s">
        <v>90</v>
      </c>
      <c r="K1631" t="s">
        <v>49</v>
      </c>
      <c r="M1631">
        <v>202010071200</v>
      </c>
      <c r="N1631" s="1">
        <v>44111.197662037041</v>
      </c>
      <c r="O1631" s="3" t="s">
        <v>90</v>
      </c>
      <c r="P1631">
        <v>7018714</v>
      </c>
      <c r="Q1631" s="2">
        <v>15231</v>
      </c>
      <c r="R1631" t="s">
        <v>2929</v>
      </c>
      <c r="S1631" t="s">
        <v>1010</v>
      </c>
      <c r="U1631" t="s">
        <v>170</v>
      </c>
      <c r="V1631" t="s">
        <v>202</v>
      </c>
      <c r="W1631" t="s">
        <v>2</v>
      </c>
      <c r="X1631" t="s">
        <v>54</v>
      </c>
      <c r="Z1631" t="s">
        <v>88</v>
      </c>
      <c r="AA1631" t="s">
        <v>94</v>
      </c>
      <c r="AB1631" t="s">
        <v>100</v>
      </c>
      <c r="AC1631" t="s">
        <v>70</v>
      </c>
      <c r="AD1631" t="s">
        <v>59</v>
      </c>
    </row>
    <row r="1632" spans="1:30">
      <c r="A1632">
        <f t="shared" si="78"/>
        <v>1376</v>
      </c>
      <c r="B1632">
        <f t="shared" si="76"/>
        <v>0</v>
      </c>
      <c r="C1632" s="8">
        <f t="shared" si="77"/>
        <v>56.416666666666664</v>
      </c>
      <c r="D1632">
        <v>56</v>
      </c>
      <c r="E1632">
        <v>5</v>
      </c>
      <c r="G1632" s="21">
        <v>0</v>
      </c>
      <c r="H1632">
        <v>7020580</v>
      </c>
      <c r="I1632" s="39">
        <v>44181.632476851853</v>
      </c>
      <c r="J1632" s="3" t="s">
        <v>162</v>
      </c>
      <c r="K1632" t="s">
        <v>49</v>
      </c>
      <c r="M1632">
        <v>202012180033</v>
      </c>
      <c r="N1632" s="1">
        <v>44181.632476851853</v>
      </c>
      <c r="O1632" s="3" t="s">
        <v>162</v>
      </c>
      <c r="P1632">
        <v>7020580</v>
      </c>
      <c r="Q1632" s="2">
        <v>23556</v>
      </c>
      <c r="R1632" t="s">
        <v>2930</v>
      </c>
      <c r="S1632" t="s">
        <v>548</v>
      </c>
      <c r="U1632" t="s">
        <v>52</v>
      </c>
      <c r="V1632" t="s">
        <v>261</v>
      </c>
      <c r="W1632" t="s">
        <v>10</v>
      </c>
      <c r="X1632" t="s">
        <v>54</v>
      </c>
      <c r="Z1632" t="s">
        <v>55</v>
      </c>
      <c r="AA1632" t="s">
        <v>166</v>
      </c>
      <c r="AB1632" t="s">
        <v>167</v>
      </c>
      <c r="AC1632" t="s">
        <v>70</v>
      </c>
      <c r="AD1632" t="s">
        <v>59</v>
      </c>
    </row>
    <row r="1633" spans="1:30">
      <c r="A1633">
        <f t="shared" si="78"/>
        <v>1377</v>
      </c>
      <c r="B1633">
        <f t="shared" si="76"/>
        <v>0</v>
      </c>
      <c r="C1633" s="8">
        <f t="shared" si="77"/>
        <v>65.416666666666671</v>
      </c>
      <c r="D1633">
        <v>65</v>
      </c>
      <c r="E1633">
        <v>5</v>
      </c>
      <c r="G1633" s="21">
        <v>0</v>
      </c>
      <c r="H1633">
        <v>7103289</v>
      </c>
      <c r="I1633" s="39">
        <v>44178.706944444442</v>
      </c>
      <c r="J1633" s="3" t="s">
        <v>90</v>
      </c>
      <c r="K1633" t="s">
        <v>49</v>
      </c>
      <c r="M1633">
        <v>202012130372</v>
      </c>
      <c r="N1633" s="1">
        <v>44178.706944444442</v>
      </c>
      <c r="O1633" s="3" t="s">
        <v>90</v>
      </c>
      <c r="P1633">
        <v>7103289</v>
      </c>
      <c r="Q1633" s="2">
        <v>20254</v>
      </c>
      <c r="R1633" t="s">
        <v>2937</v>
      </c>
      <c r="S1633" t="s">
        <v>1806</v>
      </c>
      <c r="U1633" t="s">
        <v>110</v>
      </c>
      <c r="V1633" t="s">
        <v>87</v>
      </c>
      <c r="W1633" t="s">
        <v>2</v>
      </c>
      <c r="X1633" t="s">
        <v>54</v>
      </c>
      <c r="Z1633" t="s">
        <v>88</v>
      </c>
      <c r="AA1633" t="s">
        <v>94</v>
      </c>
      <c r="AB1633" t="s">
        <v>2938</v>
      </c>
      <c r="AC1633" t="s">
        <v>70</v>
      </c>
      <c r="AD1633" t="s">
        <v>59</v>
      </c>
    </row>
    <row r="1634" spans="1:30">
      <c r="A1634">
        <f t="shared" si="78"/>
        <v>1378</v>
      </c>
      <c r="B1634">
        <f t="shared" si="76"/>
        <v>0</v>
      </c>
      <c r="C1634" s="8">
        <f t="shared" si="77"/>
        <v>66.583333333333329</v>
      </c>
      <c r="D1634">
        <v>66</v>
      </c>
      <c r="E1634">
        <v>7</v>
      </c>
      <c r="G1634" s="21">
        <v>0</v>
      </c>
      <c r="H1634">
        <v>7110498</v>
      </c>
      <c r="I1634" s="39">
        <v>44307.699930555558</v>
      </c>
      <c r="J1634" s="3" t="s">
        <v>63</v>
      </c>
      <c r="K1634" t="s">
        <v>49</v>
      </c>
      <c r="M1634">
        <v>202104210668</v>
      </c>
      <c r="N1634" s="1">
        <v>44307.699930555558</v>
      </c>
      <c r="O1634" s="3" t="s">
        <v>63</v>
      </c>
      <c r="P1634">
        <v>7110498</v>
      </c>
      <c r="Q1634" s="2">
        <v>19974</v>
      </c>
      <c r="R1634" t="s">
        <v>2939</v>
      </c>
      <c r="S1634" t="s">
        <v>2940</v>
      </c>
      <c r="U1634" t="s">
        <v>52</v>
      </c>
      <c r="V1634" t="s">
        <v>261</v>
      </c>
      <c r="W1634" t="s">
        <v>10</v>
      </c>
      <c r="X1634" t="s">
        <v>54</v>
      </c>
      <c r="Z1634" t="s">
        <v>55</v>
      </c>
      <c r="AA1634" t="s">
        <v>68</v>
      </c>
      <c r="AB1634" t="s">
        <v>1554</v>
      </c>
      <c r="AC1634" t="s">
        <v>70</v>
      </c>
      <c r="AD1634" t="s">
        <v>59</v>
      </c>
    </row>
    <row r="1635" spans="1:30">
      <c r="A1635">
        <f t="shared" si="78"/>
        <v>1379</v>
      </c>
      <c r="B1635">
        <f t="shared" si="76"/>
        <v>0</v>
      </c>
      <c r="C1635" s="8">
        <f t="shared" si="77"/>
        <v>69</v>
      </c>
      <c r="D1635">
        <v>69</v>
      </c>
      <c r="E1635">
        <v>0</v>
      </c>
      <c r="G1635" s="21">
        <v>0</v>
      </c>
      <c r="H1635">
        <v>7113532</v>
      </c>
      <c r="I1635" s="39">
        <v>44305.402083333334</v>
      </c>
      <c r="J1635" s="3" t="s">
        <v>63</v>
      </c>
      <c r="K1635" t="s">
        <v>49</v>
      </c>
      <c r="M1635">
        <v>202104190207</v>
      </c>
      <c r="N1635" s="1">
        <v>44305.402083333334</v>
      </c>
      <c r="O1635" s="3" t="s">
        <v>63</v>
      </c>
      <c r="P1635">
        <v>7113532</v>
      </c>
      <c r="Q1635" s="2">
        <v>19084</v>
      </c>
      <c r="R1635" t="s">
        <v>2941</v>
      </c>
      <c r="S1635" t="s">
        <v>2942</v>
      </c>
      <c r="U1635" t="s">
        <v>61</v>
      </c>
      <c r="V1635" t="s">
        <v>183</v>
      </c>
      <c r="W1635" t="s">
        <v>2</v>
      </c>
      <c r="X1635" t="s">
        <v>54</v>
      </c>
      <c r="Z1635" t="s">
        <v>55</v>
      </c>
      <c r="AA1635" t="s">
        <v>68</v>
      </c>
      <c r="AB1635" t="s">
        <v>2943</v>
      </c>
      <c r="AC1635" t="s">
        <v>129</v>
      </c>
      <c r="AD1635" t="s">
        <v>59</v>
      </c>
    </row>
    <row r="1636" spans="1:30">
      <c r="A1636">
        <f t="shared" si="78"/>
        <v>1380</v>
      </c>
      <c r="B1636">
        <f t="shared" si="76"/>
        <v>0</v>
      </c>
      <c r="C1636" s="8">
        <f t="shared" si="77"/>
        <v>67</v>
      </c>
      <c r="D1636">
        <v>67</v>
      </c>
      <c r="E1636">
        <v>0</v>
      </c>
      <c r="G1636" s="21">
        <v>0</v>
      </c>
      <c r="H1636">
        <v>7122630</v>
      </c>
      <c r="I1636" s="39">
        <v>44062.614363425928</v>
      </c>
      <c r="J1636" s="3" t="s">
        <v>76</v>
      </c>
      <c r="K1636" t="s">
        <v>49</v>
      </c>
      <c r="M1636">
        <v>202007280059</v>
      </c>
      <c r="N1636" s="1">
        <v>44062.614363425928</v>
      </c>
      <c r="O1636" s="3" t="s">
        <v>76</v>
      </c>
      <c r="P1636">
        <v>7122630</v>
      </c>
      <c r="Q1636" s="2">
        <v>19585</v>
      </c>
      <c r="R1636" t="s">
        <v>2944</v>
      </c>
      <c r="S1636" t="s">
        <v>496</v>
      </c>
      <c r="U1636" t="s">
        <v>52</v>
      </c>
      <c r="V1636" t="s">
        <v>1798</v>
      </c>
      <c r="W1636" t="s">
        <v>10</v>
      </c>
      <c r="X1636" t="s">
        <v>54</v>
      </c>
      <c r="Z1636" t="s">
        <v>55</v>
      </c>
      <c r="AA1636" t="s">
        <v>78</v>
      </c>
      <c r="AB1636" t="s">
        <v>2945</v>
      </c>
      <c r="AC1636" t="s">
        <v>913</v>
      </c>
      <c r="AD1636" t="s">
        <v>59</v>
      </c>
    </row>
    <row r="1637" spans="1:30">
      <c r="A1637">
        <f t="shared" si="78"/>
        <v>1381</v>
      </c>
      <c r="B1637">
        <f t="shared" si="76"/>
        <v>0</v>
      </c>
      <c r="C1637" s="8">
        <f t="shared" si="77"/>
        <v>50.833333333333336</v>
      </c>
      <c r="D1637">
        <v>50</v>
      </c>
      <c r="E1637">
        <v>10</v>
      </c>
      <c r="G1637" s="21">
        <v>0</v>
      </c>
      <c r="H1637">
        <v>7201249</v>
      </c>
      <c r="I1637" s="39">
        <v>44088.614583333336</v>
      </c>
      <c r="J1637" s="3" t="s">
        <v>90</v>
      </c>
      <c r="K1637" t="s">
        <v>49</v>
      </c>
      <c r="M1637">
        <v>202009141942</v>
      </c>
      <c r="N1637" s="1">
        <v>44088.614583333336</v>
      </c>
      <c r="O1637" s="3" t="s">
        <v>90</v>
      </c>
      <c r="P1637">
        <v>7201249</v>
      </c>
      <c r="Q1637" s="2">
        <v>25519</v>
      </c>
      <c r="R1637" t="s">
        <v>2946</v>
      </c>
      <c r="S1637" t="s">
        <v>748</v>
      </c>
      <c r="U1637" t="s">
        <v>140</v>
      </c>
      <c r="V1637" t="s">
        <v>115</v>
      </c>
      <c r="W1637" t="s">
        <v>2</v>
      </c>
      <c r="X1637" t="s">
        <v>54</v>
      </c>
      <c r="Z1637" t="s">
        <v>88</v>
      </c>
      <c r="AA1637" t="s">
        <v>94</v>
      </c>
      <c r="AB1637" t="s">
        <v>100</v>
      </c>
      <c r="AC1637" t="s">
        <v>70</v>
      </c>
      <c r="AD1637" t="s">
        <v>59</v>
      </c>
    </row>
    <row r="1638" spans="1:30">
      <c r="A1638">
        <f t="shared" si="78"/>
        <v>1382</v>
      </c>
      <c r="B1638">
        <f t="shared" si="76"/>
        <v>0</v>
      </c>
      <c r="C1638" s="8">
        <f t="shared" si="77"/>
        <v>70.583333333333329</v>
      </c>
      <c r="D1638">
        <v>70</v>
      </c>
      <c r="E1638">
        <v>7</v>
      </c>
      <c r="G1638" s="21">
        <v>0</v>
      </c>
      <c r="H1638">
        <v>7207473</v>
      </c>
      <c r="I1638" s="39">
        <v>44174.70416666667</v>
      </c>
      <c r="J1638" s="3" t="s">
        <v>63</v>
      </c>
      <c r="K1638" t="s">
        <v>49</v>
      </c>
      <c r="M1638">
        <v>202012092203</v>
      </c>
      <c r="N1638" s="1">
        <v>44174.70416666667</v>
      </c>
      <c r="O1638" s="3" t="s">
        <v>63</v>
      </c>
      <c r="P1638">
        <v>7207473</v>
      </c>
      <c r="Q1638" s="2">
        <v>18369</v>
      </c>
      <c r="R1638" t="s">
        <v>2947</v>
      </c>
      <c r="S1638" t="s">
        <v>2664</v>
      </c>
      <c r="U1638" t="s">
        <v>73</v>
      </c>
      <c r="V1638" t="s">
        <v>145</v>
      </c>
      <c r="W1638" t="s">
        <v>2</v>
      </c>
      <c r="X1638" t="s">
        <v>54</v>
      </c>
      <c r="Z1638" t="s">
        <v>55</v>
      </c>
      <c r="AA1638" t="s">
        <v>68</v>
      </c>
      <c r="AB1638" t="s">
        <v>2948</v>
      </c>
      <c r="AC1638" t="s">
        <v>70</v>
      </c>
      <c r="AD1638" t="s">
        <v>59</v>
      </c>
    </row>
    <row r="1639" spans="1:30">
      <c r="A1639">
        <f t="shared" si="78"/>
        <v>1383</v>
      </c>
      <c r="B1639">
        <f t="shared" si="76"/>
        <v>0</v>
      </c>
      <c r="C1639" s="8">
        <f t="shared" si="77"/>
        <v>67.75</v>
      </c>
      <c r="D1639">
        <v>67</v>
      </c>
      <c r="E1639">
        <v>9</v>
      </c>
      <c r="G1639" s="21">
        <v>0</v>
      </c>
      <c r="H1639">
        <v>7208641</v>
      </c>
      <c r="I1639" s="39">
        <v>43944.428680555553</v>
      </c>
      <c r="J1639" s="3" t="s">
        <v>76</v>
      </c>
      <c r="K1639" t="s">
        <v>49</v>
      </c>
      <c r="M1639">
        <v>202004230691</v>
      </c>
      <c r="N1639" s="1">
        <v>43944.428680555553</v>
      </c>
      <c r="O1639" s="3" t="s">
        <v>76</v>
      </c>
      <c r="P1639">
        <v>7208641</v>
      </c>
      <c r="Q1639" s="2">
        <v>19180</v>
      </c>
      <c r="R1639" t="s">
        <v>2949</v>
      </c>
      <c r="S1639" t="s">
        <v>348</v>
      </c>
      <c r="U1639" t="s">
        <v>52</v>
      </c>
      <c r="V1639" t="s">
        <v>240</v>
      </c>
      <c r="W1639" t="s">
        <v>10</v>
      </c>
      <c r="X1639" t="s">
        <v>54</v>
      </c>
      <c r="Z1639" t="s">
        <v>55</v>
      </c>
      <c r="AA1639" t="s">
        <v>78</v>
      </c>
      <c r="AB1639" t="s">
        <v>285</v>
      </c>
      <c r="AC1639" t="s">
        <v>70</v>
      </c>
      <c r="AD1639" t="s">
        <v>59</v>
      </c>
    </row>
    <row r="1640" spans="1:30">
      <c r="A1640">
        <f t="shared" si="78"/>
        <v>1384</v>
      </c>
      <c r="B1640">
        <f t="shared" si="76"/>
        <v>0</v>
      </c>
      <c r="C1640" s="8">
        <f t="shared" si="77"/>
        <v>79.166666666666671</v>
      </c>
      <c r="D1640">
        <v>79</v>
      </c>
      <c r="E1640">
        <v>2</v>
      </c>
      <c r="G1640" s="21">
        <v>0</v>
      </c>
      <c r="H1640">
        <v>7300417</v>
      </c>
      <c r="I1640" s="39">
        <v>44193.409351851849</v>
      </c>
      <c r="J1640" s="3" t="s">
        <v>90</v>
      </c>
      <c r="K1640" t="s">
        <v>49</v>
      </c>
      <c r="M1640">
        <v>202012281407</v>
      </c>
      <c r="N1640" s="1">
        <v>44193.409351851849</v>
      </c>
      <c r="O1640" s="3" t="s">
        <v>90</v>
      </c>
      <c r="P1640">
        <v>7300417</v>
      </c>
      <c r="Q1640" s="2">
        <v>15255</v>
      </c>
      <c r="R1640" t="s">
        <v>2950</v>
      </c>
      <c r="S1640" t="s">
        <v>2951</v>
      </c>
      <c r="U1640" t="s">
        <v>140</v>
      </c>
      <c r="V1640" t="s">
        <v>157</v>
      </c>
      <c r="W1640" t="s">
        <v>10</v>
      </c>
      <c r="X1640" t="s">
        <v>54</v>
      </c>
      <c r="Z1640" t="s">
        <v>88</v>
      </c>
      <c r="AA1640" t="s">
        <v>94</v>
      </c>
      <c r="AB1640" t="s">
        <v>100</v>
      </c>
      <c r="AC1640" t="s">
        <v>70</v>
      </c>
      <c r="AD1640" t="s">
        <v>59</v>
      </c>
    </row>
    <row r="1641" spans="1:30">
      <c r="A1641">
        <f t="shared" si="78"/>
        <v>1385</v>
      </c>
      <c r="B1641">
        <f t="shared" si="76"/>
        <v>0</v>
      </c>
      <c r="C1641" s="8">
        <f t="shared" si="77"/>
        <v>69.166666666666671</v>
      </c>
      <c r="D1641">
        <v>69</v>
      </c>
      <c r="E1641">
        <v>2</v>
      </c>
      <c r="G1641" s="21">
        <v>0</v>
      </c>
      <c r="H1641">
        <v>7305203</v>
      </c>
      <c r="I1641" s="39">
        <v>43966.423495370371</v>
      </c>
      <c r="J1641" s="3" t="s">
        <v>90</v>
      </c>
      <c r="K1641" t="s">
        <v>49</v>
      </c>
      <c r="M1641">
        <v>202005150874</v>
      </c>
      <c r="N1641" s="1">
        <v>43966.423495370371</v>
      </c>
      <c r="O1641" s="3" t="s">
        <v>90</v>
      </c>
      <c r="P1641">
        <v>7305203</v>
      </c>
      <c r="Q1641" s="2">
        <v>18695</v>
      </c>
      <c r="R1641" t="s">
        <v>2952</v>
      </c>
      <c r="S1641" t="s">
        <v>1292</v>
      </c>
      <c r="U1641" t="s">
        <v>61</v>
      </c>
      <c r="V1641" t="s">
        <v>137</v>
      </c>
      <c r="W1641" t="s">
        <v>2</v>
      </c>
      <c r="X1641" t="s">
        <v>54</v>
      </c>
      <c r="Z1641" t="s">
        <v>55</v>
      </c>
      <c r="AA1641" t="s">
        <v>94</v>
      </c>
      <c r="AB1641" t="s">
        <v>100</v>
      </c>
      <c r="AC1641" t="s">
        <v>70</v>
      </c>
      <c r="AD1641" t="s">
        <v>59</v>
      </c>
    </row>
    <row r="1642" spans="1:30">
      <c r="A1642">
        <f t="shared" si="78"/>
        <v>1386</v>
      </c>
      <c r="B1642">
        <f t="shared" si="76"/>
        <v>0</v>
      </c>
      <c r="C1642" s="8">
        <f t="shared" si="77"/>
        <v>68.416666666666671</v>
      </c>
      <c r="D1642">
        <v>68</v>
      </c>
      <c r="E1642">
        <v>5</v>
      </c>
      <c r="G1642" s="21">
        <v>0</v>
      </c>
      <c r="H1642">
        <v>7311858</v>
      </c>
      <c r="I1642" s="39">
        <v>43911.447708333333</v>
      </c>
      <c r="J1642" s="3" t="s">
        <v>63</v>
      </c>
      <c r="K1642" t="s">
        <v>49</v>
      </c>
      <c r="M1642">
        <v>202003210208</v>
      </c>
      <c r="N1642" s="1">
        <v>43911.447708333333</v>
      </c>
      <c r="O1642" s="3" t="s">
        <v>63</v>
      </c>
      <c r="P1642">
        <v>7311858</v>
      </c>
      <c r="Q1642" s="2">
        <v>18893</v>
      </c>
      <c r="R1642" t="s">
        <v>2953</v>
      </c>
      <c r="S1642" t="s">
        <v>845</v>
      </c>
      <c r="U1642" t="s">
        <v>528</v>
      </c>
      <c r="V1642" t="s">
        <v>2954</v>
      </c>
      <c r="W1642" t="s">
        <v>2</v>
      </c>
      <c r="X1642" t="s">
        <v>54</v>
      </c>
      <c r="Z1642" t="s">
        <v>88</v>
      </c>
      <c r="AA1642" t="s">
        <v>68</v>
      </c>
      <c r="AB1642" t="s">
        <v>1492</v>
      </c>
      <c r="AC1642" t="s">
        <v>70</v>
      </c>
      <c r="AD1642" t="s">
        <v>59</v>
      </c>
    </row>
    <row r="1643" spans="1:30">
      <c r="A1643">
        <f t="shared" si="78"/>
        <v>1387</v>
      </c>
      <c r="B1643">
        <f t="shared" si="76"/>
        <v>0</v>
      </c>
      <c r="C1643" s="8">
        <f t="shared" si="77"/>
        <v>80.416666666666671</v>
      </c>
      <c r="D1643">
        <v>80</v>
      </c>
      <c r="E1643">
        <v>5</v>
      </c>
      <c r="G1643" s="21">
        <v>0</v>
      </c>
      <c r="H1643">
        <v>7312850</v>
      </c>
      <c r="I1643" s="39">
        <v>44048.65902777778</v>
      </c>
      <c r="J1643" s="3" t="s">
        <v>90</v>
      </c>
      <c r="K1643" t="s">
        <v>49</v>
      </c>
      <c r="M1643">
        <v>202008051801</v>
      </c>
      <c r="N1643" s="1">
        <v>44048.65902777778</v>
      </c>
      <c r="O1643" s="3" t="s">
        <v>90</v>
      </c>
      <c r="P1643">
        <v>7312850</v>
      </c>
      <c r="Q1643" s="2">
        <v>14657</v>
      </c>
      <c r="R1643" t="s">
        <v>2956</v>
      </c>
      <c r="S1643" t="s">
        <v>2554</v>
      </c>
      <c r="U1643" t="s">
        <v>61</v>
      </c>
      <c r="V1643" t="s">
        <v>115</v>
      </c>
      <c r="W1643" t="s">
        <v>10</v>
      </c>
      <c r="X1643" t="s">
        <v>54</v>
      </c>
      <c r="Z1643" t="s">
        <v>55</v>
      </c>
      <c r="AA1643" t="s">
        <v>94</v>
      </c>
      <c r="AB1643" t="s">
        <v>100</v>
      </c>
      <c r="AC1643" t="s">
        <v>70</v>
      </c>
      <c r="AD1643" t="s">
        <v>59</v>
      </c>
    </row>
    <row r="1644" spans="1:30">
      <c r="A1644">
        <f t="shared" si="78"/>
        <v>1388</v>
      </c>
      <c r="B1644">
        <f t="shared" si="76"/>
        <v>0</v>
      </c>
      <c r="C1644" s="8">
        <f t="shared" si="77"/>
        <v>50</v>
      </c>
      <c r="D1644">
        <v>50</v>
      </c>
      <c r="E1644">
        <v>0</v>
      </c>
      <c r="G1644" s="21">
        <v>0</v>
      </c>
      <c r="H1644">
        <v>7331610</v>
      </c>
      <c r="I1644" s="39">
        <v>44110.92083333333</v>
      </c>
      <c r="J1644" s="3" t="s">
        <v>90</v>
      </c>
      <c r="K1644" t="s">
        <v>49</v>
      </c>
      <c r="M1644">
        <v>202010062336</v>
      </c>
      <c r="N1644" s="1">
        <v>44110.92083333333</v>
      </c>
      <c r="O1644" s="3" t="s">
        <v>90</v>
      </c>
      <c r="P1644">
        <v>7331610</v>
      </c>
      <c r="Q1644" s="2">
        <v>25833</v>
      </c>
      <c r="R1644" t="s">
        <v>2960</v>
      </c>
      <c r="S1644" t="s">
        <v>2725</v>
      </c>
      <c r="U1644" t="s">
        <v>149</v>
      </c>
      <c r="V1644" t="s">
        <v>133</v>
      </c>
      <c r="W1644" t="s">
        <v>2</v>
      </c>
      <c r="X1644" t="s">
        <v>54</v>
      </c>
      <c r="Z1644" t="s">
        <v>88</v>
      </c>
      <c r="AA1644" t="s">
        <v>94</v>
      </c>
      <c r="AB1644" t="s">
        <v>100</v>
      </c>
      <c r="AC1644" t="s">
        <v>70</v>
      </c>
      <c r="AD1644" t="s">
        <v>59</v>
      </c>
    </row>
    <row r="1645" spans="1:30">
      <c r="A1645">
        <f t="shared" si="78"/>
        <v>1389</v>
      </c>
      <c r="B1645">
        <f t="shared" si="76"/>
        <v>0</v>
      </c>
      <c r="C1645" s="8">
        <f t="shared" si="77"/>
        <v>52.583333333333336</v>
      </c>
      <c r="D1645">
        <v>52</v>
      </c>
      <c r="E1645">
        <v>7</v>
      </c>
      <c r="G1645" s="21">
        <v>0</v>
      </c>
      <c r="H1645">
        <v>7332173</v>
      </c>
      <c r="I1645" s="39">
        <v>44323.557060185187</v>
      </c>
      <c r="J1645" s="3" t="s">
        <v>63</v>
      </c>
      <c r="K1645" t="s">
        <v>49</v>
      </c>
      <c r="M1645">
        <v>202105070592</v>
      </c>
      <c r="N1645" s="1">
        <v>44323.557060185187</v>
      </c>
      <c r="O1645" s="3" t="s">
        <v>63</v>
      </c>
      <c r="P1645">
        <v>7332173</v>
      </c>
      <c r="Q1645" s="2">
        <v>25094</v>
      </c>
      <c r="R1645" t="s">
        <v>2961</v>
      </c>
      <c r="S1645" t="s">
        <v>477</v>
      </c>
      <c r="U1645" t="s">
        <v>52</v>
      </c>
      <c r="V1645" t="s">
        <v>53</v>
      </c>
      <c r="W1645" t="s">
        <v>10</v>
      </c>
      <c r="X1645" t="s">
        <v>54</v>
      </c>
      <c r="Z1645" t="s">
        <v>55</v>
      </c>
      <c r="AA1645" t="s">
        <v>68</v>
      </c>
      <c r="AB1645" t="s">
        <v>1821</v>
      </c>
      <c r="AC1645" t="s">
        <v>58</v>
      </c>
      <c r="AD1645" t="s">
        <v>59</v>
      </c>
    </row>
    <row r="1646" spans="1:30">
      <c r="A1646">
        <f t="shared" si="78"/>
        <v>1390</v>
      </c>
      <c r="B1646">
        <f t="shared" si="76"/>
        <v>0</v>
      </c>
      <c r="C1646" s="8">
        <f t="shared" si="77"/>
        <v>68.25</v>
      </c>
      <c r="D1646">
        <v>68</v>
      </c>
      <c r="E1646">
        <v>3</v>
      </c>
      <c r="G1646" s="21">
        <v>0</v>
      </c>
      <c r="H1646">
        <v>7402728</v>
      </c>
      <c r="I1646" s="39">
        <v>44083.078935185185</v>
      </c>
      <c r="J1646" s="3" t="s">
        <v>90</v>
      </c>
      <c r="K1646" t="s">
        <v>49</v>
      </c>
      <c r="M1646">
        <v>202009091190</v>
      </c>
      <c r="N1646" s="1">
        <v>44083.078935185185</v>
      </c>
      <c r="O1646" s="3" t="s">
        <v>90</v>
      </c>
      <c r="P1646">
        <v>7402728</v>
      </c>
      <c r="Q1646" s="2">
        <v>19131</v>
      </c>
      <c r="R1646" t="s">
        <v>2962</v>
      </c>
      <c r="S1646" t="s">
        <v>843</v>
      </c>
      <c r="U1646" t="s">
        <v>170</v>
      </c>
      <c r="V1646" t="s">
        <v>1693</v>
      </c>
      <c r="W1646" t="s">
        <v>2</v>
      </c>
      <c r="X1646" t="s">
        <v>54</v>
      </c>
      <c r="Z1646" t="s">
        <v>88</v>
      </c>
      <c r="AA1646" t="s">
        <v>94</v>
      </c>
      <c r="AB1646" t="s">
        <v>2963</v>
      </c>
      <c r="AC1646" t="s">
        <v>474</v>
      </c>
      <c r="AD1646" t="s">
        <v>59</v>
      </c>
    </row>
    <row r="1647" spans="1:30">
      <c r="A1647">
        <f t="shared" si="78"/>
        <v>1391</v>
      </c>
      <c r="B1647">
        <f t="shared" si="76"/>
        <v>0</v>
      </c>
      <c r="C1647" s="8">
        <f t="shared" si="77"/>
        <v>72.166666666666671</v>
      </c>
      <c r="D1647">
        <v>72</v>
      </c>
      <c r="E1647">
        <v>2</v>
      </c>
      <c r="G1647" s="21">
        <v>0</v>
      </c>
      <c r="H1647">
        <v>7403339</v>
      </c>
      <c r="I1647" s="39">
        <v>44274.378009259257</v>
      </c>
      <c r="J1647" s="3" t="s">
        <v>63</v>
      </c>
      <c r="K1647" t="s">
        <v>49</v>
      </c>
      <c r="M1647">
        <v>202103190800</v>
      </c>
      <c r="N1647" s="1">
        <v>44274.378009259257</v>
      </c>
      <c r="O1647" s="3" t="s">
        <v>63</v>
      </c>
      <c r="P1647">
        <v>7403339</v>
      </c>
      <c r="Q1647" s="2">
        <v>17900</v>
      </c>
      <c r="R1647" t="s">
        <v>2964</v>
      </c>
      <c r="S1647" t="s">
        <v>633</v>
      </c>
      <c r="U1647" t="s">
        <v>52</v>
      </c>
      <c r="V1647" t="s">
        <v>2965</v>
      </c>
      <c r="W1647" t="s">
        <v>10</v>
      </c>
      <c r="X1647" t="s">
        <v>54</v>
      </c>
      <c r="Z1647" t="s">
        <v>55</v>
      </c>
      <c r="AA1647" t="s">
        <v>68</v>
      </c>
      <c r="AB1647" t="s">
        <v>104</v>
      </c>
      <c r="AC1647" t="s">
        <v>180</v>
      </c>
      <c r="AD1647" t="s">
        <v>59</v>
      </c>
    </row>
    <row r="1648" spans="1:30">
      <c r="A1648">
        <f t="shared" si="78"/>
        <v>1392</v>
      </c>
      <c r="B1648">
        <f t="shared" si="76"/>
        <v>0</v>
      </c>
      <c r="C1648" s="8">
        <f t="shared" si="77"/>
        <v>77.416666666666671</v>
      </c>
      <c r="D1648">
        <v>77</v>
      </c>
      <c r="E1648">
        <v>5</v>
      </c>
      <c r="G1648" s="21">
        <v>0</v>
      </c>
      <c r="H1648">
        <v>7406208</v>
      </c>
      <c r="I1648" s="39">
        <v>44116.844837962963</v>
      </c>
      <c r="J1648" s="3" t="s">
        <v>90</v>
      </c>
      <c r="K1648" t="s">
        <v>49</v>
      </c>
      <c r="M1648">
        <v>202010122183</v>
      </c>
      <c r="N1648" s="1">
        <v>44116.844837962963</v>
      </c>
      <c r="O1648" s="3" t="s">
        <v>90</v>
      </c>
      <c r="P1648">
        <v>7406208</v>
      </c>
      <c r="Q1648" s="2">
        <v>15825</v>
      </c>
      <c r="R1648" t="s">
        <v>2966</v>
      </c>
      <c r="S1648" t="s">
        <v>366</v>
      </c>
      <c r="U1648" t="s">
        <v>98</v>
      </c>
      <c r="V1648" t="s">
        <v>281</v>
      </c>
      <c r="W1648" t="s">
        <v>10</v>
      </c>
      <c r="X1648" t="s">
        <v>54</v>
      </c>
      <c r="Z1648" t="s">
        <v>55</v>
      </c>
      <c r="AA1648" t="s">
        <v>94</v>
      </c>
      <c r="AB1648" t="s">
        <v>2967</v>
      </c>
      <c r="AC1648" t="s">
        <v>70</v>
      </c>
      <c r="AD1648" t="s">
        <v>59</v>
      </c>
    </row>
    <row r="1649" spans="1:30">
      <c r="A1649">
        <f t="shared" si="78"/>
        <v>1393</v>
      </c>
      <c r="B1649">
        <f t="shared" si="76"/>
        <v>0</v>
      </c>
      <c r="C1649" s="8">
        <f t="shared" si="77"/>
        <v>45.833333333333336</v>
      </c>
      <c r="D1649">
        <v>45</v>
      </c>
      <c r="E1649">
        <v>10</v>
      </c>
      <c r="G1649" s="21">
        <v>0</v>
      </c>
      <c r="H1649">
        <v>7408990</v>
      </c>
      <c r="I1649" s="39">
        <v>43996.675856481481</v>
      </c>
      <c r="J1649" s="3" t="s">
        <v>90</v>
      </c>
      <c r="K1649" t="s">
        <v>49</v>
      </c>
      <c r="M1649">
        <v>202006140308</v>
      </c>
      <c r="N1649" s="1">
        <v>43996.675856481481</v>
      </c>
      <c r="O1649" s="3" t="s">
        <v>90</v>
      </c>
      <c r="P1649">
        <v>7408990</v>
      </c>
      <c r="Q1649" s="2">
        <v>27251</v>
      </c>
      <c r="R1649" t="s">
        <v>2968</v>
      </c>
      <c r="S1649" t="s">
        <v>341</v>
      </c>
      <c r="U1649" t="s">
        <v>149</v>
      </c>
      <c r="V1649" t="s">
        <v>316</v>
      </c>
      <c r="W1649" t="s">
        <v>10</v>
      </c>
      <c r="X1649" t="s">
        <v>54</v>
      </c>
      <c r="Z1649" t="s">
        <v>88</v>
      </c>
      <c r="AA1649" t="s">
        <v>94</v>
      </c>
      <c r="AB1649" t="s">
        <v>100</v>
      </c>
      <c r="AC1649" t="s">
        <v>70</v>
      </c>
      <c r="AD1649" t="s">
        <v>59</v>
      </c>
    </row>
    <row r="1650" spans="1:30">
      <c r="A1650">
        <f t="shared" si="78"/>
        <v>1394</v>
      </c>
      <c r="B1650">
        <f t="shared" si="76"/>
        <v>0</v>
      </c>
      <c r="C1650" s="8">
        <f t="shared" si="77"/>
        <v>67</v>
      </c>
      <c r="D1650">
        <v>67</v>
      </c>
      <c r="E1650">
        <v>0</v>
      </c>
      <c r="G1650" s="21">
        <v>0</v>
      </c>
      <c r="H1650">
        <v>7410534</v>
      </c>
      <c r="I1650" s="39">
        <v>44133.600694444445</v>
      </c>
      <c r="J1650" s="3" t="s">
        <v>48</v>
      </c>
      <c r="K1650" t="s">
        <v>49</v>
      </c>
      <c r="M1650">
        <v>202010290140</v>
      </c>
      <c r="N1650" s="1">
        <v>44133.600694444445</v>
      </c>
      <c r="O1650" s="3" t="s">
        <v>48</v>
      </c>
      <c r="P1650">
        <v>7410534</v>
      </c>
      <c r="Q1650" s="2">
        <v>19637</v>
      </c>
      <c r="R1650" t="s">
        <v>2969</v>
      </c>
      <c r="S1650" t="s">
        <v>496</v>
      </c>
      <c r="U1650" t="s">
        <v>61</v>
      </c>
      <c r="V1650" t="s">
        <v>53</v>
      </c>
      <c r="W1650" t="s">
        <v>10</v>
      </c>
      <c r="X1650" t="s">
        <v>54</v>
      </c>
      <c r="Z1650" t="s">
        <v>55</v>
      </c>
      <c r="AA1650" t="s">
        <v>56</v>
      </c>
      <c r="AB1650" t="s">
        <v>2970</v>
      </c>
      <c r="AC1650" t="s">
        <v>58</v>
      </c>
      <c r="AD1650" t="s">
        <v>59</v>
      </c>
    </row>
    <row r="1651" spans="1:30">
      <c r="A1651">
        <f t="shared" si="78"/>
        <v>1395</v>
      </c>
      <c r="B1651">
        <f t="shared" si="76"/>
        <v>0</v>
      </c>
      <c r="C1651" s="8">
        <f t="shared" si="77"/>
        <v>85.833333333333329</v>
      </c>
      <c r="D1651">
        <v>85</v>
      </c>
      <c r="E1651">
        <v>10</v>
      </c>
      <c r="G1651" s="21">
        <v>0</v>
      </c>
      <c r="H1651">
        <v>7411145</v>
      </c>
      <c r="I1651" s="39">
        <v>44295.368333333332</v>
      </c>
      <c r="J1651" s="3" t="s">
        <v>90</v>
      </c>
      <c r="K1651" t="s">
        <v>49</v>
      </c>
      <c r="M1651">
        <v>202104091252</v>
      </c>
      <c r="N1651" s="1">
        <v>44295.368333333332</v>
      </c>
      <c r="O1651" s="3" t="s">
        <v>90</v>
      </c>
      <c r="P1651">
        <v>7411145</v>
      </c>
      <c r="Q1651" s="2">
        <v>12943</v>
      </c>
      <c r="R1651" t="s">
        <v>2971</v>
      </c>
      <c r="S1651" t="s">
        <v>587</v>
      </c>
      <c r="U1651" t="s">
        <v>61</v>
      </c>
      <c r="V1651" t="s">
        <v>153</v>
      </c>
      <c r="W1651" t="s">
        <v>10</v>
      </c>
      <c r="X1651" t="s">
        <v>54</v>
      </c>
      <c r="Z1651" t="s">
        <v>55</v>
      </c>
      <c r="AA1651" t="s">
        <v>94</v>
      </c>
      <c r="AB1651" t="s">
        <v>100</v>
      </c>
      <c r="AC1651" t="s">
        <v>70</v>
      </c>
      <c r="AD1651" t="s">
        <v>59</v>
      </c>
    </row>
    <row r="1652" spans="1:30">
      <c r="A1652">
        <f t="shared" si="78"/>
        <v>1396</v>
      </c>
      <c r="B1652">
        <f t="shared" si="76"/>
        <v>0</v>
      </c>
      <c r="C1652" s="8">
        <f t="shared" si="77"/>
        <v>46.166666666666664</v>
      </c>
      <c r="D1652">
        <v>46</v>
      </c>
      <c r="E1652">
        <v>2</v>
      </c>
      <c r="G1652" s="21">
        <v>0</v>
      </c>
      <c r="H1652">
        <v>7414979</v>
      </c>
      <c r="I1652" s="39">
        <v>44252.691840277781</v>
      </c>
      <c r="J1652" s="3" t="s">
        <v>90</v>
      </c>
      <c r="K1652" t="s">
        <v>49</v>
      </c>
      <c r="M1652">
        <v>202102251514</v>
      </c>
      <c r="N1652" s="1">
        <v>44252.691840277781</v>
      </c>
      <c r="O1652" s="3" t="s">
        <v>90</v>
      </c>
      <c r="P1652">
        <v>7414979</v>
      </c>
      <c r="Q1652" s="2">
        <v>27372</v>
      </c>
      <c r="R1652" t="s">
        <v>2972</v>
      </c>
      <c r="S1652" t="s">
        <v>2973</v>
      </c>
      <c r="U1652" t="s">
        <v>61</v>
      </c>
      <c r="V1652" t="s">
        <v>137</v>
      </c>
      <c r="W1652" t="s">
        <v>10</v>
      </c>
      <c r="X1652" t="s">
        <v>54</v>
      </c>
      <c r="Z1652" t="s">
        <v>55</v>
      </c>
      <c r="AA1652" t="s">
        <v>94</v>
      </c>
      <c r="AB1652" t="s">
        <v>100</v>
      </c>
      <c r="AC1652" t="s">
        <v>70</v>
      </c>
      <c r="AD1652" t="s">
        <v>59</v>
      </c>
    </row>
    <row r="1653" spans="1:30">
      <c r="A1653">
        <f t="shared" si="78"/>
        <v>1397</v>
      </c>
      <c r="B1653">
        <f t="shared" si="76"/>
        <v>0</v>
      </c>
      <c r="C1653" s="8">
        <f t="shared" si="77"/>
        <v>78.25</v>
      </c>
      <c r="D1653">
        <v>78</v>
      </c>
      <c r="E1653">
        <v>3</v>
      </c>
      <c r="G1653" s="21">
        <v>0</v>
      </c>
      <c r="H1653">
        <v>7415032</v>
      </c>
      <c r="I1653" s="39">
        <v>44155.863865740743</v>
      </c>
      <c r="J1653" s="3" t="s">
        <v>90</v>
      </c>
      <c r="K1653" t="s">
        <v>49</v>
      </c>
      <c r="M1653">
        <v>202011202167</v>
      </c>
      <c r="N1653" s="1">
        <v>44155.863865740743</v>
      </c>
      <c r="O1653" s="3" t="s">
        <v>90</v>
      </c>
      <c r="P1653">
        <v>7415032</v>
      </c>
      <c r="Q1653" s="2">
        <v>15552</v>
      </c>
      <c r="R1653" t="s">
        <v>2974</v>
      </c>
      <c r="S1653" t="s">
        <v>577</v>
      </c>
      <c r="U1653" t="s">
        <v>149</v>
      </c>
      <c r="V1653" t="s">
        <v>367</v>
      </c>
      <c r="W1653" t="s">
        <v>10</v>
      </c>
      <c r="X1653" t="s">
        <v>54</v>
      </c>
      <c r="Z1653" t="s">
        <v>88</v>
      </c>
      <c r="AA1653" t="s">
        <v>94</v>
      </c>
      <c r="AB1653" t="s">
        <v>116</v>
      </c>
      <c r="AC1653" t="s">
        <v>70</v>
      </c>
      <c r="AD1653" t="s">
        <v>59</v>
      </c>
    </row>
    <row r="1654" spans="1:30">
      <c r="A1654">
        <f t="shared" si="78"/>
        <v>1398</v>
      </c>
      <c r="B1654">
        <f t="shared" si="76"/>
        <v>0</v>
      </c>
      <c r="C1654" s="8">
        <f t="shared" si="77"/>
        <v>74.666666666666671</v>
      </c>
      <c r="D1654">
        <v>74</v>
      </c>
      <c r="E1654">
        <v>8</v>
      </c>
      <c r="G1654" s="21">
        <v>0</v>
      </c>
      <c r="H1654">
        <v>7415113</v>
      </c>
      <c r="I1654" s="39">
        <v>43979.485520833332</v>
      </c>
      <c r="J1654" s="3" t="s">
        <v>76</v>
      </c>
      <c r="K1654" t="s">
        <v>49</v>
      </c>
      <c r="M1654">
        <v>202005281299</v>
      </c>
      <c r="N1654" s="1">
        <v>43979.485520833332</v>
      </c>
      <c r="O1654" s="3" t="s">
        <v>76</v>
      </c>
      <c r="P1654">
        <v>7415113</v>
      </c>
      <c r="Q1654" s="2">
        <v>16704</v>
      </c>
      <c r="R1654" t="s">
        <v>2975</v>
      </c>
      <c r="S1654" t="s">
        <v>722</v>
      </c>
      <c r="U1654" t="s">
        <v>52</v>
      </c>
      <c r="V1654" t="s">
        <v>251</v>
      </c>
      <c r="W1654" t="s">
        <v>2</v>
      </c>
      <c r="X1654" t="s">
        <v>54</v>
      </c>
      <c r="Z1654" t="s">
        <v>55</v>
      </c>
      <c r="AA1654" t="s">
        <v>78</v>
      </c>
      <c r="AB1654" t="s">
        <v>333</v>
      </c>
      <c r="AC1654" t="s">
        <v>253</v>
      </c>
      <c r="AD1654" t="s">
        <v>59</v>
      </c>
    </row>
    <row r="1655" spans="1:30">
      <c r="A1655">
        <f t="shared" si="78"/>
        <v>1399</v>
      </c>
      <c r="B1655">
        <f t="shared" si="76"/>
        <v>0</v>
      </c>
      <c r="C1655" s="8">
        <f t="shared" si="77"/>
        <v>70.333333333333329</v>
      </c>
      <c r="D1655">
        <v>70</v>
      </c>
      <c r="E1655">
        <v>4</v>
      </c>
      <c r="G1655" s="21">
        <v>0</v>
      </c>
      <c r="H1655">
        <v>7416115</v>
      </c>
      <c r="I1655" s="39">
        <v>44004.653819444444</v>
      </c>
      <c r="J1655" s="3" t="s">
        <v>90</v>
      </c>
      <c r="K1655" t="s">
        <v>49</v>
      </c>
      <c r="M1655">
        <v>202006221868</v>
      </c>
      <c r="N1655" s="1">
        <v>44004.653819444444</v>
      </c>
      <c r="O1655" s="3" t="s">
        <v>90</v>
      </c>
      <c r="P1655">
        <v>7416115</v>
      </c>
      <c r="Q1655" s="2">
        <v>18307</v>
      </c>
      <c r="R1655" t="s">
        <v>2976</v>
      </c>
      <c r="S1655" t="s">
        <v>2455</v>
      </c>
      <c r="U1655" t="s">
        <v>52</v>
      </c>
      <c r="V1655" t="s">
        <v>265</v>
      </c>
      <c r="W1655" t="s">
        <v>10</v>
      </c>
      <c r="X1655" t="s">
        <v>54</v>
      </c>
      <c r="Z1655" t="s">
        <v>55</v>
      </c>
      <c r="AA1655" t="s">
        <v>94</v>
      </c>
      <c r="AB1655" t="s">
        <v>116</v>
      </c>
      <c r="AC1655" t="s">
        <v>70</v>
      </c>
      <c r="AD1655" t="s">
        <v>59</v>
      </c>
    </row>
    <row r="1656" spans="1:30">
      <c r="A1656">
        <f t="shared" si="78"/>
        <v>1400</v>
      </c>
      <c r="B1656">
        <f t="shared" si="76"/>
        <v>0</v>
      </c>
      <c r="C1656" s="8">
        <f t="shared" si="77"/>
        <v>65.25</v>
      </c>
      <c r="D1656">
        <v>65</v>
      </c>
      <c r="E1656">
        <v>3</v>
      </c>
      <c r="G1656" s="21">
        <v>0</v>
      </c>
      <c r="H1656">
        <v>7417825</v>
      </c>
      <c r="I1656" s="39">
        <v>44250.480138888888</v>
      </c>
      <c r="J1656" s="3" t="s">
        <v>63</v>
      </c>
      <c r="K1656" t="s">
        <v>49</v>
      </c>
      <c r="M1656">
        <v>202102230545</v>
      </c>
      <c r="N1656" s="1">
        <v>44250.480138888888</v>
      </c>
      <c r="O1656" s="3" t="s">
        <v>63</v>
      </c>
      <c r="P1656">
        <v>7417825</v>
      </c>
      <c r="Q1656" s="2">
        <v>20405</v>
      </c>
      <c r="R1656" t="s">
        <v>2977</v>
      </c>
      <c r="S1656" t="s">
        <v>2978</v>
      </c>
      <c r="U1656" t="s">
        <v>277</v>
      </c>
      <c r="V1656" t="s">
        <v>614</v>
      </c>
      <c r="W1656" t="s">
        <v>10</v>
      </c>
      <c r="X1656" t="s">
        <v>54</v>
      </c>
      <c r="Z1656" t="s">
        <v>55</v>
      </c>
      <c r="AA1656" t="s">
        <v>68</v>
      </c>
      <c r="AB1656" t="s">
        <v>104</v>
      </c>
      <c r="AC1656" t="s">
        <v>129</v>
      </c>
      <c r="AD1656" t="s">
        <v>59</v>
      </c>
    </row>
    <row r="1657" spans="1:30">
      <c r="A1657">
        <f t="shared" si="78"/>
        <v>1401</v>
      </c>
      <c r="B1657">
        <f t="shared" si="76"/>
        <v>0</v>
      </c>
      <c r="C1657" s="8">
        <f t="shared" si="77"/>
        <v>68.25</v>
      </c>
      <c r="D1657">
        <v>68</v>
      </c>
      <c r="E1657">
        <v>3</v>
      </c>
      <c r="G1657" s="21">
        <v>0</v>
      </c>
      <c r="H1657">
        <v>7421240</v>
      </c>
      <c r="I1657" s="39">
        <v>44202.469131944446</v>
      </c>
      <c r="J1657" s="3" t="s">
        <v>308</v>
      </c>
      <c r="K1657" t="s">
        <v>49</v>
      </c>
      <c r="M1657">
        <v>202012170603</v>
      </c>
      <c r="N1657" s="1">
        <v>44202.469131944446</v>
      </c>
      <c r="O1657" s="3" t="s">
        <v>308</v>
      </c>
      <c r="P1657">
        <v>7421240</v>
      </c>
      <c r="Q1657" s="2">
        <v>19250</v>
      </c>
      <c r="R1657" t="s">
        <v>2979</v>
      </c>
      <c r="S1657" t="s">
        <v>843</v>
      </c>
      <c r="U1657" t="s">
        <v>52</v>
      </c>
      <c r="V1657" t="s">
        <v>137</v>
      </c>
      <c r="W1657" t="s">
        <v>2</v>
      </c>
      <c r="X1657" t="s">
        <v>54</v>
      </c>
      <c r="Z1657" t="s">
        <v>55</v>
      </c>
      <c r="AA1657" t="s">
        <v>311</v>
      </c>
      <c r="AB1657" t="s">
        <v>689</v>
      </c>
      <c r="AC1657" t="s">
        <v>70</v>
      </c>
      <c r="AD1657" t="s">
        <v>59</v>
      </c>
    </row>
    <row r="1658" spans="1:30">
      <c r="A1658">
        <f t="shared" si="78"/>
        <v>1402</v>
      </c>
      <c r="B1658">
        <f t="shared" si="76"/>
        <v>0</v>
      </c>
      <c r="C1658" s="8">
        <f t="shared" si="77"/>
        <v>60</v>
      </c>
      <c r="D1658">
        <v>60</v>
      </c>
      <c r="E1658">
        <v>0</v>
      </c>
      <c r="G1658" s="21">
        <v>0</v>
      </c>
      <c r="H1658">
        <v>7429922</v>
      </c>
      <c r="I1658" s="39">
        <v>44110.573541666665</v>
      </c>
      <c r="J1658" s="3" t="s">
        <v>63</v>
      </c>
      <c r="K1658" t="s">
        <v>49</v>
      </c>
      <c r="M1658">
        <v>202010061678</v>
      </c>
      <c r="N1658" s="1">
        <v>44110.573541666665</v>
      </c>
      <c r="O1658" s="3" t="s">
        <v>63</v>
      </c>
      <c r="P1658">
        <v>7429922</v>
      </c>
      <c r="Q1658" s="2">
        <v>22182</v>
      </c>
      <c r="R1658" t="s">
        <v>2981</v>
      </c>
      <c r="S1658" t="s">
        <v>2168</v>
      </c>
      <c r="U1658" t="s">
        <v>52</v>
      </c>
      <c r="V1658" t="s">
        <v>193</v>
      </c>
      <c r="W1658" t="s">
        <v>2</v>
      </c>
      <c r="X1658" t="s">
        <v>54</v>
      </c>
      <c r="Z1658" t="s">
        <v>55</v>
      </c>
      <c r="AA1658" t="s">
        <v>68</v>
      </c>
      <c r="AB1658" t="s">
        <v>2982</v>
      </c>
      <c r="AC1658" t="s">
        <v>70</v>
      </c>
      <c r="AD1658" t="s">
        <v>59</v>
      </c>
    </row>
    <row r="1659" spans="1:30">
      <c r="A1659">
        <f t="shared" si="78"/>
        <v>1403</v>
      </c>
      <c r="B1659">
        <f t="shared" si="76"/>
        <v>0</v>
      </c>
      <c r="C1659" s="8">
        <f t="shared" si="77"/>
        <v>58.416666666666664</v>
      </c>
      <c r="D1659">
        <v>58</v>
      </c>
      <c r="E1659">
        <v>5</v>
      </c>
      <c r="G1659" s="21">
        <v>0</v>
      </c>
      <c r="H1659">
        <v>7500300</v>
      </c>
      <c r="I1659" s="39">
        <v>44181.473773148151</v>
      </c>
      <c r="J1659" s="3" t="s">
        <v>63</v>
      </c>
      <c r="K1659" t="s">
        <v>49</v>
      </c>
      <c r="M1659">
        <v>202012161676</v>
      </c>
      <c r="N1659" s="1">
        <v>44181.473773148151</v>
      </c>
      <c r="O1659" s="3" t="s">
        <v>63</v>
      </c>
      <c r="P1659">
        <v>7500300</v>
      </c>
      <c r="Q1659" s="2">
        <v>22834</v>
      </c>
      <c r="R1659" t="s">
        <v>2983</v>
      </c>
      <c r="S1659" t="s">
        <v>1981</v>
      </c>
      <c r="U1659" t="s">
        <v>61</v>
      </c>
      <c r="V1659" t="s">
        <v>153</v>
      </c>
      <c r="W1659" t="s">
        <v>2</v>
      </c>
      <c r="X1659" t="s">
        <v>54</v>
      </c>
      <c r="Z1659" t="s">
        <v>88</v>
      </c>
      <c r="AA1659" t="s">
        <v>68</v>
      </c>
      <c r="AB1659" t="s">
        <v>2984</v>
      </c>
      <c r="AC1659" t="s">
        <v>70</v>
      </c>
      <c r="AD1659" t="s">
        <v>59</v>
      </c>
    </row>
    <row r="1660" spans="1:30">
      <c r="A1660">
        <f t="shared" si="78"/>
        <v>1404</v>
      </c>
      <c r="B1660">
        <f t="shared" si="76"/>
        <v>0</v>
      </c>
      <c r="C1660" s="8">
        <f t="shared" si="77"/>
        <v>74.583333333333329</v>
      </c>
      <c r="D1660">
        <v>74</v>
      </c>
      <c r="E1660">
        <v>7</v>
      </c>
      <c r="G1660" s="21">
        <v>0</v>
      </c>
      <c r="H1660">
        <v>7510182</v>
      </c>
      <c r="I1660" s="39">
        <v>44247.179814814815</v>
      </c>
      <c r="J1660" s="3" t="s">
        <v>90</v>
      </c>
      <c r="K1660" t="s">
        <v>49</v>
      </c>
      <c r="M1660">
        <v>202102191989</v>
      </c>
      <c r="N1660" s="1">
        <v>44247.179814814815</v>
      </c>
      <c r="O1660" s="3" t="s">
        <v>90</v>
      </c>
      <c r="P1660">
        <v>7510182</v>
      </c>
      <c r="Q1660" s="2">
        <v>16991</v>
      </c>
      <c r="R1660" t="s">
        <v>2986</v>
      </c>
      <c r="S1660" t="s">
        <v>1189</v>
      </c>
      <c r="U1660" t="s">
        <v>52</v>
      </c>
      <c r="V1660" t="s">
        <v>578</v>
      </c>
      <c r="W1660" t="s">
        <v>10</v>
      </c>
      <c r="X1660" t="s">
        <v>54</v>
      </c>
      <c r="Z1660" t="s">
        <v>55</v>
      </c>
      <c r="AA1660" t="s">
        <v>94</v>
      </c>
      <c r="AB1660" t="s">
        <v>2987</v>
      </c>
      <c r="AC1660" t="s">
        <v>70</v>
      </c>
      <c r="AD1660" t="s">
        <v>59</v>
      </c>
    </row>
    <row r="1661" spans="1:30">
      <c r="A1661">
        <f t="shared" si="78"/>
        <v>1405</v>
      </c>
      <c r="B1661">
        <f t="shared" si="76"/>
        <v>0</v>
      </c>
      <c r="C1661" s="8">
        <f t="shared" si="77"/>
        <v>62.083333333333336</v>
      </c>
      <c r="D1661">
        <v>62</v>
      </c>
      <c r="E1661">
        <v>1</v>
      </c>
      <c r="G1661" s="21">
        <v>0</v>
      </c>
      <c r="H1661">
        <v>7516549</v>
      </c>
      <c r="I1661" s="39">
        <v>44278.354861111111</v>
      </c>
      <c r="J1661" s="3" t="s">
        <v>76</v>
      </c>
      <c r="K1661" t="s">
        <v>49</v>
      </c>
      <c r="M1661">
        <v>202103230051</v>
      </c>
      <c r="N1661" s="1">
        <v>44278.354861111111</v>
      </c>
      <c r="O1661" s="3" t="s">
        <v>76</v>
      </c>
      <c r="P1661">
        <v>7516549</v>
      </c>
      <c r="Q1661" s="2">
        <v>21585</v>
      </c>
      <c r="R1661" t="s">
        <v>2990</v>
      </c>
      <c r="S1661" t="s">
        <v>1746</v>
      </c>
      <c r="U1661" t="s">
        <v>140</v>
      </c>
      <c r="V1661" t="s">
        <v>614</v>
      </c>
      <c r="W1661" t="s">
        <v>10</v>
      </c>
      <c r="X1661" t="s">
        <v>54</v>
      </c>
      <c r="Z1661" t="s">
        <v>55</v>
      </c>
      <c r="AA1661" t="s">
        <v>78</v>
      </c>
      <c r="AB1661" t="s">
        <v>2991</v>
      </c>
      <c r="AC1661" t="s">
        <v>129</v>
      </c>
      <c r="AD1661" t="s">
        <v>59</v>
      </c>
    </row>
    <row r="1662" spans="1:30">
      <c r="A1662">
        <f t="shared" si="78"/>
        <v>1406</v>
      </c>
      <c r="B1662">
        <f t="shared" ref="B1662:B1725" si="79">IF(H1662&lt;&gt;H1661,0,IF(H1662&lt;&gt;H1660,1,IF(H1662&lt;&gt;H1659,2,IF(H1662&lt;&gt;H1658,3,IF(H1662&lt;&gt;H1657,4,IF(H1662&lt;&gt;H1656,5,IF(H1662&lt;&gt;H1655,6,"7+")))))))</f>
        <v>0</v>
      </c>
      <c r="C1662" s="8">
        <f t="shared" si="77"/>
        <v>81.416666666666671</v>
      </c>
      <c r="D1662">
        <v>81</v>
      </c>
      <c r="E1662">
        <v>5</v>
      </c>
      <c r="G1662" s="21">
        <v>0</v>
      </c>
      <c r="H1662">
        <v>7517725</v>
      </c>
      <c r="I1662" s="39">
        <v>44149.464039351849</v>
      </c>
      <c r="J1662" s="3" t="s">
        <v>90</v>
      </c>
      <c r="K1662" t="s">
        <v>49</v>
      </c>
      <c r="M1662">
        <v>202011132215</v>
      </c>
      <c r="N1662" s="1">
        <v>44149.464039351849</v>
      </c>
      <c r="O1662" s="3" t="s">
        <v>90</v>
      </c>
      <c r="P1662">
        <v>7517725</v>
      </c>
      <c r="Q1662" s="2">
        <v>14382</v>
      </c>
      <c r="R1662" t="s">
        <v>2994</v>
      </c>
      <c r="S1662" t="s">
        <v>287</v>
      </c>
      <c r="U1662" t="s">
        <v>52</v>
      </c>
      <c r="V1662" t="s">
        <v>74</v>
      </c>
      <c r="W1662" t="s">
        <v>10</v>
      </c>
      <c r="X1662" t="s">
        <v>54</v>
      </c>
      <c r="Z1662" t="s">
        <v>88</v>
      </c>
      <c r="AA1662" t="s">
        <v>94</v>
      </c>
      <c r="AB1662" t="s">
        <v>100</v>
      </c>
      <c r="AC1662" t="s">
        <v>70</v>
      </c>
      <c r="AD1662" t="s">
        <v>59</v>
      </c>
    </row>
    <row r="1663" spans="1:30">
      <c r="A1663">
        <f t="shared" si="78"/>
        <v>1407</v>
      </c>
      <c r="B1663">
        <f t="shared" si="79"/>
        <v>0</v>
      </c>
      <c r="C1663" s="8">
        <f t="shared" si="77"/>
        <v>52.166666666666664</v>
      </c>
      <c r="D1663">
        <v>52</v>
      </c>
      <c r="E1663">
        <v>2</v>
      </c>
      <c r="G1663" s="21">
        <v>0</v>
      </c>
      <c r="H1663">
        <v>7529667</v>
      </c>
      <c r="I1663" s="39">
        <v>44322.560914351852</v>
      </c>
      <c r="J1663" s="3" t="s">
        <v>63</v>
      </c>
      <c r="K1663" t="s">
        <v>49</v>
      </c>
      <c r="M1663">
        <v>202105061622</v>
      </c>
      <c r="N1663" s="1">
        <v>44322.560914351852</v>
      </c>
      <c r="O1663" s="3" t="s">
        <v>63</v>
      </c>
      <c r="P1663">
        <v>7529667</v>
      </c>
      <c r="Q1663" s="2">
        <v>25247</v>
      </c>
      <c r="R1663" t="s">
        <v>2995</v>
      </c>
      <c r="S1663" t="s">
        <v>1507</v>
      </c>
      <c r="U1663" t="s">
        <v>61</v>
      </c>
      <c r="V1663" t="s">
        <v>2471</v>
      </c>
      <c r="W1663" t="s">
        <v>2</v>
      </c>
      <c r="X1663" t="s">
        <v>54</v>
      </c>
      <c r="Z1663" t="s">
        <v>55</v>
      </c>
      <c r="AA1663" t="s">
        <v>68</v>
      </c>
      <c r="AB1663" t="s">
        <v>2996</v>
      </c>
      <c r="AC1663" t="s">
        <v>70</v>
      </c>
      <c r="AD1663" t="s">
        <v>59</v>
      </c>
    </row>
    <row r="1664" spans="1:30">
      <c r="A1664">
        <f t="shared" si="78"/>
        <v>1408</v>
      </c>
      <c r="B1664">
        <f t="shared" si="79"/>
        <v>0</v>
      </c>
      <c r="C1664" s="8">
        <f t="shared" si="77"/>
        <v>44.583333333333336</v>
      </c>
      <c r="D1664">
        <v>44</v>
      </c>
      <c r="E1664">
        <v>7</v>
      </c>
      <c r="G1664" s="21">
        <v>0</v>
      </c>
      <c r="H1664">
        <v>7600938</v>
      </c>
      <c r="I1664" s="39">
        <v>44054.468055555553</v>
      </c>
      <c r="J1664" s="3" t="s">
        <v>90</v>
      </c>
      <c r="K1664" t="s">
        <v>49</v>
      </c>
      <c r="M1664">
        <v>202008111449</v>
      </c>
      <c r="N1664" s="1">
        <v>44054.468055555553</v>
      </c>
      <c r="O1664" s="3" t="s">
        <v>90</v>
      </c>
      <c r="P1664">
        <v>7600938</v>
      </c>
      <c r="Q1664" s="2">
        <v>27768</v>
      </c>
      <c r="R1664" t="s">
        <v>3000</v>
      </c>
      <c r="S1664" t="s">
        <v>970</v>
      </c>
      <c r="U1664" t="s">
        <v>140</v>
      </c>
      <c r="V1664" t="s">
        <v>93</v>
      </c>
      <c r="W1664" t="s">
        <v>10</v>
      </c>
      <c r="X1664" t="s">
        <v>54</v>
      </c>
      <c r="Z1664" t="s">
        <v>88</v>
      </c>
      <c r="AA1664" t="s">
        <v>94</v>
      </c>
      <c r="AB1664" t="s">
        <v>116</v>
      </c>
      <c r="AC1664" t="s">
        <v>70</v>
      </c>
      <c r="AD1664" t="s">
        <v>59</v>
      </c>
    </row>
    <row r="1665" spans="1:30">
      <c r="A1665">
        <f t="shared" si="78"/>
        <v>1409</v>
      </c>
      <c r="B1665">
        <f t="shared" si="79"/>
        <v>0</v>
      </c>
      <c r="C1665" s="8">
        <f t="shared" si="77"/>
        <v>51.916666666666664</v>
      </c>
      <c r="D1665">
        <v>51</v>
      </c>
      <c r="E1665">
        <v>11</v>
      </c>
      <c r="G1665" s="21">
        <v>0</v>
      </c>
      <c r="H1665">
        <v>7601158</v>
      </c>
      <c r="I1665" s="39">
        <v>44107.35833333333</v>
      </c>
      <c r="J1665" s="3" t="s">
        <v>90</v>
      </c>
      <c r="K1665" t="s">
        <v>49</v>
      </c>
      <c r="M1665">
        <v>202010030235</v>
      </c>
      <c r="N1665" s="1">
        <v>44107.35833333333</v>
      </c>
      <c r="O1665" s="3" t="s">
        <v>90</v>
      </c>
      <c r="P1665">
        <v>7601158</v>
      </c>
      <c r="Q1665" s="2">
        <v>25134</v>
      </c>
      <c r="R1665" t="s">
        <v>3001</v>
      </c>
      <c r="S1665" t="s">
        <v>2896</v>
      </c>
      <c r="U1665" t="s">
        <v>528</v>
      </c>
      <c r="V1665" t="s">
        <v>87</v>
      </c>
      <c r="W1665" t="s">
        <v>10</v>
      </c>
      <c r="X1665" t="s">
        <v>54</v>
      </c>
      <c r="Z1665" t="s">
        <v>88</v>
      </c>
      <c r="AA1665" t="s">
        <v>94</v>
      </c>
      <c r="AB1665" t="s">
        <v>100</v>
      </c>
      <c r="AC1665" t="s">
        <v>70</v>
      </c>
      <c r="AD1665" t="s">
        <v>59</v>
      </c>
    </row>
    <row r="1666" spans="1:30">
      <c r="A1666">
        <f t="shared" si="78"/>
        <v>1410</v>
      </c>
      <c r="B1666">
        <f t="shared" si="79"/>
        <v>0</v>
      </c>
      <c r="C1666" s="8">
        <f t="shared" si="77"/>
        <v>77.25</v>
      </c>
      <c r="D1666">
        <v>77</v>
      </c>
      <c r="E1666">
        <v>3</v>
      </c>
      <c r="G1666" s="21">
        <v>0</v>
      </c>
      <c r="H1666">
        <v>7607703</v>
      </c>
      <c r="I1666" s="39">
        <v>44200.470659722225</v>
      </c>
      <c r="J1666" s="3" t="s">
        <v>90</v>
      </c>
      <c r="K1666" t="s">
        <v>49</v>
      </c>
      <c r="M1666">
        <v>202101041603</v>
      </c>
      <c r="N1666" s="1">
        <v>44200.470659722225</v>
      </c>
      <c r="O1666" s="3" t="s">
        <v>90</v>
      </c>
      <c r="P1666">
        <v>7607703</v>
      </c>
      <c r="Q1666" s="2">
        <v>15974</v>
      </c>
      <c r="R1666" t="s">
        <v>3002</v>
      </c>
      <c r="S1666" t="s">
        <v>188</v>
      </c>
      <c r="U1666" t="s">
        <v>52</v>
      </c>
      <c r="V1666" t="s">
        <v>157</v>
      </c>
      <c r="W1666" t="s">
        <v>2</v>
      </c>
      <c r="X1666" t="s">
        <v>54</v>
      </c>
      <c r="Z1666" t="s">
        <v>88</v>
      </c>
      <c r="AA1666" t="s">
        <v>94</v>
      </c>
      <c r="AB1666" t="s">
        <v>3003</v>
      </c>
      <c r="AC1666" t="s">
        <v>70</v>
      </c>
      <c r="AD1666" t="s">
        <v>59</v>
      </c>
    </row>
    <row r="1667" spans="1:30">
      <c r="A1667">
        <f t="shared" si="78"/>
        <v>1411</v>
      </c>
      <c r="B1667">
        <f t="shared" si="79"/>
        <v>0</v>
      </c>
      <c r="C1667" s="8">
        <f t="shared" si="77"/>
        <v>74.083333333333329</v>
      </c>
      <c r="D1667">
        <v>74</v>
      </c>
      <c r="E1667">
        <v>1</v>
      </c>
      <c r="G1667" s="21">
        <v>0</v>
      </c>
      <c r="H1667">
        <v>7609555</v>
      </c>
      <c r="I1667" s="39">
        <v>44276.415972222225</v>
      </c>
      <c r="J1667" s="3" t="s">
        <v>90</v>
      </c>
      <c r="K1667" t="s">
        <v>49</v>
      </c>
      <c r="M1667">
        <v>202103210236</v>
      </c>
      <c r="N1667" s="1">
        <v>44276.415972222225</v>
      </c>
      <c r="O1667" s="3" t="s">
        <v>90</v>
      </c>
      <c r="P1667">
        <v>7609555</v>
      </c>
      <c r="Q1667" s="2">
        <v>17204</v>
      </c>
      <c r="R1667" t="s">
        <v>3004</v>
      </c>
      <c r="S1667" t="s">
        <v>122</v>
      </c>
      <c r="U1667" t="s">
        <v>613</v>
      </c>
      <c r="V1667" t="s">
        <v>74</v>
      </c>
      <c r="W1667" t="s">
        <v>2</v>
      </c>
      <c r="X1667" t="s">
        <v>54</v>
      </c>
      <c r="Z1667" t="s">
        <v>88</v>
      </c>
      <c r="AA1667" t="s">
        <v>94</v>
      </c>
      <c r="AB1667" t="s">
        <v>100</v>
      </c>
      <c r="AC1667" t="s">
        <v>70</v>
      </c>
      <c r="AD1667" t="s">
        <v>59</v>
      </c>
    </row>
    <row r="1668" spans="1:30">
      <c r="A1668">
        <f t="shared" si="78"/>
        <v>1412</v>
      </c>
      <c r="B1668">
        <f t="shared" si="79"/>
        <v>0</v>
      </c>
      <c r="C1668" s="8">
        <f t="shared" si="77"/>
        <v>45.916666666666664</v>
      </c>
      <c r="D1668">
        <v>45</v>
      </c>
      <c r="E1668">
        <v>11</v>
      </c>
      <c r="G1668" s="21">
        <v>0</v>
      </c>
      <c r="H1668">
        <v>7628029</v>
      </c>
      <c r="I1668" s="39">
        <v>44303.261111111111</v>
      </c>
      <c r="J1668" s="3" t="s">
        <v>90</v>
      </c>
      <c r="K1668" t="s">
        <v>49</v>
      </c>
      <c r="M1668">
        <v>202104170159</v>
      </c>
      <c r="N1668" s="1">
        <v>44303.261111111111</v>
      </c>
      <c r="O1668" s="3" t="s">
        <v>90</v>
      </c>
      <c r="P1668">
        <v>7628029</v>
      </c>
      <c r="Q1668" s="2">
        <v>27520</v>
      </c>
      <c r="R1668" t="s">
        <v>3007</v>
      </c>
      <c r="S1668" t="s">
        <v>803</v>
      </c>
      <c r="U1668" t="s">
        <v>149</v>
      </c>
      <c r="V1668" t="s">
        <v>220</v>
      </c>
      <c r="W1668" t="s">
        <v>10</v>
      </c>
      <c r="X1668" t="s">
        <v>54</v>
      </c>
      <c r="Z1668" t="s">
        <v>88</v>
      </c>
      <c r="AA1668" t="s">
        <v>94</v>
      </c>
      <c r="AB1668" t="s">
        <v>116</v>
      </c>
      <c r="AC1668" t="s">
        <v>70</v>
      </c>
      <c r="AD1668" t="s">
        <v>59</v>
      </c>
    </row>
    <row r="1669" spans="1:30">
      <c r="A1669">
        <f t="shared" si="78"/>
        <v>1413</v>
      </c>
      <c r="B1669">
        <f t="shared" si="79"/>
        <v>0</v>
      </c>
      <c r="C1669" s="8">
        <f t="shared" si="77"/>
        <v>66.5</v>
      </c>
      <c r="D1669">
        <v>66</v>
      </c>
      <c r="E1669">
        <v>6</v>
      </c>
      <c r="G1669" s="21">
        <v>0</v>
      </c>
      <c r="H1669">
        <v>7628675</v>
      </c>
      <c r="I1669" s="39">
        <v>44243.519293981481</v>
      </c>
      <c r="J1669" s="3" t="s">
        <v>76</v>
      </c>
      <c r="K1669" t="s">
        <v>49</v>
      </c>
      <c r="M1669">
        <v>202102160062</v>
      </c>
      <c r="N1669" s="1">
        <v>44243.519293981481</v>
      </c>
      <c r="O1669" s="3" t="s">
        <v>76</v>
      </c>
      <c r="P1669">
        <v>7628675</v>
      </c>
      <c r="Q1669" s="2">
        <v>19936</v>
      </c>
      <c r="R1669" t="s">
        <v>3008</v>
      </c>
      <c r="S1669" t="s">
        <v>863</v>
      </c>
      <c r="U1669" t="s">
        <v>140</v>
      </c>
      <c r="V1669" t="s">
        <v>183</v>
      </c>
      <c r="W1669" t="s">
        <v>10</v>
      </c>
      <c r="X1669" t="s">
        <v>54</v>
      </c>
      <c r="Z1669" t="s">
        <v>55</v>
      </c>
      <c r="AA1669" t="s">
        <v>78</v>
      </c>
      <c r="AB1669" t="s">
        <v>3009</v>
      </c>
      <c r="AC1669" t="s">
        <v>129</v>
      </c>
      <c r="AD1669" t="s">
        <v>59</v>
      </c>
    </row>
    <row r="1670" spans="1:30">
      <c r="A1670">
        <f t="shared" si="78"/>
        <v>1414</v>
      </c>
      <c r="B1670">
        <f t="shared" si="79"/>
        <v>0</v>
      </c>
      <c r="C1670" s="8">
        <f t="shared" si="77"/>
        <v>75.416666666666671</v>
      </c>
      <c r="D1670">
        <v>75</v>
      </c>
      <c r="E1670">
        <v>5</v>
      </c>
      <c r="G1670" s="21">
        <v>0</v>
      </c>
      <c r="H1670">
        <v>7700356</v>
      </c>
      <c r="I1670" s="39">
        <v>44169.645833333336</v>
      </c>
      <c r="J1670" s="3" t="s">
        <v>63</v>
      </c>
      <c r="K1670" t="s">
        <v>49</v>
      </c>
      <c r="M1670">
        <v>202012041951</v>
      </c>
      <c r="N1670" s="1">
        <v>44169.645833333336</v>
      </c>
      <c r="O1670" s="3" t="s">
        <v>63</v>
      </c>
      <c r="P1670">
        <v>7700356</v>
      </c>
      <c r="Q1670" s="2">
        <v>16605</v>
      </c>
      <c r="R1670" t="s">
        <v>3010</v>
      </c>
      <c r="S1670" t="s">
        <v>2744</v>
      </c>
      <c r="U1670" t="s">
        <v>52</v>
      </c>
      <c r="V1670" t="s">
        <v>228</v>
      </c>
      <c r="W1670" t="s">
        <v>2</v>
      </c>
      <c r="X1670" t="s">
        <v>54</v>
      </c>
      <c r="Z1670" t="s">
        <v>88</v>
      </c>
      <c r="AA1670" t="s">
        <v>68</v>
      </c>
      <c r="AB1670" t="s">
        <v>3011</v>
      </c>
      <c r="AC1670" t="s">
        <v>129</v>
      </c>
      <c r="AD1670" t="s">
        <v>59</v>
      </c>
    </row>
    <row r="1671" spans="1:30">
      <c r="A1671">
        <f t="shared" si="78"/>
        <v>1415</v>
      </c>
      <c r="B1671">
        <f t="shared" si="79"/>
        <v>0</v>
      </c>
      <c r="C1671" s="8">
        <f t="shared" si="77"/>
        <v>64.083333333333329</v>
      </c>
      <c r="D1671">
        <v>64</v>
      </c>
      <c r="E1671">
        <v>1</v>
      </c>
      <c r="G1671" s="21">
        <v>0</v>
      </c>
      <c r="H1671">
        <v>7703633</v>
      </c>
      <c r="I1671" s="39">
        <v>44181.365555555552</v>
      </c>
      <c r="J1671" s="3" t="s">
        <v>90</v>
      </c>
      <c r="K1671" t="s">
        <v>49</v>
      </c>
      <c r="M1671">
        <v>202012161425</v>
      </c>
      <c r="N1671" s="1">
        <v>44181.365555555552</v>
      </c>
      <c r="O1671" s="3" t="s">
        <v>90</v>
      </c>
      <c r="P1671">
        <v>7703633</v>
      </c>
      <c r="Q1671" s="2">
        <v>20756</v>
      </c>
      <c r="R1671" t="s">
        <v>3012</v>
      </c>
      <c r="S1671" t="s">
        <v>950</v>
      </c>
      <c r="U1671" t="s">
        <v>61</v>
      </c>
      <c r="V1671" t="s">
        <v>93</v>
      </c>
      <c r="W1671" t="s">
        <v>10</v>
      </c>
      <c r="X1671" t="s">
        <v>54</v>
      </c>
      <c r="Z1671" t="s">
        <v>88</v>
      </c>
      <c r="AA1671" t="s">
        <v>94</v>
      </c>
      <c r="AB1671" t="s">
        <v>116</v>
      </c>
      <c r="AC1671" t="s">
        <v>70</v>
      </c>
      <c r="AD1671" t="s">
        <v>59</v>
      </c>
    </row>
    <row r="1672" spans="1:30">
      <c r="A1672">
        <f t="shared" si="78"/>
        <v>1416</v>
      </c>
      <c r="B1672">
        <f t="shared" si="79"/>
        <v>0</v>
      </c>
      <c r="C1672" s="8">
        <f t="shared" si="77"/>
        <v>67.333333333333329</v>
      </c>
      <c r="D1672">
        <v>67</v>
      </c>
      <c r="E1672">
        <v>4</v>
      </c>
      <c r="G1672" s="21">
        <v>0</v>
      </c>
      <c r="H1672">
        <v>7704564</v>
      </c>
      <c r="I1672" s="39">
        <v>44139.572430555556</v>
      </c>
      <c r="J1672" s="3" t="s">
        <v>162</v>
      </c>
      <c r="K1672" t="s">
        <v>49</v>
      </c>
      <c r="M1672">
        <v>202011040014</v>
      </c>
      <c r="N1672" s="1">
        <v>44139.572430555556</v>
      </c>
      <c r="O1672" s="3" t="s">
        <v>162</v>
      </c>
      <c r="P1672">
        <v>7704564</v>
      </c>
      <c r="Q1672" s="2">
        <v>19534</v>
      </c>
      <c r="R1672" t="s">
        <v>3013</v>
      </c>
      <c r="S1672" t="s">
        <v>264</v>
      </c>
      <c r="U1672" t="s">
        <v>61</v>
      </c>
      <c r="V1672" t="s">
        <v>258</v>
      </c>
      <c r="W1672" t="s">
        <v>2</v>
      </c>
      <c r="X1672" t="s">
        <v>54</v>
      </c>
      <c r="Z1672" t="s">
        <v>55</v>
      </c>
      <c r="AA1672" t="s">
        <v>166</v>
      </c>
      <c r="AB1672" t="s">
        <v>167</v>
      </c>
      <c r="AC1672" t="s">
        <v>70</v>
      </c>
      <c r="AD1672" t="s">
        <v>59</v>
      </c>
    </row>
    <row r="1673" spans="1:30">
      <c r="A1673">
        <f t="shared" si="78"/>
        <v>1417</v>
      </c>
      <c r="B1673">
        <f t="shared" si="79"/>
        <v>0</v>
      </c>
      <c r="C1673" s="8">
        <f t="shared" si="77"/>
        <v>63.666666666666664</v>
      </c>
      <c r="D1673">
        <v>63</v>
      </c>
      <c r="E1673">
        <v>8</v>
      </c>
      <c r="G1673" s="21">
        <v>0</v>
      </c>
      <c r="H1673">
        <v>7710023</v>
      </c>
      <c r="I1673" s="39">
        <v>44215.597222222219</v>
      </c>
      <c r="J1673" s="3" t="s">
        <v>90</v>
      </c>
      <c r="K1673" t="s">
        <v>49</v>
      </c>
      <c r="M1673">
        <v>202101192015</v>
      </c>
      <c r="N1673" s="1">
        <v>44215.597222222219</v>
      </c>
      <c r="O1673" s="3" t="s">
        <v>90</v>
      </c>
      <c r="P1673">
        <v>7710023</v>
      </c>
      <c r="Q1673" s="2">
        <v>20934</v>
      </c>
      <c r="R1673" t="s">
        <v>3014</v>
      </c>
      <c r="S1673" t="s">
        <v>1513</v>
      </c>
      <c r="U1673" t="s">
        <v>61</v>
      </c>
      <c r="V1673" t="s">
        <v>93</v>
      </c>
      <c r="W1673" t="s">
        <v>10</v>
      </c>
      <c r="X1673" t="s">
        <v>54</v>
      </c>
      <c r="Z1673" t="s">
        <v>88</v>
      </c>
      <c r="AA1673" t="s">
        <v>94</v>
      </c>
      <c r="AB1673" t="s">
        <v>100</v>
      </c>
      <c r="AC1673" t="s">
        <v>70</v>
      </c>
      <c r="AD1673" t="s">
        <v>59</v>
      </c>
    </row>
    <row r="1674" spans="1:30">
      <c r="A1674">
        <f t="shared" si="78"/>
        <v>1418</v>
      </c>
      <c r="B1674">
        <f t="shared" si="79"/>
        <v>0</v>
      </c>
      <c r="C1674" s="8">
        <f t="shared" ref="C1674:C1737" si="80">D1674+E1674/12</f>
        <v>70.166666666666671</v>
      </c>
      <c r="D1674">
        <v>70</v>
      </c>
      <c r="E1674">
        <v>2</v>
      </c>
      <c r="G1674" s="21">
        <v>0</v>
      </c>
      <c r="H1674">
        <v>7710431</v>
      </c>
      <c r="I1674" s="39">
        <v>44004.978541666664</v>
      </c>
      <c r="J1674" s="3" t="s">
        <v>90</v>
      </c>
      <c r="K1674" t="s">
        <v>49</v>
      </c>
      <c r="M1674">
        <v>202006222166</v>
      </c>
      <c r="N1674" s="1">
        <v>44004.978541666664</v>
      </c>
      <c r="O1674" s="3" t="s">
        <v>90</v>
      </c>
      <c r="P1674">
        <v>7710431</v>
      </c>
      <c r="Q1674" s="2">
        <v>18365</v>
      </c>
      <c r="R1674" t="s">
        <v>3015</v>
      </c>
      <c r="S1674" t="s">
        <v>3016</v>
      </c>
      <c r="U1674" t="s">
        <v>132</v>
      </c>
      <c r="V1674" t="s">
        <v>133</v>
      </c>
      <c r="W1674" t="s">
        <v>2</v>
      </c>
      <c r="X1674" t="s">
        <v>54</v>
      </c>
      <c r="Z1674" t="s">
        <v>88</v>
      </c>
      <c r="AA1674" t="s">
        <v>94</v>
      </c>
      <c r="AB1674" t="s">
        <v>116</v>
      </c>
      <c r="AC1674" t="s">
        <v>70</v>
      </c>
      <c r="AD1674" t="s">
        <v>59</v>
      </c>
    </row>
    <row r="1675" spans="1:30">
      <c r="A1675">
        <f t="shared" si="78"/>
        <v>1419</v>
      </c>
      <c r="B1675">
        <f t="shared" si="79"/>
        <v>0</v>
      </c>
      <c r="C1675" s="8">
        <f t="shared" si="80"/>
        <v>46.166666666666664</v>
      </c>
      <c r="D1675">
        <v>46</v>
      </c>
      <c r="E1675">
        <v>2</v>
      </c>
      <c r="G1675" s="21">
        <v>0</v>
      </c>
      <c r="H1675">
        <v>7710444</v>
      </c>
      <c r="I1675" s="39">
        <v>44270.84097222222</v>
      </c>
      <c r="J1675" s="3" t="s">
        <v>90</v>
      </c>
      <c r="K1675" t="s">
        <v>49</v>
      </c>
      <c r="M1675">
        <v>202103152225</v>
      </c>
      <c r="N1675" s="1">
        <v>44270.84097222222</v>
      </c>
      <c r="O1675" s="3" t="s">
        <v>90</v>
      </c>
      <c r="P1675">
        <v>7710444</v>
      </c>
      <c r="Q1675" s="2">
        <v>27384</v>
      </c>
      <c r="R1675" t="s">
        <v>3017</v>
      </c>
      <c r="S1675" t="s">
        <v>2973</v>
      </c>
      <c r="U1675" t="s">
        <v>288</v>
      </c>
      <c r="V1675" t="s">
        <v>133</v>
      </c>
      <c r="W1675" t="s">
        <v>2</v>
      </c>
      <c r="X1675" t="s">
        <v>54</v>
      </c>
      <c r="Z1675" t="s">
        <v>88</v>
      </c>
      <c r="AA1675" t="s">
        <v>94</v>
      </c>
      <c r="AB1675" t="s">
        <v>100</v>
      </c>
      <c r="AC1675" t="s">
        <v>70</v>
      </c>
      <c r="AD1675" t="s">
        <v>59</v>
      </c>
    </row>
    <row r="1676" spans="1:30">
      <c r="A1676">
        <f t="shared" ref="A1676:A1739" si="81">IF(B1676=0,A1675+1,A1675)</f>
        <v>1420</v>
      </c>
      <c r="B1676">
        <f t="shared" si="79"/>
        <v>0</v>
      </c>
      <c r="C1676" s="8">
        <f t="shared" si="80"/>
        <v>42.916666666666664</v>
      </c>
      <c r="D1676">
        <v>42</v>
      </c>
      <c r="E1676">
        <v>11</v>
      </c>
      <c r="G1676" s="21">
        <v>0</v>
      </c>
      <c r="H1676">
        <v>7710949</v>
      </c>
      <c r="I1676" s="39">
        <v>44084.585787037038</v>
      </c>
      <c r="J1676" s="3" t="s">
        <v>63</v>
      </c>
      <c r="K1676" t="s">
        <v>49</v>
      </c>
      <c r="M1676">
        <v>202009100667</v>
      </c>
      <c r="N1676" s="1">
        <v>44084.585787037038</v>
      </c>
      <c r="O1676" s="3" t="s">
        <v>63</v>
      </c>
      <c r="P1676">
        <v>7710949</v>
      </c>
      <c r="Q1676" s="2">
        <v>28399</v>
      </c>
      <c r="R1676" t="s">
        <v>3018</v>
      </c>
      <c r="S1676" t="s">
        <v>567</v>
      </c>
      <c r="U1676" t="s">
        <v>61</v>
      </c>
      <c r="V1676" t="s">
        <v>324</v>
      </c>
      <c r="W1676" t="s">
        <v>10</v>
      </c>
      <c r="X1676" t="s">
        <v>54</v>
      </c>
      <c r="Z1676" t="s">
        <v>55</v>
      </c>
      <c r="AA1676" t="s">
        <v>68</v>
      </c>
      <c r="AB1676" t="s">
        <v>1107</v>
      </c>
      <c r="AC1676" t="s">
        <v>180</v>
      </c>
      <c r="AD1676" t="s">
        <v>59</v>
      </c>
    </row>
    <row r="1677" spans="1:30">
      <c r="A1677">
        <f t="shared" si="81"/>
        <v>1421</v>
      </c>
      <c r="B1677">
        <f t="shared" si="79"/>
        <v>0</v>
      </c>
      <c r="C1677" s="8">
        <f t="shared" si="80"/>
        <v>63.833333333333336</v>
      </c>
      <c r="D1677">
        <v>63</v>
      </c>
      <c r="E1677">
        <v>10</v>
      </c>
      <c r="G1677" s="21">
        <v>0</v>
      </c>
      <c r="H1677">
        <v>7714007</v>
      </c>
      <c r="I1677" s="39">
        <v>44025.724305555559</v>
      </c>
      <c r="J1677" s="3" t="s">
        <v>90</v>
      </c>
      <c r="K1677" t="s">
        <v>49</v>
      </c>
      <c r="M1677">
        <v>202007131995</v>
      </c>
      <c r="N1677" s="1">
        <v>44025.724305555559</v>
      </c>
      <c r="O1677" s="3" t="s">
        <v>90</v>
      </c>
      <c r="P1677">
        <v>7714007</v>
      </c>
      <c r="Q1677" s="2">
        <v>20686</v>
      </c>
      <c r="R1677" t="s">
        <v>3019</v>
      </c>
      <c r="S1677" t="s">
        <v>450</v>
      </c>
      <c r="U1677" t="s">
        <v>110</v>
      </c>
      <c r="V1677" t="s">
        <v>193</v>
      </c>
      <c r="W1677" t="s">
        <v>10</v>
      </c>
      <c r="X1677" t="s">
        <v>54</v>
      </c>
      <c r="Z1677" t="s">
        <v>88</v>
      </c>
      <c r="AA1677" t="s">
        <v>94</v>
      </c>
      <c r="AB1677" t="s">
        <v>100</v>
      </c>
      <c r="AC1677" t="s">
        <v>70</v>
      </c>
      <c r="AD1677" t="s">
        <v>59</v>
      </c>
    </row>
    <row r="1678" spans="1:30">
      <c r="A1678">
        <f t="shared" si="81"/>
        <v>1422</v>
      </c>
      <c r="B1678">
        <f t="shared" si="79"/>
        <v>0</v>
      </c>
      <c r="C1678" s="8">
        <f t="shared" si="80"/>
        <v>65</v>
      </c>
      <c r="D1678">
        <v>65</v>
      </c>
      <c r="E1678">
        <v>0</v>
      </c>
      <c r="G1678" s="21">
        <v>0</v>
      </c>
      <c r="H1678">
        <v>7715085</v>
      </c>
      <c r="I1678" s="39">
        <v>43919.997916666667</v>
      </c>
      <c r="J1678" s="3" t="s">
        <v>90</v>
      </c>
      <c r="K1678" t="s">
        <v>49</v>
      </c>
      <c r="M1678">
        <v>202003290326</v>
      </c>
      <c r="N1678" s="1">
        <v>43919.997916666667</v>
      </c>
      <c r="O1678" s="3" t="s">
        <v>90</v>
      </c>
      <c r="P1678">
        <v>7715085</v>
      </c>
      <c r="Q1678" s="2">
        <v>20156</v>
      </c>
      <c r="R1678" t="s">
        <v>3020</v>
      </c>
      <c r="S1678" t="s">
        <v>51</v>
      </c>
      <c r="U1678" t="s">
        <v>110</v>
      </c>
      <c r="V1678" t="s">
        <v>364</v>
      </c>
      <c r="W1678" t="s">
        <v>10</v>
      </c>
      <c r="X1678" t="s">
        <v>54</v>
      </c>
      <c r="Z1678" t="s">
        <v>88</v>
      </c>
      <c r="AA1678" t="s">
        <v>94</v>
      </c>
      <c r="AB1678" t="s">
        <v>1150</v>
      </c>
      <c r="AC1678" t="s">
        <v>70</v>
      </c>
      <c r="AD1678" t="s">
        <v>59</v>
      </c>
    </row>
    <row r="1679" spans="1:30">
      <c r="A1679">
        <f t="shared" si="81"/>
        <v>1423</v>
      </c>
      <c r="B1679">
        <f t="shared" si="79"/>
        <v>0</v>
      </c>
      <c r="C1679" s="8">
        <f t="shared" si="80"/>
        <v>72.5</v>
      </c>
      <c r="D1679">
        <v>72</v>
      </c>
      <c r="E1679">
        <v>6</v>
      </c>
      <c r="G1679" s="21">
        <v>0</v>
      </c>
      <c r="H1679">
        <v>7715452</v>
      </c>
      <c r="I1679" s="39">
        <v>44221.429861111108</v>
      </c>
      <c r="J1679" s="3" t="s">
        <v>90</v>
      </c>
      <c r="K1679" t="s">
        <v>49</v>
      </c>
      <c r="M1679">
        <v>202101251612</v>
      </c>
      <c r="N1679" s="1">
        <v>44221.429861111108</v>
      </c>
      <c r="O1679" s="3" t="s">
        <v>90</v>
      </c>
      <c r="P1679">
        <v>7715452</v>
      </c>
      <c r="Q1679" s="2">
        <v>17714</v>
      </c>
      <c r="R1679" t="s">
        <v>3021</v>
      </c>
      <c r="S1679" t="s">
        <v>574</v>
      </c>
      <c r="U1679" t="s">
        <v>318</v>
      </c>
      <c r="V1679" t="s">
        <v>93</v>
      </c>
      <c r="W1679" t="s">
        <v>10</v>
      </c>
      <c r="X1679" t="s">
        <v>54</v>
      </c>
      <c r="Z1679" t="s">
        <v>88</v>
      </c>
      <c r="AA1679" t="s">
        <v>94</v>
      </c>
      <c r="AB1679" t="s">
        <v>100</v>
      </c>
      <c r="AC1679" t="s">
        <v>70</v>
      </c>
      <c r="AD1679" t="s">
        <v>59</v>
      </c>
    </row>
    <row r="1680" spans="1:30">
      <c r="A1680">
        <f t="shared" si="81"/>
        <v>1424</v>
      </c>
      <c r="B1680">
        <f t="shared" si="79"/>
        <v>0</v>
      </c>
      <c r="C1680" s="8">
        <f t="shared" si="80"/>
        <v>71.833333333333329</v>
      </c>
      <c r="D1680">
        <v>71</v>
      </c>
      <c r="E1680">
        <v>10</v>
      </c>
      <c r="G1680" s="21">
        <v>0</v>
      </c>
      <c r="H1680">
        <v>7718785</v>
      </c>
      <c r="I1680" s="39">
        <v>44022.765277777777</v>
      </c>
      <c r="J1680" s="3" t="s">
        <v>90</v>
      </c>
      <c r="K1680" t="s">
        <v>49</v>
      </c>
      <c r="M1680">
        <v>202007101969</v>
      </c>
      <c r="N1680" s="1">
        <v>44022.765277777777</v>
      </c>
      <c r="O1680" s="3" t="s">
        <v>90</v>
      </c>
      <c r="P1680">
        <v>7718785</v>
      </c>
      <c r="Q1680" s="2">
        <v>17779</v>
      </c>
      <c r="R1680" t="s">
        <v>3022</v>
      </c>
      <c r="S1680" t="s">
        <v>1613</v>
      </c>
      <c r="U1680" t="s">
        <v>170</v>
      </c>
      <c r="V1680" t="s">
        <v>157</v>
      </c>
      <c r="W1680" t="s">
        <v>10</v>
      </c>
      <c r="X1680" t="s">
        <v>54</v>
      </c>
      <c r="Z1680" t="s">
        <v>88</v>
      </c>
      <c r="AA1680" t="s">
        <v>94</v>
      </c>
      <c r="AB1680" t="s">
        <v>100</v>
      </c>
      <c r="AC1680" t="s">
        <v>70</v>
      </c>
      <c r="AD1680" t="s">
        <v>59</v>
      </c>
    </row>
    <row r="1681" spans="1:30">
      <c r="A1681">
        <f t="shared" si="81"/>
        <v>1425</v>
      </c>
      <c r="B1681">
        <f t="shared" si="79"/>
        <v>0</v>
      </c>
      <c r="C1681" s="8">
        <f t="shared" si="80"/>
        <v>43.416666666666664</v>
      </c>
      <c r="D1681">
        <v>43</v>
      </c>
      <c r="E1681">
        <v>5</v>
      </c>
      <c r="G1681" s="21">
        <v>0</v>
      </c>
      <c r="H1681">
        <v>7723598</v>
      </c>
      <c r="I1681" s="39">
        <v>44166.997615740744</v>
      </c>
      <c r="J1681" s="3" t="s">
        <v>90</v>
      </c>
      <c r="K1681" t="s">
        <v>49</v>
      </c>
      <c r="M1681">
        <v>202012012521</v>
      </c>
      <c r="N1681" s="1">
        <v>44166.997615740744</v>
      </c>
      <c r="O1681" s="3" t="s">
        <v>90</v>
      </c>
      <c r="P1681">
        <v>7723598</v>
      </c>
      <c r="Q1681" s="2">
        <v>28294</v>
      </c>
      <c r="R1681" t="s">
        <v>3023</v>
      </c>
      <c r="S1681" t="s">
        <v>3024</v>
      </c>
      <c r="U1681" t="s">
        <v>98</v>
      </c>
      <c r="V1681" t="s">
        <v>202</v>
      </c>
      <c r="W1681" t="s">
        <v>2</v>
      </c>
      <c r="X1681" t="s">
        <v>54</v>
      </c>
      <c r="Z1681" t="s">
        <v>88</v>
      </c>
      <c r="AA1681" t="s">
        <v>94</v>
      </c>
      <c r="AB1681" t="s">
        <v>100</v>
      </c>
      <c r="AC1681" t="s">
        <v>70</v>
      </c>
      <c r="AD1681" t="s">
        <v>59</v>
      </c>
    </row>
    <row r="1682" spans="1:30">
      <c r="A1682">
        <f t="shared" si="81"/>
        <v>1426</v>
      </c>
      <c r="B1682">
        <f t="shared" si="79"/>
        <v>0</v>
      </c>
      <c r="C1682" s="8">
        <f t="shared" si="80"/>
        <v>57.416666666666664</v>
      </c>
      <c r="D1682">
        <v>57</v>
      </c>
      <c r="E1682">
        <v>5</v>
      </c>
      <c r="G1682" s="21">
        <v>0</v>
      </c>
      <c r="H1682">
        <v>7725488</v>
      </c>
      <c r="I1682" s="39">
        <v>44274.426388888889</v>
      </c>
      <c r="J1682" s="3" t="s">
        <v>63</v>
      </c>
      <c r="K1682" t="s">
        <v>49</v>
      </c>
      <c r="M1682">
        <v>202103190240</v>
      </c>
      <c r="N1682" s="1">
        <v>44274.426388888889</v>
      </c>
      <c r="O1682" s="3" t="s">
        <v>63</v>
      </c>
      <c r="P1682">
        <v>7725488</v>
      </c>
      <c r="Q1682" s="2">
        <v>23279</v>
      </c>
      <c r="R1682" t="s">
        <v>3025</v>
      </c>
      <c r="S1682" t="s">
        <v>1860</v>
      </c>
      <c r="U1682" t="s">
        <v>52</v>
      </c>
      <c r="V1682" t="s">
        <v>127</v>
      </c>
      <c r="W1682" t="s">
        <v>10</v>
      </c>
      <c r="X1682" t="s">
        <v>54</v>
      </c>
      <c r="Z1682" t="s">
        <v>55</v>
      </c>
      <c r="AA1682" t="s">
        <v>68</v>
      </c>
      <c r="AB1682" t="s">
        <v>3026</v>
      </c>
      <c r="AC1682" t="s">
        <v>129</v>
      </c>
      <c r="AD1682" t="s">
        <v>59</v>
      </c>
    </row>
    <row r="1683" spans="1:30">
      <c r="A1683">
        <f t="shared" si="81"/>
        <v>1427</v>
      </c>
      <c r="B1683">
        <f t="shared" si="79"/>
        <v>0</v>
      </c>
      <c r="C1683" s="8">
        <f t="shared" si="80"/>
        <v>74.416666666666671</v>
      </c>
      <c r="D1683">
        <v>74</v>
      </c>
      <c r="E1683">
        <v>5</v>
      </c>
      <c r="G1683" s="21">
        <v>0</v>
      </c>
      <c r="H1683">
        <v>7725760</v>
      </c>
      <c r="I1683" s="39">
        <v>44050.40625</v>
      </c>
      <c r="J1683" s="3" t="s">
        <v>76</v>
      </c>
      <c r="K1683" t="s">
        <v>49</v>
      </c>
      <c r="M1683">
        <v>202008070795</v>
      </c>
      <c r="N1683" s="1">
        <v>44050.40625</v>
      </c>
      <c r="O1683" s="3" t="s">
        <v>76</v>
      </c>
      <c r="P1683">
        <v>7725760</v>
      </c>
      <c r="Q1683" s="2">
        <v>16863</v>
      </c>
      <c r="R1683" t="s">
        <v>3027</v>
      </c>
      <c r="S1683" t="s">
        <v>387</v>
      </c>
      <c r="U1683" t="s">
        <v>381</v>
      </c>
      <c r="V1683" t="s">
        <v>53</v>
      </c>
      <c r="W1683" t="s">
        <v>10</v>
      </c>
      <c r="X1683" t="s">
        <v>54</v>
      </c>
      <c r="Z1683" t="s">
        <v>88</v>
      </c>
      <c r="AA1683" t="s">
        <v>78</v>
      </c>
      <c r="AB1683" t="s">
        <v>3028</v>
      </c>
      <c r="AC1683" t="s">
        <v>58</v>
      </c>
      <c r="AD1683" t="s">
        <v>59</v>
      </c>
    </row>
    <row r="1684" spans="1:30">
      <c r="A1684">
        <f t="shared" si="81"/>
        <v>1428</v>
      </c>
      <c r="B1684">
        <f t="shared" si="79"/>
        <v>0</v>
      </c>
      <c r="C1684" s="8">
        <f t="shared" si="80"/>
        <v>43.833333333333336</v>
      </c>
      <c r="D1684">
        <v>43</v>
      </c>
      <c r="E1684">
        <v>10</v>
      </c>
      <c r="G1684" s="21">
        <v>0</v>
      </c>
      <c r="H1684">
        <v>7800389</v>
      </c>
      <c r="I1684" s="39">
        <v>43944.0940162037</v>
      </c>
      <c r="J1684" s="3" t="s">
        <v>90</v>
      </c>
      <c r="K1684" t="s">
        <v>49</v>
      </c>
      <c r="M1684">
        <v>202004221202</v>
      </c>
      <c r="N1684" s="1">
        <v>43944.0940162037</v>
      </c>
      <c r="O1684" s="3" t="s">
        <v>90</v>
      </c>
      <c r="P1684">
        <v>7800389</v>
      </c>
      <c r="Q1684" s="2">
        <v>27914</v>
      </c>
      <c r="R1684" t="s">
        <v>3029</v>
      </c>
      <c r="S1684" t="s">
        <v>406</v>
      </c>
      <c r="U1684" t="s">
        <v>110</v>
      </c>
      <c r="V1684" t="s">
        <v>111</v>
      </c>
      <c r="W1684" t="s">
        <v>10</v>
      </c>
      <c r="X1684" t="s">
        <v>54</v>
      </c>
      <c r="Z1684" t="s">
        <v>88</v>
      </c>
      <c r="AA1684" t="s">
        <v>94</v>
      </c>
      <c r="AB1684" t="s">
        <v>100</v>
      </c>
      <c r="AC1684" t="s">
        <v>70</v>
      </c>
      <c r="AD1684" t="s">
        <v>59</v>
      </c>
    </row>
    <row r="1685" spans="1:30">
      <c r="A1685">
        <f t="shared" si="81"/>
        <v>1429</v>
      </c>
      <c r="B1685">
        <f t="shared" si="79"/>
        <v>0</v>
      </c>
      <c r="C1685" s="8">
        <f t="shared" si="80"/>
        <v>44.166666666666664</v>
      </c>
      <c r="D1685">
        <v>44</v>
      </c>
      <c r="E1685">
        <v>2</v>
      </c>
      <c r="G1685" s="21">
        <v>0</v>
      </c>
      <c r="H1685">
        <v>7801486</v>
      </c>
      <c r="I1685" s="39">
        <v>44309.056250000001</v>
      </c>
      <c r="J1685" s="3" t="s">
        <v>134</v>
      </c>
      <c r="K1685" t="s">
        <v>49</v>
      </c>
      <c r="M1685">
        <v>202104222268</v>
      </c>
      <c r="N1685" s="1">
        <v>44309.056250000001</v>
      </c>
      <c r="O1685" s="3" t="s">
        <v>134</v>
      </c>
      <c r="P1685">
        <v>7801486</v>
      </c>
      <c r="Q1685" s="2">
        <v>28165</v>
      </c>
      <c r="R1685" t="s">
        <v>3030</v>
      </c>
      <c r="S1685" t="s">
        <v>3031</v>
      </c>
      <c r="U1685" t="s">
        <v>288</v>
      </c>
      <c r="V1685" t="s">
        <v>171</v>
      </c>
      <c r="W1685" t="s">
        <v>10</v>
      </c>
      <c r="X1685" t="s">
        <v>54</v>
      </c>
      <c r="Z1685" t="s">
        <v>88</v>
      </c>
      <c r="AA1685" t="s">
        <v>94</v>
      </c>
      <c r="AB1685" t="s">
        <v>116</v>
      </c>
      <c r="AC1685" t="s">
        <v>70</v>
      </c>
      <c r="AD1685" t="s">
        <v>59</v>
      </c>
    </row>
    <row r="1686" spans="1:30">
      <c r="A1686">
        <f t="shared" si="81"/>
        <v>1430</v>
      </c>
      <c r="B1686">
        <f t="shared" si="79"/>
        <v>0</v>
      </c>
      <c r="C1686" s="8">
        <f t="shared" si="80"/>
        <v>67.416666666666671</v>
      </c>
      <c r="D1686">
        <v>67</v>
      </c>
      <c r="E1686">
        <v>5</v>
      </c>
      <c r="G1686" s="21">
        <v>0</v>
      </c>
      <c r="H1686">
        <v>7803657</v>
      </c>
      <c r="I1686" s="39">
        <v>44250.401550925926</v>
      </c>
      <c r="J1686" s="3" t="s">
        <v>76</v>
      </c>
      <c r="K1686" t="s">
        <v>49</v>
      </c>
      <c r="M1686">
        <v>202102230183</v>
      </c>
      <c r="N1686" s="1">
        <v>44250.401550925926</v>
      </c>
      <c r="O1686" s="3" t="s">
        <v>76</v>
      </c>
      <c r="P1686">
        <v>7803657</v>
      </c>
      <c r="Q1686" s="2">
        <v>19609</v>
      </c>
      <c r="R1686" t="s">
        <v>3032</v>
      </c>
      <c r="S1686" t="s">
        <v>1375</v>
      </c>
      <c r="U1686" t="s">
        <v>140</v>
      </c>
      <c r="V1686" t="s">
        <v>388</v>
      </c>
      <c r="W1686" t="s">
        <v>10</v>
      </c>
      <c r="X1686" t="s">
        <v>54</v>
      </c>
      <c r="Z1686" t="s">
        <v>55</v>
      </c>
      <c r="AA1686" t="s">
        <v>78</v>
      </c>
      <c r="AB1686" t="s">
        <v>3033</v>
      </c>
      <c r="AC1686" t="s">
        <v>390</v>
      </c>
      <c r="AD1686" t="s">
        <v>59</v>
      </c>
    </row>
    <row r="1687" spans="1:30">
      <c r="A1687">
        <f t="shared" si="81"/>
        <v>1431</v>
      </c>
      <c r="B1687">
        <f t="shared" si="79"/>
        <v>0</v>
      </c>
      <c r="C1687" s="8">
        <f t="shared" si="80"/>
        <v>71.25</v>
      </c>
      <c r="D1687">
        <v>71</v>
      </c>
      <c r="E1687">
        <v>3</v>
      </c>
      <c r="G1687" s="21">
        <v>0</v>
      </c>
      <c r="H1687">
        <v>7806738</v>
      </c>
      <c r="I1687" s="39">
        <v>44029.440520833334</v>
      </c>
      <c r="J1687" s="3" t="s">
        <v>63</v>
      </c>
      <c r="K1687" t="s">
        <v>49</v>
      </c>
      <c r="M1687">
        <v>202007171051</v>
      </c>
      <c r="N1687" s="1">
        <v>44029.440520833334</v>
      </c>
      <c r="O1687" s="3" t="s">
        <v>63</v>
      </c>
      <c r="P1687">
        <v>7806738</v>
      </c>
      <c r="Q1687" s="2">
        <v>17985</v>
      </c>
      <c r="R1687" t="s">
        <v>3034</v>
      </c>
      <c r="S1687" t="s">
        <v>2670</v>
      </c>
      <c r="U1687" t="s">
        <v>61</v>
      </c>
      <c r="V1687" t="s">
        <v>240</v>
      </c>
      <c r="W1687" t="s">
        <v>2</v>
      </c>
      <c r="X1687" t="s">
        <v>54</v>
      </c>
      <c r="Z1687" t="s">
        <v>55</v>
      </c>
      <c r="AA1687" t="s">
        <v>68</v>
      </c>
      <c r="AB1687" t="s">
        <v>3035</v>
      </c>
      <c r="AC1687" t="s">
        <v>70</v>
      </c>
      <c r="AD1687" t="s">
        <v>59</v>
      </c>
    </row>
    <row r="1688" spans="1:30">
      <c r="A1688">
        <f t="shared" si="81"/>
        <v>1432</v>
      </c>
      <c r="B1688">
        <f t="shared" si="79"/>
        <v>0</v>
      </c>
      <c r="C1688" s="8">
        <f t="shared" si="80"/>
        <v>59</v>
      </c>
      <c r="D1688">
        <v>59</v>
      </c>
      <c r="E1688">
        <v>0</v>
      </c>
      <c r="G1688" s="21">
        <v>0</v>
      </c>
      <c r="H1688">
        <v>7807054</v>
      </c>
      <c r="I1688" s="39">
        <v>44014.601388888892</v>
      </c>
      <c r="J1688" s="3" t="s">
        <v>76</v>
      </c>
      <c r="K1688" t="s">
        <v>49</v>
      </c>
      <c r="M1688">
        <v>202006190420</v>
      </c>
      <c r="N1688" s="1">
        <v>44014.601388888892</v>
      </c>
      <c r="O1688" s="3" t="s">
        <v>76</v>
      </c>
      <c r="P1688">
        <v>7807054</v>
      </c>
      <c r="Q1688" s="2">
        <v>22439</v>
      </c>
      <c r="R1688" t="s">
        <v>3036</v>
      </c>
      <c r="S1688" t="s">
        <v>526</v>
      </c>
      <c r="U1688" t="s">
        <v>52</v>
      </c>
      <c r="V1688" t="s">
        <v>53</v>
      </c>
      <c r="W1688" t="s">
        <v>2</v>
      </c>
      <c r="X1688" t="s">
        <v>54</v>
      </c>
      <c r="Z1688" t="s">
        <v>55</v>
      </c>
      <c r="AA1688" t="s">
        <v>78</v>
      </c>
      <c r="AB1688" t="s">
        <v>3037</v>
      </c>
      <c r="AC1688" t="s">
        <v>58</v>
      </c>
      <c r="AD1688" t="s">
        <v>59</v>
      </c>
    </row>
    <row r="1689" spans="1:30">
      <c r="A1689">
        <f t="shared" si="81"/>
        <v>1433</v>
      </c>
      <c r="B1689">
        <f t="shared" si="79"/>
        <v>0</v>
      </c>
      <c r="C1689" s="8">
        <f t="shared" si="80"/>
        <v>42.083333333333336</v>
      </c>
      <c r="D1689">
        <v>42</v>
      </c>
      <c r="E1689">
        <v>1</v>
      </c>
      <c r="G1689" s="21">
        <v>0</v>
      </c>
      <c r="H1689">
        <v>7810989</v>
      </c>
      <c r="I1689" s="39">
        <v>44162.431956018518</v>
      </c>
      <c r="J1689" s="3" t="s">
        <v>63</v>
      </c>
      <c r="K1689" t="s">
        <v>49</v>
      </c>
      <c r="M1689">
        <v>202011270161</v>
      </c>
      <c r="N1689" s="1">
        <v>44162.431956018518</v>
      </c>
      <c r="O1689" s="3" t="s">
        <v>63</v>
      </c>
      <c r="P1689">
        <v>7810989</v>
      </c>
      <c r="Q1689" s="2">
        <v>28763</v>
      </c>
      <c r="R1689" t="s">
        <v>3038</v>
      </c>
      <c r="S1689" t="s">
        <v>3039</v>
      </c>
      <c r="U1689" t="s">
        <v>250</v>
      </c>
      <c r="V1689" t="s">
        <v>145</v>
      </c>
      <c r="W1689" t="s">
        <v>2</v>
      </c>
      <c r="X1689" t="s">
        <v>54</v>
      </c>
      <c r="Z1689" t="s">
        <v>55</v>
      </c>
      <c r="AA1689" t="s">
        <v>68</v>
      </c>
      <c r="AB1689" t="s">
        <v>3040</v>
      </c>
      <c r="AC1689" t="s">
        <v>70</v>
      </c>
      <c r="AD1689" t="s">
        <v>59</v>
      </c>
    </row>
    <row r="1690" spans="1:30">
      <c r="A1690">
        <f t="shared" si="81"/>
        <v>1434</v>
      </c>
      <c r="B1690">
        <f t="shared" si="79"/>
        <v>0</v>
      </c>
      <c r="C1690" s="8">
        <f t="shared" si="80"/>
        <v>73.166666666666671</v>
      </c>
      <c r="D1690">
        <v>73</v>
      </c>
      <c r="E1690">
        <v>2</v>
      </c>
      <c r="G1690" s="21">
        <v>0</v>
      </c>
      <c r="H1690">
        <v>7811499</v>
      </c>
      <c r="I1690" s="39">
        <v>44052.111956018518</v>
      </c>
      <c r="J1690" s="3" t="s">
        <v>90</v>
      </c>
      <c r="K1690" t="s">
        <v>49</v>
      </c>
      <c r="M1690">
        <v>202008080598</v>
      </c>
      <c r="N1690" s="1">
        <v>44052.111956018518</v>
      </c>
      <c r="O1690" s="3" t="s">
        <v>90</v>
      </c>
      <c r="P1690">
        <v>7811499</v>
      </c>
      <c r="Q1690" s="2">
        <v>17320</v>
      </c>
      <c r="R1690" t="s">
        <v>3041</v>
      </c>
      <c r="S1690" t="s">
        <v>730</v>
      </c>
      <c r="U1690" t="s">
        <v>149</v>
      </c>
      <c r="V1690" t="s">
        <v>202</v>
      </c>
      <c r="W1690" t="s">
        <v>10</v>
      </c>
      <c r="X1690" t="s">
        <v>54</v>
      </c>
      <c r="Z1690" t="s">
        <v>88</v>
      </c>
      <c r="AA1690" t="s">
        <v>94</v>
      </c>
      <c r="AB1690" t="s">
        <v>116</v>
      </c>
      <c r="AC1690" t="s">
        <v>70</v>
      </c>
      <c r="AD1690" t="s">
        <v>59</v>
      </c>
    </row>
    <row r="1691" spans="1:30">
      <c r="A1691">
        <f t="shared" si="81"/>
        <v>1435</v>
      </c>
      <c r="B1691">
        <f t="shared" si="79"/>
        <v>0</v>
      </c>
      <c r="C1691" s="8">
        <f t="shared" si="80"/>
        <v>63.166666666666664</v>
      </c>
      <c r="D1691">
        <v>63</v>
      </c>
      <c r="E1691">
        <v>2</v>
      </c>
      <c r="G1691" s="21">
        <v>0</v>
      </c>
      <c r="H1691">
        <v>7820016</v>
      </c>
      <c r="I1691" s="39">
        <v>44086.685416666667</v>
      </c>
      <c r="J1691" s="3" t="s">
        <v>90</v>
      </c>
      <c r="K1691" t="s">
        <v>49</v>
      </c>
      <c r="M1691">
        <v>202009120462</v>
      </c>
      <c r="N1691" s="1">
        <v>44086.685416666667</v>
      </c>
      <c r="O1691" s="3" t="s">
        <v>90</v>
      </c>
      <c r="P1691">
        <v>7820016</v>
      </c>
      <c r="Q1691" s="2">
        <v>20994</v>
      </c>
      <c r="R1691" t="s">
        <v>3042</v>
      </c>
      <c r="S1691" t="s">
        <v>1191</v>
      </c>
      <c r="U1691" t="s">
        <v>98</v>
      </c>
      <c r="V1691" t="s">
        <v>74</v>
      </c>
      <c r="W1691" t="s">
        <v>10</v>
      </c>
      <c r="X1691" t="s">
        <v>54</v>
      </c>
      <c r="Z1691" t="s">
        <v>88</v>
      </c>
      <c r="AA1691" t="s">
        <v>94</v>
      </c>
      <c r="AB1691" t="s">
        <v>100</v>
      </c>
      <c r="AC1691" t="s">
        <v>70</v>
      </c>
      <c r="AD1691" t="s">
        <v>59</v>
      </c>
    </row>
    <row r="1692" spans="1:30">
      <c r="A1692">
        <f t="shared" si="81"/>
        <v>1436</v>
      </c>
      <c r="B1692">
        <f t="shared" si="79"/>
        <v>0</v>
      </c>
      <c r="C1692" s="8">
        <f t="shared" si="80"/>
        <v>53.416666666666664</v>
      </c>
      <c r="D1692">
        <v>53</v>
      </c>
      <c r="E1692">
        <v>5</v>
      </c>
      <c r="G1692" s="21">
        <v>0</v>
      </c>
      <c r="H1692">
        <v>7825340</v>
      </c>
      <c r="I1692" s="39">
        <v>44082.413819444446</v>
      </c>
      <c r="J1692" s="3" t="s">
        <v>90</v>
      </c>
      <c r="K1692" t="s">
        <v>49</v>
      </c>
      <c r="M1692">
        <v>202009081426</v>
      </c>
      <c r="N1692" s="1">
        <v>44082.413819444446</v>
      </c>
      <c r="O1692" s="3" t="s">
        <v>90</v>
      </c>
      <c r="P1692">
        <v>7825340</v>
      </c>
      <c r="Q1692" s="2">
        <v>24567</v>
      </c>
      <c r="R1692" t="s">
        <v>3043</v>
      </c>
      <c r="S1692" t="s">
        <v>3044</v>
      </c>
      <c r="U1692" t="s">
        <v>52</v>
      </c>
      <c r="V1692" t="s">
        <v>153</v>
      </c>
      <c r="W1692" t="s">
        <v>10</v>
      </c>
      <c r="X1692" t="s">
        <v>54</v>
      </c>
      <c r="Z1692" t="s">
        <v>88</v>
      </c>
      <c r="AA1692" t="s">
        <v>94</v>
      </c>
      <c r="AB1692" t="s">
        <v>116</v>
      </c>
      <c r="AC1692" t="s">
        <v>70</v>
      </c>
      <c r="AD1692" t="s">
        <v>59</v>
      </c>
    </row>
    <row r="1693" spans="1:30">
      <c r="A1693">
        <f t="shared" si="81"/>
        <v>1437</v>
      </c>
      <c r="B1693">
        <f t="shared" si="79"/>
        <v>0</v>
      </c>
      <c r="C1693" s="8">
        <f t="shared" si="80"/>
        <v>73.5</v>
      </c>
      <c r="D1693">
        <v>73</v>
      </c>
      <c r="E1693">
        <v>6</v>
      </c>
      <c r="G1693" s="21">
        <v>0</v>
      </c>
      <c r="H1693">
        <v>7828057</v>
      </c>
      <c r="I1693" s="39">
        <v>44149.634699074071</v>
      </c>
      <c r="J1693" s="3" t="s">
        <v>63</v>
      </c>
      <c r="K1693" t="s">
        <v>49</v>
      </c>
      <c r="M1693">
        <v>202011140451</v>
      </c>
      <c r="N1693" s="1">
        <v>44149.634699074071</v>
      </c>
      <c r="O1693" s="3" t="s">
        <v>63</v>
      </c>
      <c r="P1693">
        <v>7828057</v>
      </c>
      <c r="Q1693" s="2">
        <v>17298</v>
      </c>
      <c r="R1693" t="s">
        <v>3045</v>
      </c>
      <c r="S1693" t="s">
        <v>255</v>
      </c>
      <c r="U1693" t="s">
        <v>52</v>
      </c>
      <c r="V1693" t="s">
        <v>74</v>
      </c>
      <c r="W1693" t="s">
        <v>10</v>
      </c>
      <c r="X1693" t="s">
        <v>54</v>
      </c>
      <c r="Z1693" t="s">
        <v>55</v>
      </c>
      <c r="AA1693" t="s">
        <v>68</v>
      </c>
      <c r="AB1693" t="s">
        <v>3046</v>
      </c>
      <c r="AC1693" t="s">
        <v>70</v>
      </c>
      <c r="AD1693" t="s">
        <v>59</v>
      </c>
    </row>
    <row r="1694" spans="1:30">
      <c r="A1694">
        <f t="shared" si="81"/>
        <v>1438</v>
      </c>
      <c r="B1694">
        <f t="shared" si="79"/>
        <v>0</v>
      </c>
      <c r="C1694" s="8">
        <f t="shared" si="80"/>
        <v>41.583333333333336</v>
      </c>
      <c r="D1694">
        <v>41</v>
      </c>
      <c r="E1694">
        <v>7</v>
      </c>
      <c r="G1694" s="21">
        <v>0</v>
      </c>
      <c r="H1694">
        <v>7828628</v>
      </c>
      <c r="I1694" s="39">
        <v>43922.711226851854</v>
      </c>
      <c r="J1694" s="3" t="s">
        <v>90</v>
      </c>
      <c r="K1694" t="s">
        <v>49</v>
      </c>
      <c r="M1694">
        <v>202004011055</v>
      </c>
      <c r="N1694" s="1">
        <v>43922.711226851854</v>
      </c>
      <c r="O1694" s="3" t="s">
        <v>90</v>
      </c>
      <c r="P1694">
        <v>7828628</v>
      </c>
      <c r="Q1694" s="2">
        <v>28712</v>
      </c>
      <c r="R1694" t="s">
        <v>3047</v>
      </c>
      <c r="S1694" t="s">
        <v>2227</v>
      </c>
      <c r="U1694" t="s">
        <v>110</v>
      </c>
      <c r="V1694" t="s">
        <v>99</v>
      </c>
      <c r="W1694" t="s">
        <v>2</v>
      </c>
      <c r="X1694" t="s">
        <v>54</v>
      </c>
      <c r="Z1694" t="s">
        <v>88</v>
      </c>
      <c r="AA1694" t="s">
        <v>94</v>
      </c>
      <c r="AB1694" t="s">
        <v>116</v>
      </c>
      <c r="AC1694" t="s">
        <v>70</v>
      </c>
      <c r="AD1694" t="s">
        <v>59</v>
      </c>
    </row>
    <row r="1695" spans="1:30">
      <c r="A1695">
        <f t="shared" si="81"/>
        <v>1439</v>
      </c>
      <c r="B1695">
        <f t="shared" si="79"/>
        <v>0</v>
      </c>
      <c r="C1695" s="8">
        <f t="shared" si="80"/>
        <v>83.833333333333329</v>
      </c>
      <c r="D1695">
        <v>83</v>
      </c>
      <c r="E1695">
        <v>10</v>
      </c>
      <c r="G1695" s="21">
        <v>0</v>
      </c>
      <c r="H1695">
        <v>7900673</v>
      </c>
      <c r="I1695" s="39">
        <v>44066.768750000003</v>
      </c>
      <c r="J1695" s="3" t="s">
        <v>90</v>
      </c>
      <c r="K1695" t="s">
        <v>49</v>
      </c>
      <c r="M1695">
        <v>202008230207</v>
      </c>
      <c r="N1695" s="1">
        <v>44066.768750000003</v>
      </c>
      <c r="O1695" s="3" t="s">
        <v>90</v>
      </c>
      <c r="P1695">
        <v>7900673</v>
      </c>
      <c r="Q1695" s="2">
        <v>13421</v>
      </c>
      <c r="R1695" t="s">
        <v>3048</v>
      </c>
      <c r="S1695" t="s">
        <v>2907</v>
      </c>
      <c r="U1695" t="s">
        <v>149</v>
      </c>
      <c r="V1695" t="s">
        <v>87</v>
      </c>
      <c r="W1695" t="s">
        <v>2</v>
      </c>
      <c r="X1695" t="s">
        <v>54</v>
      </c>
      <c r="Z1695" t="s">
        <v>88</v>
      </c>
      <c r="AA1695" t="s">
        <v>94</v>
      </c>
      <c r="AB1695" t="s">
        <v>100</v>
      </c>
      <c r="AC1695" t="s">
        <v>70</v>
      </c>
      <c r="AD1695" t="s">
        <v>59</v>
      </c>
    </row>
    <row r="1696" spans="1:30">
      <c r="A1696">
        <f t="shared" si="81"/>
        <v>1440</v>
      </c>
      <c r="B1696">
        <f t="shared" si="79"/>
        <v>0</v>
      </c>
      <c r="C1696" s="8">
        <f t="shared" si="80"/>
        <v>59.833333333333336</v>
      </c>
      <c r="D1696">
        <v>59</v>
      </c>
      <c r="E1696">
        <v>10</v>
      </c>
      <c r="G1696" s="21">
        <v>0</v>
      </c>
      <c r="H1696">
        <v>7903433</v>
      </c>
      <c r="I1696" s="39">
        <v>44068.62060185185</v>
      </c>
      <c r="J1696" s="3" t="s">
        <v>76</v>
      </c>
      <c r="K1696" t="s">
        <v>49</v>
      </c>
      <c r="M1696">
        <v>202003310408</v>
      </c>
      <c r="N1696" s="1">
        <v>44068.62060185185</v>
      </c>
      <c r="O1696" s="3" t="s">
        <v>76</v>
      </c>
      <c r="P1696">
        <v>7903433</v>
      </c>
      <c r="Q1696" s="2">
        <v>22190</v>
      </c>
      <c r="R1696" t="s">
        <v>3049</v>
      </c>
      <c r="S1696" t="s">
        <v>1195</v>
      </c>
      <c r="U1696" t="s">
        <v>61</v>
      </c>
      <c r="V1696" t="s">
        <v>127</v>
      </c>
      <c r="W1696" t="s">
        <v>10</v>
      </c>
      <c r="X1696" t="s">
        <v>54</v>
      </c>
      <c r="Z1696" t="s">
        <v>55</v>
      </c>
      <c r="AA1696" t="s">
        <v>78</v>
      </c>
      <c r="AB1696" t="s">
        <v>3050</v>
      </c>
      <c r="AC1696" t="s">
        <v>129</v>
      </c>
      <c r="AD1696" t="s">
        <v>59</v>
      </c>
    </row>
    <row r="1697" spans="1:30">
      <c r="A1697">
        <f t="shared" si="81"/>
        <v>1441</v>
      </c>
      <c r="B1697">
        <f t="shared" si="79"/>
        <v>0</v>
      </c>
      <c r="C1697" s="8">
        <f t="shared" si="80"/>
        <v>59.833333333333336</v>
      </c>
      <c r="D1697">
        <v>59</v>
      </c>
      <c r="E1697">
        <v>10</v>
      </c>
      <c r="G1697" s="21">
        <v>0</v>
      </c>
      <c r="H1697">
        <v>7909016</v>
      </c>
      <c r="I1697" s="39">
        <v>44009.36041666667</v>
      </c>
      <c r="J1697" s="3" t="s">
        <v>76</v>
      </c>
      <c r="K1697" t="s">
        <v>49</v>
      </c>
      <c r="M1697">
        <v>202006270250</v>
      </c>
      <c r="N1697" s="1">
        <v>44009.36041666667</v>
      </c>
      <c r="O1697" s="3" t="s">
        <v>76</v>
      </c>
      <c r="P1697">
        <v>7909016</v>
      </c>
      <c r="Q1697" s="2">
        <v>22130</v>
      </c>
      <c r="R1697" t="s">
        <v>3053</v>
      </c>
      <c r="S1697" t="s">
        <v>1195</v>
      </c>
      <c r="U1697" t="s">
        <v>528</v>
      </c>
      <c r="V1697" t="s">
        <v>74</v>
      </c>
      <c r="W1697" t="s">
        <v>10</v>
      </c>
      <c r="X1697" t="s">
        <v>54</v>
      </c>
      <c r="Z1697" t="s">
        <v>88</v>
      </c>
      <c r="AA1697" t="s">
        <v>78</v>
      </c>
      <c r="AB1697" t="s">
        <v>3054</v>
      </c>
      <c r="AC1697" t="s">
        <v>70</v>
      </c>
      <c r="AD1697" t="s">
        <v>59</v>
      </c>
    </row>
    <row r="1698" spans="1:30">
      <c r="A1698">
        <f t="shared" si="81"/>
        <v>1442</v>
      </c>
      <c r="B1698">
        <f t="shared" si="79"/>
        <v>0</v>
      </c>
      <c r="C1698" s="8">
        <f t="shared" si="80"/>
        <v>68.5</v>
      </c>
      <c r="D1698">
        <v>68</v>
      </c>
      <c r="E1698">
        <v>6</v>
      </c>
      <c r="G1698" s="21">
        <v>0</v>
      </c>
      <c r="H1698">
        <v>7910263</v>
      </c>
      <c r="I1698" s="39">
        <v>43972.092673611114</v>
      </c>
      <c r="J1698" s="3" t="s">
        <v>76</v>
      </c>
      <c r="K1698" t="s">
        <v>49</v>
      </c>
      <c r="M1698">
        <v>202005201655</v>
      </c>
      <c r="N1698" s="1">
        <v>43972.092673611114</v>
      </c>
      <c r="O1698" s="3" t="s">
        <v>76</v>
      </c>
      <c r="P1698">
        <v>7910263</v>
      </c>
      <c r="Q1698" s="2">
        <v>18930</v>
      </c>
      <c r="R1698" t="s">
        <v>3055</v>
      </c>
      <c r="S1698" t="s">
        <v>323</v>
      </c>
      <c r="U1698" t="s">
        <v>52</v>
      </c>
      <c r="V1698" t="s">
        <v>281</v>
      </c>
      <c r="W1698" t="s">
        <v>2</v>
      </c>
      <c r="X1698" t="s">
        <v>54</v>
      </c>
      <c r="Z1698" t="s">
        <v>55</v>
      </c>
      <c r="AA1698" t="s">
        <v>78</v>
      </c>
      <c r="AB1698" t="s">
        <v>3056</v>
      </c>
      <c r="AC1698" t="s">
        <v>70</v>
      </c>
      <c r="AD1698" t="s">
        <v>59</v>
      </c>
    </row>
    <row r="1699" spans="1:30">
      <c r="A1699">
        <f t="shared" si="81"/>
        <v>1443</v>
      </c>
      <c r="B1699">
        <f t="shared" si="79"/>
        <v>0</v>
      </c>
      <c r="C1699" s="8">
        <f t="shared" si="80"/>
        <v>73.833333333333329</v>
      </c>
      <c r="D1699">
        <v>73</v>
      </c>
      <c r="E1699">
        <v>10</v>
      </c>
      <c r="G1699" s="21">
        <v>0</v>
      </c>
      <c r="H1699">
        <v>7913751</v>
      </c>
      <c r="I1699" s="39">
        <v>44134.9216087963</v>
      </c>
      <c r="J1699" s="3" t="s">
        <v>63</v>
      </c>
      <c r="K1699" t="s">
        <v>49</v>
      </c>
      <c r="M1699">
        <v>202010301912</v>
      </c>
      <c r="N1699" s="1">
        <v>44134.9216087963</v>
      </c>
      <c r="O1699" s="3" t="s">
        <v>63</v>
      </c>
      <c r="P1699">
        <v>7913751</v>
      </c>
      <c r="Q1699" s="2">
        <v>17138</v>
      </c>
      <c r="R1699" t="s">
        <v>3057</v>
      </c>
      <c r="S1699" t="s">
        <v>2649</v>
      </c>
      <c r="U1699" t="s">
        <v>73</v>
      </c>
      <c r="V1699" t="s">
        <v>178</v>
      </c>
      <c r="W1699" t="s">
        <v>2</v>
      </c>
      <c r="X1699" t="s">
        <v>54</v>
      </c>
      <c r="Z1699" t="s">
        <v>55</v>
      </c>
      <c r="AA1699" t="s">
        <v>68</v>
      </c>
      <c r="AB1699" t="s">
        <v>3058</v>
      </c>
      <c r="AC1699" t="s">
        <v>70</v>
      </c>
      <c r="AD1699" t="s">
        <v>59</v>
      </c>
    </row>
    <row r="1700" spans="1:30">
      <c r="A1700">
        <f t="shared" si="81"/>
        <v>1444</v>
      </c>
      <c r="B1700">
        <f t="shared" si="79"/>
        <v>0</v>
      </c>
      <c r="C1700" s="8">
        <f t="shared" si="80"/>
        <v>69.666666666666671</v>
      </c>
      <c r="D1700">
        <v>69</v>
      </c>
      <c r="E1700">
        <v>8</v>
      </c>
      <c r="G1700" s="21">
        <v>0</v>
      </c>
      <c r="H1700">
        <v>7914773</v>
      </c>
      <c r="I1700" s="39">
        <v>44165.356192129628</v>
      </c>
      <c r="J1700" s="3" t="s">
        <v>162</v>
      </c>
      <c r="K1700" t="s">
        <v>49</v>
      </c>
      <c r="M1700">
        <v>202010200121</v>
      </c>
      <c r="N1700" s="1">
        <v>44165.356192129628</v>
      </c>
      <c r="O1700" s="3" t="s">
        <v>162</v>
      </c>
      <c r="P1700">
        <v>7914773</v>
      </c>
      <c r="Q1700" s="2">
        <v>18699</v>
      </c>
      <c r="R1700" t="s">
        <v>3059</v>
      </c>
      <c r="S1700" t="s">
        <v>164</v>
      </c>
      <c r="U1700" t="s">
        <v>61</v>
      </c>
      <c r="V1700" t="s">
        <v>53</v>
      </c>
      <c r="W1700" t="s">
        <v>2</v>
      </c>
      <c r="X1700" t="s">
        <v>54</v>
      </c>
      <c r="Z1700" t="s">
        <v>55</v>
      </c>
      <c r="AA1700" t="s">
        <v>166</v>
      </c>
      <c r="AB1700" t="s">
        <v>458</v>
      </c>
      <c r="AC1700" t="s">
        <v>58</v>
      </c>
      <c r="AD1700" t="s">
        <v>59</v>
      </c>
    </row>
    <row r="1701" spans="1:30">
      <c r="A1701">
        <f t="shared" si="81"/>
        <v>1445</v>
      </c>
      <c r="B1701">
        <f t="shared" si="79"/>
        <v>0</v>
      </c>
      <c r="C1701" s="8">
        <f t="shared" si="80"/>
        <v>71.333333333333329</v>
      </c>
      <c r="D1701">
        <v>71</v>
      </c>
      <c r="E1701">
        <v>4</v>
      </c>
      <c r="G1701" s="21">
        <v>0</v>
      </c>
      <c r="H1701">
        <v>7921739</v>
      </c>
      <c r="I1701" s="39">
        <v>44097.555995370371</v>
      </c>
      <c r="J1701" s="3" t="s">
        <v>90</v>
      </c>
      <c r="K1701" t="s">
        <v>49</v>
      </c>
      <c r="M1701">
        <v>202009231794</v>
      </c>
      <c r="N1701" s="1">
        <v>44097.555995370371</v>
      </c>
      <c r="O1701" s="3" t="s">
        <v>90</v>
      </c>
      <c r="P1701">
        <v>7921739</v>
      </c>
      <c r="Q1701" s="2">
        <v>18015</v>
      </c>
      <c r="R1701" t="s">
        <v>3068</v>
      </c>
      <c r="S1701" t="s">
        <v>639</v>
      </c>
      <c r="U1701" t="s">
        <v>61</v>
      </c>
      <c r="V1701" t="s">
        <v>157</v>
      </c>
      <c r="W1701" t="s">
        <v>10</v>
      </c>
      <c r="X1701" t="s">
        <v>54</v>
      </c>
      <c r="Z1701" t="s">
        <v>88</v>
      </c>
      <c r="AA1701" t="s">
        <v>94</v>
      </c>
      <c r="AB1701" t="s">
        <v>116</v>
      </c>
      <c r="AC1701" t="s">
        <v>70</v>
      </c>
      <c r="AD1701" t="s">
        <v>59</v>
      </c>
    </row>
    <row r="1702" spans="1:30">
      <c r="A1702">
        <f t="shared" si="81"/>
        <v>1446</v>
      </c>
      <c r="B1702">
        <f t="shared" si="79"/>
        <v>0</v>
      </c>
      <c r="C1702" s="8">
        <f t="shared" si="80"/>
        <v>76</v>
      </c>
      <c r="D1702">
        <v>76</v>
      </c>
      <c r="E1702">
        <v>0</v>
      </c>
      <c r="G1702" s="21">
        <v>0</v>
      </c>
      <c r="H1702">
        <v>7922527</v>
      </c>
      <c r="I1702" s="39">
        <v>44202.500405092593</v>
      </c>
      <c r="J1702" s="3" t="s">
        <v>90</v>
      </c>
      <c r="K1702" t="s">
        <v>49</v>
      </c>
      <c r="M1702">
        <v>202101061624</v>
      </c>
      <c r="N1702" s="1">
        <v>44202.500405092593</v>
      </c>
      <c r="O1702" s="3" t="s">
        <v>90</v>
      </c>
      <c r="P1702">
        <v>7922527</v>
      </c>
      <c r="Q1702" s="2">
        <v>16417</v>
      </c>
      <c r="R1702" t="s">
        <v>3069</v>
      </c>
      <c r="S1702" t="s">
        <v>1495</v>
      </c>
      <c r="U1702" t="s">
        <v>61</v>
      </c>
      <c r="V1702" t="s">
        <v>93</v>
      </c>
      <c r="W1702" t="s">
        <v>10</v>
      </c>
      <c r="X1702" t="s">
        <v>54</v>
      </c>
      <c r="Z1702" t="s">
        <v>88</v>
      </c>
      <c r="AA1702" t="s">
        <v>94</v>
      </c>
      <c r="AB1702" t="s">
        <v>116</v>
      </c>
      <c r="AC1702" t="s">
        <v>70</v>
      </c>
      <c r="AD1702" t="s">
        <v>59</v>
      </c>
    </row>
    <row r="1703" spans="1:30">
      <c r="A1703">
        <f t="shared" si="81"/>
        <v>1447</v>
      </c>
      <c r="B1703">
        <f t="shared" si="79"/>
        <v>0</v>
      </c>
      <c r="C1703" s="8">
        <f t="shared" si="80"/>
        <v>56.083333333333336</v>
      </c>
      <c r="D1703">
        <v>56</v>
      </c>
      <c r="E1703">
        <v>1</v>
      </c>
      <c r="G1703" s="21">
        <v>0</v>
      </c>
      <c r="H1703">
        <v>7922923</v>
      </c>
      <c r="I1703" s="39">
        <v>44291.513888888891</v>
      </c>
      <c r="J1703" s="3" t="s">
        <v>76</v>
      </c>
      <c r="K1703" t="s">
        <v>49</v>
      </c>
      <c r="M1703">
        <v>202104050681</v>
      </c>
      <c r="N1703" s="1">
        <v>44291.513888888891</v>
      </c>
      <c r="O1703" s="3" t="s">
        <v>76</v>
      </c>
      <c r="P1703">
        <v>7922923</v>
      </c>
      <c r="Q1703" s="2">
        <v>23802</v>
      </c>
      <c r="R1703" t="s">
        <v>3070</v>
      </c>
      <c r="S1703" t="s">
        <v>3071</v>
      </c>
      <c r="U1703" t="s">
        <v>61</v>
      </c>
      <c r="V1703" t="s">
        <v>119</v>
      </c>
      <c r="W1703" t="s">
        <v>10</v>
      </c>
      <c r="X1703" t="s">
        <v>54</v>
      </c>
      <c r="Z1703" t="s">
        <v>55</v>
      </c>
      <c r="AA1703" t="s">
        <v>78</v>
      </c>
      <c r="AB1703" t="s">
        <v>3072</v>
      </c>
      <c r="AC1703" t="s">
        <v>58</v>
      </c>
      <c r="AD1703" t="s">
        <v>59</v>
      </c>
    </row>
    <row r="1704" spans="1:30">
      <c r="A1704">
        <f t="shared" si="81"/>
        <v>1448</v>
      </c>
      <c r="B1704">
        <f t="shared" si="79"/>
        <v>0</v>
      </c>
      <c r="C1704" s="8">
        <f t="shared" si="80"/>
        <v>62.416666666666664</v>
      </c>
      <c r="D1704">
        <v>62</v>
      </c>
      <c r="E1704">
        <v>5</v>
      </c>
      <c r="G1704" s="21">
        <v>0</v>
      </c>
      <c r="H1704">
        <v>7926382</v>
      </c>
      <c r="I1704" s="39">
        <v>44180.923402777778</v>
      </c>
      <c r="J1704" s="3" t="s">
        <v>76</v>
      </c>
      <c r="K1704" t="s">
        <v>49</v>
      </c>
      <c r="M1704">
        <v>202012152404</v>
      </c>
      <c r="N1704" s="1">
        <v>44180.923402777778</v>
      </c>
      <c r="O1704" s="3" t="s">
        <v>76</v>
      </c>
      <c r="P1704">
        <v>7926382</v>
      </c>
      <c r="Q1704" s="2">
        <v>21374</v>
      </c>
      <c r="R1704" t="s">
        <v>3076</v>
      </c>
      <c r="S1704" t="s">
        <v>2302</v>
      </c>
      <c r="U1704" t="s">
        <v>110</v>
      </c>
      <c r="V1704" t="s">
        <v>133</v>
      </c>
      <c r="W1704" t="s">
        <v>2</v>
      </c>
      <c r="X1704" t="s">
        <v>54</v>
      </c>
      <c r="Z1704" t="s">
        <v>88</v>
      </c>
      <c r="AA1704" t="s">
        <v>78</v>
      </c>
      <c r="AB1704" t="s">
        <v>1001</v>
      </c>
      <c r="AC1704" t="s">
        <v>70</v>
      </c>
      <c r="AD1704" t="s">
        <v>59</v>
      </c>
    </row>
    <row r="1705" spans="1:30">
      <c r="A1705">
        <f t="shared" si="81"/>
        <v>1449</v>
      </c>
      <c r="B1705">
        <f t="shared" si="79"/>
        <v>0</v>
      </c>
      <c r="C1705" s="8">
        <f t="shared" si="80"/>
        <v>66.833333333333329</v>
      </c>
      <c r="D1705">
        <v>66</v>
      </c>
      <c r="E1705">
        <v>10</v>
      </c>
      <c r="G1705" s="21">
        <v>0</v>
      </c>
      <c r="H1705">
        <v>7929826</v>
      </c>
      <c r="I1705" s="39">
        <v>43958.604861111111</v>
      </c>
      <c r="J1705" s="3" t="s">
        <v>76</v>
      </c>
      <c r="K1705" t="s">
        <v>49</v>
      </c>
      <c r="M1705">
        <v>202005040593</v>
      </c>
      <c r="N1705" s="1">
        <v>43958.604861111111</v>
      </c>
      <c r="O1705" s="3" t="s">
        <v>76</v>
      </c>
      <c r="P1705">
        <v>7929826</v>
      </c>
      <c r="Q1705" s="2">
        <v>19531</v>
      </c>
      <c r="R1705" t="s">
        <v>3077</v>
      </c>
      <c r="S1705" t="s">
        <v>338</v>
      </c>
      <c r="U1705" t="s">
        <v>61</v>
      </c>
      <c r="V1705" t="s">
        <v>183</v>
      </c>
      <c r="W1705" t="s">
        <v>10</v>
      </c>
      <c r="X1705" t="s">
        <v>54</v>
      </c>
      <c r="Z1705" t="s">
        <v>55</v>
      </c>
      <c r="AA1705" t="s">
        <v>78</v>
      </c>
      <c r="AB1705" t="s">
        <v>3078</v>
      </c>
      <c r="AC1705" t="s">
        <v>129</v>
      </c>
      <c r="AD1705" t="s">
        <v>59</v>
      </c>
    </row>
    <row r="1706" spans="1:30">
      <c r="A1706">
        <f t="shared" si="81"/>
        <v>1450</v>
      </c>
      <c r="B1706">
        <f t="shared" si="79"/>
        <v>0</v>
      </c>
      <c r="C1706" s="8">
        <f t="shared" si="80"/>
        <v>59.083333333333336</v>
      </c>
      <c r="D1706">
        <v>59</v>
      </c>
      <c r="E1706">
        <v>1</v>
      </c>
      <c r="G1706" s="21">
        <v>0</v>
      </c>
      <c r="H1706">
        <v>7930404</v>
      </c>
      <c r="I1706" s="39">
        <v>44167.813888888886</v>
      </c>
      <c r="J1706" s="3" t="s">
        <v>90</v>
      </c>
      <c r="K1706" t="s">
        <v>49</v>
      </c>
      <c r="M1706">
        <v>202012022257</v>
      </c>
      <c r="N1706" s="1">
        <v>44167.813888888886</v>
      </c>
      <c r="O1706" s="3" t="s">
        <v>90</v>
      </c>
      <c r="P1706">
        <v>7930404</v>
      </c>
      <c r="Q1706" s="2">
        <v>22577</v>
      </c>
      <c r="R1706" t="s">
        <v>3079</v>
      </c>
      <c r="S1706" t="s">
        <v>769</v>
      </c>
      <c r="U1706" t="s">
        <v>110</v>
      </c>
      <c r="V1706" t="s">
        <v>157</v>
      </c>
      <c r="W1706" t="s">
        <v>10</v>
      </c>
      <c r="X1706" t="s">
        <v>54</v>
      </c>
      <c r="Z1706" t="s">
        <v>88</v>
      </c>
      <c r="AA1706" t="s">
        <v>94</v>
      </c>
      <c r="AB1706" t="s">
        <v>100</v>
      </c>
      <c r="AC1706" t="s">
        <v>70</v>
      </c>
      <c r="AD1706" t="s">
        <v>59</v>
      </c>
    </row>
    <row r="1707" spans="1:30">
      <c r="A1707">
        <f t="shared" si="81"/>
        <v>1451</v>
      </c>
      <c r="B1707">
        <f t="shared" si="79"/>
        <v>0</v>
      </c>
      <c r="C1707" s="8">
        <f t="shared" si="80"/>
        <v>47.166666666666664</v>
      </c>
      <c r="D1707">
        <v>47</v>
      </c>
      <c r="E1707">
        <v>2</v>
      </c>
      <c r="G1707" s="21">
        <v>0</v>
      </c>
      <c r="H1707">
        <v>8000024</v>
      </c>
      <c r="I1707" s="39">
        <v>44028.982534722221</v>
      </c>
      <c r="J1707" s="3" t="s">
        <v>90</v>
      </c>
      <c r="K1707" t="s">
        <v>49</v>
      </c>
      <c r="M1707">
        <v>202007162084</v>
      </c>
      <c r="N1707" s="1">
        <v>44028.982534722221</v>
      </c>
      <c r="O1707" s="3" t="s">
        <v>90</v>
      </c>
      <c r="P1707">
        <v>8000024</v>
      </c>
      <c r="Q1707" s="2">
        <v>26771</v>
      </c>
      <c r="R1707" t="s">
        <v>3080</v>
      </c>
      <c r="S1707" t="s">
        <v>2450</v>
      </c>
      <c r="U1707" t="s">
        <v>98</v>
      </c>
      <c r="V1707" t="s">
        <v>416</v>
      </c>
      <c r="W1707" t="s">
        <v>10</v>
      </c>
      <c r="X1707" t="s">
        <v>54</v>
      </c>
      <c r="Z1707" t="s">
        <v>88</v>
      </c>
      <c r="AA1707" t="s">
        <v>94</v>
      </c>
      <c r="AB1707" t="s">
        <v>100</v>
      </c>
      <c r="AC1707" t="s">
        <v>70</v>
      </c>
      <c r="AD1707" t="s">
        <v>59</v>
      </c>
    </row>
    <row r="1708" spans="1:30">
      <c r="A1708">
        <f t="shared" si="81"/>
        <v>1452</v>
      </c>
      <c r="B1708">
        <f t="shared" si="79"/>
        <v>0</v>
      </c>
      <c r="C1708" s="8">
        <f t="shared" si="80"/>
        <v>52.75</v>
      </c>
      <c r="D1708">
        <v>52</v>
      </c>
      <c r="E1708">
        <v>9</v>
      </c>
      <c r="G1708" s="21">
        <v>0</v>
      </c>
      <c r="H1708">
        <v>8004864</v>
      </c>
      <c r="I1708" s="39">
        <v>44047.072222222225</v>
      </c>
      <c r="J1708" s="3" t="s">
        <v>90</v>
      </c>
      <c r="K1708" t="s">
        <v>49</v>
      </c>
      <c r="M1708">
        <v>202008041056</v>
      </c>
      <c r="N1708" s="1">
        <v>44047.072222222225</v>
      </c>
      <c r="O1708" s="3" t="s">
        <v>90</v>
      </c>
      <c r="P1708">
        <v>8004864</v>
      </c>
      <c r="Q1708" s="2">
        <v>24763</v>
      </c>
      <c r="R1708" t="s">
        <v>3081</v>
      </c>
      <c r="S1708" t="s">
        <v>712</v>
      </c>
      <c r="U1708" t="s">
        <v>98</v>
      </c>
      <c r="V1708" t="s">
        <v>133</v>
      </c>
      <c r="W1708" t="s">
        <v>2</v>
      </c>
      <c r="X1708" t="s">
        <v>54</v>
      </c>
      <c r="Z1708" t="s">
        <v>88</v>
      </c>
      <c r="AA1708" t="s">
        <v>94</v>
      </c>
      <c r="AB1708" t="s">
        <v>3082</v>
      </c>
      <c r="AC1708" t="s">
        <v>70</v>
      </c>
      <c r="AD1708" t="s">
        <v>59</v>
      </c>
    </row>
    <row r="1709" spans="1:30">
      <c r="A1709">
        <f t="shared" si="81"/>
        <v>1453</v>
      </c>
      <c r="B1709">
        <f t="shared" si="79"/>
        <v>0</v>
      </c>
      <c r="C1709" s="8">
        <f t="shared" si="80"/>
        <v>74.333333333333329</v>
      </c>
      <c r="D1709">
        <v>74</v>
      </c>
      <c r="E1709">
        <v>4</v>
      </c>
      <c r="G1709" s="21">
        <v>0</v>
      </c>
      <c r="H1709">
        <v>8010356</v>
      </c>
      <c r="I1709" s="39">
        <v>44062.88795138889</v>
      </c>
      <c r="J1709" s="3" t="s">
        <v>63</v>
      </c>
      <c r="K1709" t="s">
        <v>49</v>
      </c>
      <c r="M1709">
        <v>202008192279</v>
      </c>
      <c r="N1709" s="1">
        <v>44062.88795138889</v>
      </c>
      <c r="O1709" s="3" t="s">
        <v>63</v>
      </c>
      <c r="P1709">
        <v>8010356</v>
      </c>
      <c r="Q1709" s="2">
        <v>16891</v>
      </c>
      <c r="R1709" t="s">
        <v>3083</v>
      </c>
      <c r="S1709" t="s">
        <v>1323</v>
      </c>
      <c r="U1709" t="s">
        <v>98</v>
      </c>
      <c r="V1709" t="s">
        <v>133</v>
      </c>
      <c r="W1709" t="s">
        <v>10</v>
      </c>
      <c r="X1709" t="s">
        <v>54</v>
      </c>
      <c r="Z1709" t="s">
        <v>88</v>
      </c>
      <c r="AA1709" t="s">
        <v>68</v>
      </c>
      <c r="AB1709" t="s">
        <v>3084</v>
      </c>
      <c r="AC1709" t="s">
        <v>70</v>
      </c>
      <c r="AD1709" t="s">
        <v>59</v>
      </c>
    </row>
    <row r="1710" spans="1:30">
      <c r="A1710">
        <f t="shared" si="81"/>
        <v>1454</v>
      </c>
      <c r="B1710">
        <f t="shared" si="79"/>
        <v>0</v>
      </c>
      <c r="C1710" s="8">
        <f t="shared" si="80"/>
        <v>70.333333333333329</v>
      </c>
      <c r="D1710">
        <v>70</v>
      </c>
      <c r="E1710">
        <v>4</v>
      </c>
      <c r="G1710" s="21">
        <v>0</v>
      </c>
      <c r="H1710">
        <v>8018049</v>
      </c>
      <c r="I1710" s="39">
        <v>44179.412685185183</v>
      </c>
      <c r="J1710" s="3" t="s">
        <v>90</v>
      </c>
      <c r="K1710" t="s">
        <v>49</v>
      </c>
      <c r="M1710">
        <v>202012141515</v>
      </c>
      <c r="N1710" s="1">
        <v>44179.412685185183</v>
      </c>
      <c r="O1710" s="3" t="s">
        <v>90</v>
      </c>
      <c r="P1710">
        <v>8018049</v>
      </c>
      <c r="Q1710" s="2">
        <v>18467</v>
      </c>
      <c r="R1710" t="s">
        <v>3085</v>
      </c>
      <c r="S1710" t="s">
        <v>2455</v>
      </c>
      <c r="U1710" t="s">
        <v>140</v>
      </c>
      <c r="V1710" t="s">
        <v>157</v>
      </c>
      <c r="W1710" t="s">
        <v>2</v>
      </c>
      <c r="X1710" t="s">
        <v>54</v>
      </c>
      <c r="Z1710" t="s">
        <v>88</v>
      </c>
      <c r="AA1710" t="s">
        <v>94</v>
      </c>
      <c r="AB1710" t="s">
        <v>100</v>
      </c>
      <c r="AC1710" t="s">
        <v>70</v>
      </c>
      <c r="AD1710" t="s">
        <v>59</v>
      </c>
    </row>
    <row r="1711" spans="1:30">
      <c r="A1711">
        <f t="shared" si="81"/>
        <v>1455</v>
      </c>
      <c r="B1711">
        <f t="shared" si="79"/>
        <v>0</v>
      </c>
      <c r="C1711" s="8">
        <f t="shared" si="80"/>
        <v>64.416666666666671</v>
      </c>
      <c r="D1711">
        <v>64</v>
      </c>
      <c r="E1711">
        <v>5</v>
      </c>
      <c r="G1711" s="21">
        <v>0</v>
      </c>
      <c r="H1711">
        <v>8022023</v>
      </c>
      <c r="I1711" s="39">
        <v>44270.64166666667</v>
      </c>
      <c r="J1711" s="3" t="s">
        <v>63</v>
      </c>
      <c r="K1711" t="s">
        <v>49</v>
      </c>
      <c r="M1711">
        <v>202103151880</v>
      </c>
      <c r="N1711" s="1">
        <v>44270.64166666667</v>
      </c>
      <c r="O1711" s="3" t="s">
        <v>63</v>
      </c>
      <c r="P1711">
        <v>8022023</v>
      </c>
      <c r="Q1711" s="2">
        <v>20727</v>
      </c>
      <c r="R1711" t="s">
        <v>3086</v>
      </c>
      <c r="S1711" t="s">
        <v>1708</v>
      </c>
      <c r="U1711" t="s">
        <v>52</v>
      </c>
      <c r="V1711" t="s">
        <v>183</v>
      </c>
      <c r="W1711" t="s">
        <v>2</v>
      </c>
      <c r="X1711" t="s">
        <v>54</v>
      </c>
      <c r="Z1711" t="s">
        <v>55</v>
      </c>
      <c r="AA1711" t="s">
        <v>68</v>
      </c>
      <c r="AB1711" t="s">
        <v>715</v>
      </c>
      <c r="AC1711" t="s">
        <v>129</v>
      </c>
      <c r="AD1711" t="s">
        <v>59</v>
      </c>
    </row>
    <row r="1712" spans="1:30">
      <c r="A1712">
        <f t="shared" si="81"/>
        <v>1456</v>
      </c>
      <c r="B1712">
        <f t="shared" si="79"/>
        <v>0</v>
      </c>
      <c r="C1712" s="8">
        <f t="shared" si="80"/>
        <v>70</v>
      </c>
      <c r="D1712">
        <v>70</v>
      </c>
      <c r="E1712">
        <v>0</v>
      </c>
      <c r="G1712" s="21">
        <v>0</v>
      </c>
      <c r="H1712">
        <v>8024742</v>
      </c>
      <c r="I1712" s="39">
        <v>44218.635335648149</v>
      </c>
      <c r="J1712" s="3" t="s">
        <v>90</v>
      </c>
      <c r="K1712" t="s">
        <v>49</v>
      </c>
      <c r="M1712">
        <v>202101221901</v>
      </c>
      <c r="N1712" s="1">
        <v>44218.635335648149</v>
      </c>
      <c r="O1712" s="3" t="s">
        <v>90</v>
      </c>
      <c r="P1712">
        <v>8024742</v>
      </c>
      <c r="Q1712" s="2">
        <v>18631</v>
      </c>
      <c r="R1712" t="s">
        <v>3087</v>
      </c>
      <c r="S1712" t="s">
        <v>3088</v>
      </c>
      <c r="U1712" t="s">
        <v>52</v>
      </c>
      <c r="V1712" t="s">
        <v>93</v>
      </c>
      <c r="W1712" t="s">
        <v>10</v>
      </c>
      <c r="X1712" t="s">
        <v>54</v>
      </c>
      <c r="Z1712" t="s">
        <v>88</v>
      </c>
      <c r="AA1712" t="s">
        <v>94</v>
      </c>
      <c r="AB1712" t="s">
        <v>100</v>
      </c>
      <c r="AC1712" t="s">
        <v>70</v>
      </c>
      <c r="AD1712" t="s">
        <v>59</v>
      </c>
    </row>
    <row r="1713" spans="1:30">
      <c r="A1713">
        <f t="shared" si="81"/>
        <v>1457</v>
      </c>
      <c r="B1713">
        <f t="shared" si="79"/>
        <v>0</v>
      </c>
      <c r="C1713" s="8">
        <f t="shared" si="80"/>
        <v>77.833333333333329</v>
      </c>
      <c r="D1713">
        <v>77</v>
      </c>
      <c r="E1713">
        <v>10</v>
      </c>
      <c r="G1713" s="21">
        <v>0</v>
      </c>
      <c r="H1713">
        <v>8026736</v>
      </c>
      <c r="I1713" s="39">
        <v>44207.407638888886</v>
      </c>
      <c r="J1713" s="3" t="s">
        <v>63</v>
      </c>
      <c r="K1713" t="s">
        <v>49</v>
      </c>
      <c r="M1713">
        <v>202101111558</v>
      </c>
      <c r="N1713" s="1">
        <v>44207.407638888886</v>
      </c>
      <c r="O1713" s="3" t="s">
        <v>63</v>
      </c>
      <c r="P1713">
        <v>8026736</v>
      </c>
      <c r="Q1713" s="2">
        <v>15774</v>
      </c>
      <c r="R1713" t="s">
        <v>3089</v>
      </c>
      <c r="S1713" t="s">
        <v>2417</v>
      </c>
      <c r="U1713" t="s">
        <v>66</v>
      </c>
      <c r="V1713" t="s">
        <v>193</v>
      </c>
      <c r="W1713" t="s">
        <v>2</v>
      </c>
      <c r="X1713" t="s">
        <v>54</v>
      </c>
      <c r="Z1713" t="s">
        <v>55</v>
      </c>
      <c r="AA1713" t="s">
        <v>68</v>
      </c>
      <c r="AB1713" t="s">
        <v>2282</v>
      </c>
      <c r="AC1713" t="s">
        <v>70</v>
      </c>
      <c r="AD1713" t="s">
        <v>59</v>
      </c>
    </row>
    <row r="1714" spans="1:30">
      <c r="A1714">
        <f t="shared" si="81"/>
        <v>1458</v>
      </c>
      <c r="B1714">
        <f t="shared" si="79"/>
        <v>0</v>
      </c>
      <c r="C1714" s="8">
        <f t="shared" si="80"/>
        <v>65.083333333333329</v>
      </c>
      <c r="D1714">
        <v>65</v>
      </c>
      <c r="E1714">
        <v>1</v>
      </c>
      <c r="G1714" s="21">
        <v>0</v>
      </c>
      <c r="H1714">
        <v>8029506</v>
      </c>
      <c r="I1714" s="39">
        <v>43923.550462962965</v>
      </c>
      <c r="J1714" s="3" t="s">
        <v>63</v>
      </c>
      <c r="K1714" t="s">
        <v>49</v>
      </c>
      <c r="M1714">
        <v>202004020891</v>
      </c>
      <c r="N1714" s="1">
        <v>43923.550462962965</v>
      </c>
      <c r="O1714" s="3" t="s">
        <v>63</v>
      </c>
      <c r="P1714">
        <v>8029506</v>
      </c>
      <c r="Q1714" s="2">
        <v>20123</v>
      </c>
      <c r="R1714" t="s">
        <v>3090</v>
      </c>
      <c r="S1714" t="s">
        <v>102</v>
      </c>
      <c r="U1714" t="s">
        <v>61</v>
      </c>
      <c r="V1714" t="s">
        <v>193</v>
      </c>
      <c r="W1714" t="s">
        <v>10</v>
      </c>
      <c r="X1714" t="s">
        <v>54</v>
      </c>
      <c r="Z1714" t="s">
        <v>55</v>
      </c>
      <c r="AA1714" t="s">
        <v>68</v>
      </c>
      <c r="AB1714" t="s">
        <v>3091</v>
      </c>
      <c r="AC1714" t="s">
        <v>70</v>
      </c>
      <c r="AD1714" t="s">
        <v>59</v>
      </c>
    </row>
    <row r="1715" spans="1:30">
      <c r="A1715">
        <f t="shared" si="81"/>
        <v>1459</v>
      </c>
      <c r="B1715">
        <f t="shared" si="79"/>
        <v>0</v>
      </c>
      <c r="C1715" s="8">
        <f t="shared" si="80"/>
        <v>40.083333333333336</v>
      </c>
      <c r="D1715">
        <v>40</v>
      </c>
      <c r="E1715">
        <v>1</v>
      </c>
      <c r="G1715" s="21">
        <v>0</v>
      </c>
      <c r="H1715">
        <v>8106131</v>
      </c>
      <c r="I1715" s="39">
        <v>44147.482638888891</v>
      </c>
      <c r="J1715" s="3" t="s">
        <v>90</v>
      </c>
      <c r="K1715" t="s">
        <v>49</v>
      </c>
      <c r="M1715">
        <v>202011121588</v>
      </c>
      <c r="N1715" s="1">
        <v>44147.482638888891</v>
      </c>
      <c r="O1715" s="3" t="s">
        <v>90</v>
      </c>
      <c r="P1715">
        <v>8106131</v>
      </c>
      <c r="Q1715" s="2">
        <v>29497</v>
      </c>
      <c r="R1715" t="s">
        <v>3092</v>
      </c>
      <c r="S1715" t="s">
        <v>3093</v>
      </c>
      <c r="U1715" t="s">
        <v>52</v>
      </c>
      <c r="V1715" t="s">
        <v>367</v>
      </c>
      <c r="W1715" t="s">
        <v>10</v>
      </c>
      <c r="X1715" t="s">
        <v>54</v>
      </c>
      <c r="Z1715" t="s">
        <v>88</v>
      </c>
      <c r="AA1715" t="s">
        <v>94</v>
      </c>
      <c r="AB1715" t="s">
        <v>100</v>
      </c>
      <c r="AC1715" t="s">
        <v>70</v>
      </c>
      <c r="AD1715" t="s">
        <v>59</v>
      </c>
    </row>
    <row r="1716" spans="1:30">
      <c r="A1716">
        <f t="shared" si="81"/>
        <v>1460</v>
      </c>
      <c r="B1716">
        <f t="shared" si="79"/>
        <v>0</v>
      </c>
      <c r="C1716" s="8">
        <f t="shared" si="80"/>
        <v>59.833333333333336</v>
      </c>
      <c r="D1716">
        <v>59</v>
      </c>
      <c r="E1716">
        <v>10</v>
      </c>
      <c r="G1716" s="21">
        <v>0</v>
      </c>
      <c r="H1716">
        <v>8115685</v>
      </c>
      <c r="I1716" s="39">
        <v>44244.675625000003</v>
      </c>
      <c r="J1716" s="3" t="s">
        <v>90</v>
      </c>
      <c r="K1716" t="s">
        <v>49</v>
      </c>
      <c r="M1716">
        <v>202102170510</v>
      </c>
      <c r="N1716" s="1">
        <v>44244.675625000003</v>
      </c>
      <c r="O1716" s="3" t="s">
        <v>90</v>
      </c>
      <c r="P1716">
        <v>8115685</v>
      </c>
      <c r="Q1716" s="2">
        <v>22370</v>
      </c>
      <c r="R1716" t="s">
        <v>3094</v>
      </c>
      <c r="S1716" t="s">
        <v>1195</v>
      </c>
      <c r="U1716" t="s">
        <v>52</v>
      </c>
      <c r="V1716" t="s">
        <v>258</v>
      </c>
      <c r="W1716" t="s">
        <v>10</v>
      </c>
      <c r="X1716" t="s">
        <v>54</v>
      </c>
      <c r="Z1716" t="s">
        <v>55</v>
      </c>
      <c r="AA1716" t="s">
        <v>94</v>
      </c>
      <c r="AB1716" t="s">
        <v>100</v>
      </c>
      <c r="AC1716" t="s">
        <v>70</v>
      </c>
      <c r="AD1716" t="s">
        <v>59</v>
      </c>
    </row>
    <row r="1717" spans="1:30">
      <c r="A1717">
        <f t="shared" si="81"/>
        <v>1461</v>
      </c>
      <c r="B1717">
        <f t="shared" si="79"/>
        <v>0</v>
      </c>
      <c r="C1717" s="8">
        <f t="shared" si="80"/>
        <v>73</v>
      </c>
      <c r="D1717">
        <v>73</v>
      </c>
      <c r="E1717">
        <v>0</v>
      </c>
      <c r="G1717" s="21">
        <v>0</v>
      </c>
      <c r="H1717">
        <v>8118583</v>
      </c>
      <c r="I1717" s="39">
        <v>44223.576388888891</v>
      </c>
      <c r="J1717" s="3" t="s">
        <v>76</v>
      </c>
      <c r="K1717" t="s">
        <v>49</v>
      </c>
      <c r="M1717">
        <v>202101050251</v>
      </c>
      <c r="N1717" s="1">
        <v>44223.576388888891</v>
      </c>
      <c r="O1717" s="3" t="s">
        <v>76</v>
      </c>
      <c r="P1717">
        <v>8118583</v>
      </c>
      <c r="Q1717" s="2">
        <v>17529</v>
      </c>
      <c r="R1717" t="s">
        <v>3095</v>
      </c>
      <c r="S1717" t="s">
        <v>1071</v>
      </c>
      <c r="U1717" t="s">
        <v>73</v>
      </c>
      <c r="V1717" t="s">
        <v>178</v>
      </c>
      <c r="W1717" t="s">
        <v>2</v>
      </c>
      <c r="X1717" t="s">
        <v>54</v>
      </c>
      <c r="Z1717" t="s">
        <v>55</v>
      </c>
      <c r="AA1717" t="s">
        <v>78</v>
      </c>
      <c r="AB1717" t="s">
        <v>3096</v>
      </c>
      <c r="AC1717" t="s">
        <v>180</v>
      </c>
      <c r="AD1717" t="s">
        <v>59</v>
      </c>
    </row>
    <row r="1718" spans="1:30">
      <c r="A1718">
        <f t="shared" si="81"/>
        <v>1462</v>
      </c>
      <c r="B1718">
        <f t="shared" si="79"/>
        <v>0</v>
      </c>
      <c r="C1718" s="8">
        <f t="shared" si="80"/>
        <v>40.916666666666664</v>
      </c>
      <c r="D1718">
        <v>40</v>
      </c>
      <c r="E1718">
        <v>11</v>
      </c>
      <c r="G1718" s="21">
        <v>0</v>
      </c>
      <c r="H1718">
        <v>8128520</v>
      </c>
      <c r="I1718" s="39">
        <v>44187.130358796298</v>
      </c>
      <c r="J1718" s="3" t="s">
        <v>90</v>
      </c>
      <c r="K1718" t="s">
        <v>49</v>
      </c>
      <c r="M1718">
        <v>202012221264</v>
      </c>
      <c r="N1718" s="1">
        <v>44187.130358796298</v>
      </c>
      <c r="O1718" s="3" t="s">
        <v>90</v>
      </c>
      <c r="P1718">
        <v>8128520</v>
      </c>
      <c r="Q1718" s="2">
        <v>29237</v>
      </c>
      <c r="R1718" t="s">
        <v>3097</v>
      </c>
      <c r="S1718" t="s">
        <v>3098</v>
      </c>
      <c r="U1718" t="s">
        <v>149</v>
      </c>
      <c r="V1718" t="s">
        <v>281</v>
      </c>
      <c r="W1718" t="s">
        <v>10</v>
      </c>
      <c r="X1718" t="s">
        <v>54</v>
      </c>
      <c r="Z1718" t="s">
        <v>88</v>
      </c>
      <c r="AA1718" t="s">
        <v>94</v>
      </c>
      <c r="AB1718" t="s">
        <v>100</v>
      </c>
      <c r="AC1718" t="s">
        <v>70</v>
      </c>
      <c r="AD1718" t="s">
        <v>59</v>
      </c>
    </row>
    <row r="1719" spans="1:30">
      <c r="A1719">
        <f t="shared" si="81"/>
        <v>1463</v>
      </c>
      <c r="B1719">
        <f t="shared" si="79"/>
        <v>0</v>
      </c>
      <c r="C1719" s="8">
        <f t="shared" si="80"/>
        <v>68.583333333333329</v>
      </c>
      <c r="D1719">
        <v>68</v>
      </c>
      <c r="E1719">
        <v>7</v>
      </c>
      <c r="G1719" s="21">
        <v>0</v>
      </c>
      <c r="H1719">
        <v>8201415</v>
      </c>
      <c r="I1719" s="39">
        <v>44144.771805555552</v>
      </c>
      <c r="J1719" s="3" t="s">
        <v>90</v>
      </c>
      <c r="K1719" t="s">
        <v>49</v>
      </c>
      <c r="M1719">
        <v>202011092334</v>
      </c>
      <c r="N1719" s="1">
        <v>44144.771805555552</v>
      </c>
      <c r="O1719" s="3" t="s">
        <v>90</v>
      </c>
      <c r="P1719">
        <v>8201415</v>
      </c>
      <c r="Q1719" s="2">
        <v>19093</v>
      </c>
      <c r="R1719" t="s">
        <v>3099</v>
      </c>
      <c r="S1719" t="s">
        <v>928</v>
      </c>
      <c r="U1719" t="s">
        <v>170</v>
      </c>
      <c r="V1719" t="s">
        <v>367</v>
      </c>
      <c r="W1719" t="s">
        <v>2</v>
      </c>
      <c r="X1719" t="s">
        <v>54</v>
      </c>
      <c r="Z1719" t="s">
        <v>88</v>
      </c>
      <c r="AA1719" t="s">
        <v>94</v>
      </c>
      <c r="AB1719" t="s">
        <v>100</v>
      </c>
      <c r="AC1719" t="s">
        <v>70</v>
      </c>
      <c r="AD1719" t="s">
        <v>59</v>
      </c>
    </row>
    <row r="1720" spans="1:30">
      <c r="A1720">
        <f t="shared" si="81"/>
        <v>1464</v>
      </c>
      <c r="B1720">
        <f t="shared" si="79"/>
        <v>0</v>
      </c>
      <c r="C1720" s="8">
        <f t="shared" si="80"/>
        <v>60.083333333333336</v>
      </c>
      <c r="D1720">
        <v>60</v>
      </c>
      <c r="E1720">
        <v>1</v>
      </c>
      <c r="G1720" s="21">
        <v>0</v>
      </c>
      <c r="H1720">
        <v>8204319</v>
      </c>
      <c r="I1720" s="39">
        <v>44171.555138888885</v>
      </c>
      <c r="J1720" s="3" t="s">
        <v>90</v>
      </c>
      <c r="K1720" t="s">
        <v>49</v>
      </c>
      <c r="M1720">
        <v>202012060263</v>
      </c>
      <c r="N1720" s="1">
        <v>44171.555138888885</v>
      </c>
      <c r="O1720" s="3" t="s">
        <v>90</v>
      </c>
      <c r="P1720">
        <v>8204319</v>
      </c>
      <c r="Q1720" s="2">
        <v>22212</v>
      </c>
      <c r="R1720" t="s">
        <v>3100</v>
      </c>
      <c r="S1720" t="s">
        <v>483</v>
      </c>
      <c r="U1720" t="s">
        <v>149</v>
      </c>
      <c r="V1720" t="s">
        <v>87</v>
      </c>
      <c r="W1720" t="s">
        <v>2</v>
      </c>
      <c r="X1720" t="s">
        <v>54</v>
      </c>
      <c r="Z1720" t="s">
        <v>88</v>
      </c>
      <c r="AA1720" t="s">
        <v>94</v>
      </c>
      <c r="AB1720" t="s">
        <v>100</v>
      </c>
      <c r="AC1720" t="s">
        <v>70</v>
      </c>
      <c r="AD1720" t="s">
        <v>59</v>
      </c>
    </row>
    <row r="1721" spans="1:30">
      <c r="A1721">
        <f t="shared" si="81"/>
        <v>1465</v>
      </c>
      <c r="B1721">
        <f t="shared" si="79"/>
        <v>0</v>
      </c>
      <c r="C1721" s="8">
        <f t="shared" si="80"/>
        <v>82.083333333333329</v>
      </c>
      <c r="D1721">
        <v>82</v>
      </c>
      <c r="E1721">
        <v>1</v>
      </c>
      <c r="G1721" s="21">
        <v>0</v>
      </c>
      <c r="H1721">
        <v>8206514</v>
      </c>
      <c r="I1721" s="39">
        <v>44224.964583333334</v>
      </c>
      <c r="J1721" s="3" t="s">
        <v>90</v>
      </c>
      <c r="K1721" t="s">
        <v>49</v>
      </c>
      <c r="M1721">
        <v>202101282340</v>
      </c>
      <c r="N1721" s="1">
        <v>44224.964583333334</v>
      </c>
      <c r="O1721" s="3" t="s">
        <v>90</v>
      </c>
      <c r="P1721">
        <v>8206514</v>
      </c>
      <c r="Q1721" s="2">
        <v>14239</v>
      </c>
      <c r="R1721" t="s">
        <v>3101</v>
      </c>
      <c r="S1721" t="s">
        <v>3102</v>
      </c>
      <c r="U1721" t="s">
        <v>149</v>
      </c>
      <c r="V1721" t="s">
        <v>289</v>
      </c>
      <c r="W1721" t="s">
        <v>10</v>
      </c>
      <c r="X1721" t="s">
        <v>54</v>
      </c>
      <c r="Z1721" t="s">
        <v>88</v>
      </c>
      <c r="AA1721" t="s">
        <v>94</v>
      </c>
      <c r="AB1721" t="s">
        <v>116</v>
      </c>
      <c r="AC1721" t="s">
        <v>70</v>
      </c>
      <c r="AD1721" t="s">
        <v>59</v>
      </c>
    </row>
    <row r="1722" spans="1:30">
      <c r="A1722">
        <f t="shared" si="81"/>
        <v>1466</v>
      </c>
      <c r="B1722">
        <f t="shared" si="79"/>
        <v>0</v>
      </c>
      <c r="C1722" s="8">
        <f t="shared" si="80"/>
        <v>38.333333333333336</v>
      </c>
      <c r="D1722">
        <v>38</v>
      </c>
      <c r="E1722">
        <v>4</v>
      </c>
      <c r="G1722" s="21">
        <v>0</v>
      </c>
      <c r="H1722">
        <v>8207954</v>
      </c>
      <c r="I1722" s="39">
        <v>44141.535555555558</v>
      </c>
      <c r="J1722" s="3" t="s">
        <v>63</v>
      </c>
      <c r="K1722" t="s">
        <v>49</v>
      </c>
      <c r="M1722">
        <v>202011061518</v>
      </c>
      <c r="N1722" s="1">
        <v>44141.535555555558</v>
      </c>
      <c r="O1722" s="3" t="s">
        <v>63</v>
      </c>
      <c r="P1722">
        <v>8207954</v>
      </c>
      <c r="Q1722" s="2">
        <v>30131</v>
      </c>
      <c r="R1722" t="s">
        <v>3103</v>
      </c>
      <c r="S1722" t="s">
        <v>280</v>
      </c>
      <c r="U1722" t="s">
        <v>52</v>
      </c>
      <c r="V1722" t="s">
        <v>228</v>
      </c>
      <c r="W1722" t="s">
        <v>2</v>
      </c>
      <c r="X1722" t="s">
        <v>54</v>
      </c>
      <c r="Z1722" t="s">
        <v>55</v>
      </c>
      <c r="AA1722" t="s">
        <v>68</v>
      </c>
      <c r="AB1722" t="s">
        <v>3104</v>
      </c>
      <c r="AC1722" t="s">
        <v>129</v>
      </c>
      <c r="AD1722" t="s">
        <v>59</v>
      </c>
    </row>
    <row r="1723" spans="1:30">
      <c r="A1723">
        <f t="shared" si="81"/>
        <v>1467</v>
      </c>
      <c r="B1723">
        <f t="shared" si="79"/>
        <v>0</v>
      </c>
      <c r="C1723" s="8">
        <f t="shared" si="80"/>
        <v>38.916666666666664</v>
      </c>
      <c r="D1723">
        <v>38</v>
      </c>
      <c r="E1723">
        <v>11</v>
      </c>
      <c r="G1723" s="21">
        <v>0</v>
      </c>
      <c r="H1723">
        <v>8208113</v>
      </c>
      <c r="I1723" s="39">
        <v>44041.278414351851</v>
      </c>
      <c r="J1723" s="3" t="s">
        <v>90</v>
      </c>
      <c r="K1723" t="s">
        <v>49</v>
      </c>
      <c r="M1723">
        <v>202007291135</v>
      </c>
      <c r="N1723" s="1">
        <v>44041.278414351851</v>
      </c>
      <c r="O1723" s="3" t="s">
        <v>90</v>
      </c>
      <c r="P1723">
        <v>8208113</v>
      </c>
      <c r="Q1723" s="2">
        <v>29826</v>
      </c>
      <c r="R1723" t="s">
        <v>3105</v>
      </c>
      <c r="S1723" t="s">
        <v>1631</v>
      </c>
      <c r="U1723" t="s">
        <v>170</v>
      </c>
      <c r="V1723" t="s">
        <v>202</v>
      </c>
      <c r="W1723" t="s">
        <v>10</v>
      </c>
      <c r="X1723" t="s">
        <v>54</v>
      </c>
      <c r="Z1723" t="s">
        <v>88</v>
      </c>
      <c r="AA1723" t="s">
        <v>94</v>
      </c>
      <c r="AB1723" t="s">
        <v>100</v>
      </c>
      <c r="AC1723" t="s">
        <v>70</v>
      </c>
      <c r="AD1723" t="s">
        <v>59</v>
      </c>
    </row>
    <row r="1724" spans="1:30">
      <c r="A1724">
        <f t="shared" si="81"/>
        <v>1468</v>
      </c>
      <c r="B1724">
        <f t="shared" si="79"/>
        <v>0</v>
      </c>
      <c r="C1724" s="8">
        <f t="shared" si="80"/>
        <v>59.833333333333336</v>
      </c>
      <c r="D1724">
        <v>59</v>
      </c>
      <c r="E1724">
        <v>10</v>
      </c>
      <c r="G1724" s="21">
        <v>0</v>
      </c>
      <c r="H1724">
        <v>8208600</v>
      </c>
      <c r="I1724" s="39">
        <v>44194.770509259259</v>
      </c>
      <c r="J1724" s="3" t="s">
        <v>90</v>
      </c>
      <c r="K1724" t="s">
        <v>49</v>
      </c>
      <c r="M1724">
        <v>202012292083</v>
      </c>
      <c r="N1724" s="1">
        <v>44194.770509259259</v>
      </c>
      <c r="O1724" s="3" t="s">
        <v>90</v>
      </c>
      <c r="P1724">
        <v>8208600</v>
      </c>
      <c r="Q1724" s="2">
        <v>22322</v>
      </c>
      <c r="R1724" t="s">
        <v>3110</v>
      </c>
      <c r="S1724" t="s">
        <v>1195</v>
      </c>
      <c r="U1724" t="s">
        <v>98</v>
      </c>
      <c r="V1724" t="s">
        <v>367</v>
      </c>
      <c r="W1724" t="s">
        <v>10</v>
      </c>
      <c r="X1724" t="s">
        <v>54</v>
      </c>
      <c r="Z1724" t="s">
        <v>88</v>
      </c>
      <c r="AA1724" t="s">
        <v>94</v>
      </c>
      <c r="AB1724" t="s">
        <v>116</v>
      </c>
      <c r="AC1724" t="s">
        <v>70</v>
      </c>
      <c r="AD1724" t="s">
        <v>59</v>
      </c>
    </row>
    <row r="1725" spans="1:30">
      <c r="A1725">
        <f t="shared" si="81"/>
        <v>1469</v>
      </c>
      <c r="B1725">
        <f t="shared" si="79"/>
        <v>0</v>
      </c>
      <c r="C1725" s="8">
        <f t="shared" si="80"/>
        <v>52.583333333333336</v>
      </c>
      <c r="D1725">
        <v>52</v>
      </c>
      <c r="E1725">
        <v>7</v>
      </c>
      <c r="G1725" s="21">
        <v>0</v>
      </c>
      <c r="H1725">
        <v>8210395</v>
      </c>
      <c r="I1725" s="39">
        <v>44308.389525462961</v>
      </c>
      <c r="J1725" s="3" t="s">
        <v>76</v>
      </c>
      <c r="K1725" t="s">
        <v>49</v>
      </c>
      <c r="M1725">
        <v>202104220086</v>
      </c>
      <c r="N1725" s="1">
        <v>44308.389525462961</v>
      </c>
      <c r="O1725" s="3" t="s">
        <v>76</v>
      </c>
      <c r="P1725">
        <v>8210395</v>
      </c>
      <c r="Q1725" s="2">
        <v>25073</v>
      </c>
      <c r="R1725" t="s">
        <v>3111</v>
      </c>
      <c r="S1725" t="s">
        <v>477</v>
      </c>
      <c r="U1725" t="s">
        <v>613</v>
      </c>
      <c r="V1725" t="s">
        <v>738</v>
      </c>
      <c r="W1725" t="s">
        <v>10</v>
      </c>
      <c r="X1725" t="s">
        <v>54</v>
      </c>
      <c r="Z1725" t="s">
        <v>55</v>
      </c>
      <c r="AA1725" t="s">
        <v>78</v>
      </c>
      <c r="AB1725" t="s">
        <v>3112</v>
      </c>
      <c r="AC1725" t="s">
        <v>390</v>
      </c>
      <c r="AD1725" t="s">
        <v>59</v>
      </c>
    </row>
    <row r="1726" spans="1:30">
      <c r="A1726">
        <f t="shared" si="81"/>
        <v>1470</v>
      </c>
      <c r="B1726">
        <f t="shared" ref="B1726:B1789" si="82">IF(H1726&lt;&gt;H1725,0,IF(H1726&lt;&gt;H1724,1,IF(H1726&lt;&gt;H1723,2,IF(H1726&lt;&gt;H1722,3,IF(H1726&lt;&gt;H1721,4,IF(H1726&lt;&gt;H1720,5,IF(H1726&lt;&gt;H1719,6,"7+")))))))</f>
        <v>0</v>
      </c>
      <c r="C1726" s="8">
        <f t="shared" si="80"/>
        <v>67.666666666666671</v>
      </c>
      <c r="D1726">
        <v>67</v>
      </c>
      <c r="E1726">
        <v>8</v>
      </c>
      <c r="G1726" s="21">
        <v>0</v>
      </c>
      <c r="H1726">
        <v>8214122</v>
      </c>
      <c r="I1726" s="39">
        <v>44217.670138888891</v>
      </c>
      <c r="J1726" s="3" t="s">
        <v>63</v>
      </c>
      <c r="K1726" t="s">
        <v>49</v>
      </c>
      <c r="M1726">
        <v>202101210500</v>
      </c>
      <c r="N1726" s="1">
        <v>44217.670138888891</v>
      </c>
      <c r="O1726" s="3" t="s">
        <v>63</v>
      </c>
      <c r="P1726">
        <v>8214122</v>
      </c>
      <c r="Q1726" s="2">
        <v>19481</v>
      </c>
      <c r="R1726" t="s">
        <v>3113</v>
      </c>
      <c r="S1726" t="s">
        <v>829</v>
      </c>
      <c r="U1726" t="s">
        <v>52</v>
      </c>
      <c r="V1726" t="s">
        <v>261</v>
      </c>
      <c r="W1726" t="s">
        <v>10</v>
      </c>
      <c r="X1726" t="s">
        <v>54</v>
      </c>
      <c r="Z1726" t="s">
        <v>55</v>
      </c>
      <c r="AA1726" t="s">
        <v>68</v>
      </c>
      <c r="AB1726" t="s">
        <v>3114</v>
      </c>
      <c r="AC1726" t="s">
        <v>70</v>
      </c>
      <c r="AD1726" t="s">
        <v>59</v>
      </c>
    </row>
    <row r="1727" spans="1:30">
      <c r="A1727">
        <f t="shared" si="81"/>
        <v>1471</v>
      </c>
      <c r="B1727">
        <f t="shared" si="82"/>
        <v>0</v>
      </c>
      <c r="C1727" s="8">
        <f t="shared" si="80"/>
        <v>57.583333333333336</v>
      </c>
      <c r="D1727">
        <v>57</v>
      </c>
      <c r="E1727">
        <v>7</v>
      </c>
      <c r="G1727" s="21">
        <v>0</v>
      </c>
      <c r="H1727">
        <v>8218836</v>
      </c>
      <c r="I1727" s="39">
        <v>43917.730879629627</v>
      </c>
      <c r="J1727" s="3" t="s">
        <v>90</v>
      </c>
      <c r="K1727" t="s">
        <v>49</v>
      </c>
      <c r="M1727">
        <v>202003271144</v>
      </c>
      <c r="N1727" s="1">
        <v>43917.730879629627</v>
      </c>
      <c r="O1727" s="3" t="s">
        <v>90</v>
      </c>
      <c r="P1727">
        <v>8218836</v>
      </c>
      <c r="Q1727" s="2">
        <v>22874</v>
      </c>
      <c r="R1727" t="s">
        <v>3115</v>
      </c>
      <c r="S1727" t="s">
        <v>2050</v>
      </c>
      <c r="U1727" t="s">
        <v>110</v>
      </c>
      <c r="V1727" t="s">
        <v>2954</v>
      </c>
      <c r="W1727" t="s">
        <v>10</v>
      </c>
      <c r="X1727" t="s">
        <v>54</v>
      </c>
      <c r="Z1727" t="s">
        <v>88</v>
      </c>
      <c r="AA1727" t="s">
        <v>94</v>
      </c>
      <c r="AB1727" t="s">
        <v>116</v>
      </c>
      <c r="AC1727" t="s">
        <v>70</v>
      </c>
      <c r="AD1727" t="s">
        <v>59</v>
      </c>
    </row>
    <row r="1728" spans="1:30">
      <c r="A1728">
        <f t="shared" si="81"/>
        <v>1472</v>
      </c>
      <c r="B1728">
        <f t="shared" si="82"/>
        <v>0</v>
      </c>
      <c r="C1728" s="8">
        <f t="shared" si="80"/>
        <v>76.583333333333329</v>
      </c>
      <c r="D1728">
        <v>76</v>
      </c>
      <c r="E1728">
        <v>7</v>
      </c>
      <c r="G1728" s="21">
        <v>0</v>
      </c>
      <c r="H1728">
        <v>8221054</v>
      </c>
      <c r="I1728" s="39">
        <v>44218.310682870368</v>
      </c>
      <c r="J1728" s="3" t="s">
        <v>63</v>
      </c>
      <c r="K1728" t="s">
        <v>49</v>
      </c>
      <c r="M1728">
        <v>202101220687</v>
      </c>
      <c r="N1728" s="1">
        <v>44218.310682870368</v>
      </c>
      <c r="O1728" s="3" t="s">
        <v>63</v>
      </c>
      <c r="P1728">
        <v>8221054</v>
      </c>
      <c r="Q1728" s="2">
        <v>16231</v>
      </c>
      <c r="R1728" t="s">
        <v>3116</v>
      </c>
      <c r="S1728" t="s">
        <v>686</v>
      </c>
      <c r="U1728" t="s">
        <v>61</v>
      </c>
      <c r="V1728" t="s">
        <v>258</v>
      </c>
      <c r="W1728" t="s">
        <v>2</v>
      </c>
      <c r="X1728" t="s">
        <v>54</v>
      </c>
      <c r="Z1728" t="s">
        <v>55</v>
      </c>
      <c r="AA1728" t="s">
        <v>68</v>
      </c>
      <c r="AB1728" t="s">
        <v>3117</v>
      </c>
      <c r="AC1728" t="s">
        <v>70</v>
      </c>
      <c r="AD1728" t="s">
        <v>59</v>
      </c>
    </row>
    <row r="1729" spans="1:30">
      <c r="A1729">
        <f t="shared" si="81"/>
        <v>1473</v>
      </c>
      <c r="B1729">
        <f t="shared" si="82"/>
        <v>0</v>
      </c>
      <c r="C1729" s="8">
        <f t="shared" si="80"/>
        <v>39</v>
      </c>
      <c r="D1729">
        <v>39</v>
      </c>
      <c r="E1729">
        <v>0</v>
      </c>
      <c r="G1729" s="21">
        <v>0</v>
      </c>
      <c r="H1729">
        <v>8222692</v>
      </c>
      <c r="I1729" s="39">
        <v>44315.65902777778</v>
      </c>
      <c r="J1729" s="3" t="s">
        <v>134</v>
      </c>
      <c r="K1729" t="s">
        <v>49</v>
      </c>
      <c r="M1729">
        <v>202104292068</v>
      </c>
      <c r="N1729" s="1">
        <v>44315.65902777778</v>
      </c>
      <c r="O1729" s="3" t="s">
        <v>134</v>
      </c>
      <c r="P1729">
        <v>8222692</v>
      </c>
      <c r="Q1729" s="2">
        <v>30055</v>
      </c>
      <c r="R1729" t="s">
        <v>3118</v>
      </c>
      <c r="S1729" t="s">
        <v>885</v>
      </c>
      <c r="U1729" t="s">
        <v>61</v>
      </c>
      <c r="V1729" t="s">
        <v>103</v>
      </c>
      <c r="W1729" t="s">
        <v>10</v>
      </c>
      <c r="X1729" t="s">
        <v>54</v>
      </c>
      <c r="Z1729" t="s">
        <v>88</v>
      </c>
      <c r="AA1729" t="s">
        <v>94</v>
      </c>
      <c r="AB1729" t="s">
        <v>116</v>
      </c>
      <c r="AC1729" t="s">
        <v>70</v>
      </c>
      <c r="AD1729" t="s">
        <v>59</v>
      </c>
    </row>
    <row r="1730" spans="1:30">
      <c r="A1730">
        <f t="shared" si="81"/>
        <v>1474</v>
      </c>
      <c r="B1730">
        <f t="shared" si="82"/>
        <v>0</v>
      </c>
      <c r="C1730" s="8">
        <f t="shared" si="80"/>
        <v>57.75</v>
      </c>
      <c r="D1730">
        <v>57</v>
      </c>
      <c r="E1730">
        <v>9</v>
      </c>
      <c r="G1730" s="21">
        <v>0</v>
      </c>
      <c r="H1730">
        <v>8300494</v>
      </c>
      <c r="I1730" s="39">
        <v>44052.495405092595</v>
      </c>
      <c r="J1730" s="3" t="s">
        <v>63</v>
      </c>
      <c r="K1730" t="s">
        <v>49</v>
      </c>
      <c r="M1730">
        <v>202008090182</v>
      </c>
      <c r="N1730" s="1">
        <v>44052.495405092595</v>
      </c>
      <c r="O1730" s="3" t="s">
        <v>63</v>
      </c>
      <c r="P1730">
        <v>8300494</v>
      </c>
      <c r="Q1730" s="2">
        <v>22955</v>
      </c>
      <c r="R1730" t="s">
        <v>3124</v>
      </c>
      <c r="S1730" t="s">
        <v>206</v>
      </c>
      <c r="U1730" t="s">
        <v>73</v>
      </c>
      <c r="V1730" t="s">
        <v>87</v>
      </c>
      <c r="W1730" t="s">
        <v>2</v>
      </c>
      <c r="X1730" t="s">
        <v>54</v>
      </c>
      <c r="Z1730" t="s">
        <v>88</v>
      </c>
      <c r="AA1730" t="s">
        <v>68</v>
      </c>
      <c r="AB1730" t="s">
        <v>3125</v>
      </c>
      <c r="AC1730" t="s">
        <v>70</v>
      </c>
      <c r="AD1730" t="s">
        <v>59</v>
      </c>
    </row>
    <row r="1731" spans="1:30">
      <c r="A1731">
        <f t="shared" si="81"/>
        <v>1475</v>
      </c>
      <c r="B1731">
        <f t="shared" si="82"/>
        <v>0</v>
      </c>
      <c r="C1731" s="8">
        <f t="shared" si="80"/>
        <v>42.583333333333336</v>
      </c>
      <c r="D1731">
        <v>42</v>
      </c>
      <c r="E1731">
        <v>7</v>
      </c>
      <c r="G1731" s="21">
        <v>0</v>
      </c>
      <c r="H1731">
        <v>8301299</v>
      </c>
      <c r="I1731" s="39">
        <v>44172.109027777777</v>
      </c>
      <c r="J1731" s="3" t="s">
        <v>90</v>
      </c>
      <c r="K1731" t="s">
        <v>49</v>
      </c>
      <c r="M1731">
        <v>202012071172</v>
      </c>
      <c r="N1731" s="1">
        <v>44172.109027777777</v>
      </c>
      <c r="O1731" s="3" t="s">
        <v>90</v>
      </c>
      <c r="P1731">
        <v>8301299</v>
      </c>
      <c r="Q1731" s="2">
        <v>28616</v>
      </c>
      <c r="R1731" t="s">
        <v>3126</v>
      </c>
      <c r="S1731" t="s">
        <v>991</v>
      </c>
      <c r="U1731" t="s">
        <v>170</v>
      </c>
      <c r="V1731" t="s">
        <v>364</v>
      </c>
      <c r="W1731" t="s">
        <v>10</v>
      </c>
      <c r="X1731" t="s">
        <v>54</v>
      </c>
      <c r="Z1731" t="s">
        <v>88</v>
      </c>
      <c r="AA1731" t="s">
        <v>94</v>
      </c>
      <c r="AB1731" t="s">
        <v>100</v>
      </c>
      <c r="AC1731" t="s">
        <v>70</v>
      </c>
      <c r="AD1731" t="s">
        <v>59</v>
      </c>
    </row>
    <row r="1732" spans="1:30">
      <c r="A1732">
        <f t="shared" si="81"/>
        <v>1476</v>
      </c>
      <c r="B1732">
        <f t="shared" si="82"/>
        <v>0</v>
      </c>
      <c r="C1732" s="8">
        <f t="shared" si="80"/>
        <v>84</v>
      </c>
      <c r="D1732">
        <v>84</v>
      </c>
      <c r="E1732">
        <v>0</v>
      </c>
      <c r="G1732" s="21">
        <v>0</v>
      </c>
      <c r="H1732">
        <v>8301488</v>
      </c>
      <c r="I1732" s="39">
        <v>44068.961597222224</v>
      </c>
      <c r="J1732" s="3" t="s">
        <v>90</v>
      </c>
      <c r="K1732" t="s">
        <v>49</v>
      </c>
      <c r="M1732">
        <v>202008252339</v>
      </c>
      <c r="N1732" s="1">
        <v>44068.961597222224</v>
      </c>
      <c r="O1732" s="3" t="s">
        <v>90</v>
      </c>
      <c r="P1732">
        <v>8301488</v>
      </c>
      <c r="Q1732" s="2">
        <v>13365</v>
      </c>
      <c r="R1732" t="s">
        <v>3127</v>
      </c>
      <c r="S1732" t="s">
        <v>3128</v>
      </c>
      <c r="U1732" t="s">
        <v>149</v>
      </c>
      <c r="V1732" t="s">
        <v>133</v>
      </c>
      <c r="W1732" t="s">
        <v>2</v>
      </c>
      <c r="X1732" t="s">
        <v>54</v>
      </c>
      <c r="Z1732" t="s">
        <v>88</v>
      </c>
      <c r="AA1732" t="s">
        <v>94</v>
      </c>
      <c r="AB1732" t="s">
        <v>100</v>
      </c>
      <c r="AC1732" t="s">
        <v>70</v>
      </c>
      <c r="AD1732" t="s">
        <v>59</v>
      </c>
    </row>
    <row r="1733" spans="1:30">
      <c r="A1733">
        <f t="shared" si="81"/>
        <v>1477</v>
      </c>
      <c r="B1733">
        <f t="shared" si="82"/>
        <v>0</v>
      </c>
      <c r="C1733" s="8">
        <f t="shared" si="80"/>
        <v>77.166666666666671</v>
      </c>
      <c r="D1733">
        <v>77</v>
      </c>
      <c r="E1733">
        <v>2</v>
      </c>
      <c r="G1733" s="21">
        <v>0</v>
      </c>
      <c r="H1733">
        <v>8306140</v>
      </c>
      <c r="I1733" s="39">
        <v>44006.550046296295</v>
      </c>
      <c r="J1733" s="3" t="s">
        <v>63</v>
      </c>
      <c r="K1733" t="s">
        <v>49</v>
      </c>
      <c r="M1733">
        <v>202006241555</v>
      </c>
      <c r="N1733" s="1">
        <v>44006.550046296295</v>
      </c>
      <c r="O1733" s="3" t="s">
        <v>63</v>
      </c>
      <c r="P1733">
        <v>8306140</v>
      </c>
      <c r="Q1733" s="2">
        <v>15807</v>
      </c>
      <c r="R1733" t="s">
        <v>3129</v>
      </c>
      <c r="S1733" t="s">
        <v>1054</v>
      </c>
      <c r="U1733" t="s">
        <v>61</v>
      </c>
      <c r="V1733" t="s">
        <v>240</v>
      </c>
      <c r="W1733" t="s">
        <v>10</v>
      </c>
      <c r="X1733" t="s">
        <v>54</v>
      </c>
      <c r="Z1733" t="s">
        <v>55</v>
      </c>
      <c r="AA1733" t="s">
        <v>68</v>
      </c>
      <c r="AB1733" t="s">
        <v>3130</v>
      </c>
      <c r="AC1733" t="s">
        <v>70</v>
      </c>
      <c r="AD1733" t="s">
        <v>59</v>
      </c>
    </row>
    <row r="1734" spans="1:30">
      <c r="A1734">
        <f t="shared" si="81"/>
        <v>1478</v>
      </c>
      <c r="B1734">
        <f t="shared" si="82"/>
        <v>0</v>
      </c>
      <c r="C1734" s="8">
        <f t="shared" si="80"/>
        <v>73.416666666666671</v>
      </c>
      <c r="D1734">
        <v>73</v>
      </c>
      <c r="E1734">
        <v>5</v>
      </c>
      <c r="G1734" s="21">
        <v>0</v>
      </c>
      <c r="H1734">
        <v>8310405</v>
      </c>
      <c r="I1734" s="39">
        <v>43908.509884259256</v>
      </c>
      <c r="J1734" s="3" t="s">
        <v>90</v>
      </c>
      <c r="K1734" t="s">
        <v>49</v>
      </c>
      <c r="M1734">
        <v>202003181195</v>
      </c>
      <c r="N1734" s="1">
        <v>43908.509884259256</v>
      </c>
      <c r="O1734" s="3" t="s">
        <v>90</v>
      </c>
      <c r="P1734">
        <v>8310405</v>
      </c>
      <c r="Q1734" s="2">
        <v>17078</v>
      </c>
      <c r="R1734" t="s">
        <v>3131</v>
      </c>
      <c r="S1734" t="s">
        <v>1472</v>
      </c>
      <c r="U1734" t="s">
        <v>381</v>
      </c>
      <c r="V1734" t="s">
        <v>153</v>
      </c>
      <c r="W1734" t="s">
        <v>10</v>
      </c>
      <c r="X1734" t="s">
        <v>54</v>
      </c>
      <c r="Z1734" t="s">
        <v>88</v>
      </c>
      <c r="AA1734" t="s">
        <v>94</v>
      </c>
      <c r="AB1734" t="s">
        <v>116</v>
      </c>
      <c r="AC1734" t="s">
        <v>70</v>
      </c>
      <c r="AD1734" t="s">
        <v>59</v>
      </c>
    </row>
    <row r="1735" spans="1:30">
      <c r="A1735">
        <f t="shared" si="81"/>
        <v>1479</v>
      </c>
      <c r="B1735">
        <f t="shared" si="82"/>
        <v>0</v>
      </c>
      <c r="C1735" s="8">
        <f t="shared" si="80"/>
        <v>70.25</v>
      </c>
      <c r="D1735">
        <v>70</v>
      </c>
      <c r="E1735">
        <v>3</v>
      </c>
      <c r="G1735" s="21">
        <v>0</v>
      </c>
      <c r="H1735">
        <v>8310465</v>
      </c>
      <c r="I1735" s="39">
        <v>44251.352083333331</v>
      </c>
      <c r="J1735" s="3" t="s">
        <v>76</v>
      </c>
      <c r="K1735" t="s">
        <v>49</v>
      </c>
      <c r="M1735">
        <v>202102240943</v>
      </c>
      <c r="N1735" s="1">
        <v>44251.352083333331</v>
      </c>
      <c r="O1735" s="3" t="s">
        <v>76</v>
      </c>
      <c r="P1735">
        <v>8310465</v>
      </c>
      <c r="Q1735" s="2">
        <v>18581</v>
      </c>
      <c r="R1735" t="s">
        <v>3132</v>
      </c>
      <c r="S1735" t="s">
        <v>357</v>
      </c>
      <c r="U1735" t="s">
        <v>277</v>
      </c>
      <c r="V1735" t="s">
        <v>261</v>
      </c>
      <c r="W1735" t="s">
        <v>2</v>
      </c>
      <c r="X1735" t="s">
        <v>54</v>
      </c>
      <c r="Z1735" t="s">
        <v>55</v>
      </c>
      <c r="AA1735" t="s">
        <v>78</v>
      </c>
      <c r="AB1735" t="s">
        <v>3133</v>
      </c>
      <c r="AC1735" t="s">
        <v>70</v>
      </c>
      <c r="AD1735" t="s">
        <v>59</v>
      </c>
    </row>
    <row r="1736" spans="1:30">
      <c r="A1736">
        <f t="shared" si="81"/>
        <v>1480</v>
      </c>
      <c r="B1736">
        <f t="shared" si="82"/>
        <v>0</v>
      </c>
      <c r="C1736" s="8">
        <f t="shared" si="80"/>
        <v>61.166666666666664</v>
      </c>
      <c r="D1736">
        <v>61</v>
      </c>
      <c r="E1736">
        <v>2</v>
      </c>
      <c r="G1736" s="21">
        <v>0</v>
      </c>
      <c r="H1736">
        <v>8318821</v>
      </c>
      <c r="I1736" s="39">
        <v>44175.410416666666</v>
      </c>
      <c r="J1736" s="3" t="s">
        <v>90</v>
      </c>
      <c r="K1736" t="s">
        <v>49</v>
      </c>
      <c r="M1736">
        <v>202012101367</v>
      </c>
      <c r="N1736" s="1">
        <v>44175.410416666666</v>
      </c>
      <c r="O1736" s="3" t="s">
        <v>90</v>
      </c>
      <c r="P1736">
        <v>8318821</v>
      </c>
      <c r="Q1736" s="2">
        <v>21828</v>
      </c>
      <c r="R1736" t="s">
        <v>3134</v>
      </c>
      <c r="S1736" t="s">
        <v>1143</v>
      </c>
      <c r="U1736" t="s">
        <v>140</v>
      </c>
      <c r="V1736" t="s">
        <v>153</v>
      </c>
      <c r="W1736" t="s">
        <v>10</v>
      </c>
      <c r="X1736" t="s">
        <v>54</v>
      </c>
      <c r="Z1736" t="s">
        <v>55</v>
      </c>
      <c r="AA1736" t="s">
        <v>94</v>
      </c>
      <c r="AB1736" t="s">
        <v>100</v>
      </c>
      <c r="AC1736" t="s">
        <v>70</v>
      </c>
      <c r="AD1736" t="s">
        <v>59</v>
      </c>
    </row>
    <row r="1737" spans="1:30">
      <c r="A1737">
        <f t="shared" si="81"/>
        <v>1481</v>
      </c>
      <c r="B1737">
        <f t="shared" si="82"/>
        <v>0</v>
      </c>
      <c r="C1737" s="8">
        <f t="shared" si="80"/>
        <v>80.166666666666671</v>
      </c>
      <c r="D1737">
        <v>80</v>
      </c>
      <c r="E1737">
        <v>2</v>
      </c>
      <c r="G1737" s="21">
        <v>0</v>
      </c>
      <c r="H1737">
        <v>8319208</v>
      </c>
      <c r="I1737" s="39">
        <v>44183.375</v>
      </c>
      <c r="J1737" s="3" t="s">
        <v>90</v>
      </c>
      <c r="K1737" t="s">
        <v>49</v>
      </c>
      <c r="M1737">
        <v>202012181319</v>
      </c>
      <c r="N1737" s="1">
        <v>44183.375</v>
      </c>
      <c r="O1737" s="3" t="s">
        <v>90</v>
      </c>
      <c r="P1737">
        <v>8319208</v>
      </c>
      <c r="Q1737" s="2">
        <v>14878</v>
      </c>
      <c r="R1737" t="s">
        <v>3135</v>
      </c>
      <c r="S1737" t="s">
        <v>246</v>
      </c>
      <c r="U1737" t="s">
        <v>52</v>
      </c>
      <c r="V1737" t="s">
        <v>93</v>
      </c>
      <c r="W1737" t="s">
        <v>2</v>
      </c>
      <c r="X1737" t="s">
        <v>54</v>
      </c>
      <c r="Z1737" t="s">
        <v>88</v>
      </c>
      <c r="AA1737" t="s">
        <v>94</v>
      </c>
      <c r="AB1737" t="s">
        <v>116</v>
      </c>
      <c r="AC1737" t="s">
        <v>70</v>
      </c>
      <c r="AD1737" t="s">
        <v>59</v>
      </c>
    </row>
    <row r="1738" spans="1:30">
      <c r="A1738">
        <f t="shared" si="81"/>
        <v>1482</v>
      </c>
      <c r="B1738">
        <f t="shared" si="82"/>
        <v>0</v>
      </c>
      <c r="C1738" s="8">
        <f t="shared" ref="C1738:C1801" si="83">D1738+E1738/12</f>
        <v>61.583333333333336</v>
      </c>
      <c r="D1738">
        <v>61</v>
      </c>
      <c r="E1738">
        <v>7</v>
      </c>
      <c r="G1738" s="21">
        <v>0</v>
      </c>
      <c r="H1738">
        <v>8320342</v>
      </c>
      <c r="I1738" s="39">
        <v>44144.350034722222</v>
      </c>
      <c r="J1738" s="3" t="s">
        <v>90</v>
      </c>
      <c r="K1738" t="s">
        <v>49</v>
      </c>
      <c r="M1738">
        <v>202011091310</v>
      </c>
      <c r="N1738" s="1">
        <v>44144.350034722222</v>
      </c>
      <c r="O1738" s="3" t="s">
        <v>90</v>
      </c>
      <c r="P1738">
        <v>8320342</v>
      </c>
      <c r="Q1738" s="2">
        <v>21645</v>
      </c>
      <c r="R1738" t="s">
        <v>3136</v>
      </c>
      <c r="S1738" t="s">
        <v>1727</v>
      </c>
      <c r="U1738" t="s">
        <v>52</v>
      </c>
      <c r="V1738" t="s">
        <v>193</v>
      </c>
      <c r="W1738" t="s">
        <v>10</v>
      </c>
      <c r="X1738" t="s">
        <v>54</v>
      </c>
      <c r="Z1738" t="s">
        <v>55</v>
      </c>
      <c r="AA1738" t="s">
        <v>94</v>
      </c>
      <c r="AB1738" t="s">
        <v>100</v>
      </c>
      <c r="AC1738" t="s">
        <v>70</v>
      </c>
      <c r="AD1738" t="s">
        <v>59</v>
      </c>
    </row>
    <row r="1739" spans="1:30">
      <c r="A1739">
        <f t="shared" si="81"/>
        <v>1483</v>
      </c>
      <c r="B1739">
        <f t="shared" si="82"/>
        <v>0</v>
      </c>
      <c r="C1739" s="8">
        <f t="shared" si="83"/>
        <v>65.916666666666671</v>
      </c>
      <c r="D1739">
        <v>65</v>
      </c>
      <c r="E1739">
        <v>11</v>
      </c>
      <c r="G1739" s="21">
        <v>0</v>
      </c>
      <c r="H1739">
        <v>8370359</v>
      </c>
      <c r="I1739" s="39">
        <v>44225.406412037039</v>
      </c>
      <c r="J1739" s="3" t="s">
        <v>308</v>
      </c>
      <c r="K1739" t="s">
        <v>49</v>
      </c>
      <c r="M1739">
        <v>202101291411</v>
      </c>
      <c r="N1739" s="1">
        <v>44225.406412037039</v>
      </c>
      <c r="O1739" s="3" t="s">
        <v>308</v>
      </c>
      <c r="P1739">
        <v>8370359</v>
      </c>
      <c r="Q1739" s="2">
        <v>20125</v>
      </c>
      <c r="R1739" t="s">
        <v>3137</v>
      </c>
      <c r="S1739" t="s">
        <v>399</v>
      </c>
      <c r="U1739" t="s">
        <v>52</v>
      </c>
      <c r="V1739" t="s">
        <v>153</v>
      </c>
      <c r="W1739" t="s">
        <v>10</v>
      </c>
      <c r="X1739" t="s">
        <v>54</v>
      </c>
      <c r="Z1739" t="s">
        <v>55</v>
      </c>
      <c r="AA1739" t="s">
        <v>311</v>
      </c>
      <c r="AB1739" t="s">
        <v>689</v>
      </c>
      <c r="AC1739" t="s">
        <v>70</v>
      </c>
      <c r="AD1739" t="s">
        <v>59</v>
      </c>
    </row>
    <row r="1740" spans="1:30">
      <c r="A1740">
        <f t="shared" ref="A1740:A1803" si="84">IF(B1740=0,A1739+1,A1739)</f>
        <v>1484</v>
      </c>
      <c r="B1740">
        <f t="shared" si="82"/>
        <v>0</v>
      </c>
      <c r="C1740" s="8">
        <f t="shared" si="83"/>
        <v>80.25</v>
      </c>
      <c r="D1740">
        <v>80</v>
      </c>
      <c r="E1740">
        <v>3</v>
      </c>
      <c r="G1740" s="21">
        <v>0</v>
      </c>
      <c r="H1740">
        <v>8370868</v>
      </c>
      <c r="I1740" s="39">
        <v>44002.870983796296</v>
      </c>
      <c r="J1740" s="3" t="s">
        <v>90</v>
      </c>
      <c r="K1740" t="s">
        <v>49</v>
      </c>
      <c r="M1740">
        <v>202006192020</v>
      </c>
      <c r="N1740" s="1">
        <v>44002.870983796296</v>
      </c>
      <c r="O1740" s="3" t="s">
        <v>90</v>
      </c>
      <c r="P1740">
        <v>8370868</v>
      </c>
      <c r="Q1740" s="2">
        <v>14672</v>
      </c>
      <c r="R1740" t="s">
        <v>3138</v>
      </c>
      <c r="S1740" t="s">
        <v>276</v>
      </c>
      <c r="U1740" t="s">
        <v>132</v>
      </c>
      <c r="V1740" t="s">
        <v>289</v>
      </c>
      <c r="W1740" t="s">
        <v>10</v>
      </c>
      <c r="X1740" t="s">
        <v>54</v>
      </c>
      <c r="Z1740" t="s">
        <v>88</v>
      </c>
      <c r="AA1740" t="s">
        <v>94</v>
      </c>
      <c r="AB1740" t="s">
        <v>116</v>
      </c>
      <c r="AC1740" t="s">
        <v>70</v>
      </c>
      <c r="AD1740" t="s">
        <v>59</v>
      </c>
    </row>
    <row r="1741" spans="1:30">
      <c r="A1741">
        <f t="shared" si="84"/>
        <v>1485</v>
      </c>
      <c r="B1741">
        <f t="shared" si="82"/>
        <v>0</v>
      </c>
      <c r="C1741" s="8">
        <f t="shared" si="83"/>
        <v>72.25</v>
      </c>
      <c r="D1741">
        <v>72</v>
      </c>
      <c r="E1741">
        <v>3</v>
      </c>
      <c r="G1741" s="21">
        <v>0</v>
      </c>
      <c r="H1741">
        <v>8371455</v>
      </c>
      <c r="I1741" s="39">
        <v>44235.613391203704</v>
      </c>
      <c r="J1741" s="3" t="s">
        <v>90</v>
      </c>
      <c r="K1741" t="s">
        <v>49</v>
      </c>
      <c r="M1741">
        <v>202102081832</v>
      </c>
      <c r="N1741" s="1">
        <v>44235.613391203704</v>
      </c>
      <c r="O1741" s="3" t="s">
        <v>90</v>
      </c>
      <c r="P1741">
        <v>8371455</v>
      </c>
      <c r="Q1741" s="2">
        <v>17842</v>
      </c>
      <c r="R1741" t="s">
        <v>3139</v>
      </c>
      <c r="S1741" t="s">
        <v>572</v>
      </c>
      <c r="U1741" t="s">
        <v>61</v>
      </c>
      <c r="V1741" t="s">
        <v>93</v>
      </c>
      <c r="W1741" t="s">
        <v>10</v>
      </c>
      <c r="X1741" t="s">
        <v>54</v>
      </c>
      <c r="Z1741" t="s">
        <v>88</v>
      </c>
      <c r="AA1741" t="s">
        <v>94</v>
      </c>
      <c r="AB1741" t="s">
        <v>100</v>
      </c>
      <c r="AC1741" t="s">
        <v>70</v>
      </c>
      <c r="AD1741" t="s">
        <v>59</v>
      </c>
    </row>
    <row r="1742" spans="1:30">
      <c r="A1742">
        <f t="shared" si="84"/>
        <v>1486</v>
      </c>
      <c r="B1742">
        <f t="shared" si="82"/>
        <v>0</v>
      </c>
      <c r="C1742" s="8">
        <f t="shared" si="83"/>
        <v>69.25</v>
      </c>
      <c r="D1742">
        <v>69</v>
      </c>
      <c r="E1742">
        <v>3</v>
      </c>
      <c r="G1742" s="21">
        <v>0</v>
      </c>
      <c r="H1742">
        <v>8371566</v>
      </c>
      <c r="I1742" s="39">
        <v>44186.831250000003</v>
      </c>
      <c r="J1742" s="3" t="s">
        <v>90</v>
      </c>
      <c r="K1742" t="s">
        <v>49</v>
      </c>
      <c r="M1742">
        <v>202012212006</v>
      </c>
      <c r="N1742" s="1">
        <v>44186.831250000003</v>
      </c>
      <c r="O1742" s="3" t="s">
        <v>90</v>
      </c>
      <c r="P1742">
        <v>8371566</v>
      </c>
      <c r="Q1742" s="2">
        <v>18869</v>
      </c>
      <c r="R1742" t="s">
        <v>3140</v>
      </c>
      <c r="S1742" t="s">
        <v>236</v>
      </c>
      <c r="U1742" t="s">
        <v>170</v>
      </c>
      <c r="V1742" t="s">
        <v>133</v>
      </c>
      <c r="W1742" t="s">
        <v>10</v>
      </c>
      <c r="X1742" t="s">
        <v>54</v>
      </c>
      <c r="Z1742" t="s">
        <v>88</v>
      </c>
      <c r="AA1742" t="s">
        <v>94</v>
      </c>
      <c r="AB1742" t="s">
        <v>3141</v>
      </c>
      <c r="AC1742" t="s">
        <v>70</v>
      </c>
      <c r="AD1742" t="s">
        <v>59</v>
      </c>
    </row>
    <row r="1743" spans="1:30">
      <c r="A1743">
        <f t="shared" si="84"/>
        <v>1487</v>
      </c>
      <c r="B1743">
        <f t="shared" si="82"/>
        <v>0</v>
      </c>
      <c r="C1743" s="8">
        <f t="shared" si="83"/>
        <v>65</v>
      </c>
      <c r="D1743">
        <v>65</v>
      </c>
      <c r="E1743">
        <v>0</v>
      </c>
      <c r="G1743" s="21">
        <v>0</v>
      </c>
      <c r="H1743">
        <v>8400053</v>
      </c>
      <c r="I1743" s="39">
        <v>44158.322916666664</v>
      </c>
      <c r="J1743" s="3" t="s">
        <v>76</v>
      </c>
      <c r="K1743" t="s">
        <v>49</v>
      </c>
      <c r="M1743">
        <v>202011230678</v>
      </c>
      <c r="N1743" s="1">
        <v>44158.322916666664</v>
      </c>
      <c r="O1743" s="3" t="s">
        <v>76</v>
      </c>
      <c r="P1743">
        <v>8400053</v>
      </c>
      <c r="Q1743" s="2">
        <v>20415</v>
      </c>
      <c r="R1743" t="s">
        <v>3144</v>
      </c>
      <c r="S1743" t="s">
        <v>51</v>
      </c>
      <c r="U1743" t="s">
        <v>73</v>
      </c>
      <c r="V1743" t="s">
        <v>661</v>
      </c>
      <c r="W1743" t="s">
        <v>10</v>
      </c>
      <c r="X1743" t="s">
        <v>54</v>
      </c>
      <c r="Z1743" t="s">
        <v>55</v>
      </c>
      <c r="AA1743" t="s">
        <v>78</v>
      </c>
      <c r="AB1743" t="s">
        <v>3145</v>
      </c>
      <c r="AC1743" t="s">
        <v>70</v>
      </c>
      <c r="AD1743" t="s">
        <v>59</v>
      </c>
    </row>
    <row r="1744" spans="1:30">
      <c r="A1744">
        <f t="shared" si="84"/>
        <v>1488</v>
      </c>
      <c r="B1744">
        <f t="shared" si="82"/>
        <v>0</v>
      </c>
      <c r="C1744" s="8">
        <f t="shared" si="83"/>
        <v>59.833333333333336</v>
      </c>
      <c r="D1744">
        <v>59</v>
      </c>
      <c r="E1744">
        <v>10</v>
      </c>
      <c r="G1744" s="21">
        <v>0</v>
      </c>
      <c r="H1744">
        <v>8406073</v>
      </c>
      <c r="I1744" s="39">
        <v>44157.627083333333</v>
      </c>
      <c r="J1744" s="3" t="s">
        <v>90</v>
      </c>
      <c r="K1744" t="s">
        <v>49</v>
      </c>
      <c r="M1744">
        <v>202011220389</v>
      </c>
      <c r="N1744" s="1">
        <v>44157.627083333333</v>
      </c>
      <c r="O1744" s="3" t="s">
        <v>90</v>
      </c>
      <c r="P1744">
        <v>8406073</v>
      </c>
      <c r="Q1744" s="2">
        <v>22285</v>
      </c>
      <c r="R1744" t="s">
        <v>3146</v>
      </c>
      <c r="S1744" t="s">
        <v>1195</v>
      </c>
      <c r="U1744" t="s">
        <v>149</v>
      </c>
      <c r="V1744" t="s">
        <v>74</v>
      </c>
      <c r="W1744" t="s">
        <v>2</v>
      </c>
      <c r="X1744" t="s">
        <v>54</v>
      </c>
      <c r="Z1744" t="s">
        <v>88</v>
      </c>
      <c r="AA1744" t="s">
        <v>94</v>
      </c>
      <c r="AB1744" t="s">
        <v>116</v>
      </c>
      <c r="AC1744" t="s">
        <v>70</v>
      </c>
      <c r="AD1744" t="s">
        <v>59</v>
      </c>
    </row>
    <row r="1745" spans="1:30">
      <c r="A1745">
        <f t="shared" si="84"/>
        <v>1489</v>
      </c>
      <c r="B1745">
        <f t="shared" si="82"/>
        <v>0</v>
      </c>
      <c r="C1745" s="8">
        <f t="shared" si="83"/>
        <v>45.25</v>
      </c>
      <c r="D1745">
        <v>45</v>
      </c>
      <c r="E1745">
        <v>3</v>
      </c>
      <c r="G1745" s="21">
        <v>0</v>
      </c>
      <c r="H1745">
        <v>8416049</v>
      </c>
      <c r="I1745" s="39">
        <v>43951.08697916667</v>
      </c>
      <c r="J1745" s="3" t="s">
        <v>90</v>
      </c>
      <c r="K1745" t="s">
        <v>49</v>
      </c>
      <c r="M1745">
        <v>202004291256</v>
      </c>
      <c r="N1745" s="1">
        <v>43951.08697916667</v>
      </c>
      <c r="O1745" s="3" t="s">
        <v>90</v>
      </c>
      <c r="P1745">
        <v>8416049</v>
      </c>
      <c r="Q1745" s="2">
        <v>27423</v>
      </c>
      <c r="R1745" t="s">
        <v>3148</v>
      </c>
      <c r="S1745" t="s">
        <v>3149</v>
      </c>
      <c r="U1745" t="s">
        <v>98</v>
      </c>
      <c r="V1745" t="s">
        <v>99</v>
      </c>
      <c r="W1745" t="s">
        <v>10</v>
      </c>
      <c r="X1745" t="s">
        <v>54</v>
      </c>
      <c r="Z1745" t="s">
        <v>88</v>
      </c>
      <c r="AA1745" t="s">
        <v>94</v>
      </c>
      <c r="AB1745" t="s">
        <v>100</v>
      </c>
      <c r="AC1745" t="s">
        <v>70</v>
      </c>
      <c r="AD1745" t="s">
        <v>59</v>
      </c>
    </row>
    <row r="1746" spans="1:30">
      <c r="A1746">
        <f t="shared" si="84"/>
        <v>1490</v>
      </c>
      <c r="B1746">
        <f t="shared" si="82"/>
        <v>0</v>
      </c>
      <c r="C1746" s="8">
        <f t="shared" si="83"/>
        <v>61.416666666666664</v>
      </c>
      <c r="D1746">
        <v>61</v>
      </c>
      <c r="E1746">
        <v>5</v>
      </c>
      <c r="G1746" s="21">
        <v>0</v>
      </c>
      <c r="H1746">
        <v>8420427</v>
      </c>
      <c r="I1746" s="39">
        <v>43962.619444444441</v>
      </c>
      <c r="J1746" s="3" t="s">
        <v>63</v>
      </c>
      <c r="K1746" t="s">
        <v>49</v>
      </c>
      <c r="M1746">
        <v>202005111321</v>
      </c>
      <c r="N1746" s="1">
        <v>43962.619444444441</v>
      </c>
      <c r="O1746" s="3" t="s">
        <v>63</v>
      </c>
      <c r="P1746">
        <v>8420427</v>
      </c>
      <c r="Q1746" s="2">
        <v>21528</v>
      </c>
      <c r="R1746" t="s">
        <v>3150</v>
      </c>
      <c r="S1746" t="s">
        <v>1243</v>
      </c>
      <c r="U1746" t="s">
        <v>140</v>
      </c>
      <c r="V1746" t="s">
        <v>157</v>
      </c>
      <c r="W1746" t="s">
        <v>2</v>
      </c>
      <c r="X1746" t="s">
        <v>54</v>
      </c>
      <c r="Z1746" t="s">
        <v>55</v>
      </c>
      <c r="AA1746" t="s">
        <v>68</v>
      </c>
      <c r="AB1746" t="s">
        <v>3151</v>
      </c>
      <c r="AC1746" t="s">
        <v>70</v>
      </c>
      <c r="AD1746" t="s">
        <v>59</v>
      </c>
    </row>
    <row r="1747" spans="1:30">
      <c r="A1747">
        <f t="shared" si="84"/>
        <v>1491</v>
      </c>
      <c r="B1747">
        <f t="shared" si="82"/>
        <v>0</v>
      </c>
      <c r="C1747" s="8">
        <f t="shared" si="83"/>
        <v>73.083333333333329</v>
      </c>
      <c r="D1747">
        <v>73</v>
      </c>
      <c r="E1747">
        <v>1</v>
      </c>
      <c r="G1747" s="21">
        <v>0</v>
      </c>
      <c r="H1747">
        <v>8423492</v>
      </c>
      <c r="I1747" s="39">
        <v>43948.53837962963</v>
      </c>
      <c r="J1747" s="3" t="s">
        <v>90</v>
      </c>
      <c r="K1747" t="s">
        <v>49</v>
      </c>
      <c r="M1747">
        <v>202004270946</v>
      </c>
      <c r="N1747" s="1">
        <v>43948.53837962963</v>
      </c>
      <c r="O1747" s="3" t="s">
        <v>90</v>
      </c>
      <c r="P1747">
        <v>8423492</v>
      </c>
      <c r="Q1747" s="2">
        <v>17240</v>
      </c>
      <c r="R1747" t="s">
        <v>3154</v>
      </c>
      <c r="S1747" t="s">
        <v>2876</v>
      </c>
      <c r="U1747" t="s">
        <v>52</v>
      </c>
      <c r="V1747" t="s">
        <v>507</v>
      </c>
      <c r="W1747" t="s">
        <v>2</v>
      </c>
      <c r="X1747" t="s">
        <v>54</v>
      </c>
      <c r="Z1747" t="s">
        <v>55</v>
      </c>
      <c r="AA1747" t="s">
        <v>94</v>
      </c>
      <c r="AB1747" t="s">
        <v>259</v>
      </c>
      <c r="AC1747" t="s">
        <v>70</v>
      </c>
      <c r="AD1747" t="s">
        <v>59</v>
      </c>
    </row>
    <row r="1748" spans="1:30">
      <c r="A1748">
        <f t="shared" si="84"/>
        <v>1492</v>
      </c>
      <c r="B1748">
        <f t="shared" si="82"/>
        <v>0</v>
      </c>
      <c r="C1748" s="8">
        <f t="shared" si="83"/>
        <v>60.5</v>
      </c>
      <c r="D1748">
        <v>60</v>
      </c>
      <c r="E1748">
        <v>6</v>
      </c>
      <c r="G1748" s="21">
        <v>0</v>
      </c>
      <c r="H1748">
        <v>8473684</v>
      </c>
      <c r="I1748" s="39">
        <v>44206.562974537039</v>
      </c>
      <c r="J1748" s="3" t="s">
        <v>90</v>
      </c>
      <c r="K1748" t="s">
        <v>49</v>
      </c>
      <c r="M1748">
        <v>202101100326</v>
      </c>
      <c r="N1748" s="1">
        <v>44206.562974537039</v>
      </c>
      <c r="O1748" s="3" t="s">
        <v>90</v>
      </c>
      <c r="P1748">
        <v>8473684</v>
      </c>
      <c r="Q1748" s="2">
        <v>22097</v>
      </c>
      <c r="R1748" t="s">
        <v>3155</v>
      </c>
      <c r="S1748" t="s">
        <v>1364</v>
      </c>
      <c r="U1748" t="s">
        <v>149</v>
      </c>
      <c r="V1748" t="s">
        <v>87</v>
      </c>
      <c r="W1748" t="s">
        <v>2</v>
      </c>
      <c r="X1748" t="s">
        <v>54</v>
      </c>
      <c r="Z1748" t="s">
        <v>88</v>
      </c>
      <c r="AA1748" t="s">
        <v>94</v>
      </c>
      <c r="AB1748" t="s">
        <v>100</v>
      </c>
      <c r="AC1748" t="s">
        <v>70</v>
      </c>
      <c r="AD1748" t="s">
        <v>59</v>
      </c>
    </row>
    <row r="1749" spans="1:30">
      <c r="A1749">
        <f t="shared" si="84"/>
        <v>1493</v>
      </c>
      <c r="B1749">
        <f t="shared" si="82"/>
        <v>0</v>
      </c>
      <c r="C1749" s="8">
        <f t="shared" si="83"/>
        <v>65.666666666666671</v>
      </c>
      <c r="D1749">
        <v>65</v>
      </c>
      <c r="E1749">
        <v>8</v>
      </c>
      <c r="G1749" s="21">
        <v>0</v>
      </c>
      <c r="H1749">
        <v>8504579</v>
      </c>
      <c r="I1749" s="39">
        <v>44149.692175925928</v>
      </c>
      <c r="J1749" s="3" t="s">
        <v>90</v>
      </c>
      <c r="K1749" t="s">
        <v>49</v>
      </c>
      <c r="M1749">
        <v>202011140488</v>
      </c>
      <c r="N1749" s="1">
        <v>44149.692175925928</v>
      </c>
      <c r="O1749" s="3" t="s">
        <v>90</v>
      </c>
      <c r="P1749">
        <v>8504579</v>
      </c>
      <c r="Q1749" s="2">
        <v>20157</v>
      </c>
      <c r="R1749" t="s">
        <v>3156</v>
      </c>
      <c r="S1749" t="s">
        <v>652</v>
      </c>
      <c r="U1749" t="s">
        <v>98</v>
      </c>
      <c r="V1749" t="s">
        <v>115</v>
      </c>
      <c r="W1749" t="s">
        <v>2</v>
      </c>
      <c r="X1749" t="s">
        <v>54</v>
      </c>
      <c r="Z1749" t="s">
        <v>88</v>
      </c>
      <c r="AA1749" t="s">
        <v>94</v>
      </c>
      <c r="AB1749" t="s">
        <v>100</v>
      </c>
      <c r="AC1749" t="s">
        <v>70</v>
      </c>
      <c r="AD1749" t="s">
        <v>59</v>
      </c>
    </row>
    <row r="1750" spans="1:30">
      <c r="A1750">
        <f t="shared" si="84"/>
        <v>1494</v>
      </c>
      <c r="B1750">
        <f t="shared" si="82"/>
        <v>0</v>
      </c>
      <c r="C1750" s="8">
        <f t="shared" si="83"/>
        <v>76.416666666666671</v>
      </c>
      <c r="D1750">
        <v>76</v>
      </c>
      <c r="E1750">
        <v>5</v>
      </c>
      <c r="G1750" s="21">
        <v>0</v>
      </c>
      <c r="H1750">
        <v>8504733</v>
      </c>
      <c r="I1750" s="39">
        <v>44211.020833333336</v>
      </c>
      <c r="J1750" s="3" t="s">
        <v>90</v>
      </c>
      <c r="K1750" t="s">
        <v>49</v>
      </c>
      <c r="M1750">
        <v>202101142342</v>
      </c>
      <c r="N1750" s="1">
        <v>44211.020833333336</v>
      </c>
      <c r="O1750" s="3" t="s">
        <v>90</v>
      </c>
      <c r="P1750">
        <v>8504733</v>
      </c>
      <c r="Q1750" s="2">
        <v>16282</v>
      </c>
      <c r="R1750" t="s">
        <v>3157</v>
      </c>
      <c r="S1750" t="s">
        <v>1338</v>
      </c>
      <c r="U1750" t="s">
        <v>110</v>
      </c>
      <c r="V1750" t="s">
        <v>289</v>
      </c>
      <c r="W1750" t="s">
        <v>10</v>
      </c>
      <c r="X1750" t="s">
        <v>54</v>
      </c>
      <c r="Z1750" t="s">
        <v>88</v>
      </c>
      <c r="AA1750" t="s">
        <v>94</v>
      </c>
      <c r="AB1750" t="s">
        <v>100</v>
      </c>
      <c r="AC1750" t="s">
        <v>70</v>
      </c>
      <c r="AD1750" t="s">
        <v>59</v>
      </c>
    </row>
    <row r="1751" spans="1:30">
      <c r="A1751">
        <f t="shared" si="84"/>
        <v>1495</v>
      </c>
      <c r="B1751">
        <f t="shared" si="82"/>
        <v>0</v>
      </c>
      <c r="C1751" s="8">
        <f t="shared" si="83"/>
        <v>55.333333333333336</v>
      </c>
      <c r="D1751">
        <v>55</v>
      </c>
      <c r="E1751">
        <v>4</v>
      </c>
      <c r="G1751" s="21">
        <v>0</v>
      </c>
      <c r="H1751">
        <v>8505148</v>
      </c>
      <c r="I1751" s="39">
        <v>44064.365972222222</v>
      </c>
      <c r="J1751" s="3" t="s">
        <v>63</v>
      </c>
      <c r="K1751" t="s">
        <v>49</v>
      </c>
      <c r="M1751">
        <v>202008210501</v>
      </c>
      <c r="N1751" s="1">
        <v>44064.365972222222</v>
      </c>
      <c r="O1751" s="3" t="s">
        <v>63</v>
      </c>
      <c r="P1751">
        <v>8505148</v>
      </c>
      <c r="Q1751" s="2">
        <v>23829</v>
      </c>
      <c r="R1751" t="s">
        <v>3158</v>
      </c>
      <c r="S1751" t="s">
        <v>981</v>
      </c>
      <c r="U1751" t="s">
        <v>52</v>
      </c>
      <c r="V1751" t="s">
        <v>228</v>
      </c>
      <c r="W1751" t="s">
        <v>2</v>
      </c>
      <c r="X1751" t="s">
        <v>54</v>
      </c>
      <c r="Z1751" t="s">
        <v>55</v>
      </c>
      <c r="AA1751" t="s">
        <v>68</v>
      </c>
      <c r="AB1751" t="s">
        <v>3159</v>
      </c>
      <c r="AC1751" t="s">
        <v>129</v>
      </c>
      <c r="AD1751" t="s">
        <v>59</v>
      </c>
    </row>
    <row r="1752" spans="1:30">
      <c r="A1752">
        <f t="shared" si="84"/>
        <v>1496</v>
      </c>
      <c r="B1752">
        <f t="shared" si="82"/>
        <v>0</v>
      </c>
      <c r="C1752" s="8">
        <f t="shared" si="83"/>
        <v>64.25</v>
      </c>
      <c r="D1752">
        <v>64</v>
      </c>
      <c r="E1752">
        <v>3</v>
      </c>
      <c r="G1752" s="21">
        <v>0</v>
      </c>
      <c r="H1752">
        <v>8513517</v>
      </c>
      <c r="I1752" s="39">
        <v>44256.575694444444</v>
      </c>
      <c r="J1752" s="3" t="s">
        <v>162</v>
      </c>
      <c r="K1752" t="s">
        <v>49</v>
      </c>
      <c r="M1752">
        <v>202102010290</v>
      </c>
      <c r="N1752" s="1">
        <v>44256.575694444444</v>
      </c>
      <c r="O1752" s="3" t="s">
        <v>162</v>
      </c>
      <c r="P1752">
        <v>8513517</v>
      </c>
      <c r="Q1752" s="2">
        <v>20775</v>
      </c>
      <c r="R1752" t="s">
        <v>3160</v>
      </c>
      <c r="S1752" t="s">
        <v>1271</v>
      </c>
      <c r="U1752" t="s">
        <v>52</v>
      </c>
      <c r="V1752" t="s">
        <v>53</v>
      </c>
      <c r="W1752" t="s">
        <v>10</v>
      </c>
      <c r="X1752" t="s">
        <v>54</v>
      </c>
      <c r="Z1752" t="s">
        <v>55</v>
      </c>
      <c r="AA1752" t="s">
        <v>166</v>
      </c>
      <c r="AB1752" t="s">
        <v>285</v>
      </c>
      <c r="AC1752" t="s">
        <v>58</v>
      </c>
      <c r="AD1752" t="s">
        <v>59</v>
      </c>
    </row>
    <row r="1753" spans="1:30">
      <c r="A1753">
        <f t="shared" si="84"/>
        <v>1497</v>
      </c>
      <c r="B1753">
        <f t="shared" si="82"/>
        <v>0</v>
      </c>
      <c r="C1753" s="8">
        <f t="shared" si="83"/>
        <v>58.5</v>
      </c>
      <c r="D1753">
        <v>58</v>
      </c>
      <c r="E1753">
        <v>6</v>
      </c>
      <c r="G1753" s="21">
        <v>0</v>
      </c>
      <c r="H1753">
        <v>8515028</v>
      </c>
      <c r="I1753" s="39">
        <v>44326.629166666666</v>
      </c>
      <c r="J1753" s="3" t="s">
        <v>162</v>
      </c>
      <c r="K1753" t="s">
        <v>49</v>
      </c>
      <c r="M1753">
        <v>202105100493</v>
      </c>
      <c r="N1753" s="1">
        <v>44326.629166666666</v>
      </c>
      <c r="O1753" s="3" t="s">
        <v>162</v>
      </c>
      <c r="P1753">
        <v>8515028</v>
      </c>
      <c r="Q1753" s="2">
        <v>22933</v>
      </c>
      <c r="R1753" t="s">
        <v>3161</v>
      </c>
      <c r="S1753" t="s">
        <v>677</v>
      </c>
      <c r="U1753" t="s">
        <v>140</v>
      </c>
      <c r="V1753" t="s">
        <v>53</v>
      </c>
      <c r="W1753" t="s">
        <v>10</v>
      </c>
      <c r="X1753" t="s">
        <v>54</v>
      </c>
      <c r="Z1753" t="s">
        <v>55</v>
      </c>
      <c r="AA1753" t="s">
        <v>166</v>
      </c>
      <c r="AB1753" t="s">
        <v>285</v>
      </c>
      <c r="AC1753" t="s">
        <v>58</v>
      </c>
      <c r="AD1753" t="s">
        <v>59</v>
      </c>
    </row>
    <row r="1754" spans="1:30">
      <c r="A1754">
        <f t="shared" si="84"/>
        <v>1498</v>
      </c>
      <c r="B1754">
        <f t="shared" si="82"/>
        <v>0</v>
      </c>
      <c r="C1754" s="8">
        <f t="shared" si="83"/>
        <v>65.666666666666671</v>
      </c>
      <c r="D1754">
        <v>65</v>
      </c>
      <c r="E1754">
        <v>8</v>
      </c>
      <c r="G1754" s="21">
        <v>0</v>
      </c>
      <c r="H1754">
        <v>8518857</v>
      </c>
      <c r="I1754" s="39">
        <v>44258.484027777777</v>
      </c>
      <c r="J1754" s="3" t="s">
        <v>90</v>
      </c>
      <c r="K1754" t="s">
        <v>49</v>
      </c>
      <c r="M1754">
        <v>202103031628</v>
      </c>
      <c r="N1754" s="1">
        <v>44258.484027777777</v>
      </c>
      <c r="O1754" s="3" t="s">
        <v>90</v>
      </c>
      <c r="P1754">
        <v>8518857</v>
      </c>
      <c r="Q1754" s="2">
        <v>20251</v>
      </c>
      <c r="R1754" t="s">
        <v>3162</v>
      </c>
      <c r="S1754" t="s">
        <v>652</v>
      </c>
      <c r="U1754" t="s">
        <v>52</v>
      </c>
      <c r="V1754" t="s">
        <v>93</v>
      </c>
      <c r="W1754" t="s">
        <v>10</v>
      </c>
      <c r="X1754" t="s">
        <v>54</v>
      </c>
      <c r="Z1754" t="s">
        <v>88</v>
      </c>
      <c r="AA1754" t="s">
        <v>94</v>
      </c>
      <c r="AB1754" t="s">
        <v>100</v>
      </c>
      <c r="AC1754" t="s">
        <v>70</v>
      </c>
      <c r="AD1754" t="s">
        <v>59</v>
      </c>
    </row>
    <row r="1755" spans="1:30">
      <c r="A1755">
        <f t="shared" si="84"/>
        <v>1499</v>
      </c>
      <c r="B1755">
        <f t="shared" si="82"/>
        <v>0</v>
      </c>
      <c r="C1755" s="8">
        <f t="shared" si="83"/>
        <v>48.5</v>
      </c>
      <c r="D1755">
        <v>48</v>
      </c>
      <c r="E1755">
        <v>6</v>
      </c>
      <c r="G1755" s="21">
        <v>0</v>
      </c>
      <c r="H1755">
        <v>8522644</v>
      </c>
      <c r="I1755" s="39">
        <v>44204.856944444444</v>
      </c>
      <c r="J1755" s="3" t="s">
        <v>76</v>
      </c>
      <c r="K1755" t="s">
        <v>49</v>
      </c>
      <c r="M1755">
        <v>202101082104</v>
      </c>
      <c r="N1755" s="1">
        <v>44204.856944444444</v>
      </c>
      <c r="O1755" s="3" t="s">
        <v>76</v>
      </c>
      <c r="P1755">
        <v>8522644</v>
      </c>
      <c r="Q1755" s="2">
        <v>26461</v>
      </c>
      <c r="R1755" t="s">
        <v>3163</v>
      </c>
      <c r="S1755" t="s">
        <v>3164</v>
      </c>
      <c r="U1755" t="s">
        <v>170</v>
      </c>
      <c r="V1755" t="s">
        <v>306</v>
      </c>
      <c r="W1755" t="s">
        <v>2</v>
      </c>
      <c r="X1755" t="s">
        <v>54</v>
      </c>
      <c r="Z1755" t="s">
        <v>88</v>
      </c>
      <c r="AA1755" t="s">
        <v>78</v>
      </c>
      <c r="AB1755" t="s">
        <v>3165</v>
      </c>
      <c r="AC1755" t="s">
        <v>70</v>
      </c>
      <c r="AD1755" t="s">
        <v>59</v>
      </c>
    </row>
    <row r="1756" spans="1:30">
      <c r="A1756">
        <f t="shared" si="84"/>
        <v>1500</v>
      </c>
      <c r="B1756">
        <f t="shared" si="82"/>
        <v>0</v>
      </c>
      <c r="C1756" s="8">
        <f t="shared" si="83"/>
        <v>66.333333333333329</v>
      </c>
      <c r="D1756">
        <v>66</v>
      </c>
      <c r="E1756">
        <v>4</v>
      </c>
      <c r="G1756" s="21">
        <v>0</v>
      </c>
      <c r="H1756">
        <v>8523901</v>
      </c>
      <c r="I1756" s="39">
        <v>44040.615648148145</v>
      </c>
      <c r="J1756" s="3" t="s">
        <v>90</v>
      </c>
      <c r="K1756" t="s">
        <v>49</v>
      </c>
      <c r="M1756">
        <v>202007281787</v>
      </c>
      <c r="N1756" s="1">
        <v>44040.615648148145</v>
      </c>
      <c r="O1756" s="3" t="s">
        <v>90</v>
      </c>
      <c r="P1756">
        <v>8523901</v>
      </c>
      <c r="Q1756" s="2">
        <v>19803</v>
      </c>
      <c r="R1756" t="s">
        <v>3166</v>
      </c>
      <c r="S1756" t="s">
        <v>814</v>
      </c>
      <c r="U1756" t="s">
        <v>52</v>
      </c>
      <c r="V1756" t="s">
        <v>93</v>
      </c>
      <c r="W1756" t="s">
        <v>2</v>
      </c>
      <c r="X1756" t="s">
        <v>54</v>
      </c>
      <c r="Z1756" t="s">
        <v>88</v>
      </c>
      <c r="AA1756" t="s">
        <v>94</v>
      </c>
      <c r="AB1756" t="s">
        <v>116</v>
      </c>
      <c r="AC1756" t="s">
        <v>70</v>
      </c>
      <c r="AD1756" t="s">
        <v>59</v>
      </c>
    </row>
    <row r="1757" spans="1:30">
      <c r="A1757">
        <f t="shared" si="84"/>
        <v>1501</v>
      </c>
      <c r="B1757">
        <f t="shared" si="82"/>
        <v>0</v>
      </c>
      <c r="C1757" s="8">
        <f t="shared" si="83"/>
        <v>80.916666666666671</v>
      </c>
      <c r="D1757">
        <v>80</v>
      </c>
      <c r="E1757">
        <v>11</v>
      </c>
      <c r="G1757" s="21">
        <v>0</v>
      </c>
      <c r="H1757">
        <v>8603518</v>
      </c>
      <c r="I1757" s="39">
        <v>44207.790972222225</v>
      </c>
      <c r="J1757" s="3" t="s">
        <v>90</v>
      </c>
      <c r="K1757" t="s">
        <v>49</v>
      </c>
      <c r="M1757">
        <v>202101112400</v>
      </c>
      <c r="N1757" s="1">
        <v>44207.790972222225</v>
      </c>
      <c r="O1757" s="3" t="s">
        <v>90</v>
      </c>
      <c r="P1757">
        <v>8603518</v>
      </c>
      <c r="Q1757" s="2">
        <v>14640</v>
      </c>
      <c r="R1757" t="s">
        <v>3167</v>
      </c>
      <c r="S1757" t="s">
        <v>597</v>
      </c>
      <c r="U1757" t="s">
        <v>149</v>
      </c>
      <c r="V1757" t="s">
        <v>133</v>
      </c>
      <c r="W1757" t="s">
        <v>2</v>
      </c>
      <c r="X1757" t="s">
        <v>54</v>
      </c>
      <c r="Z1757" t="s">
        <v>88</v>
      </c>
      <c r="AA1757" t="s">
        <v>94</v>
      </c>
      <c r="AB1757" t="s">
        <v>116</v>
      </c>
      <c r="AC1757" t="s">
        <v>70</v>
      </c>
      <c r="AD1757" t="s">
        <v>59</v>
      </c>
    </row>
    <row r="1758" spans="1:30">
      <c r="A1758">
        <f t="shared" si="84"/>
        <v>1502</v>
      </c>
      <c r="B1758">
        <f t="shared" si="82"/>
        <v>0</v>
      </c>
      <c r="C1758" s="8">
        <f t="shared" si="83"/>
        <v>79.166666666666671</v>
      </c>
      <c r="D1758">
        <v>79</v>
      </c>
      <c r="E1758">
        <v>2</v>
      </c>
      <c r="G1758" s="21">
        <v>0</v>
      </c>
      <c r="H1758">
        <v>8608717</v>
      </c>
      <c r="I1758" s="39">
        <v>44092.612743055557</v>
      </c>
      <c r="J1758" s="3" t="s">
        <v>63</v>
      </c>
      <c r="K1758" t="s">
        <v>49</v>
      </c>
      <c r="M1758">
        <v>202009181547</v>
      </c>
      <c r="N1758" s="1">
        <v>44092.612743055557</v>
      </c>
      <c r="O1758" s="3" t="s">
        <v>63</v>
      </c>
      <c r="P1758">
        <v>8608717</v>
      </c>
      <c r="Q1758" s="2">
        <v>15166</v>
      </c>
      <c r="R1758" t="s">
        <v>3168</v>
      </c>
      <c r="S1758" t="s">
        <v>2951</v>
      </c>
      <c r="U1758" t="s">
        <v>61</v>
      </c>
      <c r="V1758" t="s">
        <v>417</v>
      </c>
      <c r="W1758" t="s">
        <v>2</v>
      </c>
      <c r="X1758" t="s">
        <v>54</v>
      </c>
      <c r="Z1758" t="s">
        <v>55</v>
      </c>
      <c r="AA1758" t="s">
        <v>68</v>
      </c>
      <c r="AB1758" t="s">
        <v>1896</v>
      </c>
      <c r="AC1758" t="s">
        <v>70</v>
      </c>
      <c r="AD1758" t="s">
        <v>59</v>
      </c>
    </row>
    <row r="1759" spans="1:30">
      <c r="A1759">
        <f t="shared" si="84"/>
        <v>1503</v>
      </c>
      <c r="B1759">
        <f t="shared" si="82"/>
        <v>0</v>
      </c>
      <c r="C1759" s="8">
        <f t="shared" si="83"/>
        <v>59.333333333333336</v>
      </c>
      <c r="D1759">
        <v>59</v>
      </c>
      <c r="E1759">
        <v>4</v>
      </c>
      <c r="G1759" s="21">
        <v>0</v>
      </c>
      <c r="H1759">
        <v>8609480</v>
      </c>
      <c r="I1759" s="39">
        <v>44080.442673611113</v>
      </c>
      <c r="J1759" s="3" t="s">
        <v>63</v>
      </c>
      <c r="K1759" t="s">
        <v>49</v>
      </c>
      <c r="M1759">
        <v>202009060230</v>
      </c>
      <c r="N1759" s="1">
        <v>44080.442673611113</v>
      </c>
      <c r="O1759" s="3" t="s">
        <v>63</v>
      </c>
      <c r="P1759">
        <v>8609480</v>
      </c>
      <c r="Q1759" s="2">
        <v>22380</v>
      </c>
      <c r="R1759" t="s">
        <v>3169</v>
      </c>
      <c r="S1759" t="s">
        <v>1015</v>
      </c>
      <c r="U1759" t="s">
        <v>381</v>
      </c>
      <c r="V1759" t="s">
        <v>193</v>
      </c>
      <c r="W1759" t="s">
        <v>2</v>
      </c>
      <c r="X1759" t="s">
        <v>54</v>
      </c>
      <c r="Z1759" t="s">
        <v>88</v>
      </c>
      <c r="AA1759" t="s">
        <v>68</v>
      </c>
      <c r="AB1759" t="s">
        <v>3170</v>
      </c>
      <c r="AC1759" t="s">
        <v>70</v>
      </c>
      <c r="AD1759" t="s">
        <v>59</v>
      </c>
    </row>
    <row r="1760" spans="1:30">
      <c r="A1760">
        <f t="shared" si="84"/>
        <v>1504</v>
      </c>
      <c r="B1760">
        <f t="shared" si="82"/>
        <v>0</v>
      </c>
      <c r="C1760" s="8">
        <f t="shared" si="83"/>
        <v>67.666666666666671</v>
      </c>
      <c r="D1760">
        <v>67</v>
      </c>
      <c r="E1760">
        <v>8</v>
      </c>
      <c r="G1760" s="21">
        <v>0</v>
      </c>
      <c r="H1760">
        <v>8620328</v>
      </c>
      <c r="I1760" s="39">
        <v>44319.382638888892</v>
      </c>
      <c r="J1760" s="3" t="s">
        <v>76</v>
      </c>
      <c r="K1760" t="s">
        <v>49</v>
      </c>
      <c r="M1760">
        <v>202102010612</v>
      </c>
      <c r="N1760" s="1">
        <v>44319.382638888892</v>
      </c>
      <c r="O1760" s="3" t="s">
        <v>76</v>
      </c>
      <c r="P1760">
        <v>8620328</v>
      </c>
      <c r="Q1760" s="2">
        <v>19585</v>
      </c>
      <c r="R1760" t="s">
        <v>3172</v>
      </c>
      <c r="S1760" t="s">
        <v>829</v>
      </c>
      <c r="U1760" t="s">
        <v>73</v>
      </c>
      <c r="V1760" t="s">
        <v>74</v>
      </c>
      <c r="W1760" t="s">
        <v>2</v>
      </c>
      <c r="X1760" t="s">
        <v>54</v>
      </c>
      <c r="Z1760" t="s">
        <v>55</v>
      </c>
      <c r="AA1760" t="s">
        <v>78</v>
      </c>
      <c r="AB1760" t="s">
        <v>104</v>
      </c>
      <c r="AC1760" t="s">
        <v>70</v>
      </c>
      <c r="AD1760" t="s">
        <v>59</v>
      </c>
    </row>
    <row r="1761" spans="1:30">
      <c r="A1761">
        <f t="shared" si="84"/>
        <v>1505</v>
      </c>
      <c r="B1761">
        <f t="shared" si="82"/>
        <v>0</v>
      </c>
      <c r="C1761" s="8">
        <f t="shared" si="83"/>
        <v>34.166666666666664</v>
      </c>
      <c r="D1761">
        <v>34</v>
      </c>
      <c r="E1761">
        <v>2</v>
      </c>
      <c r="G1761" s="21">
        <v>0</v>
      </c>
      <c r="H1761">
        <v>8631852</v>
      </c>
      <c r="I1761" s="39">
        <v>44174.126134259262</v>
      </c>
      <c r="J1761" s="3" t="s">
        <v>90</v>
      </c>
      <c r="K1761" t="s">
        <v>49</v>
      </c>
      <c r="M1761">
        <v>202012091325</v>
      </c>
      <c r="N1761" s="1">
        <v>44174.126134259262</v>
      </c>
      <c r="O1761" s="3" t="s">
        <v>90</v>
      </c>
      <c r="P1761">
        <v>8631852</v>
      </c>
      <c r="Q1761" s="2">
        <v>31679</v>
      </c>
      <c r="R1761" t="s">
        <v>3173</v>
      </c>
      <c r="S1761" t="s">
        <v>3174</v>
      </c>
      <c r="U1761" t="s">
        <v>170</v>
      </c>
      <c r="V1761" t="s">
        <v>281</v>
      </c>
      <c r="W1761" t="s">
        <v>2</v>
      </c>
      <c r="X1761" t="s">
        <v>54</v>
      </c>
      <c r="Z1761" t="s">
        <v>88</v>
      </c>
      <c r="AA1761" t="s">
        <v>94</v>
      </c>
      <c r="AB1761" t="s">
        <v>100</v>
      </c>
      <c r="AC1761" t="s">
        <v>70</v>
      </c>
      <c r="AD1761" t="s">
        <v>59</v>
      </c>
    </row>
    <row r="1762" spans="1:30">
      <c r="A1762">
        <f t="shared" si="84"/>
        <v>1506</v>
      </c>
      <c r="B1762">
        <f t="shared" si="82"/>
        <v>0</v>
      </c>
      <c r="C1762" s="8">
        <f t="shared" si="83"/>
        <v>77.333333333333329</v>
      </c>
      <c r="D1762">
        <v>77</v>
      </c>
      <c r="E1762">
        <v>4</v>
      </c>
      <c r="G1762" s="21">
        <v>0</v>
      </c>
      <c r="H1762">
        <v>8700147</v>
      </c>
      <c r="I1762" s="39">
        <v>43975.443055555559</v>
      </c>
      <c r="J1762" s="3" t="s">
        <v>63</v>
      </c>
      <c r="K1762" t="s">
        <v>49</v>
      </c>
      <c r="M1762">
        <v>202005240208</v>
      </c>
      <c r="N1762" s="1">
        <v>43975.443055555559</v>
      </c>
      <c r="O1762" s="3" t="s">
        <v>63</v>
      </c>
      <c r="P1762">
        <v>8700147</v>
      </c>
      <c r="Q1762" s="2">
        <v>15711</v>
      </c>
      <c r="R1762" t="s">
        <v>3175</v>
      </c>
      <c r="S1762" t="s">
        <v>1865</v>
      </c>
      <c r="U1762" t="s">
        <v>381</v>
      </c>
      <c r="V1762" t="s">
        <v>74</v>
      </c>
      <c r="W1762" t="s">
        <v>2</v>
      </c>
      <c r="X1762" t="s">
        <v>54</v>
      </c>
      <c r="Z1762" t="s">
        <v>55</v>
      </c>
      <c r="AA1762" t="s">
        <v>68</v>
      </c>
      <c r="AB1762" t="s">
        <v>468</v>
      </c>
      <c r="AC1762" t="s">
        <v>70</v>
      </c>
      <c r="AD1762" t="s">
        <v>59</v>
      </c>
    </row>
    <row r="1763" spans="1:30">
      <c r="A1763">
        <f t="shared" si="84"/>
        <v>1507</v>
      </c>
      <c r="B1763">
        <f t="shared" si="82"/>
        <v>0</v>
      </c>
      <c r="C1763" s="8">
        <f t="shared" si="83"/>
        <v>73.416666666666671</v>
      </c>
      <c r="D1763">
        <v>73</v>
      </c>
      <c r="E1763">
        <v>5</v>
      </c>
      <c r="G1763" s="21">
        <v>0</v>
      </c>
      <c r="H1763">
        <v>8700770</v>
      </c>
      <c r="I1763" s="39">
        <v>43958.780555555553</v>
      </c>
      <c r="J1763" s="3" t="s">
        <v>63</v>
      </c>
      <c r="K1763" t="s">
        <v>49</v>
      </c>
      <c r="M1763">
        <v>202005071300</v>
      </c>
      <c r="N1763" s="1">
        <v>43958.780555555553</v>
      </c>
      <c r="O1763" s="3" t="s">
        <v>63</v>
      </c>
      <c r="P1763">
        <v>8700770</v>
      </c>
      <c r="Q1763" s="2">
        <v>17133</v>
      </c>
      <c r="R1763" t="s">
        <v>3176</v>
      </c>
      <c r="S1763" t="s">
        <v>1472</v>
      </c>
      <c r="U1763" t="s">
        <v>110</v>
      </c>
      <c r="V1763" t="s">
        <v>157</v>
      </c>
      <c r="W1763" t="s">
        <v>2</v>
      </c>
      <c r="X1763" t="s">
        <v>54</v>
      </c>
      <c r="Z1763" t="s">
        <v>88</v>
      </c>
      <c r="AA1763" t="s">
        <v>68</v>
      </c>
      <c r="AB1763" t="s">
        <v>3177</v>
      </c>
      <c r="AC1763" t="s">
        <v>70</v>
      </c>
      <c r="AD1763" t="s">
        <v>59</v>
      </c>
    </row>
    <row r="1764" spans="1:30">
      <c r="A1764">
        <f t="shared" si="84"/>
        <v>1508</v>
      </c>
      <c r="B1764">
        <f t="shared" si="82"/>
        <v>0</v>
      </c>
      <c r="C1764" s="8">
        <f t="shared" si="83"/>
        <v>75.916666666666671</v>
      </c>
      <c r="D1764">
        <v>75</v>
      </c>
      <c r="E1764">
        <v>11</v>
      </c>
      <c r="G1764" s="21">
        <v>0</v>
      </c>
      <c r="H1764">
        <v>8701840</v>
      </c>
      <c r="I1764" s="39">
        <v>44273.824999999997</v>
      </c>
      <c r="J1764" s="3" t="s">
        <v>90</v>
      </c>
      <c r="K1764" t="s">
        <v>49</v>
      </c>
      <c r="M1764">
        <v>202103182000</v>
      </c>
      <c r="N1764" s="1">
        <v>44273.824999999997</v>
      </c>
      <c r="O1764" s="3" t="s">
        <v>90</v>
      </c>
      <c r="P1764">
        <v>8701840</v>
      </c>
      <c r="Q1764" s="2">
        <v>16515</v>
      </c>
      <c r="R1764" t="s">
        <v>3178</v>
      </c>
      <c r="S1764" t="s">
        <v>1885</v>
      </c>
      <c r="U1764" t="s">
        <v>149</v>
      </c>
      <c r="V1764" t="s">
        <v>367</v>
      </c>
      <c r="W1764" t="s">
        <v>2</v>
      </c>
      <c r="X1764" t="s">
        <v>54</v>
      </c>
      <c r="Z1764" t="s">
        <v>88</v>
      </c>
      <c r="AA1764" t="s">
        <v>94</v>
      </c>
      <c r="AB1764" t="s">
        <v>116</v>
      </c>
      <c r="AC1764" t="s">
        <v>70</v>
      </c>
      <c r="AD1764" t="s">
        <v>59</v>
      </c>
    </row>
    <row r="1765" spans="1:30">
      <c r="A1765">
        <f t="shared" si="84"/>
        <v>1509</v>
      </c>
      <c r="B1765">
        <f t="shared" si="82"/>
        <v>0</v>
      </c>
      <c r="C1765" s="8">
        <f t="shared" si="83"/>
        <v>68.75</v>
      </c>
      <c r="D1765">
        <v>68</v>
      </c>
      <c r="E1765">
        <v>9</v>
      </c>
      <c r="G1765" s="21">
        <v>0</v>
      </c>
      <c r="H1765">
        <v>8703420</v>
      </c>
      <c r="I1765" s="39">
        <v>43952.752523148149</v>
      </c>
      <c r="J1765" s="3" t="s">
        <v>90</v>
      </c>
      <c r="K1765" t="s">
        <v>49</v>
      </c>
      <c r="M1765">
        <v>202005011069</v>
      </c>
      <c r="N1765" s="1">
        <v>43952.752523148149</v>
      </c>
      <c r="O1765" s="3" t="s">
        <v>90</v>
      </c>
      <c r="P1765">
        <v>8703420</v>
      </c>
      <c r="Q1765" s="2">
        <v>18815</v>
      </c>
      <c r="R1765" t="s">
        <v>3179</v>
      </c>
      <c r="S1765" t="s">
        <v>612</v>
      </c>
      <c r="U1765" t="s">
        <v>149</v>
      </c>
      <c r="V1765" t="s">
        <v>115</v>
      </c>
      <c r="W1765" t="s">
        <v>2</v>
      </c>
      <c r="X1765" t="s">
        <v>54</v>
      </c>
      <c r="Z1765" t="s">
        <v>55</v>
      </c>
      <c r="AA1765" t="s">
        <v>94</v>
      </c>
      <c r="AB1765" t="s">
        <v>3180</v>
      </c>
      <c r="AC1765" t="s">
        <v>70</v>
      </c>
      <c r="AD1765" t="s">
        <v>59</v>
      </c>
    </row>
    <row r="1766" spans="1:30">
      <c r="A1766">
        <f t="shared" si="84"/>
        <v>1510</v>
      </c>
      <c r="B1766">
        <f t="shared" si="82"/>
        <v>0</v>
      </c>
      <c r="C1766" s="8">
        <f t="shared" si="83"/>
        <v>88.25</v>
      </c>
      <c r="D1766">
        <v>88</v>
      </c>
      <c r="E1766">
        <v>3</v>
      </c>
      <c r="G1766" s="21">
        <v>0</v>
      </c>
      <c r="H1766">
        <v>8707464</v>
      </c>
      <c r="I1766" s="39">
        <v>44281.793749999997</v>
      </c>
      <c r="J1766" s="3" t="s">
        <v>90</v>
      </c>
      <c r="K1766" t="s">
        <v>49</v>
      </c>
      <c r="M1766">
        <v>202103262095</v>
      </c>
      <c r="N1766" s="1">
        <v>44281.793749999997</v>
      </c>
      <c r="O1766" s="3" t="s">
        <v>90</v>
      </c>
      <c r="P1766">
        <v>8707464</v>
      </c>
      <c r="Q1766" s="2">
        <v>12047</v>
      </c>
      <c r="R1766" t="s">
        <v>3182</v>
      </c>
      <c r="S1766" t="s">
        <v>3183</v>
      </c>
      <c r="U1766" t="s">
        <v>288</v>
      </c>
      <c r="V1766" t="s">
        <v>1475</v>
      </c>
      <c r="W1766" t="s">
        <v>10</v>
      </c>
      <c r="X1766" t="s">
        <v>54</v>
      </c>
      <c r="Z1766" t="s">
        <v>88</v>
      </c>
      <c r="AA1766" t="s">
        <v>94</v>
      </c>
      <c r="AB1766" t="s">
        <v>100</v>
      </c>
      <c r="AC1766" t="s">
        <v>474</v>
      </c>
      <c r="AD1766" t="s">
        <v>59</v>
      </c>
    </row>
    <row r="1767" spans="1:30">
      <c r="A1767">
        <f t="shared" si="84"/>
        <v>1511</v>
      </c>
      <c r="B1767">
        <f t="shared" si="82"/>
        <v>0</v>
      </c>
      <c r="C1767" s="8">
        <f t="shared" si="83"/>
        <v>51</v>
      </c>
      <c r="D1767">
        <v>51</v>
      </c>
      <c r="E1767">
        <v>0</v>
      </c>
      <c r="G1767" s="21">
        <v>0</v>
      </c>
      <c r="H1767">
        <v>8709482</v>
      </c>
      <c r="I1767" s="39">
        <v>44205.426388888889</v>
      </c>
      <c r="J1767" s="3" t="s">
        <v>90</v>
      </c>
      <c r="K1767" t="s">
        <v>49</v>
      </c>
      <c r="M1767">
        <v>202101090289</v>
      </c>
      <c r="N1767" s="1">
        <v>44205.426388888889</v>
      </c>
      <c r="O1767" s="3" t="s">
        <v>90</v>
      </c>
      <c r="P1767">
        <v>8709482</v>
      </c>
      <c r="Q1767" s="2">
        <v>25566</v>
      </c>
      <c r="R1767" t="s">
        <v>3184</v>
      </c>
      <c r="S1767" t="s">
        <v>1306</v>
      </c>
      <c r="U1767" t="s">
        <v>52</v>
      </c>
      <c r="V1767" t="s">
        <v>316</v>
      </c>
      <c r="W1767" t="s">
        <v>2</v>
      </c>
      <c r="X1767" t="s">
        <v>54</v>
      </c>
      <c r="Z1767" t="s">
        <v>88</v>
      </c>
      <c r="AA1767" t="s">
        <v>94</v>
      </c>
      <c r="AB1767" t="s">
        <v>100</v>
      </c>
      <c r="AC1767" t="s">
        <v>70</v>
      </c>
      <c r="AD1767" t="s">
        <v>59</v>
      </c>
    </row>
    <row r="1768" spans="1:30">
      <c r="A1768">
        <f t="shared" si="84"/>
        <v>1512</v>
      </c>
      <c r="B1768">
        <f t="shared" si="82"/>
        <v>0</v>
      </c>
      <c r="C1768" s="8">
        <f t="shared" si="83"/>
        <v>69.583333333333329</v>
      </c>
      <c r="D1768">
        <v>69</v>
      </c>
      <c r="E1768">
        <v>7</v>
      </c>
      <c r="G1768" s="21">
        <v>0</v>
      </c>
      <c r="H1768">
        <v>8709914</v>
      </c>
      <c r="I1768" s="39">
        <v>44320.554861111108</v>
      </c>
      <c r="J1768" s="3" t="s">
        <v>134</v>
      </c>
      <c r="K1768" t="s">
        <v>49</v>
      </c>
      <c r="M1768">
        <v>202105040269</v>
      </c>
      <c r="N1768" s="1">
        <v>44320.554861111108</v>
      </c>
      <c r="O1768" s="3" t="s">
        <v>134</v>
      </c>
      <c r="P1768">
        <v>8709914</v>
      </c>
      <c r="Q1768" s="2">
        <v>18903</v>
      </c>
      <c r="R1768" t="s">
        <v>3185</v>
      </c>
      <c r="S1768" t="s">
        <v>2765</v>
      </c>
      <c r="U1768" t="s">
        <v>140</v>
      </c>
      <c r="V1768" t="s">
        <v>67</v>
      </c>
      <c r="W1768" t="s">
        <v>2</v>
      </c>
      <c r="X1768" t="s">
        <v>54</v>
      </c>
      <c r="Z1768" t="s">
        <v>55</v>
      </c>
      <c r="AA1768" t="s">
        <v>94</v>
      </c>
      <c r="AB1768" t="s">
        <v>3186</v>
      </c>
      <c r="AC1768" t="s">
        <v>70</v>
      </c>
      <c r="AD1768" t="s">
        <v>59</v>
      </c>
    </row>
    <row r="1769" spans="1:30">
      <c r="A1769">
        <f t="shared" si="84"/>
        <v>1513</v>
      </c>
      <c r="B1769">
        <f t="shared" si="82"/>
        <v>0</v>
      </c>
      <c r="C1769" s="8">
        <f t="shared" si="83"/>
        <v>72.5</v>
      </c>
      <c r="D1769">
        <v>72</v>
      </c>
      <c r="E1769">
        <v>6</v>
      </c>
      <c r="G1769" s="21">
        <v>0</v>
      </c>
      <c r="H1769">
        <v>8721394</v>
      </c>
      <c r="I1769" s="39">
        <v>44163.089108796295</v>
      </c>
      <c r="J1769" s="3" t="s">
        <v>90</v>
      </c>
      <c r="K1769" t="s">
        <v>49</v>
      </c>
      <c r="M1769">
        <v>202011280101</v>
      </c>
      <c r="N1769" s="1">
        <v>44163.089108796295</v>
      </c>
      <c r="O1769" s="3" t="s">
        <v>90</v>
      </c>
      <c r="P1769">
        <v>8721394</v>
      </c>
      <c r="Q1769" s="2">
        <v>17659</v>
      </c>
      <c r="R1769" t="s">
        <v>3190</v>
      </c>
      <c r="S1769" t="s">
        <v>574</v>
      </c>
      <c r="U1769" t="s">
        <v>110</v>
      </c>
      <c r="V1769" t="s">
        <v>178</v>
      </c>
      <c r="W1769" t="s">
        <v>2</v>
      </c>
      <c r="X1769" t="s">
        <v>54</v>
      </c>
      <c r="Z1769" t="s">
        <v>88</v>
      </c>
      <c r="AA1769" t="s">
        <v>94</v>
      </c>
      <c r="AB1769" t="s">
        <v>116</v>
      </c>
      <c r="AC1769" t="s">
        <v>70</v>
      </c>
      <c r="AD1769" t="s">
        <v>59</v>
      </c>
    </row>
    <row r="1770" spans="1:30">
      <c r="A1770">
        <f t="shared" si="84"/>
        <v>1514</v>
      </c>
      <c r="B1770">
        <f t="shared" si="82"/>
        <v>0</v>
      </c>
      <c r="C1770" s="8">
        <f t="shared" si="83"/>
        <v>57.833333333333336</v>
      </c>
      <c r="D1770">
        <v>57</v>
      </c>
      <c r="E1770">
        <v>10</v>
      </c>
      <c r="G1770" s="21">
        <v>0</v>
      </c>
      <c r="H1770">
        <v>8723984</v>
      </c>
      <c r="I1770" s="39">
        <v>44326.677060185182</v>
      </c>
      <c r="J1770" s="3" t="s">
        <v>63</v>
      </c>
      <c r="K1770" t="s">
        <v>49</v>
      </c>
      <c r="M1770">
        <v>202105102267</v>
      </c>
      <c r="N1770" s="1">
        <v>44326.677060185182</v>
      </c>
      <c r="O1770" s="3" t="s">
        <v>63</v>
      </c>
      <c r="P1770">
        <v>8723984</v>
      </c>
      <c r="Q1770" s="2">
        <v>23192</v>
      </c>
      <c r="R1770" t="s">
        <v>3191</v>
      </c>
      <c r="S1770" t="s">
        <v>3192</v>
      </c>
      <c r="U1770" t="s">
        <v>61</v>
      </c>
      <c r="V1770" t="s">
        <v>133</v>
      </c>
      <c r="W1770" t="s">
        <v>10</v>
      </c>
      <c r="X1770" t="s">
        <v>54</v>
      </c>
      <c r="Z1770" t="s">
        <v>88</v>
      </c>
      <c r="AA1770" t="s">
        <v>68</v>
      </c>
      <c r="AB1770" t="s">
        <v>3193</v>
      </c>
      <c r="AC1770" t="s">
        <v>70</v>
      </c>
      <c r="AD1770" t="s">
        <v>59</v>
      </c>
    </row>
    <row r="1771" spans="1:30">
      <c r="A1771">
        <f t="shared" si="84"/>
        <v>1515</v>
      </c>
      <c r="B1771">
        <f t="shared" si="82"/>
        <v>0</v>
      </c>
      <c r="C1771" s="8">
        <f t="shared" si="83"/>
        <v>57.5</v>
      </c>
      <c r="D1771">
        <v>57</v>
      </c>
      <c r="E1771">
        <v>6</v>
      </c>
      <c r="G1771" s="21">
        <v>0</v>
      </c>
      <c r="H1771">
        <v>8724634</v>
      </c>
      <c r="I1771" s="39">
        <v>44245.378900462965</v>
      </c>
      <c r="J1771" s="3" t="s">
        <v>63</v>
      </c>
      <c r="K1771" t="s">
        <v>49</v>
      </c>
      <c r="M1771">
        <v>202102020036</v>
      </c>
      <c r="N1771" s="1">
        <v>44245.378900462965</v>
      </c>
      <c r="O1771" s="3" t="s">
        <v>63</v>
      </c>
      <c r="P1771">
        <v>8724634</v>
      </c>
      <c r="Q1771" s="2">
        <v>23229</v>
      </c>
      <c r="R1771" t="s">
        <v>3194</v>
      </c>
      <c r="S1771" t="s">
        <v>902</v>
      </c>
      <c r="U1771" t="s">
        <v>52</v>
      </c>
      <c r="V1771" t="s">
        <v>911</v>
      </c>
      <c r="W1771" t="s">
        <v>10</v>
      </c>
      <c r="X1771" t="s">
        <v>54</v>
      </c>
      <c r="Z1771" t="s">
        <v>55</v>
      </c>
      <c r="AA1771" t="s">
        <v>68</v>
      </c>
      <c r="AB1771" t="s">
        <v>120</v>
      </c>
      <c r="AC1771" t="s">
        <v>913</v>
      </c>
      <c r="AD1771" t="s">
        <v>59</v>
      </c>
    </row>
    <row r="1772" spans="1:30">
      <c r="A1772">
        <f t="shared" si="84"/>
        <v>1516</v>
      </c>
      <c r="B1772">
        <f t="shared" si="82"/>
        <v>0</v>
      </c>
      <c r="C1772" s="8">
        <f t="shared" si="83"/>
        <v>72.083333333333329</v>
      </c>
      <c r="D1772">
        <v>72</v>
      </c>
      <c r="E1772">
        <v>1</v>
      </c>
      <c r="G1772" s="21">
        <v>0</v>
      </c>
      <c r="H1772">
        <v>8728814</v>
      </c>
      <c r="I1772" s="39">
        <v>44209.622256944444</v>
      </c>
      <c r="J1772" s="3" t="s">
        <v>63</v>
      </c>
      <c r="K1772" t="s">
        <v>49</v>
      </c>
      <c r="M1772">
        <v>202101131447</v>
      </c>
      <c r="N1772" s="1">
        <v>44209.622256944444</v>
      </c>
      <c r="O1772" s="3" t="s">
        <v>63</v>
      </c>
      <c r="P1772">
        <v>8728814</v>
      </c>
      <c r="Q1772" s="2">
        <v>17861</v>
      </c>
      <c r="R1772" t="s">
        <v>3195</v>
      </c>
      <c r="S1772" t="s">
        <v>3196</v>
      </c>
      <c r="U1772" t="s">
        <v>52</v>
      </c>
      <c r="V1772" t="s">
        <v>103</v>
      </c>
      <c r="W1772" t="s">
        <v>2</v>
      </c>
      <c r="X1772" t="s">
        <v>54</v>
      </c>
      <c r="Z1772" t="s">
        <v>55</v>
      </c>
      <c r="AA1772" t="s">
        <v>68</v>
      </c>
      <c r="AB1772" t="s">
        <v>1287</v>
      </c>
      <c r="AC1772" t="s">
        <v>70</v>
      </c>
      <c r="AD1772" t="s">
        <v>59</v>
      </c>
    </row>
    <row r="1773" spans="1:30">
      <c r="A1773">
        <f t="shared" si="84"/>
        <v>1517</v>
      </c>
      <c r="B1773">
        <f t="shared" si="82"/>
        <v>0</v>
      </c>
      <c r="C1773" s="8">
        <f t="shared" si="83"/>
        <v>33.5</v>
      </c>
      <c r="D1773">
        <v>33</v>
      </c>
      <c r="E1773">
        <v>6</v>
      </c>
      <c r="G1773" s="21">
        <v>0</v>
      </c>
      <c r="H1773">
        <v>8780340</v>
      </c>
      <c r="I1773" s="39">
        <v>44072.791805555556</v>
      </c>
      <c r="J1773" s="3" t="s">
        <v>90</v>
      </c>
      <c r="K1773" t="s">
        <v>49</v>
      </c>
      <c r="M1773">
        <v>202008290479</v>
      </c>
      <c r="N1773" s="1">
        <v>44072.791805555556</v>
      </c>
      <c r="O1773" s="3" t="s">
        <v>90</v>
      </c>
      <c r="P1773">
        <v>8780340</v>
      </c>
      <c r="Q1773" s="2">
        <v>31827</v>
      </c>
      <c r="R1773" t="s">
        <v>3197</v>
      </c>
      <c r="S1773" t="s">
        <v>772</v>
      </c>
      <c r="U1773" t="s">
        <v>110</v>
      </c>
      <c r="V1773" t="s">
        <v>74</v>
      </c>
      <c r="W1773" t="s">
        <v>10</v>
      </c>
      <c r="X1773" t="s">
        <v>54</v>
      </c>
      <c r="Z1773" t="s">
        <v>88</v>
      </c>
      <c r="AA1773" t="s">
        <v>94</v>
      </c>
      <c r="AB1773" t="s">
        <v>100</v>
      </c>
      <c r="AC1773" t="s">
        <v>70</v>
      </c>
      <c r="AD1773" t="s">
        <v>59</v>
      </c>
    </row>
    <row r="1774" spans="1:30">
      <c r="A1774">
        <f t="shared" si="84"/>
        <v>1518</v>
      </c>
      <c r="B1774">
        <f t="shared" si="82"/>
        <v>0</v>
      </c>
      <c r="C1774" s="8">
        <f t="shared" si="83"/>
        <v>40.083333333333336</v>
      </c>
      <c r="D1774">
        <v>40</v>
      </c>
      <c r="E1774">
        <v>1</v>
      </c>
      <c r="G1774" s="21">
        <v>0</v>
      </c>
      <c r="H1774">
        <v>8802728</v>
      </c>
      <c r="I1774" s="39">
        <v>44291.376388888886</v>
      </c>
      <c r="J1774" s="3" t="s">
        <v>90</v>
      </c>
      <c r="K1774" t="s">
        <v>49</v>
      </c>
      <c r="M1774">
        <v>202104051412</v>
      </c>
      <c r="N1774" s="1">
        <v>44291.376388888886</v>
      </c>
      <c r="O1774" s="3" t="s">
        <v>90</v>
      </c>
      <c r="P1774">
        <v>8802728</v>
      </c>
      <c r="Q1774" s="2">
        <v>29637</v>
      </c>
      <c r="R1774" t="s">
        <v>3198</v>
      </c>
      <c r="S1774" t="s">
        <v>3093</v>
      </c>
      <c r="U1774" t="s">
        <v>140</v>
      </c>
      <c r="V1774" t="s">
        <v>316</v>
      </c>
      <c r="W1774" t="s">
        <v>10</v>
      </c>
      <c r="X1774" t="s">
        <v>54</v>
      </c>
      <c r="Z1774" t="s">
        <v>88</v>
      </c>
      <c r="AA1774" t="s">
        <v>94</v>
      </c>
      <c r="AB1774" t="s">
        <v>116</v>
      </c>
      <c r="AC1774" t="s">
        <v>70</v>
      </c>
      <c r="AD1774" t="s">
        <v>59</v>
      </c>
    </row>
    <row r="1775" spans="1:30">
      <c r="A1775">
        <f t="shared" si="84"/>
        <v>1519</v>
      </c>
      <c r="B1775">
        <f t="shared" si="82"/>
        <v>0</v>
      </c>
      <c r="C1775" s="8">
        <f t="shared" si="83"/>
        <v>64.416666666666671</v>
      </c>
      <c r="D1775">
        <v>64</v>
      </c>
      <c r="E1775">
        <v>5</v>
      </c>
      <c r="G1775" s="21">
        <v>0</v>
      </c>
      <c r="H1775">
        <v>8804577</v>
      </c>
      <c r="I1775" s="39">
        <v>44200.02244212963</v>
      </c>
      <c r="J1775" s="3" t="s">
        <v>90</v>
      </c>
      <c r="K1775" t="s">
        <v>49</v>
      </c>
      <c r="M1775">
        <v>202101041129</v>
      </c>
      <c r="N1775" s="1">
        <v>44200.02244212963</v>
      </c>
      <c r="O1775" s="3" t="s">
        <v>90</v>
      </c>
      <c r="P1775">
        <v>8804577</v>
      </c>
      <c r="Q1775" s="2">
        <v>20665</v>
      </c>
      <c r="R1775" t="s">
        <v>3199</v>
      </c>
      <c r="S1775" t="s">
        <v>1708</v>
      </c>
      <c r="U1775" t="s">
        <v>132</v>
      </c>
      <c r="V1775" t="s">
        <v>171</v>
      </c>
      <c r="W1775" t="s">
        <v>10</v>
      </c>
      <c r="X1775" t="s">
        <v>54</v>
      </c>
      <c r="Z1775" t="s">
        <v>88</v>
      </c>
      <c r="AA1775" t="s">
        <v>94</v>
      </c>
      <c r="AB1775" t="s">
        <v>100</v>
      </c>
      <c r="AC1775" t="s">
        <v>70</v>
      </c>
      <c r="AD1775" t="s">
        <v>59</v>
      </c>
    </row>
    <row r="1776" spans="1:30">
      <c r="A1776">
        <f t="shared" si="84"/>
        <v>1520</v>
      </c>
      <c r="B1776">
        <f t="shared" si="82"/>
        <v>0</v>
      </c>
      <c r="C1776" s="8">
        <f t="shared" si="83"/>
        <v>61.75</v>
      </c>
      <c r="D1776">
        <v>61</v>
      </c>
      <c r="E1776">
        <v>9</v>
      </c>
      <c r="G1776" s="21">
        <v>0</v>
      </c>
      <c r="H1776">
        <v>8806201</v>
      </c>
      <c r="I1776" s="39">
        <v>44076.863194444442</v>
      </c>
      <c r="J1776" s="3" t="s">
        <v>90</v>
      </c>
      <c r="K1776" t="s">
        <v>49</v>
      </c>
      <c r="M1776">
        <v>202009022266</v>
      </c>
      <c r="N1776" s="1">
        <v>44076.863194444442</v>
      </c>
      <c r="O1776" s="3" t="s">
        <v>90</v>
      </c>
      <c r="P1776">
        <v>8806201</v>
      </c>
      <c r="Q1776" s="2">
        <v>21509</v>
      </c>
      <c r="R1776" t="s">
        <v>3200</v>
      </c>
      <c r="S1776" t="s">
        <v>1170</v>
      </c>
      <c r="U1776" t="s">
        <v>110</v>
      </c>
      <c r="V1776" t="s">
        <v>306</v>
      </c>
      <c r="W1776" t="s">
        <v>2</v>
      </c>
      <c r="X1776" t="s">
        <v>54</v>
      </c>
      <c r="Z1776" t="s">
        <v>88</v>
      </c>
      <c r="AA1776" t="s">
        <v>94</v>
      </c>
      <c r="AB1776" t="s">
        <v>100</v>
      </c>
      <c r="AC1776" t="s">
        <v>70</v>
      </c>
      <c r="AD1776" t="s">
        <v>59</v>
      </c>
    </row>
    <row r="1777" spans="1:30">
      <c r="A1777">
        <f t="shared" si="84"/>
        <v>1521</v>
      </c>
      <c r="B1777">
        <f t="shared" si="82"/>
        <v>0</v>
      </c>
      <c r="C1777" s="8">
        <f t="shared" si="83"/>
        <v>53.416666666666664</v>
      </c>
      <c r="D1777">
        <v>53</v>
      </c>
      <c r="E1777">
        <v>5</v>
      </c>
      <c r="G1777" s="21">
        <v>0</v>
      </c>
      <c r="H1777">
        <v>8806982</v>
      </c>
      <c r="I1777" s="39">
        <v>44169.551620370374</v>
      </c>
      <c r="J1777" s="3" t="s">
        <v>63</v>
      </c>
      <c r="K1777" t="s">
        <v>49</v>
      </c>
      <c r="M1777">
        <v>202012040474</v>
      </c>
      <c r="N1777" s="1">
        <v>44169.551620370374</v>
      </c>
      <c r="O1777" s="3" t="s">
        <v>63</v>
      </c>
      <c r="P1777">
        <v>8806982</v>
      </c>
      <c r="Q1777" s="2">
        <v>24648</v>
      </c>
      <c r="R1777" t="s">
        <v>3201</v>
      </c>
      <c r="S1777" t="s">
        <v>3044</v>
      </c>
      <c r="U1777" t="s">
        <v>52</v>
      </c>
      <c r="V1777" t="s">
        <v>87</v>
      </c>
      <c r="W1777" t="s">
        <v>2</v>
      </c>
      <c r="X1777" t="s">
        <v>54</v>
      </c>
      <c r="Z1777" t="s">
        <v>55</v>
      </c>
      <c r="AA1777" t="s">
        <v>68</v>
      </c>
      <c r="AB1777" t="s">
        <v>104</v>
      </c>
      <c r="AC1777" t="s">
        <v>70</v>
      </c>
      <c r="AD1777" t="s">
        <v>59</v>
      </c>
    </row>
    <row r="1778" spans="1:30">
      <c r="A1778">
        <f t="shared" si="84"/>
        <v>1522</v>
      </c>
      <c r="B1778">
        <f t="shared" si="82"/>
        <v>0</v>
      </c>
      <c r="C1778" s="8">
        <f t="shared" si="83"/>
        <v>60.583333333333336</v>
      </c>
      <c r="D1778">
        <v>60</v>
      </c>
      <c r="E1778">
        <v>7</v>
      </c>
      <c r="G1778" s="21">
        <v>0</v>
      </c>
      <c r="H1778">
        <v>8810682</v>
      </c>
      <c r="I1778" s="39">
        <v>44313.337500000001</v>
      </c>
      <c r="J1778" s="3" t="s">
        <v>63</v>
      </c>
      <c r="K1778" t="s">
        <v>49</v>
      </c>
      <c r="M1778">
        <v>202104270488</v>
      </c>
      <c r="N1778" s="1">
        <v>44313.337500000001</v>
      </c>
      <c r="O1778" s="3" t="s">
        <v>63</v>
      </c>
      <c r="P1778">
        <v>8810682</v>
      </c>
      <c r="Q1778" s="2">
        <v>22169</v>
      </c>
      <c r="R1778" t="s">
        <v>3202</v>
      </c>
      <c r="S1778" t="s">
        <v>2116</v>
      </c>
      <c r="U1778" t="s">
        <v>61</v>
      </c>
      <c r="V1778" t="s">
        <v>153</v>
      </c>
      <c r="W1778" t="s">
        <v>10</v>
      </c>
      <c r="X1778" t="s">
        <v>54</v>
      </c>
      <c r="Z1778" t="s">
        <v>55</v>
      </c>
      <c r="AA1778" t="s">
        <v>68</v>
      </c>
      <c r="AB1778" t="s">
        <v>3203</v>
      </c>
      <c r="AC1778" t="s">
        <v>70</v>
      </c>
      <c r="AD1778" t="s">
        <v>59</v>
      </c>
    </row>
    <row r="1779" spans="1:30">
      <c r="A1779">
        <f t="shared" si="84"/>
        <v>1523</v>
      </c>
      <c r="B1779">
        <f t="shared" si="82"/>
        <v>0</v>
      </c>
      <c r="C1779" s="8">
        <f t="shared" si="83"/>
        <v>59.916666666666664</v>
      </c>
      <c r="D1779">
        <v>59</v>
      </c>
      <c r="E1779">
        <v>11</v>
      </c>
      <c r="G1779" s="21">
        <v>0</v>
      </c>
      <c r="H1779">
        <v>8817937</v>
      </c>
      <c r="I1779" s="39">
        <v>44316.600694444445</v>
      </c>
      <c r="J1779" s="3" t="s">
        <v>63</v>
      </c>
      <c r="K1779" t="s">
        <v>49</v>
      </c>
      <c r="M1779">
        <v>202104300482</v>
      </c>
      <c r="N1779" s="1">
        <v>44316.600694444445</v>
      </c>
      <c r="O1779" s="3" t="s">
        <v>63</v>
      </c>
      <c r="P1779">
        <v>8817937</v>
      </c>
      <c r="Q1779" s="2">
        <v>22418</v>
      </c>
      <c r="R1779" t="s">
        <v>3204</v>
      </c>
      <c r="S1779" t="s">
        <v>437</v>
      </c>
      <c r="U1779" t="s">
        <v>140</v>
      </c>
      <c r="V1779" t="s">
        <v>228</v>
      </c>
      <c r="W1779" t="s">
        <v>10</v>
      </c>
      <c r="X1779" t="s">
        <v>54</v>
      </c>
      <c r="Z1779" t="s">
        <v>55</v>
      </c>
      <c r="AA1779" t="s">
        <v>68</v>
      </c>
      <c r="AB1779" t="s">
        <v>173</v>
      </c>
      <c r="AC1779" t="s">
        <v>129</v>
      </c>
      <c r="AD1779" t="s">
        <v>59</v>
      </c>
    </row>
    <row r="1780" spans="1:30">
      <c r="A1780">
        <f t="shared" si="84"/>
        <v>1524</v>
      </c>
      <c r="B1780">
        <f t="shared" si="82"/>
        <v>0</v>
      </c>
      <c r="C1780" s="8">
        <f t="shared" si="83"/>
        <v>62.333333333333336</v>
      </c>
      <c r="D1780">
        <v>62</v>
      </c>
      <c r="E1780">
        <v>4</v>
      </c>
      <c r="G1780" s="21">
        <v>0</v>
      </c>
      <c r="H1780">
        <v>8819401</v>
      </c>
      <c r="I1780" s="39">
        <v>44230.650972222225</v>
      </c>
      <c r="J1780" s="3" t="s">
        <v>90</v>
      </c>
      <c r="K1780" t="s">
        <v>49</v>
      </c>
      <c r="M1780">
        <v>202102030855</v>
      </c>
      <c r="N1780" s="1">
        <v>44230.650972222225</v>
      </c>
      <c r="O1780" s="3" t="s">
        <v>90</v>
      </c>
      <c r="P1780">
        <v>8819401</v>
      </c>
      <c r="Q1780" s="2">
        <v>21450</v>
      </c>
      <c r="R1780" t="s">
        <v>3205</v>
      </c>
      <c r="S1780" t="s">
        <v>227</v>
      </c>
      <c r="U1780" t="s">
        <v>61</v>
      </c>
      <c r="V1780" t="s">
        <v>349</v>
      </c>
      <c r="W1780" t="s">
        <v>10</v>
      </c>
      <c r="X1780" t="s">
        <v>54</v>
      </c>
      <c r="Z1780" t="s">
        <v>55</v>
      </c>
      <c r="AA1780" t="s">
        <v>94</v>
      </c>
      <c r="AB1780" t="s">
        <v>3206</v>
      </c>
      <c r="AC1780" t="s">
        <v>58</v>
      </c>
      <c r="AD1780" t="s">
        <v>59</v>
      </c>
    </row>
    <row r="1781" spans="1:30">
      <c r="A1781">
        <f t="shared" si="84"/>
        <v>1525</v>
      </c>
      <c r="B1781">
        <f t="shared" si="82"/>
        <v>0</v>
      </c>
      <c r="C1781" s="8">
        <f t="shared" si="83"/>
        <v>86</v>
      </c>
      <c r="D1781">
        <v>86</v>
      </c>
      <c r="E1781">
        <v>0</v>
      </c>
      <c r="G1781" s="21">
        <v>0</v>
      </c>
      <c r="H1781">
        <v>8823098</v>
      </c>
      <c r="I1781" s="39">
        <v>43914.585335648146</v>
      </c>
      <c r="J1781" s="3" t="s">
        <v>76</v>
      </c>
      <c r="K1781" t="s">
        <v>49</v>
      </c>
      <c r="M1781">
        <v>202003241244</v>
      </c>
      <c r="N1781" s="1">
        <v>43914.585335648146</v>
      </c>
      <c r="O1781" s="3" t="s">
        <v>76</v>
      </c>
      <c r="P1781">
        <v>8823098</v>
      </c>
      <c r="Q1781" s="2">
        <v>12479</v>
      </c>
      <c r="R1781" t="s">
        <v>3207</v>
      </c>
      <c r="S1781" t="s">
        <v>72</v>
      </c>
      <c r="U1781" t="s">
        <v>73</v>
      </c>
      <c r="V1781" t="s">
        <v>93</v>
      </c>
      <c r="W1781" t="s">
        <v>2</v>
      </c>
      <c r="X1781" t="s">
        <v>54</v>
      </c>
      <c r="Z1781" t="s">
        <v>88</v>
      </c>
      <c r="AA1781" t="s">
        <v>78</v>
      </c>
      <c r="AB1781" t="s">
        <v>3208</v>
      </c>
      <c r="AC1781" t="s">
        <v>70</v>
      </c>
      <c r="AD1781" t="s">
        <v>59</v>
      </c>
    </row>
    <row r="1782" spans="1:30">
      <c r="A1782">
        <f t="shared" si="84"/>
        <v>1526</v>
      </c>
      <c r="B1782">
        <f t="shared" si="82"/>
        <v>0</v>
      </c>
      <c r="C1782" s="8">
        <f t="shared" si="83"/>
        <v>64.583333333333329</v>
      </c>
      <c r="D1782">
        <v>64</v>
      </c>
      <c r="E1782">
        <v>7</v>
      </c>
      <c r="G1782" s="21">
        <v>0</v>
      </c>
      <c r="H1782">
        <v>8901620</v>
      </c>
      <c r="I1782" s="39">
        <v>44148.497916666667</v>
      </c>
      <c r="J1782" s="3" t="s">
        <v>90</v>
      </c>
      <c r="K1782" t="s">
        <v>49</v>
      </c>
      <c r="M1782">
        <v>202011131622</v>
      </c>
      <c r="N1782" s="1">
        <v>44148.497916666667</v>
      </c>
      <c r="O1782" s="3" t="s">
        <v>90</v>
      </c>
      <c r="P1782">
        <v>8901620</v>
      </c>
      <c r="Q1782" s="2">
        <v>20550</v>
      </c>
      <c r="R1782" t="s">
        <v>3209</v>
      </c>
      <c r="S1782" t="s">
        <v>106</v>
      </c>
      <c r="U1782" t="s">
        <v>52</v>
      </c>
      <c r="V1782" t="s">
        <v>103</v>
      </c>
      <c r="W1782" t="s">
        <v>10</v>
      </c>
      <c r="X1782" t="s">
        <v>54</v>
      </c>
      <c r="Z1782" t="s">
        <v>55</v>
      </c>
      <c r="AA1782" t="s">
        <v>94</v>
      </c>
      <c r="AB1782" t="s">
        <v>3210</v>
      </c>
      <c r="AC1782" t="s">
        <v>70</v>
      </c>
      <c r="AD1782" t="s">
        <v>59</v>
      </c>
    </row>
    <row r="1783" spans="1:30">
      <c r="A1783">
        <f t="shared" si="84"/>
        <v>1527</v>
      </c>
      <c r="B1783">
        <f t="shared" si="82"/>
        <v>0</v>
      </c>
      <c r="C1783" s="8">
        <f t="shared" si="83"/>
        <v>63</v>
      </c>
      <c r="D1783">
        <v>63</v>
      </c>
      <c r="E1783">
        <v>0</v>
      </c>
      <c r="G1783" s="21">
        <v>0</v>
      </c>
      <c r="H1783">
        <v>8903700</v>
      </c>
      <c r="I1783" s="39">
        <v>44147.728472222225</v>
      </c>
      <c r="J1783" s="3" t="s">
        <v>90</v>
      </c>
      <c r="K1783" t="s">
        <v>49</v>
      </c>
      <c r="M1783">
        <v>202011122348</v>
      </c>
      <c r="N1783" s="1">
        <v>44147.728472222225</v>
      </c>
      <c r="O1783" s="3" t="s">
        <v>90</v>
      </c>
      <c r="P1783">
        <v>8903700</v>
      </c>
      <c r="Q1783" s="2">
        <v>21123</v>
      </c>
      <c r="R1783" t="s">
        <v>3211</v>
      </c>
      <c r="S1783" t="s">
        <v>1028</v>
      </c>
      <c r="U1783" t="s">
        <v>98</v>
      </c>
      <c r="V1783" t="s">
        <v>103</v>
      </c>
      <c r="W1783" t="s">
        <v>10</v>
      </c>
      <c r="X1783" t="s">
        <v>54</v>
      </c>
      <c r="Z1783" t="s">
        <v>88</v>
      </c>
      <c r="AA1783" t="s">
        <v>94</v>
      </c>
      <c r="AB1783" t="s">
        <v>100</v>
      </c>
      <c r="AC1783" t="s">
        <v>70</v>
      </c>
      <c r="AD1783" t="s">
        <v>59</v>
      </c>
    </row>
    <row r="1784" spans="1:30">
      <c r="A1784">
        <f t="shared" si="84"/>
        <v>1528</v>
      </c>
      <c r="B1784">
        <f t="shared" si="82"/>
        <v>0</v>
      </c>
      <c r="C1784" s="8">
        <f t="shared" si="83"/>
        <v>72.166666666666671</v>
      </c>
      <c r="D1784">
        <v>72</v>
      </c>
      <c r="E1784">
        <v>2</v>
      </c>
      <c r="G1784" s="21">
        <v>0</v>
      </c>
      <c r="H1784">
        <v>8906290</v>
      </c>
      <c r="I1784" s="39">
        <v>43974.718055555553</v>
      </c>
      <c r="J1784" s="3" t="s">
        <v>63</v>
      </c>
      <c r="K1784" t="s">
        <v>49</v>
      </c>
      <c r="M1784">
        <v>202005230406</v>
      </c>
      <c r="N1784" s="1">
        <v>43974.718055555553</v>
      </c>
      <c r="O1784" s="3" t="s">
        <v>63</v>
      </c>
      <c r="P1784">
        <v>8906290</v>
      </c>
      <c r="Q1784" s="2">
        <v>17603</v>
      </c>
      <c r="R1784" t="s">
        <v>3212</v>
      </c>
      <c r="S1784" t="s">
        <v>633</v>
      </c>
      <c r="U1784" t="s">
        <v>132</v>
      </c>
      <c r="V1784" t="s">
        <v>74</v>
      </c>
      <c r="W1784" t="s">
        <v>10</v>
      </c>
      <c r="X1784" t="s">
        <v>54</v>
      </c>
      <c r="Z1784" t="s">
        <v>88</v>
      </c>
      <c r="AA1784" t="s">
        <v>68</v>
      </c>
      <c r="AB1784" t="s">
        <v>292</v>
      </c>
      <c r="AC1784" t="s">
        <v>70</v>
      </c>
      <c r="AD1784" t="s">
        <v>59</v>
      </c>
    </row>
    <row r="1785" spans="1:30">
      <c r="A1785">
        <f t="shared" si="84"/>
        <v>1529</v>
      </c>
      <c r="B1785">
        <f t="shared" si="82"/>
        <v>0</v>
      </c>
      <c r="C1785" s="8">
        <f t="shared" si="83"/>
        <v>89.333333333333329</v>
      </c>
      <c r="D1785">
        <v>89</v>
      </c>
      <c r="E1785">
        <v>4</v>
      </c>
      <c r="G1785" s="21">
        <v>0</v>
      </c>
      <c r="H1785">
        <v>8906884</v>
      </c>
      <c r="I1785" s="39">
        <v>44210.097222222219</v>
      </c>
      <c r="J1785" s="3" t="s">
        <v>90</v>
      </c>
      <c r="K1785" t="s">
        <v>49</v>
      </c>
      <c r="M1785">
        <v>202101141206</v>
      </c>
      <c r="N1785" s="1">
        <v>44210.097222222219</v>
      </c>
      <c r="O1785" s="3" t="s">
        <v>90</v>
      </c>
      <c r="P1785">
        <v>8906884</v>
      </c>
      <c r="Q1785" s="2">
        <v>11560</v>
      </c>
      <c r="R1785" t="s">
        <v>3213</v>
      </c>
      <c r="S1785" t="s">
        <v>3214</v>
      </c>
      <c r="U1785" t="s">
        <v>170</v>
      </c>
      <c r="V1785" t="s">
        <v>220</v>
      </c>
      <c r="W1785" t="s">
        <v>10</v>
      </c>
      <c r="X1785" t="s">
        <v>54</v>
      </c>
      <c r="Z1785" t="s">
        <v>88</v>
      </c>
      <c r="AA1785" t="s">
        <v>94</v>
      </c>
      <c r="AB1785" t="s">
        <v>100</v>
      </c>
      <c r="AC1785" t="s">
        <v>70</v>
      </c>
      <c r="AD1785" t="s">
        <v>59</v>
      </c>
    </row>
    <row r="1786" spans="1:30">
      <c r="A1786">
        <f t="shared" si="84"/>
        <v>1530</v>
      </c>
      <c r="B1786">
        <f t="shared" si="82"/>
        <v>0</v>
      </c>
      <c r="C1786" s="8">
        <f t="shared" si="83"/>
        <v>77.333333333333329</v>
      </c>
      <c r="D1786">
        <v>77</v>
      </c>
      <c r="E1786">
        <v>4</v>
      </c>
      <c r="G1786" s="21">
        <v>0</v>
      </c>
      <c r="H1786">
        <v>8909959</v>
      </c>
      <c r="I1786" s="39">
        <v>44279.512800925928</v>
      </c>
      <c r="J1786" s="3" t="s">
        <v>90</v>
      </c>
      <c r="K1786" t="s">
        <v>49</v>
      </c>
      <c r="M1786">
        <v>202103190111</v>
      </c>
      <c r="N1786" s="1">
        <v>44279.512800925928</v>
      </c>
      <c r="O1786" s="3" t="s">
        <v>90</v>
      </c>
      <c r="P1786">
        <v>8909959</v>
      </c>
      <c r="Q1786" s="2">
        <v>16021</v>
      </c>
      <c r="R1786" t="s">
        <v>3215</v>
      </c>
      <c r="S1786" t="s">
        <v>1865</v>
      </c>
      <c r="U1786" t="s">
        <v>52</v>
      </c>
      <c r="V1786" t="s">
        <v>507</v>
      </c>
      <c r="W1786" t="s">
        <v>10</v>
      </c>
      <c r="X1786" t="s">
        <v>54</v>
      </c>
      <c r="Z1786" t="s">
        <v>55</v>
      </c>
      <c r="AA1786" t="s">
        <v>94</v>
      </c>
      <c r="AB1786" t="s">
        <v>1848</v>
      </c>
      <c r="AC1786" t="s">
        <v>70</v>
      </c>
      <c r="AD1786" t="s">
        <v>59</v>
      </c>
    </row>
    <row r="1787" spans="1:30">
      <c r="A1787">
        <f t="shared" si="84"/>
        <v>1531</v>
      </c>
      <c r="B1787">
        <f t="shared" si="82"/>
        <v>0</v>
      </c>
      <c r="C1787" s="8">
        <f t="shared" si="83"/>
        <v>77.5</v>
      </c>
      <c r="D1787">
        <v>77</v>
      </c>
      <c r="E1787">
        <v>6</v>
      </c>
      <c r="G1787" s="21">
        <v>0</v>
      </c>
      <c r="H1787">
        <v>8912147</v>
      </c>
      <c r="I1787" s="39">
        <v>44294.614259259259</v>
      </c>
      <c r="J1787" s="3" t="s">
        <v>76</v>
      </c>
      <c r="K1787" t="s">
        <v>49</v>
      </c>
      <c r="M1787">
        <v>202104080491</v>
      </c>
      <c r="N1787" s="1">
        <v>44294.614259259259</v>
      </c>
      <c r="O1787" s="3" t="s">
        <v>76</v>
      </c>
      <c r="P1787">
        <v>8912147</v>
      </c>
      <c r="Q1787" s="2">
        <v>15959</v>
      </c>
      <c r="R1787" t="s">
        <v>3216</v>
      </c>
      <c r="S1787" t="s">
        <v>3217</v>
      </c>
      <c r="U1787" t="s">
        <v>381</v>
      </c>
      <c r="V1787" t="s">
        <v>738</v>
      </c>
      <c r="W1787" t="s">
        <v>10</v>
      </c>
      <c r="X1787" t="s">
        <v>54</v>
      </c>
      <c r="Z1787" t="s">
        <v>55</v>
      </c>
      <c r="AA1787" t="s">
        <v>78</v>
      </c>
      <c r="AB1787" t="s">
        <v>3218</v>
      </c>
      <c r="AC1787" t="s">
        <v>390</v>
      </c>
      <c r="AD1787" t="s">
        <v>59</v>
      </c>
    </row>
    <row r="1788" spans="1:30">
      <c r="A1788">
        <f t="shared" si="84"/>
        <v>1532</v>
      </c>
      <c r="B1788">
        <f t="shared" si="82"/>
        <v>0</v>
      </c>
      <c r="C1788" s="8">
        <f t="shared" si="83"/>
        <v>62.25</v>
      </c>
      <c r="D1788">
        <v>62</v>
      </c>
      <c r="E1788">
        <v>3</v>
      </c>
      <c r="G1788" s="21">
        <v>0</v>
      </c>
      <c r="H1788">
        <v>8912455</v>
      </c>
      <c r="I1788" s="39">
        <v>44152.537951388891</v>
      </c>
      <c r="J1788" s="3" t="s">
        <v>63</v>
      </c>
      <c r="K1788" t="s">
        <v>49</v>
      </c>
      <c r="M1788">
        <v>202011171772</v>
      </c>
      <c r="N1788" s="1">
        <v>44152.537951388891</v>
      </c>
      <c r="O1788" s="3" t="s">
        <v>63</v>
      </c>
      <c r="P1788">
        <v>8912455</v>
      </c>
      <c r="Q1788" s="2">
        <v>21414</v>
      </c>
      <c r="R1788" t="s">
        <v>3219</v>
      </c>
      <c r="S1788" t="s">
        <v>394</v>
      </c>
      <c r="U1788" t="s">
        <v>52</v>
      </c>
      <c r="V1788" t="s">
        <v>228</v>
      </c>
      <c r="W1788" t="s">
        <v>2</v>
      </c>
      <c r="X1788" t="s">
        <v>54</v>
      </c>
      <c r="Z1788" t="s">
        <v>88</v>
      </c>
      <c r="AA1788" t="s">
        <v>68</v>
      </c>
      <c r="AB1788" t="s">
        <v>3220</v>
      </c>
      <c r="AC1788" t="s">
        <v>129</v>
      </c>
      <c r="AD1788" t="s">
        <v>59</v>
      </c>
    </row>
    <row r="1789" spans="1:30">
      <c r="A1789">
        <f t="shared" si="84"/>
        <v>1533</v>
      </c>
      <c r="B1789">
        <f t="shared" si="82"/>
        <v>0</v>
      </c>
      <c r="C1789" s="8">
        <f t="shared" si="83"/>
        <v>39.416666666666664</v>
      </c>
      <c r="D1789">
        <v>39</v>
      </c>
      <c r="E1789">
        <v>5</v>
      </c>
      <c r="G1789" s="21">
        <v>0</v>
      </c>
      <c r="H1789">
        <v>8913534</v>
      </c>
      <c r="I1789" s="39">
        <v>44163.68472222222</v>
      </c>
      <c r="J1789" s="3" t="s">
        <v>90</v>
      </c>
      <c r="K1789" t="s">
        <v>49</v>
      </c>
      <c r="M1789">
        <v>202011280414</v>
      </c>
      <c r="N1789" s="1">
        <v>44163.68472222222</v>
      </c>
      <c r="O1789" s="3" t="s">
        <v>90</v>
      </c>
      <c r="P1789">
        <v>8913534</v>
      </c>
      <c r="Q1789" s="2">
        <v>29738</v>
      </c>
      <c r="R1789" t="s">
        <v>3221</v>
      </c>
      <c r="S1789" t="s">
        <v>1141</v>
      </c>
      <c r="U1789" t="s">
        <v>110</v>
      </c>
      <c r="V1789" t="s">
        <v>87</v>
      </c>
      <c r="W1789" t="s">
        <v>2</v>
      </c>
      <c r="X1789" t="s">
        <v>54</v>
      </c>
      <c r="Z1789" t="s">
        <v>88</v>
      </c>
      <c r="AA1789" t="s">
        <v>94</v>
      </c>
      <c r="AB1789" t="s">
        <v>116</v>
      </c>
      <c r="AC1789" t="s">
        <v>70</v>
      </c>
      <c r="AD1789" t="s">
        <v>59</v>
      </c>
    </row>
    <row r="1790" spans="1:30">
      <c r="A1790">
        <f t="shared" si="84"/>
        <v>1534</v>
      </c>
      <c r="B1790">
        <f t="shared" ref="B1790:B1853" si="85">IF(H1790&lt;&gt;H1789,0,IF(H1790&lt;&gt;H1788,1,IF(H1790&lt;&gt;H1787,2,IF(H1790&lt;&gt;H1786,3,IF(H1790&lt;&gt;H1785,4,IF(H1790&lt;&gt;H1784,5,IF(H1790&lt;&gt;H1783,6,"7+")))))))</f>
        <v>0</v>
      </c>
      <c r="C1790" s="8">
        <f t="shared" si="83"/>
        <v>44.083333333333336</v>
      </c>
      <c r="D1790">
        <v>44</v>
      </c>
      <c r="E1790">
        <v>1</v>
      </c>
      <c r="G1790" s="21">
        <v>0</v>
      </c>
      <c r="H1790">
        <v>8916874</v>
      </c>
      <c r="I1790" s="39">
        <v>44272.039583333331</v>
      </c>
      <c r="J1790" s="3" t="s">
        <v>90</v>
      </c>
      <c r="K1790" t="s">
        <v>49</v>
      </c>
      <c r="M1790">
        <v>202103171116</v>
      </c>
      <c r="N1790" s="1">
        <v>44272.039583333331</v>
      </c>
      <c r="O1790" s="3" t="s">
        <v>90</v>
      </c>
      <c r="P1790">
        <v>8916874</v>
      </c>
      <c r="Q1790" s="2">
        <v>28145</v>
      </c>
      <c r="R1790" t="s">
        <v>3222</v>
      </c>
      <c r="S1790" t="s">
        <v>2189</v>
      </c>
      <c r="U1790" t="s">
        <v>288</v>
      </c>
      <c r="V1790" t="s">
        <v>74</v>
      </c>
      <c r="W1790" t="s">
        <v>2</v>
      </c>
      <c r="X1790" t="s">
        <v>54</v>
      </c>
      <c r="Z1790" t="s">
        <v>88</v>
      </c>
      <c r="AA1790" t="s">
        <v>94</v>
      </c>
      <c r="AB1790" t="s">
        <v>173</v>
      </c>
      <c r="AC1790" t="s">
        <v>70</v>
      </c>
      <c r="AD1790" t="s">
        <v>59</v>
      </c>
    </row>
    <row r="1791" spans="1:30">
      <c r="A1791">
        <f t="shared" si="84"/>
        <v>1535</v>
      </c>
      <c r="B1791">
        <f t="shared" si="85"/>
        <v>0</v>
      </c>
      <c r="C1791" s="8">
        <f t="shared" si="83"/>
        <v>44</v>
      </c>
      <c r="D1791">
        <v>44</v>
      </c>
      <c r="E1791">
        <v>0</v>
      </c>
      <c r="G1791" s="21">
        <v>0</v>
      </c>
      <c r="H1791">
        <v>8917213</v>
      </c>
      <c r="I1791" s="39">
        <v>44183.712500000001</v>
      </c>
      <c r="J1791" s="3" t="s">
        <v>90</v>
      </c>
      <c r="K1791" t="s">
        <v>49</v>
      </c>
      <c r="M1791">
        <v>202012182096</v>
      </c>
      <c r="N1791" s="1">
        <v>44183.712500000001</v>
      </c>
      <c r="O1791" s="3" t="s">
        <v>90</v>
      </c>
      <c r="P1791">
        <v>8917213</v>
      </c>
      <c r="Q1791" s="2">
        <v>28090</v>
      </c>
      <c r="R1791" t="s">
        <v>3223</v>
      </c>
      <c r="S1791" t="s">
        <v>435</v>
      </c>
      <c r="U1791" t="s">
        <v>149</v>
      </c>
      <c r="V1791" t="s">
        <v>145</v>
      </c>
      <c r="W1791" t="s">
        <v>2</v>
      </c>
      <c r="X1791" t="s">
        <v>54</v>
      </c>
      <c r="Z1791" t="s">
        <v>88</v>
      </c>
      <c r="AA1791" t="s">
        <v>94</v>
      </c>
      <c r="AB1791" t="s">
        <v>100</v>
      </c>
      <c r="AC1791" t="s">
        <v>70</v>
      </c>
      <c r="AD1791" t="s">
        <v>59</v>
      </c>
    </row>
    <row r="1792" spans="1:30">
      <c r="A1792">
        <f t="shared" si="84"/>
        <v>1536</v>
      </c>
      <c r="B1792">
        <f t="shared" si="85"/>
        <v>0</v>
      </c>
      <c r="C1792" s="8">
        <f t="shared" si="83"/>
        <v>61</v>
      </c>
      <c r="D1792">
        <v>61</v>
      </c>
      <c r="E1792">
        <v>0</v>
      </c>
      <c r="G1792" s="21">
        <v>0</v>
      </c>
      <c r="H1792">
        <v>8919655</v>
      </c>
      <c r="I1792" s="39">
        <v>44237.652777777781</v>
      </c>
      <c r="J1792" s="3" t="s">
        <v>76</v>
      </c>
      <c r="K1792" t="s">
        <v>49</v>
      </c>
      <c r="M1792">
        <v>202102100215</v>
      </c>
      <c r="N1792" s="1">
        <v>44237.652777777781</v>
      </c>
      <c r="O1792" s="3" t="s">
        <v>76</v>
      </c>
      <c r="P1792">
        <v>8919655</v>
      </c>
      <c r="Q1792" s="2">
        <v>21932</v>
      </c>
      <c r="R1792" t="s">
        <v>3224</v>
      </c>
      <c r="S1792" t="s">
        <v>479</v>
      </c>
      <c r="U1792" t="s">
        <v>73</v>
      </c>
      <c r="V1792" t="s">
        <v>228</v>
      </c>
      <c r="W1792" t="s">
        <v>10</v>
      </c>
      <c r="X1792" t="s">
        <v>54</v>
      </c>
      <c r="Z1792" t="s">
        <v>55</v>
      </c>
      <c r="AA1792" t="s">
        <v>78</v>
      </c>
      <c r="AB1792" t="s">
        <v>3225</v>
      </c>
      <c r="AC1792" t="s">
        <v>129</v>
      </c>
      <c r="AD1792" t="s">
        <v>59</v>
      </c>
    </row>
    <row r="1793" spans="1:30">
      <c r="A1793">
        <f t="shared" si="84"/>
        <v>1537</v>
      </c>
      <c r="B1793">
        <f t="shared" si="85"/>
        <v>0</v>
      </c>
      <c r="C1793" s="8">
        <f t="shared" si="83"/>
        <v>68.333333333333329</v>
      </c>
      <c r="D1793">
        <v>68</v>
      </c>
      <c r="E1793">
        <v>4</v>
      </c>
      <c r="G1793" s="21">
        <v>0</v>
      </c>
      <c r="H1793">
        <v>8922429</v>
      </c>
      <c r="I1793" s="39">
        <v>44042.461111111108</v>
      </c>
      <c r="J1793" s="3" t="s">
        <v>63</v>
      </c>
      <c r="K1793" t="s">
        <v>49</v>
      </c>
      <c r="M1793">
        <v>202007301463</v>
      </c>
      <c r="N1793" s="1">
        <v>44042.461111111108</v>
      </c>
      <c r="O1793" s="3" t="s">
        <v>63</v>
      </c>
      <c r="P1793">
        <v>8922429</v>
      </c>
      <c r="Q1793" s="2">
        <v>19072</v>
      </c>
      <c r="R1793" t="s">
        <v>3226</v>
      </c>
      <c r="S1793" t="s">
        <v>2678</v>
      </c>
      <c r="U1793" t="s">
        <v>73</v>
      </c>
      <c r="V1793" t="s">
        <v>178</v>
      </c>
      <c r="W1793" t="s">
        <v>10</v>
      </c>
      <c r="X1793" t="s">
        <v>54</v>
      </c>
      <c r="Z1793" t="s">
        <v>88</v>
      </c>
      <c r="AA1793" t="s">
        <v>68</v>
      </c>
      <c r="AB1793" t="s">
        <v>3227</v>
      </c>
      <c r="AC1793" t="s">
        <v>70</v>
      </c>
      <c r="AD1793" t="s">
        <v>59</v>
      </c>
    </row>
    <row r="1794" spans="1:30">
      <c r="A1794">
        <f t="shared" si="84"/>
        <v>1538</v>
      </c>
      <c r="B1794">
        <f t="shared" si="85"/>
        <v>0</v>
      </c>
      <c r="C1794" s="8">
        <f t="shared" si="83"/>
        <v>31.5</v>
      </c>
      <c r="D1794">
        <v>31</v>
      </c>
      <c r="E1794">
        <v>6</v>
      </c>
      <c r="G1794" s="21">
        <v>0</v>
      </c>
      <c r="H1794">
        <v>8980633</v>
      </c>
      <c r="I1794" s="39">
        <v>44115.788506944446</v>
      </c>
      <c r="J1794" s="3" t="s">
        <v>90</v>
      </c>
      <c r="K1794" t="s">
        <v>49</v>
      </c>
      <c r="M1794">
        <v>202010110505</v>
      </c>
      <c r="N1794" s="1">
        <v>44115.788506944446</v>
      </c>
      <c r="O1794" s="3" t="s">
        <v>90</v>
      </c>
      <c r="P1794">
        <v>8980633</v>
      </c>
      <c r="Q1794" s="2">
        <v>32592</v>
      </c>
      <c r="R1794" t="s">
        <v>3228</v>
      </c>
      <c r="S1794" t="s">
        <v>3229</v>
      </c>
      <c r="U1794" t="s">
        <v>170</v>
      </c>
      <c r="V1794" t="s">
        <v>87</v>
      </c>
      <c r="W1794" t="s">
        <v>10</v>
      </c>
      <c r="X1794" t="s">
        <v>54</v>
      </c>
      <c r="Z1794" t="s">
        <v>88</v>
      </c>
      <c r="AA1794" t="s">
        <v>94</v>
      </c>
      <c r="AB1794" t="s">
        <v>116</v>
      </c>
      <c r="AC1794" t="s">
        <v>70</v>
      </c>
      <c r="AD1794" t="s">
        <v>59</v>
      </c>
    </row>
    <row r="1795" spans="1:30">
      <c r="A1795">
        <f t="shared" si="84"/>
        <v>1539</v>
      </c>
      <c r="B1795">
        <f t="shared" si="85"/>
        <v>0</v>
      </c>
      <c r="C1795" s="8">
        <f t="shared" si="83"/>
        <v>34.25</v>
      </c>
      <c r="D1795">
        <v>34</v>
      </c>
      <c r="E1795">
        <v>3</v>
      </c>
      <c r="G1795" s="21">
        <v>0</v>
      </c>
      <c r="H1795">
        <v>9000107</v>
      </c>
      <c r="I1795" s="39">
        <v>44051.618750000001</v>
      </c>
      <c r="J1795" s="3" t="s">
        <v>90</v>
      </c>
      <c r="K1795" t="s">
        <v>49</v>
      </c>
      <c r="M1795">
        <v>202008080442</v>
      </c>
      <c r="N1795" s="1">
        <v>44051.618750000001</v>
      </c>
      <c r="O1795" s="3" t="s">
        <v>90</v>
      </c>
      <c r="P1795">
        <v>9000107</v>
      </c>
      <c r="Q1795" s="2">
        <v>31523</v>
      </c>
      <c r="R1795" t="s">
        <v>3230</v>
      </c>
      <c r="S1795" t="s">
        <v>1121</v>
      </c>
      <c r="U1795" t="s">
        <v>110</v>
      </c>
      <c r="V1795" t="s">
        <v>316</v>
      </c>
      <c r="W1795" t="s">
        <v>10</v>
      </c>
      <c r="X1795" t="s">
        <v>54</v>
      </c>
      <c r="Z1795" t="s">
        <v>88</v>
      </c>
      <c r="AA1795" t="s">
        <v>94</v>
      </c>
      <c r="AB1795" t="s">
        <v>100</v>
      </c>
      <c r="AC1795" t="s">
        <v>70</v>
      </c>
      <c r="AD1795" t="s">
        <v>59</v>
      </c>
    </row>
    <row r="1796" spans="1:30">
      <c r="A1796">
        <f t="shared" si="84"/>
        <v>1540</v>
      </c>
      <c r="B1796">
        <f t="shared" si="85"/>
        <v>0</v>
      </c>
      <c r="C1796" s="8">
        <f t="shared" si="83"/>
        <v>47.25</v>
      </c>
      <c r="D1796">
        <v>47</v>
      </c>
      <c r="E1796">
        <v>3</v>
      </c>
      <c r="G1796" s="21">
        <v>0</v>
      </c>
      <c r="H1796">
        <v>9003569</v>
      </c>
      <c r="I1796" s="39">
        <v>44161.423611111109</v>
      </c>
      <c r="J1796" s="3" t="s">
        <v>90</v>
      </c>
      <c r="K1796" t="s">
        <v>49</v>
      </c>
      <c r="M1796">
        <v>202011260152</v>
      </c>
      <c r="N1796" s="1">
        <v>44161.423611111109</v>
      </c>
      <c r="O1796" s="3" t="s">
        <v>90</v>
      </c>
      <c r="P1796">
        <v>9003569</v>
      </c>
      <c r="Q1796" s="2">
        <v>26885</v>
      </c>
      <c r="R1796" t="s">
        <v>3231</v>
      </c>
      <c r="S1796" t="s">
        <v>2755</v>
      </c>
      <c r="U1796" t="s">
        <v>250</v>
      </c>
      <c r="V1796" t="s">
        <v>67</v>
      </c>
      <c r="W1796" t="s">
        <v>10</v>
      </c>
      <c r="X1796" t="s">
        <v>54</v>
      </c>
      <c r="Z1796" t="s">
        <v>88</v>
      </c>
      <c r="AA1796" t="s">
        <v>94</v>
      </c>
      <c r="AB1796" t="s">
        <v>292</v>
      </c>
      <c r="AC1796" t="s">
        <v>70</v>
      </c>
      <c r="AD1796" t="s">
        <v>59</v>
      </c>
    </row>
    <row r="1797" spans="1:30">
      <c r="A1797">
        <f t="shared" si="84"/>
        <v>1541</v>
      </c>
      <c r="B1797">
        <f t="shared" si="85"/>
        <v>0</v>
      </c>
      <c r="C1797" s="8">
        <f t="shared" si="83"/>
        <v>65.166666666666671</v>
      </c>
      <c r="D1797">
        <v>65</v>
      </c>
      <c r="E1797">
        <v>2</v>
      </c>
      <c r="G1797" s="21">
        <v>0</v>
      </c>
      <c r="H1797">
        <v>9007492</v>
      </c>
      <c r="I1797" s="39">
        <v>44055.625243055554</v>
      </c>
      <c r="J1797" s="3" t="s">
        <v>63</v>
      </c>
      <c r="K1797" t="s">
        <v>49</v>
      </c>
      <c r="M1797">
        <v>202008120955</v>
      </c>
      <c r="N1797" s="1">
        <v>44055.625243055554</v>
      </c>
      <c r="O1797" s="3" t="s">
        <v>63</v>
      </c>
      <c r="P1797">
        <v>9007492</v>
      </c>
      <c r="Q1797" s="2">
        <v>20236</v>
      </c>
      <c r="R1797" t="s">
        <v>3232</v>
      </c>
      <c r="S1797" t="s">
        <v>1155</v>
      </c>
      <c r="U1797" t="s">
        <v>61</v>
      </c>
      <c r="V1797" t="s">
        <v>349</v>
      </c>
      <c r="W1797" t="s">
        <v>2</v>
      </c>
      <c r="X1797" t="s">
        <v>54</v>
      </c>
      <c r="Z1797" t="s">
        <v>55</v>
      </c>
      <c r="AA1797" t="s">
        <v>68</v>
      </c>
      <c r="AB1797" t="s">
        <v>104</v>
      </c>
      <c r="AC1797" t="s">
        <v>58</v>
      </c>
      <c r="AD1797" t="s">
        <v>59</v>
      </c>
    </row>
    <row r="1798" spans="1:30">
      <c r="A1798">
        <f t="shared" si="84"/>
        <v>1542</v>
      </c>
      <c r="B1798">
        <f t="shared" si="85"/>
        <v>0</v>
      </c>
      <c r="C1798" s="8">
        <f t="shared" si="83"/>
        <v>53.833333333333336</v>
      </c>
      <c r="D1798">
        <v>53</v>
      </c>
      <c r="E1798">
        <v>10</v>
      </c>
      <c r="G1798" s="21">
        <v>0</v>
      </c>
      <c r="H1798">
        <v>9009777</v>
      </c>
      <c r="I1798" s="39">
        <v>43956.708333333336</v>
      </c>
      <c r="J1798" s="3" t="s">
        <v>63</v>
      </c>
      <c r="K1798" t="s">
        <v>49</v>
      </c>
      <c r="M1798">
        <v>202005051336</v>
      </c>
      <c r="N1798" s="1">
        <v>43956.708333333336</v>
      </c>
      <c r="O1798" s="3" t="s">
        <v>63</v>
      </c>
      <c r="P1798">
        <v>9009777</v>
      </c>
      <c r="Q1798" s="2">
        <v>24278</v>
      </c>
      <c r="R1798" t="s">
        <v>3233</v>
      </c>
      <c r="S1798" t="s">
        <v>2134</v>
      </c>
      <c r="U1798" t="s">
        <v>61</v>
      </c>
      <c r="V1798" t="s">
        <v>240</v>
      </c>
      <c r="W1798" t="s">
        <v>2</v>
      </c>
      <c r="X1798" t="s">
        <v>54</v>
      </c>
      <c r="Z1798" t="s">
        <v>55</v>
      </c>
      <c r="AA1798" t="s">
        <v>68</v>
      </c>
      <c r="AB1798" t="s">
        <v>907</v>
      </c>
      <c r="AC1798" t="s">
        <v>70</v>
      </c>
      <c r="AD1798" t="s">
        <v>59</v>
      </c>
    </row>
    <row r="1799" spans="1:30">
      <c r="A1799">
        <f t="shared" si="84"/>
        <v>1543</v>
      </c>
      <c r="B1799">
        <f t="shared" si="85"/>
        <v>0</v>
      </c>
      <c r="C1799" s="8">
        <f t="shared" si="83"/>
        <v>69.666666666666671</v>
      </c>
      <c r="D1799">
        <v>69</v>
      </c>
      <c r="E1799">
        <v>8</v>
      </c>
      <c r="G1799" s="21">
        <v>0</v>
      </c>
      <c r="H1799">
        <v>9011584</v>
      </c>
      <c r="I1799" s="39">
        <v>44222.606944444444</v>
      </c>
      <c r="J1799" s="3" t="s">
        <v>63</v>
      </c>
      <c r="K1799" t="s">
        <v>49</v>
      </c>
      <c r="M1799">
        <v>202101260759</v>
      </c>
      <c r="N1799" s="1">
        <v>44222.606944444444</v>
      </c>
      <c r="O1799" s="3" t="s">
        <v>63</v>
      </c>
      <c r="P1799">
        <v>9011584</v>
      </c>
      <c r="Q1799" s="2">
        <v>18745</v>
      </c>
      <c r="R1799" t="s">
        <v>3234</v>
      </c>
      <c r="S1799" t="s">
        <v>164</v>
      </c>
      <c r="U1799" t="s">
        <v>140</v>
      </c>
      <c r="V1799" t="s">
        <v>145</v>
      </c>
      <c r="W1799" t="s">
        <v>2</v>
      </c>
      <c r="X1799" t="s">
        <v>54</v>
      </c>
      <c r="Z1799" t="s">
        <v>55</v>
      </c>
      <c r="AA1799" t="s">
        <v>68</v>
      </c>
      <c r="AB1799" t="s">
        <v>3235</v>
      </c>
      <c r="AC1799" t="s">
        <v>70</v>
      </c>
      <c r="AD1799" t="s">
        <v>59</v>
      </c>
    </row>
    <row r="1800" spans="1:30">
      <c r="A1800">
        <f t="shared" si="84"/>
        <v>1544</v>
      </c>
      <c r="B1800">
        <f t="shared" si="85"/>
        <v>0</v>
      </c>
      <c r="C1800" s="8">
        <f t="shared" si="83"/>
        <v>60.583333333333336</v>
      </c>
      <c r="D1800">
        <v>60</v>
      </c>
      <c r="E1800">
        <v>7</v>
      </c>
      <c r="G1800" s="21">
        <v>0</v>
      </c>
      <c r="H1800">
        <v>9011828</v>
      </c>
      <c r="I1800" s="39">
        <v>44034.513101851851</v>
      </c>
      <c r="J1800" s="3" t="s">
        <v>90</v>
      </c>
      <c r="K1800" t="s">
        <v>49</v>
      </c>
      <c r="M1800">
        <v>202007221574</v>
      </c>
      <c r="N1800" s="1">
        <v>44034.513101851851</v>
      </c>
      <c r="O1800" s="3" t="s">
        <v>90</v>
      </c>
      <c r="P1800">
        <v>9011828</v>
      </c>
      <c r="Q1800" s="2">
        <v>21898</v>
      </c>
      <c r="R1800" t="s">
        <v>3236</v>
      </c>
      <c r="S1800" t="s">
        <v>2116</v>
      </c>
      <c r="U1800" t="s">
        <v>61</v>
      </c>
      <c r="V1800" t="s">
        <v>93</v>
      </c>
      <c r="W1800" t="s">
        <v>10</v>
      </c>
      <c r="X1800" t="s">
        <v>54</v>
      </c>
      <c r="Z1800" t="s">
        <v>88</v>
      </c>
      <c r="AA1800" t="s">
        <v>94</v>
      </c>
      <c r="AB1800" t="s">
        <v>100</v>
      </c>
      <c r="AC1800" t="s">
        <v>70</v>
      </c>
      <c r="AD1800" t="s">
        <v>59</v>
      </c>
    </row>
    <row r="1801" spans="1:30">
      <c r="A1801">
        <f t="shared" si="84"/>
        <v>1545</v>
      </c>
      <c r="B1801">
        <f t="shared" si="85"/>
        <v>0</v>
      </c>
      <c r="C1801" s="8">
        <f t="shared" si="83"/>
        <v>53.75</v>
      </c>
      <c r="D1801">
        <v>53</v>
      </c>
      <c r="E1801">
        <v>9</v>
      </c>
      <c r="G1801" s="21">
        <v>0</v>
      </c>
      <c r="H1801">
        <v>9012395</v>
      </c>
      <c r="I1801" s="39">
        <v>44138.114583333336</v>
      </c>
      <c r="J1801" s="3" t="s">
        <v>90</v>
      </c>
      <c r="K1801" t="s">
        <v>49</v>
      </c>
      <c r="M1801">
        <v>202011031223</v>
      </c>
      <c r="N1801" s="1">
        <v>44138.114583333336</v>
      </c>
      <c r="O1801" s="3" t="s">
        <v>90</v>
      </c>
      <c r="P1801">
        <v>9012395</v>
      </c>
      <c r="Q1801" s="2">
        <v>24493</v>
      </c>
      <c r="R1801" t="s">
        <v>3237</v>
      </c>
      <c r="S1801" t="s">
        <v>1453</v>
      </c>
      <c r="U1801" t="s">
        <v>98</v>
      </c>
      <c r="V1801" t="s">
        <v>281</v>
      </c>
      <c r="W1801" t="s">
        <v>10</v>
      </c>
      <c r="X1801" t="s">
        <v>54</v>
      </c>
      <c r="Z1801" t="s">
        <v>88</v>
      </c>
      <c r="AA1801" t="s">
        <v>94</v>
      </c>
      <c r="AB1801" t="s">
        <v>116</v>
      </c>
      <c r="AC1801" t="s">
        <v>70</v>
      </c>
      <c r="AD1801" t="s">
        <v>59</v>
      </c>
    </row>
    <row r="1802" spans="1:30">
      <c r="A1802">
        <f t="shared" si="84"/>
        <v>1546</v>
      </c>
      <c r="B1802">
        <f t="shared" si="85"/>
        <v>0</v>
      </c>
      <c r="C1802" s="8">
        <f t="shared" ref="C1802:C1865" si="86">D1802+E1802/12</f>
        <v>58.666666666666664</v>
      </c>
      <c r="D1802">
        <v>58</v>
      </c>
      <c r="E1802">
        <v>8</v>
      </c>
      <c r="G1802" s="21">
        <v>0</v>
      </c>
      <c r="H1802">
        <v>9014224</v>
      </c>
      <c r="I1802" s="39">
        <v>44233.011759259258</v>
      </c>
      <c r="J1802" s="3" t="s">
        <v>90</v>
      </c>
      <c r="K1802" t="s">
        <v>49</v>
      </c>
      <c r="M1802">
        <v>202102052207</v>
      </c>
      <c r="N1802" s="1">
        <v>44233.011759259258</v>
      </c>
      <c r="O1802" s="3" t="s">
        <v>90</v>
      </c>
      <c r="P1802">
        <v>9014224</v>
      </c>
      <c r="Q1802" s="2">
        <v>22782</v>
      </c>
      <c r="R1802" t="s">
        <v>3238</v>
      </c>
      <c r="S1802" t="s">
        <v>603</v>
      </c>
      <c r="U1802" t="s">
        <v>132</v>
      </c>
      <c r="V1802" t="s">
        <v>171</v>
      </c>
      <c r="W1802" t="s">
        <v>2</v>
      </c>
      <c r="X1802" t="s">
        <v>54</v>
      </c>
      <c r="Z1802" t="s">
        <v>88</v>
      </c>
      <c r="AA1802" t="s">
        <v>94</v>
      </c>
      <c r="AB1802" t="s">
        <v>100</v>
      </c>
      <c r="AC1802" t="s">
        <v>70</v>
      </c>
      <c r="AD1802" t="s">
        <v>59</v>
      </c>
    </row>
    <row r="1803" spans="1:30">
      <c r="A1803">
        <f t="shared" si="84"/>
        <v>1547</v>
      </c>
      <c r="B1803">
        <f t="shared" si="85"/>
        <v>0</v>
      </c>
      <c r="C1803" s="8">
        <f t="shared" si="86"/>
        <v>67.333333333333329</v>
      </c>
      <c r="D1803">
        <v>67</v>
      </c>
      <c r="E1803">
        <v>4</v>
      </c>
      <c r="G1803" s="21">
        <v>0</v>
      </c>
      <c r="H1803">
        <v>9018798</v>
      </c>
      <c r="I1803" s="39">
        <v>44119.042939814812</v>
      </c>
      <c r="J1803" s="3" t="s">
        <v>90</v>
      </c>
      <c r="K1803" t="s">
        <v>49</v>
      </c>
      <c r="M1803">
        <v>202010151180</v>
      </c>
      <c r="N1803" s="1">
        <v>44119.042939814812</v>
      </c>
      <c r="O1803" s="3" t="s">
        <v>90</v>
      </c>
      <c r="P1803">
        <v>9018798</v>
      </c>
      <c r="Q1803" s="2">
        <v>19499</v>
      </c>
      <c r="R1803" t="s">
        <v>3239</v>
      </c>
      <c r="S1803" t="s">
        <v>264</v>
      </c>
      <c r="U1803" t="s">
        <v>170</v>
      </c>
      <c r="V1803" t="s">
        <v>416</v>
      </c>
      <c r="W1803" t="s">
        <v>10</v>
      </c>
      <c r="X1803" t="s">
        <v>54</v>
      </c>
      <c r="Z1803" t="s">
        <v>88</v>
      </c>
      <c r="AA1803" t="s">
        <v>94</v>
      </c>
      <c r="AB1803" t="s">
        <v>100</v>
      </c>
      <c r="AC1803" t="s">
        <v>70</v>
      </c>
      <c r="AD1803" t="s">
        <v>59</v>
      </c>
    </row>
    <row r="1804" spans="1:30">
      <c r="A1804">
        <f t="shared" ref="A1804:A1867" si="87">IF(B1804=0,A1803+1,A1803)</f>
        <v>1548</v>
      </c>
      <c r="B1804">
        <f t="shared" si="85"/>
        <v>0</v>
      </c>
      <c r="C1804" s="8">
        <f t="shared" si="86"/>
        <v>34.333333333333336</v>
      </c>
      <c r="D1804">
        <v>34</v>
      </c>
      <c r="E1804">
        <v>4</v>
      </c>
      <c r="G1804" s="21">
        <v>0</v>
      </c>
      <c r="H1804">
        <v>9021113</v>
      </c>
      <c r="I1804" s="39">
        <v>44301.753472222219</v>
      </c>
      <c r="J1804" s="3" t="s">
        <v>90</v>
      </c>
      <c r="K1804" t="s">
        <v>49</v>
      </c>
      <c r="M1804">
        <v>202104152125</v>
      </c>
      <c r="N1804" s="1">
        <v>44301.753472222219</v>
      </c>
      <c r="O1804" s="3" t="s">
        <v>90</v>
      </c>
      <c r="P1804">
        <v>9021113</v>
      </c>
      <c r="Q1804" s="2">
        <v>31758</v>
      </c>
      <c r="R1804" t="s">
        <v>3240</v>
      </c>
      <c r="S1804" t="s">
        <v>1785</v>
      </c>
      <c r="U1804" t="s">
        <v>149</v>
      </c>
      <c r="V1804" t="s">
        <v>367</v>
      </c>
      <c r="W1804" t="s">
        <v>2</v>
      </c>
      <c r="X1804" t="s">
        <v>54</v>
      </c>
      <c r="Z1804" t="s">
        <v>88</v>
      </c>
      <c r="AA1804" t="s">
        <v>94</v>
      </c>
      <c r="AB1804" t="s">
        <v>100</v>
      </c>
      <c r="AC1804" t="s">
        <v>70</v>
      </c>
      <c r="AD1804" t="s">
        <v>59</v>
      </c>
    </row>
    <row r="1805" spans="1:30">
      <c r="A1805">
        <f t="shared" si="87"/>
        <v>1549</v>
      </c>
      <c r="B1805">
        <f t="shared" si="85"/>
        <v>0</v>
      </c>
      <c r="C1805" s="8">
        <f t="shared" si="86"/>
        <v>51.416666666666664</v>
      </c>
      <c r="D1805">
        <v>51</v>
      </c>
      <c r="E1805">
        <v>5</v>
      </c>
      <c r="G1805" s="21">
        <v>0</v>
      </c>
      <c r="H1805">
        <v>9022360</v>
      </c>
      <c r="I1805" s="39">
        <v>44175.525787037041</v>
      </c>
      <c r="J1805" s="3" t="s">
        <v>90</v>
      </c>
      <c r="K1805" t="s">
        <v>49</v>
      </c>
      <c r="M1805">
        <v>202012101745</v>
      </c>
      <c r="N1805" s="1">
        <v>44175.525787037041</v>
      </c>
      <c r="O1805" s="3" t="s">
        <v>90</v>
      </c>
      <c r="P1805">
        <v>9022360</v>
      </c>
      <c r="Q1805" s="2">
        <v>25390</v>
      </c>
      <c r="R1805" t="s">
        <v>3241</v>
      </c>
      <c r="S1805" t="s">
        <v>563</v>
      </c>
      <c r="U1805" t="s">
        <v>52</v>
      </c>
      <c r="V1805" t="s">
        <v>193</v>
      </c>
      <c r="W1805" t="s">
        <v>10</v>
      </c>
      <c r="X1805" t="s">
        <v>54</v>
      </c>
      <c r="Z1805" t="s">
        <v>88</v>
      </c>
      <c r="AA1805" t="s">
        <v>94</v>
      </c>
      <c r="AB1805" t="s">
        <v>116</v>
      </c>
      <c r="AC1805" t="s">
        <v>70</v>
      </c>
      <c r="AD1805" t="s">
        <v>59</v>
      </c>
    </row>
    <row r="1806" spans="1:30">
      <c r="A1806">
        <f t="shared" si="87"/>
        <v>1550</v>
      </c>
      <c r="B1806">
        <f t="shared" si="85"/>
        <v>0</v>
      </c>
      <c r="C1806" s="8">
        <f t="shared" si="86"/>
        <v>46.75</v>
      </c>
      <c r="D1806">
        <v>46</v>
      </c>
      <c r="E1806">
        <v>9</v>
      </c>
      <c r="G1806" s="21">
        <v>0</v>
      </c>
      <c r="H1806">
        <v>9024481</v>
      </c>
      <c r="I1806" s="39">
        <v>44232.427083333336</v>
      </c>
      <c r="J1806" s="3" t="s">
        <v>63</v>
      </c>
      <c r="K1806" t="s">
        <v>49</v>
      </c>
      <c r="M1806">
        <v>202102050510</v>
      </c>
      <c r="N1806" s="1">
        <v>44232.427083333336</v>
      </c>
      <c r="O1806" s="3" t="s">
        <v>63</v>
      </c>
      <c r="P1806">
        <v>9024481</v>
      </c>
      <c r="Q1806" s="2">
        <v>27147</v>
      </c>
      <c r="R1806" t="s">
        <v>3242</v>
      </c>
      <c r="S1806" t="s">
        <v>305</v>
      </c>
      <c r="U1806" t="s">
        <v>52</v>
      </c>
      <c r="V1806" t="s">
        <v>119</v>
      </c>
      <c r="W1806" t="s">
        <v>10</v>
      </c>
      <c r="X1806" t="s">
        <v>54</v>
      </c>
      <c r="Z1806" t="s">
        <v>55</v>
      </c>
      <c r="AA1806" t="s">
        <v>68</v>
      </c>
      <c r="AB1806" t="s">
        <v>3243</v>
      </c>
      <c r="AC1806" t="s">
        <v>58</v>
      </c>
      <c r="AD1806" t="s">
        <v>59</v>
      </c>
    </row>
    <row r="1807" spans="1:30">
      <c r="A1807">
        <f t="shared" si="87"/>
        <v>1551</v>
      </c>
      <c r="B1807">
        <f t="shared" si="85"/>
        <v>0</v>
      </c>
      <c r="C1807" s="8">
        <f t="shared" si="86"/>
        <v>30.5</v>
      </c>
      <c r="D1807">
        <v>30</v>
      </c>
      <c r="E1807">
        <v>6</v>
      </c>
      <c r="G1807" s="21">
        <v>0</v>
      </c>
      <c r="H1807">
        <v>9081301</v>
      </c>
      <c r="I1807" s="39">
        <v>44168.28197916667</v>
      </c>
      <c r="J1807" s="3" t="s">
        <v>90</v>
      </c>
      <c r="K1807" t="s">
        <v>49</v>
      </c>
      <c r="M1807">
        <v>202012031301</v>
      </c>
      <c r="N1807" s="1">
        <v>44168.28197916667</v>
      </c>
      <c r="O1807" s="3" t="s">
        <v>90</v>
      </c>
      <c r="P1807">
        <v>9081301</v>
      </c>
      <c r="Q1807" s="2">
        <v>33021</v>
      </c>
      <c r="R1807" t="s">
        <v>3244</v>
      </c>
      <c r="S1807" t="s">
        <v>3245</v>
      </c>
      <c r="U1807" t="s">
        <v>98</v>
      </c>
      <c r="V1807" t="s">
        <v>93</v>
      </c>
      <c r="W1807" t="s">
        <v>2</v>
      </c>
      <c r="X1807" t="s">
        <v>54</v>
      </c>
      <c r="Z1807" t="s">
        <v>88</v>
      </c>
      <c r="AA1807" t="s">
        <v>94</v>
      </c>
      <c r="AB1807" t="s">
        <v>259</v>
      </c>
      <c r="AC1807" t="s">
        <v>70</v>
      </c>
      <c r="AD1807" t="s">
        <v>59</v>
      </c>
    </row>
    <row r="1808" spans="1:30">
      <c r="A1808">
        <f t="shared" si="87"/>
        <v>1552</v>
      </c>
      <c r="B1808">
        <f t="shared" si="85"/>
        <v>0</v>
      </c>
      <c r="C1808" s="8">
        <f t="shared" si="86"/>
        <v>62.083333333333336</v>
      </c>
      <c r="D1808">
        <v>62</v>
      </c>
      <c r="E1808">
        <v>1</v>
      </c>
      <c r="G1808" s="21">
        <v>0</v>
      </c>
      <c r="H1808">
        <v>9107045</v>
      </c>
      <c r="I1808" s="39">
        <v>44265.640277777777</v>
      </c>
      <c r="J1808" s="3" t="s">
        <v>76</v>
      </c>
      <c r="K1808" t="s">
        <v>49</v>
      </c>
      <c r="M1808">
        <v>202103101970</v>
      </c>
      <c r="N1808" s="1">
        <v>44265.640277777777</v>
      </c>
      <c r="O1808" s="3" t="s">
        <v>76</v>
      </c>
      <c r="P1808">
        <v>9107045</v>
      </c>
      <c r="Q1808" s="2">
        <v>21564</v>
      </c>
      <c r="R1808" t="s">
        <v>3246</v>
      </c>
      <c r="S1808" t="s">
        <v>1746</v>
      </c>
      <c r="U1808" t="s">
        <v>61</v>
      </c>
      <c r="V1808" t="s">
        <v>103</v>
      </c>
      <c r="W1808" t="s">
        <v>2</v>
      </c>
      <c r="X1808" t="s">
        <v>54</v>
      </c>
      <c r="Z1808" t="s">
        <v>88</v>
      </c>
      <c r="AA1808" t="s">
        <v>78</v>
      </c>
      <c r="AB1808" t="s">
        <v>116</v>
      </c>
      <c r="AC1808" t="s">
        <v>70</v>
      </c>
      <c r="AD1808" t="s">
        <v>59</v>
      </c>
    </row>
    <row r="1809" spans="1:30">
      <c r="A1809">
        <f t="shared" si="87"/>
        <v>1553</v>
      </c>
      <c r="B1809">
        <f t="shared" si="85"/>
        <v>0</v>
      </c>
      <c r="C1809" s="8">
        <f t="shared" si="86"/>
        <v>58.333333333333336</v>
      </c>
      <c r="D1809">
        <v>58</v>
      </c>
      <c r="E1809">
        <v>4</v>
      </c>
      <c r="G1809" s="21">
        <v>0</v>
      </c>
      <c r="H1809">
        <v>9108345</v>
      </c>
      <c r="I1809" s="39">
        <v>44088.550034722219</v>
      </c>
      <c r="J1809" s="3" t="s">
        <v>90</v>
      </c>
      <c r="K1809" t="s">
        <v>49</v>
      </c>
      <c r="M1809">
        <v>202009141806</v>
      </c>
      <c r="N1809" s="1">
        <v>44088.550034722219</v>
      </c>
      <c r="O1809" s="3" t="s">
        <v>90</v>
      </c>
      <c r="P1809">
        <v>9108345</v>
      </c>
      <c r="Q1809" s="2">
        <v>22760</v>
      </c>
      <c r="R1809" t="s">
        <v>3247</v>
      </c>
      <c r="S1809" t="s">
        <v>896</v>
      </c>
      <c r="U1809" t="s">
        <v>140</v>
      </c>
      <c r="V1809" t="s">
        <v>115</v>
      </c>
      <c r="W1809" t="s">
        <v>10</v>
      </c>
      <c r="X1809" t="s">
        <v>54</v>
      </c>
      <c r="Z1809" t="s">
        <v>88</v>
      </c>
      <c r="AA1809" t="s">
        <v>94</v>
      </c>
      <c r="AB1809" t="s">
        <v>100</v>
      </c>
      <c r="AC1809" t="s">
        <v>70</v>
      </c>
      <c r="AD1809" t="s">
        <v>59</v>
      </c>
    </row>
    <row r="1810" spans="1:30">
      <c r="A1810">
        <f t="shared" si="87"/>
        <v>1554</v>
      </c>
      <c r="B1810">
        <f t="shared" si="85"/>
        <v>0</v>
      </c>
      <c r="C1810" s="8">
        <f t="shared" si="86"/>
        <v>47</v>
      </c>
      <c r="D1810">
        <v>47</v>
      </c>
      <c r="E1810">
        <v>0</v>
      </c>
      <c r="G1810" s="21">
        <v>0</v>
      </c>
      <c r="H1810">
        <v>9108506</v>
      </c>
      <c r="I1810" s="39">
        <v>44163.930555555555</v>
      </c>
      <c r="J1810" s="3" t="s">
        <v>90</v>
      </c>
      <c r="K1810" t="s">
        <v>49</v>
      </c>
      <c r="M1810">
        <v>202011280567</v>
      </c>
      <c r="N1810" s="1">
        <v>44163.930555555555</v>
      </c>
      <c r="O1810" s="3" t="s">
        <v>90</v>
      </c>
      <c r="P1810">
        <v>9108506</v>
      </c>
      <c r="Q1810" s="2">
        <v>26987</v>
      </c>
      <c r="R1810" t="s">
        <v>3248</v>
      </c>
      <c r="S1810" t="s">
        <v>2509</v>
      </c>
      <c r="U1810" t="s">
        <v>98</v>
      </c>
      <c r="V1810" t="s">
        <v>289</v>
      </c>
      <c r="W1810" t="s">
        <v>10</v>
      </c>
      <c r="X1810" t="s">
        <v>54</v>
      </c>
      <c r="Z1810" t="s">
        <v>88</v>
      </c>
      <c r="AA1810" t="s">
        <v>94</v>
      </c>
      <c r="AB1810" t="s">
        <v>100</v>
      </c>
      <c r="AC1810" t="s">
        <v>70</v>
      </c>
      <c r="AD1810" t="s">
        <v>59</v>
      </c>
    </row>
    <row r="1811" spans="1:30">
      <c r="A1811">
        <f t="shared" si="87"/>
        <v>1555</v>
      </c>
      <c r="B1811">
        <f t="shared" si="85"/>
        <v>0</v>
      </c>
      <c r="C1811" s="8">
        <f t="shared" si="86"/>
        <v>59.833333333333336</v>
      </c>
      <c r="D1811">
        <v>59</v>
      </c>
      <c r="E1811">
        <v>10</v>
      </c>
      <c r="G1811" s="21">
        <v>0</v>
      </c>
      <c r="H1811">
        <v>9125166</v>
      </c>
      <c r="I1811" s="39">
        <v>44306.479166666664</v>
      </c>
      <c r="J1811" s="3" t="s">
        <v>76</v>
      </c>
      <c r="K1811" t="s">
        <v>49</v>
      </c>
      <c r="M1811">
        <v>202104201594</v>
      </c>
      <c r="N1811" s="1">
        <v>44306.479166666664</v>
      </c>
      <c r="O1811" s="3" t="s">
        <v>76</v>
      </c>
      <c r="P1811">
        <v>9125166</v>
      </c>
      <c r="Q1811" s="2">
        <v>22450</v>
      </c>
      <c r="R1811" t="s">
        <v>3255</v>
      </c>
      <c r="S1811" t="s">
        <v>1195</v>
      </c>
      <c r="U1811" t="s">
        <v>61</v>
      </c>
      <c r="V1811" t="s">
        <v>123</v>
      </c>
      <c r="W1811" t="s">
        <v>10</v>
      </c>
      <c r="X1811" t="s">
        <v>54</v>
      </c>
      <c r="Z1811" t="s">
        <v>55</v>
      </c>
      <c r="AA1811" t="s">
        <v>78</v>
      </c>
      <c r="AB1811" t="s">
        <v>3256</v>
      </c>
      <c r="AC1811" t="s">
        <v>70</v>
      </c>
      <c r="AD1811" t="s">
        <v>59</v>
      </c>
    </row>
    <row r="1812" spans="1:30">
      <c r="A1812">
        <f t="shared" si="87"/>
        <v>1556</v>
      </c>
      <c r="B1812">
        <f t="shared" si="85"/>
        <v>0</v>
      </c>
      <c r="C1812" s="8">
        <f t="shared" si="86"/>
        <v>28.833333333333332</v>
      </c>
      <c r="D1812">
        <v>28</v>
      </c>
      <c r="E1812">
        <v>10</v>
      </c>
      <c r="G1812" s="21">
        <v>0</v>
      </c>
      <c r="H1812">
        <v>9202028</v>
      </c>
      <c r="I1812" s="39">
        <v>44169.547222222223</v>
      </c>
      <c r="J1812" s="3" t="s">
        <v>90</v>
      </c>
      <c r="K1812" t="s">
        <v>49</v>
      </c>
      <c r="M1812">
        <v>202012041779</v>
      </c>
      <c r="N1812" s="1">
        <v>44169.547222222223</v>
      </c>
      <c r="O1812" s="3" t="s">
        <v>90</v>
      </c>
      <c r="P1812">
        <v>9202028</v>
      </c>
      <c r="Q1812" s="2">
        <v>33630</v>
      </c>
      <c r="R1812" t="s">
        <v>3257</v>
      </c>
      <c r="S1812" t="s">
        <v>3258</v>
      </c>
      <c r="U1812" t="s">
        <v>140</v>
      </c>
      <c r="V1812" t="s">
        <v>153</v>
      </c>
      <c r="W1812" t="s">
        <v>2</v>
      </c>
      <c r="X1812" t="s">
        <v>54</v>
      </c>
      <c r="Z1812" t="s">
        <v>88</v>
      </c>
      <c r="AA1812" t="s">
        <v>94</v>
      </c>
      <c r="AB1812" t="s">
        <v>116</v>
      </c>
      <c r="AC1812" t="s">
        <v>70</v>
      </c>
      <c r="AD1812" t="s">
        <v>59</v>
      </c>
    </row>
    <row r="1813" spans="1:30">
      <c r="A1813">
        <f t="shared" si="87"/>
        <v>1557</v>
      </c>
      <c r="B1813">
        <f t="shared" si="85"/>
        <v>0</v>
      </c>
      <c r="C1813" s="8">
        <f t="shared" si="86"/>
        <v>60.833333333333336</v>
      </c>
      <c r="D1813">
        <v>60</v>
      </c>
      <c r="E1813">
        <v>10</v>
      </c>
      <c r="G1813" s="21">
        <v>0</v>
      </c>
      <c r="H1813">
        <v>9213319</v>
      </c>
      <c r="I1813" s="39">
        <v>44104.859722222223</v>
      </c>
      <c r="J1813" s="3" t="s">
        <v>90</v>
      </c>
      <c r="K1813" t="s">
        <v>49</v>
      </c>
      <c r="M1813">
        <v>202009302162</v>
      </c>
      <c r="N1813" s="1">
        <v>44104.859722222223</v>
      </c>
      <c r="O1813" s="3" t="s">
        <v>90</v>
      </c>
      <c r="P1813">
        <v>9213319</v>
      </c>
      <c r="Q1813" s="2">
        <v>21881</v>
      </c>
      <c r="R1813" t="s">
        <v>3259</v>
      </c>
      <c r="S1813" t="s">
        <v>1501</v>
      </c>
      <c r="U1813" t="s">
        <v>98</v>
      </c>
      <c r="V1813" t="s">
        <v>281</v>
      </c>
      <c r="W1813" t="s">
        <v>2</v>
      </c>
      <c r="X1813" t="s">
        <v>54</v>
      </c>
      <c r="Z1813" t="s">
        <v>88</v>
      </c>
      <c r="AA1813" t="s">
        <v>94</v>
      </c>
      <c r="AB1813" t="s">
        <v>116</v>
      </c>
      <c r="AC1813" t="s">
        <v>70</v>
      </c>
      <c r="AD1813" t="s">
        <v>59</v>
      </c>
    </row>
    <row r="1814" spans="1:30">
      <c r="A1814">
        <f t="shared" si="87"/>
        <v>1558</v>
      </c>
      <c r="B1814">
        <f t="shared" si="85"/>
        <v>0</v>
      </c>
      <c r="C1814" s="8">
        <f t="shared" si="86"/>
        <v>28.333333333333332</v>
      </c>
      <c r="D1814">
        <v>28</v>
      </c>
      <c r="E1814">
        <v>4</v>
      </c>
      <c r="G1814" s="21">
        <v>0</v>
      </c>
      <c r="H1814">
        <v>9225294</v>
      </c>
      <c r="I1814" s="39">
        <v>44311.82545138889</v>
      </c>
      <c r="J1814" s="3" t="s">
        <v>134</v>
      </c>
      <c r="K1814" t="s">
        <v>49</v>
      </c>
      <c r="M1814">
        <v>202104250482</v>
      </c>
      <c r="N1814" s="1">
        <v>44311.82545138889</v>
      </c>
      <c r="O1814" s="3" t="s">
        <v>134</v>
      </c>
      <c r="P1814">
        <v>9225294</v>
      </c>
      <c r="Q1814" s="2">
        <v>33952</v>
      </c>
      <c r="R1814" t="s">
        <v>3260</v>
      </c>
      <c r="S1814" t="s">
        <v>177</v>
      </c>
      <c r="U1814" t="s">
        <v>288</v>
      </c>
      <c r="V1814" t="s">
        <v>171</v>
      </c>
      <c r="W1814" t="s">
        <v>10</v>
      </c>
      <c r="X1814" t="s">
        <v>54</v>
      </c>
      <c r="Z1814" t="s">
        <v>88</v>
      </c>
      <c r="AA1814" t="s">
        <v>94</v>
      </c>
      <c r="AB1814" t="s">
        <v>116</v>
      </c>
      <c r="AC1814" t="s">
        <v>70</v>
      </c>
      <c r="AD1814" t="s">
        <v>59</v>
      </c>
    </row>
    <row r="1815" spans="1:30">
      <c r="A1815">
        <f t="shared" si="87"/>
        <v>1559</v>
      </c>
      <c r="B1815">
        <f t="shared" si="85"/>
        <v>0</v>
      </c>
      <c r="C1815" s="8">
        <f t="shared" si="86"/>
        <v>61.5</v>
      </c>
      <c r="D1815">
        <v>61</v>
      </c>
      <c r="E1815">
        <v>6</v>
      </c>
      <c r="G1815" s="21">
        <v>0</v>
      </c>
      <c r="H1815">
        <v>9302141</v>
      </c>
      <c r="I1815" s="39">
        <v>44236.146793981483</v>
      </c>
      <c r="J1815" s="3" t="s">
        <v>90</v>
      </c>
      <c r="K1815" t="s">
        <v>49</v>
      </c>
      <c r="M1815">
        <v>202102091188</v>
      </c>
      <c r="N1815" s="1">
        <v>44236.146793981483</v>
      </c>
      <c r="O1815" s="3" t="s">
        <v>90</v>
      </c>
      <c r="P1815">
        <v>9302141</v>
      </c>
      <c r="Q1815" s="2">
        <v>21758</v>
      </c>
      <c r="R1815" t="s">
        <v>3265</v>
      </c>
      <c r="S1815" t="s">
        <v>1439</v>
      </c>
      <c r="U1815" t="s">
        <v>149</v>
      </c>
      <c r="V1815" t="s">
        <v>507</v>
      </c>
      <c r="W1815" t="s">
        <v>2</v>
      </c>
      <c r="X1815" t="s">
        <v>54</v>
      </c>
      <c r="Z1815" t="s">
        <v>88</v>
      </c>
      <c r="AA1815" t="s">
        <v>94</v>
      </c>
      <c r="AB1815" t="s">
        <v>116</v>
      </c>
      <c r="AC1815" t="s">
        <v>70</v>
      </c>
      <c r="AD1815" t="s">
        <v>59</v>
      </c>
    </row>
    <row r="1816" spans="1:30">
      <c r="A1816">
        <f t="shared" si="87"/>
        <v>1560</v>
      </c>
      <c r="B1816">
        <f t="shared" si="85"/>
        <v>0</v>
      </c>
      <c r="C1816" s="8">
        <f t="shared" si="86"/>
        <v>27.5</v>
      </c>
      <c r="D1816">
        <v>27</v>
      </c>
      <c r="E1816">
        <v>6</v>
      </c>
      <c r="G1816" s="21">
        <v>0</v>
      </c>
      <c r="H1816">
        <v>9309463</v>
      </c>
      <c r="I1816" s="39">
        <v>44151.545995370368</v>
      </c>
      <c r="J1816" s="3" t="s">
        <v>90</v>
      </c>
      <c r="K1816" t="s">
        <v>49</v>
      </c>
      <c r="M1816">
        <v>202011161400</v>
      </c>
      <c r="N1816" s="1">
        <v>44151.545995370368</v>
      </c>
      <c r="O1816" s="3" t="s">
        <v>90</v>
      </c>
      <c r="P1816">
        <v>9309463</v>
      </c>
      <c r="Q1816" s="2">
        <v>34102</v>
      </c>
      <c r="R1816" t="s">
        <v>3266</v>
      </c>
      <c r="S1816" t="s">
        <v>3267</v>
      </c>
      <c r="U1816" t="s">
        <v>61</v>
      </c>
      <c r="V1816" t="s">
        <v>153</v>
      </c>
      <c r="W1816" t="s">
        <v>10</v>
      </c>
      <c r="X1816" t="s">
        <v>54</v>
      </c>
      <c r="Z1816" t="s">
        <v>88</v>
      </c>
      <c r="AA1816" t="s">
        <v>94</v>
      </c>
      <c r="AB1816" t="s">
        <v>1150</v>
      </c>
      <c r="AC1816" t="s">
        <v>70</v>
      </c>
      <c r="AD1816" t="s">
        <v>59</v>
      </c>
    </row>
    <row r="1817" spans="1:30">
      <c r="A1817">
        <f t="shared" si="87"/>
        <v>1561</v>
      </c>
      <c r="B1817">
        <f t="shared" si="85"/>
        <v>0</v>
      </c>
      <c r="C1817" s="8">
        <f t="shared" si="86"/>
        <v>75.166666666666671</v>
      </c>
      <c r="D1817">
        <v>75</v>
      </c>
      <c r="E1817">
        <v>2</v>
      </c>
      <c r="G1817" s="21">
        <v>0</v>
      </c>
      <c r="H1817">
        <v>9311386</v>
      </c>
      <c r="I1817" s="39">
        <v>44110.944444444445</v>
      </c>
      <c r="J1817" s="3" t="s">
        <v>90</v>
      </c>
      <c r="K1817" t="s">
        <v>49</v>
      </c>
      <c r="M1817">
        <v>202010062355</v>
      </c>
      <c r="N1817" s="1">
        <v>44110.944444444445</v>
      </c>
      <c r="O1817" s="3" t="s">
        <v>90</v>
      </c>
      <c r="P1817">
        <v>9311386</v>
      </c>
      <c r="Q1817" s="2">
        <v>16640</v>
      </c>
      <c r="R1817" t="s">
        <v>3268</v>
      </c>
      <c r="S1817" t="s">
        <v>2776</v>
      </c>
      <c r="U1817" t="s">
        <v>149</v>
      </c>
      <c r="V1817" t="s">
        <v>133</v>
      </c>
      <c r="W1817" t="s">
        <v>2</v>
      </c>
      <c r="X1817" t="s">
        <v>54</v>
      </c>
      <c r="Z1817" t="s">
        <v>88</v>
      </c>
      <c r="AA1817" t="s">
        <v>94</v>
      </c>
      <c r="AB1817" t="s">
        <v>100</v>
      </c>
      <c r="AC1817" t="s">
        <v>70</v>
      </c>
      <c r="AD1817" t="s">
        <v>59</v>
      </c>
    </row>
    <row r="1818" spans="1:30">
      <c r="A1818">
        <f t="shared" si="87"/>
        <v>1562</v>
      </c>
      <c r="B1818">
        <f t="shared" si="85"/>
        <v>0</v>
      </c>
      <c r="C1818" s="8">
        <f t="shared" si="86"/>
        <v>60</v>
      </c>
      <c r="D1818">
        <v>60</v>
      </c>
      <c r="E1818">
        <v>0</v>
      </c>
      <c r="G1818" s="21">
        <v>0</v>
      </c>
      <c r="H1818">
        <v>9319835</v>
      </c>
      <c r="I1818" s="39">
        <v>44239.597696759258</v>
      </c>
      <c r="J1818" s="3" t="s">
        <v>63</v>
      </c>
      <c r="K1818" t="s">
        <v>49</v>
      </c>
      <c r="M1818">
        <v>202102120744</v>
      </c>
      <c r="N1818" s="1">
        <v>44239.597696759258</v>
      </c>
      <c r="O1818" s="3" t="s">
        <v>63</v>
      </c>
      <c r="P1818">
        <v>9319835</v>
      </c>
      <c r="Q1818" s="2">
        <v>22309</v>
      </c>
      <c r="R1818" t="s">
        <v>3269</v>
      </c>
      <c r="S1818" t="s">
        <v>2168</v>
      </c>
      <c r="U1818" t="s">
        <v>52</v>
      </c>
      <c r="V1818" t="s">
        <v>324</v>
      </c>
      <c r="W1818" t="s">
        <v>10</v>
      </c>
      <c r="X1818" t="s">
        <v>54</v>
      </c>
      <c r="Z1818" t="s">
        <v>55</v>
      </c>
      <c r="AA1818" t="s">
        <v>68</v>
      </c>
      <c r="AB1818" t="s">
        <v>3270</v>
      </c>
      <c r="AC1818" t="s">
        <v>180</v>
      </c>
      <c r="AD1818" t="s">
        <v>59</v>
      </c>
    </row>
    <row r="1819" spans="1:30">
      <c r="A1819">
        <f t="shared" si="87"/>
        <v>1563</v>
      </c>
      <c r="B1819">
        <f t="shared" si="85"/>
        <v>0</v>
      </c>
      <c r="C1819" s="8">
        <f t="shared" si="86"/>
        <v>64.416666666666671</v>
      </c>
      <c r="D1819">
        <v>64</v>
      </c>
      <c r="E1819">
        <v>5</v>
      </c>
      <c r="G1819" s="21">
        <v>0</v>
      </c>
      <c r="H1819">
        <v>9321736</v>
      </c>
      <c r="I1819" s="39">
        <v>44008.687291666669</v>
      </c>
      <c r="J1819" s="3" t="s">
        <v>63</v>
      </c>
      <c r="K1819" t="s">
        <v>49</v>
      </c>
      <c r="M1819">
        <v>202006261800</v>
      </c>
      <c r="N1819" s="1">
        <v>44008.687291666669</v>
      </c>
      <c r="O1819" s="3" t="s">
        <v>63</v>
      </c>
      <c r="P1819">
        <v>9321736</v>
      </c>
      <c r="Q1819" s="2">
        <v>20466</v>
      </c>
      <c r="R1819" t="s">
        <v>3271</v>
      </c>
      <c r="S1819" t="s">
        <v>1708</v>
      </c>
      <c r="U1819" t="s">
        <v>98</v>
      </c>
      <c r="V1819" t="s">
        <v>306</v>
      </c>
      <c r="W1819" t="s">
        <v>2</v>
      </c>
      <c r="X1819" t="s">
        <v>54</v>
      </c>
      <c r="Z1819" t="s">
        <v>88</v>
      </c>
      <c r="AA1819" t="s">
        <v>68</v>
      </c>
      <c r="AB1819" t="s">
        <v>3272</v>
      </c>
      <c r="AC1819" t="s">
        <v>70</v>
      </c>
      <c r="AD1819" t="s">
        <v>59</v>
      </c>
    </row>
    <row r="1820" spans="1:30">
      <c r="A1820">
        <f t="shared" si="87"/>
        <v>1564</v>
      </c>
      <c r="B1820">
        <f t="shared" si="85"/>
        <v>0</v>
      </c>
      <c r="C1820" s="8">
        <f t="shared" si="86"/>
        <v>29.5</v>
      </c>
      <c r="D1820">
        <v>29</v>
      </c>
      <c r="E1820">
        <v>6</v>
      </c>
      <c r="G1820" s="21">
        <v>0</v>
      </c>
      <c r="H1820">
        <v>9321915</v>
      </c>
      <c r="I1820" s="39">
        <v>44167.391724537039</v>
      </c>
      <c r="J1820" s="3" t="s">
        <v>76</v>
      </c>
      <c r="K1820" t="s">
        <v>49</v>
      </c>
      <c r="M1820">
        <v>202012020418</v>
      </c>
      <c r="N1820" s="1">
        <v>44167.391724537039</v>
      </c>
      <c r="O1820" s="3" t="s">
        <v>76</v>
      </c>
      <c r="P1820">
        <v>9321915</v>
      </c>
      <c r="Q1820" s="2">
        <v>33384</v>
      </c>
      <c r="R1820" t="s">
        <v>3273</v>
      </c>
      <c r="S1820" t="s">
        <v>1904</v>
      </c>
      <c r="U1820" t="s">
        <v>61</v>
      </c>
      <c r="V1820" t="s">
        <v>324</v>
      </c>
      <c r="W1820" t="s">
        <v>10</v>
      </c>
      <c r="X1820" t="s">
        <v>54</v>
      </c>
      <c r="Z1820" t="s">
        <v>55</v>
      </c>
      <c r="AA1820" t="s">
        <v>78</v>
      </c>
      <c r="AB1820" t="s">
        <v>3274</v>
      </c>
      <c r="AC1820" t="s">
        <v>180</v>
      </c>
      <c r="AD1820" t="s">
        <v>59</v>
      </c>
    </row>
    <row r="1821" spans="1:30">
      <c r="A1821">
        <f t="shared" si="87"/>
        <v>1565</v>
      </c>
      <c r="B1821">
        <f t="shared" si="85"/>
        <v>0</v>
      </c>
      <c r="C1821" s="8">
        <f t="shared" si="86"/>
        <v>48.333333333333336</v>
      </c>
      <c r="D1821">
        <v>48</v>
      </c>
      <c r="E1821">
        <v>4</v>
      </c>
      <c r="G1821" s="21">
        <v>0</v>
      </c>
      <c r="H1821">
        <v>9322415</v>
      </c>
      <c r="I1821" s="39">
        <v>44024.799305555556</v>
      </c>
      <c r="J1821" s="3" t="s">
        <v>90</v>
      </c>
      <c r="K1821" t="s">
        <v>49</v>
      </c>
      <c r="M1821">
        <v>202007120460</v>
      </c>
      <c r="N1821" s="1">
        <v>44024.799305555556</v>
      </c>
      <c r="O1821" s="3" t="s">
        <v>90</v>
      </c>
      <c r="P1821">
        <v>9322415</v>
      </c>
      <c r="Q1821" s="2">
        <v>26354</v>
      </c>
      <c r="R1821" t="s">
        <v>3275</v>
      </c>
      <c r="S1821" t="s">
        <v>3276</v>
      </c>
      <c r="U1821" t="s">
        <v>170</v>
      </c>
      <c r="V1821" t="s">
        <v>178</v>
      </c>
      <c r="W1821" t="s">
        <v>10</v>
      </c>
      <c r="X1821" t="s">
        <v>54</v>
      </c>
      <c r="Z1821" t="s">
        <v>88</v>
      </c>
      <c r="AA1821" t="s">
        <v>94</v>
      </c>
      <c r="AB1821" t="s">
        <v>100</v>
      </c>
      <c r="AC1821" t="s">
        <v>70</v>
      </c>
      <c r="AD1821" t="s">
        <v>59</v>
      </c>
    </row>
    <row r="1822" spans="1:30">
      <c r="A1822">
        <f t="shared" si="87"/>
        <v>1566</v>
      </c>
      <c r="B1822">
        <f t="shared" si="85"/>
        <v>0</v>
      </c>
      <c r="C1822" s="8">
        <f t="shared" si="86"/>
        <v>32.75</v>
      </c>
      <c r="D1822">
        <v>32</v>
      </c>
      <c r="E1822">
        <v>9</v>
      </c>
      <c r="G1822" s="21">
        <v>0</v>
      </c>
      <c r="H1822">
        <v>9322731</v>
      </c>
      <c r="I1822" s="39">
        <v>44280.359351851854</v>
      </c>
      <c r="J1822" s="3" t="s">
        <v>76</v>
      </c>
      <c r="K1822" t="s">
        <v>49</v>
      </c>
      <c r="M1822">
        <v>202103250067</v>
      </c>
      <c r="N1822" s="1">
        <v>44280.359351851854</v>
      </c>
      <c r="O1822" s="3" t="s">
        <v>76</v>
      </c>
      <c r="P1822">
        <v>9322731</v>
      </c>
      <c r="Q1822" s="2">
        <v>32295</v>
      </c>
      <c r="R1822" t="s">
        <v>3277</v>
      </c>
      <c r="S1822" t="s">
        <v>3278</v>
      </c>
      <c r="U1822" t="s">
        <v>61</v>
      </c>
      <c r="V1822" t="s">
        <v>1798</v>
      </c>
      <c r="W1822" t="s">
        <v>10</v>
      </c>
      <c r="X1822" t="s">
        <v>54</v>
      </c>
      <c r="Z1822" t="s">
        <v>55</v>
      </c>
      <c r="AA1822" t="s">
        <v>78</v>
      </c>
      <c r="AB1822" t="s">
        <v>3279</v>
      </c>
      <c r="AC1822" t="s">
        <v>913</v>
      </c>
      <c r="AD1822" t="s">
        <v>59</v>
      </c>
    </row>
    <row r="1823" spans="1:30">
      <c r="A1823">
        <f t="shared" si="87"/>
        <v>1567</v>
      </c>
      <c r="B1823">
        <f t="shared" si="85"/>
        <v>0</v>
      </c>
      <c r="C1823" s="8">
        <f t="shared" si="86"/>
        <v>74.333333333333329</v>
      </c>
      <c r="D1823">
        <v>74</v>
      </c>
      <c r="E1823">
        <v>4</v>
      </c>
      <c r="G1823" s="21">
        <v>0</v>
      </c>
      <c r="H1823">
        <v>9404892</v>
      </c>
      <c r="I1823" s="39">
        <v>44042.350416666668</v>
      </c>
      <c r="J1823" s="3" t="s">
        <v>63</v>
      </c>
      <c r="K1823" t="s">
        <v>49</v>
      </c>
      <c r="M1823">
        <v>202007300151</v>
      </c>
      <c r="N1823" s="1">
        <v>44042.350416666668</v>
      </c>
      <c r="O1823" s="3" t="s">
        <v>63</v>
      </c>
      <c r="P1823">
        <v>9404892</v>
      </c>
      <c r="Q1823" s="2">
        <v>16868</v>
      </c>
      <c r="R1823" t="s">
        <v>3280</v>
      </c>
      <c r="S1823" t="s">
        <v>1323</v>
      </c>
      <c r="U1823" t="s">
        <v>52</v>
      </c>
      <c r="V1823" t="s">
        <v>261</v>
      </c>
      <c r="W1823" t="s">
        <v>2</v>
      </c>
      <c r="X1823" t="s">
        <v>54</v>
      </c>
      <c r="Z1823" t="s">
        <v>55</v>
      </c>
      <c r="AA1823" t="s">
        <v>68</v>
      </c>
      <c r="AB1823" t="s">
        <v>3281</v>
      </c>
      <c r="AC1823" t="s">
        <v>70</v>
      </c>
      <c r="AD1823" t="s">
        <v>59</v>
      </c>
    </row>
    <row r="1824" spans="1:30">
      <c r="A1824">
        <f t="shared" si="87"/>
        <v>1568</v>
      </c>
      <c r="B1824">
        <f t="shared" si="85"/>
        <v>0</v>
      </c>
      <c r="C1824" s="8">
        <f t="shared" si="86"/>
        <v>80.083333333333329</v>
      </c>
      <c r="D1824">
        <v>80</v>
      </c>
      <c r="E1824">
        <v>1</v>
      </c>
      <c r="G1824" s="21">
        <v>0</v>
      </c>
      <c r="H1824">
        <v>9409345</v>
      </c>
      <c r="I1824" s="39">
        <v>44214.913958333331</v>
      </c>
      <c r="J1824" s="3" t="s">
        <v>90</v>
      </c>
      <c r="K1824" t="s">
        <v>49</v>
      </c>
      <c r="M1824">
        <v>202101180486</v>
      </c>
      <c r="N1824" s="1">
        <v>44214.913958333331</v>
      </c>
      <c r="O1824" s="3" t="s">
        <v>90</v>
      </c>
      <c r="P1824">
        <v>9409345</v>
      </c>
      <c r="Q1824" s="2">
        <v>14944</v>
      </c>
      <c r="R1824" t="s">
        <v>3282</v>
      </c>
      <c r="S1824" t="s">
        <v>2622</v>
      </c>
      <c r="U1824" t="s">
        <v>110</v>
      </c>
      <c r="V1824" t="s">
        <v>281</v>
      </c>
      <c r="W1824" t="s">
        <v>2</v>
      </c>
      <c r="X1824" t="s">
        <v>54</v>
      </c>
      <c r="Z1824" t="s">
        <v>88</v>
      </c>
      <c r="AA1824" t="s">
        <v>94</v>
      </c>
      <c r="AB1824" t="s">
        <v>3283</v>
      </c>
      <c r="AC1824" t="s">
        <v>70</v>
      </c>
      <c r="AD1824" t="s">
        <v>59</v>
      </c>
    </row>
    <row r="1825" spans="1:30">
      <c r="A1825">
        <f t="shared" si="87"/>
        <v>1569</v>
      </c>
      <c r="B1825">
        <f t="shared" si="85"/>
        <v>0</v>
      </c>
      <c r="C1825" s="8">
        <f t="shared" si="86"/>
        <v>55</v>
      </c>
      <c r="D1825">
        <v>55</v>
      </c>
      <c r="E1825">
        <v>0</v>
      </c>
      <c r="G1825" s="21">
        <v>0</v>
      </c>
      <c r="H1825">
        <v>9415218</v>
      </c>
      <c r="I1825" s="39">
        <v>44210.824305555558</v>
      </c>
      <c r="J1825" s="3" t="s">
        <v>90</v>
      </c>
      <c r="K1825" t="s">
        <v>49</v>
      </c>
      <c r="M1825">
        <v>202101142219</v>
      </c>
      <c r="N1825" s="1">
        <v>44210.824305555558</v>
      </c>
      <c r="O1825" s="3" t="s">
        <v>90</v>
      </c>
      <c r="P1825">
        <v>9415218</v>
      </c>
      <c r="Q1825" s="2">
        <v>24108</v>
      </c>
      <c r="R1825" t="s">
        <v>3284</v>
      </c>
      <c r="S1825" t="s">
        <v>2215</v>
      </c>
      <c r="U1825" t="s">
        <v>288</v>
      </c>
      <c r="V1825" t="s">
        <v>367</v>
      </c>
      <c r="W1825" t="s">
        <v>10</v>
      </c>
      <c r="X1825" t="s">
        <v>54</v>
      </c>
      <c r="Z1825" t="s">
        <v>88</v>
      </c>
      <c r="AA1825" t="s">
        <v>94</v>
      </c>
      <c r="AB1825" t="s">
        <v>116</v>
      </c>
      <c r="AC1825" t="s">
        <v>70</v>
      </c>
      <c r="AD1825" t="s">
        <v>59</v>
      </c>
    </row>
    <row r="1826" spans="1:30">
      <c r="A1826">
        <f t="shared" si="87"/>
        <v>1570</v>
      </c>
      <c r="B1826">
        <f t="shared" si="85"/>
        <v>0</v>
      </c>
      <c r="C1826" s="8">
        <f t="shared" si="86"/>
        <v>64.666666666666671</v>
      </c>
      <c r="D1826">
        <v>64</v>
      </c>
      <c r="E1826">
        <v>8</v>
      </c>
      <c r="G1826" s="21">
        <v>0</v>
      </c>
      <c r="H1826">
        <v>9415432</v>
      </c>
      <c r="I1826" s="39">
        <v>44306.462500000001</v>
      </c>
      <c r="J1826" s="3" t="s">
        <v>63</v>
      </c>
      <c r="K1826" t="s">
        <v>49</v>
      </c>
      <c r="M1826">
        <v>202104201607</v>
      </c>
      <c r="N1826" s="1">
        <v>44306.462500000001</v>
      </c>
      <c r="O1826" s="3" t="s">
        <v>63</v>
      </c>
      <c r="P1826">
        <v>9415432</v>
      </c>
      <c r="Q1826" s="2">
        <v>20669</v>
      </c>
      <c r="R1826" t="s">
        <v>3285</v>
      </c>
      <c r="S1826" t="s">
        <v>1075</v>
      </c>
      <c r="U1826" t="s">
        <v>61</v>
      </c>
      <c r="V1826" t="s">
        <v>153</v>
      </c>
      <c r="W1826" t="s">
        <v>10</v>
      </c>
      <c r="X1826" t="s">
        <v>54</v>
      </c>
      <c r="Z1826" t="s">
        <v>55</v>
      </c>
      <c r="AA1826" t="s">
        <v>68</v>
      </c>
      <c r="AB1826" t="s">
        <v>79</v>
      </c>
      <c r="AC1826" t="s">
        <v>70</v>
      </c>
      <c r="AD1826" t="s">
        <v>59</v>
      </c>
    </row>
    <row r="1827" spans="1:30">
      <c r="A1827">
        <f t="shared" si="87"/>
        <v>1571</v>
      </c>
      <c r="B1827">
        <f t="shared" si="85"/>
        <v>0</v>
      </c>
      <c r="C1827" s="8">
        <f t="shared" si="86"/>
        <v>51.25</v>
      </c>
      <c r="D1827">
        <v>51</v>
      </c>
      <c r="E1827">
        <v>3</v>
      </c>
      <c r="G1827" s="21">
        <v>0</v>
      </c>
      <c r="H1827">
        <v>9417839</v>
      </c>
      <c r="I1827" s="39">
        <v>44170.770138888889</v>
      </c>
      <c r="J1827" s="3" t="s">
        <v>90</v>
      </c>
      <c r="K1827" t="s">
        <v>49</v>
      </c>
      <c r="M1827">
        <v>202012050616</v>
      </c>
      <c r="N1827" s="1">
        <v>44170.770138888889</v>
      </c>
      <c r="O1827" s="3" t="s">
        <v>90</v>
      </c>
      <c r="P1827">
        <v>9417839</v>
      </c>
      <c r="Q1827" s="2">
        <v>25434</v>
      </c>
      <c r="R1827" t="s">
        <v>3286</v>
      </c>
      <c r="S1827" t="s">
        <v>2480</v>
      </c>
      <c r="U1827" t="s">
        <v>170</v>
      </c>
      <c r="V1827" t="s">
        <v>67</v>
      </c>
      <c r="W1827" t="s">
        <v>2</v>
      </c>
      <c r="X1827" t="s">
        <v>54</v>
      </c>
      <c r="Z1827" t="s">
        <v>88</v>
      </c>
      <c r="AA1827" t="s">
        <v>94</v>
      </c>
      <c r="AB1827" t="s">
        <v>259</v>
      </c>
      <c r="AC1827" t="s">
        <v>70</v>
      </c>
      <c r="AD1827" t="s">
        <v>59</v>
      </c>
    </row>
    <row r="1828" spans="1:30">
      <c r="A1828">
        <f t="shared" si="87"/>
        <v>1572</v>
      </c>
      <c r="B1828">
        <f t="shared" si="85"/>
        <v>0</v>
      </c>
      <c r="C1828" s="8">
        <f t="shared" si="86"/>
        <v>46.333333333333336</v>
      </c>
      <c r="D1828">
        <v>46</v>
      </c>
      <c r="E1828">
        <v>4</v>
      </c>
      <c r="G1828" s="21">
        <v>0</v>
      </c>
      <c r="H1828">
        <v>9420836</v>
      </c>
      <c r="I1828" s="39">
        <v>44216.470462962963</v>
      </c>
      <c r="J1828" s="3" t="s">
        <v>63</v>
      </c>
      <c r="K1828" t="s">
        <v>49</v>
      </c>
      <c r="M1828">
        <v>202101200740</v>
      </c>
      <c r="N1828" s="1">
        <v>44216.470462962963</v>
      </c>
      <c r="O1828" s="3" t="s">
        <v>63</v>
      </c>
      <c r="P1828">
        <v>9420836</v>
      </c>
      <c r="Q1828" s="2">
        <v>27264</v>
      </c>
      <c r="R1828" t="s">
        <v>3287</v>
      </c>
      <c r="S1828" t="s">
        <v>3288</v>
      </c>
      <c r="U1828" t="s">
        <v>61</v>
      </c>
      <c r="V1828" t="s">
        <v>324</v>
      </c>
      <c r="W1828" t="s">
        <v>2</v>
      </c>
      <c r="X1828" t="s">
        <v>54</v>
      </c>
      <c r="Z1828" t="s">
        <v>55</v>
      </c>
      <c r="AA1828" t="s">
        <v>68</v>
      </c>
      <c r="AB1828" t="s">
        <v>546</v>
      </c>
      <c r="AC1828" t="s">
        <v>180</v>
      </c>
      <c r="AD1828" t="s">
        <v>59</v>
      </c>
    </row>
    <row r="1829" spans="1:30">
      <c r="A1829">
        <f t="shared" si="87"/>
        <v>1573</v>
      </c>
      <c r="B1829">
        <f t="shared" si="85"/>
        <v>0</v>
      </c>
      <c r="C1829" s="8">
        <f t="shared" si="86"/>
        <v>73.25</v>
      </c>
      <c r="D1829">
        <v>73</v>
      </c>
      <c r="E1829">
        <v>3</v>
      </c>
      <c r="G1829" s="21">
        <v>0</v>
      </c>
      <c r="H1829">
        <v>9422071</v>
      </c>
      <c r="I1829" s="39">
        <v>44159.494444444441</v>
      </c>
      <c r="J1829" s="3" t="s">
        <v>90</v>
      </c>
      <c r="K1829" t="s">
        <v>49</v>
      </c>
      <c r="M1829">
        <v>202011241690</v>
      </c>
      <c r="N1829" s="1">
        <v>44159.494444444441</v>
      </c>
      <c r="O1829" s="3" t="s">
        <v>90</v>
      </c>
      <c r="P1829">
        <v>9422071</v>
      </c>
      <c r="Q1829" s="2">
        <v>17391</v>
      </c>
      <c r="R1829" t="s">
        <v>3289</v>
      </c>
      <c r="S1829" t="s">
        <v>2292</v>
      </c>
      <c r="U1829" t="s">
        <v>140</v>
      </c>
      <c r="V1829" t="s">
        <v>193</v>
      </c>
      <c r="W1829" t="s">
        <v>2</v>
      </c>
      <c r="X1829" t="s">
        <v>54</v>
      </c>
      <c r="Z1829" t="s">
        <v>88</v>
      </c>
      <c r="AA1829" t="s">
        <v>94</v>
      </c>
      <c r="AB1829" t="s">
        <v>116</v>
      </c>
      <c r="AC1829" t="s">
        <v>70</v>
      </c>
      <c r="AD1829" t="s">
        <v>59</v>
      </c>
    </row>
    <row r="1830" spans="1:30">
      <c r="A1830">
        <f t="shared" si="87"/>
        <v>1574</v>
      </c>
      <c r="B1830">
        <f t="shared" si="85"/>
        <v>0</v>
      </c>
      <c r="C1830" s="8">
        <f t="shared" si="86"/>
        <v>92.833333333333329</v>
      </c>
      <c r="D1830">
        <v>92</v>
      </c>
      <c r="E1830">
        <v>10</v>
      </c>
      <c r="G1830" s="21">
        <v>0</v>
      </c>
      <c r="H1830">
        <v>9424426</v>
      </c>
      <c r="I1830" s="39">
        <v>44220.668749999997</v>
      </c>
      <c r="J1830" s="3" t="s">
        <v>63</v>
      </c>
      <c r="K1830" t="s">
        <v>49</v>
      </c>
      <c r="M1830">
        <v>202101240400</v>
      </c>
      <c r="N1830" s="1">
        <v>44220.668749999997</v>
      </c>
      <c r="O1830" s="3" t="s">
        <v>63</v>
      </c>
      <c r="P1830">
        <v>9424426</v>
      </c>
      <c r="Q1830" s="2">
        <v>10295</v>
      </c>
      <c r="R1830" t="s">
        <v>3290</v>
      </c>
      <c r="S1830" t="s">
        <v>3291</v>
      </c>
      <c r="U1830" t="s">
        <v>288</v>
      </c>
      <c r="V1830" t="s">
        <v>67</v>
      </c>
      <c r="W1830" t="s">
        <v>10</v>
      </c>
      <c r="X1830" t="s">
        <v>54</v>
      </c>
      <c r="Z1830" t="s">
        <v>88</v>
      </c>
      <c r="AA1830" t="s">
        <v>68</v>
      </c>
      <c r="AB1830" t="s">
        <v>3292</v>
      </c>
      <c r="AC1830" t="s">
        <v>70</v>
      </c>
      <c r="AD1830" t="s">
        <v>59</v>
      </c>
    </row>
    <row r="1831" spans="1:30">
      <c r="A1831">
        <f t="shared" si="87"/>
        <v>1575</v>
      </c>
      <c r="B1831">
        <f t="shared" si="85"/>
        <v>0</v>
      </c>
      <c r="C1831" s="8">
        <f t="shared" si="86"/>
        <v>47.25</v>
      </c>
      <c r="D1831">
        <v>47</v>
      </c>
      <c r="E1831">
        <v>3</v>
      </c>
      <c r="G1831" s="21">
        <v>0</v>
      </c>
      <c r="H1831">
        <v>9500237</v>
      </c>
      <c r="I1831" s="39">
        <v>44160.841666666667</v>
      </c>
      <c r="J1831" s="3" t="s">
        <v>90</v>
      </c>
      <c r="K1831" t="s">
        <v>49</v>
      </c>
      <c r="M1831">
        <v>202011252054</v>
      </c>
      <c r="N1831" s="1">
        <v>44160.841666666667</v>
      </c>
      <c r="O1831" s="3" t="s">
        <v>90</v>
      </c>
      <c r="P1831">
        <v>9500237</v>
      </c>
      <c r="Q1831" s="2">
        <v>26875</v>
      </c>
      <c r="R1831" t="s">
        <v>3293</v>
      </c>
      <c r="S1831" t="s">
        <v>2755</v>
      </c>
      <c r="U1831" t="s">
        <v>110</v>
      </c>
      <c r="V1831" t="s">
        <v>367</v>
      </c>
      <c r="W1831" t="s">
        <v>10</v>
      </c>
      <c r="X1831" t="s">
        <v>54</v>
      </c>
      <c r="Z1831" t="s">
        <v>88</v>
      </c>
      <c r="AA1831" t="s">
        <v>94</v>
      </c>
      <c r="AB1831" t="s">
        <v>116</v>
      </c>
      <c r="AC1831" t="s">
        <v>70</v>
      </c>
      <c r="AD1831" t="s">
        <v>59</v>
      </c>
    </row>
    <row r="1832" spans="1:30">
      <c r="A1832">
        <f t="shared" si="87"/>
        <v>1576</v>
      </c>
      <c r="B1832">
        <f t="shared" si="85"/>
        <v>0</v>
      </c>
      <c r="C1832" s="8">
        <f t="shared" si="86"/>
        <v>65.083333333333329</v>
      </c>
      <c r="D1832">
        <v>65</v>
      </c>
      <c r="E1832">
        <v>1</v>
      </c>
      <c r="G1832" s="21">
        <v>0</v>
      </c>
      <c r="H1832">
        <v>9500396</v>
      </c>
      <c r="I1832" s="39">
        <v>44033.441111111111</v>
      </c>
      <c r="J1832" s="3" t="s">
        <v>162</v>
      </c>
      <c r="K1832" t="s">
        <v>49</v>
      </c>
      <c r="M1832">
        <v>202007220470</v>
      </c>
      <c r="N1832" s="1">
        <v>44033.441111111111</v>
      </c>
      <c r="O1832" s="3" t="s">
        <v>162</v>
      </c>
      <c r="P1832">
        <v>9500396</v>
      </c>
      <c r="Q1832" s="2">
        <v>20257</v>
      </c>
      <c r="R1832" t="s">
        <v>3294</v>
      </c>
      <c r="S1832" t="s">
        <v>102</v>
      </c>
      <c r="U1832" t="s">
        <v>52</v>
      </c>
      <c r="V1832" t="s">
        <v>240</v>
      </c>
      <c r="W1832" t="s">
        <v>2</v>
      </c>
      <c r="X1832" t="s">
        <v>54</v>
      </c>
      <c r="Z1832" t="s">
        <v>55</v>
      </c>
      <c r="AA1832" t="s">
        <v>166</v>
      </c>
      <c r="AB1832" t="s">
        <v>458</v>
      </c>
      <c r="AC1832" t="s">
        <v>70</v>
      </c>
      <c r="AD1832" t="s">
        <v>59</v>
      </c>
    </row>
    <row r="1833" spans="1:30">
      <c r="A1833">
        <f t="shared" si="87"/>
        <v>1577</v>
      </c>
      <c r="B1833">
        <f t="shared" si="85"/>
        <v>0</v>
      </c>
      <c r="C1833" s="8">
        <f t="shared" si="86"/>
        <v>77.416666666666671</v>
      </c>
      <c r="D1833">
        <v>77</v>
      </c>
      <c r="E1833">
        <v>5</v>
      </c>
      <c r="G1833" s="21">
        <v>0</v>
      </c>
      <c r="H1833">
        <v>9501106</v>
      </c>
      <c r="I1833" s="39">
        <v>44236.780833333331</v>
      </c>
      <c r="J1833" s="3" t="s">
        <v>90</v>
      </c>
      <c r="K1833" t="s">
        <v>49</v>
      </c>
      <c r="M1833">
        <v>202102092154</v>
      </c>
      <c r="N1833" s="1">
        <v>44236.780833333331</v>
      </c>
      <c r="O1833" s="3" t="s">
        <v>90</v>
      </c>
      <c r="P1833">
        <v>9501106</v>
      </c>
      <c r="Q1833" s="2">
        <v>15951</v>
      </c>
      <c r="R1833" t="s">
        <v>3295</v>
      </c>
      <c r="S1833" t="s">
        <v>366</v>
      </c>
      <c r="U1833" t="s">
        <v>149</v>
      </c>
      <c r="V1833" t="s">
        <v>133</v>
      </c>
      <c r="W1833" t="s">
        <v>10</v>
      </c>
      <c r="X1833" t="s">
        <v>54</v>
      </c>
      <c r="Z1833" t="s">
        <v>88</v>
      </c>
      <c r="AA1833" t="s">
        <v>94</v>
      </c>
      <c r="AB1833" t="s">
        <v>100</v>
      </c>
      <c r="AC1833" t="s">
        <v>70</v>
      </c>
      <c r="AD1833" t="s">
        <v>59</v>
      </c>
    </row>
    <row r="1834" spans="1:30">
      <c r="A1834">
        <f t="shared" si="87"/>
        <v>1578</v>
      </c>
      <c r="B1834">
        <f t="shared" si="85"/>
        <v>0</v>
      </c>
      <c r="C1834" s="8">
        <f t="shared" si="86"/>
        <v>46.5</v>
      </c>
      <c r="D1834">
        <v>46</v>
      </c>
      <c r="E1834">
        <v>6</v>
      </c>
      <c r="G1834" s="21">
        <v>0</v>
      </c>
      <c r="H1834">
        <v>9501555</v>
      </c>
      <c r="I1834" s="39">
        <v>44115.203888888886</v>
      </c>
      <c r="J1834" s="3" t="s">
        <v>90</v>
      </c>
      <c r="K1834" t="s">
        <v>49</v>
      </c>
      <c r="M1834">
        <v>202010110157</v>
      </c>
      <c r="N1834" s="1">
        <v>44115.203888888886</v>
      </c>
      <c r="O1834" s="3" t="s">
        <v>90</v>
      </c>
      <c r="P1834">
        <v>9501555</v>
      </c>
      <c r="Q1834" s="2">
        <v>27109</v>
      </c>
      <c r="R1834" t="s">
        <v>3296</v>
      </c>
      <c r="S1834" t="s">
        <v>3297</v>
      </c>
      <c r="U1834" t="s">
        <v>170</v>
      </c>
      <c r="V1834" t="s">
        <v>289</v>
      </c>
      <c r="W1834" t="s">
        <v>2</v>
      </c>
      <c r="X1834" t="s">
        <v>54</v>
      </c>
      <c r="Z1834" t="s">
        <v>88</v>
      </c>
      <c r="AA1834" t="s">
        <v>94</v>
      </c>
      <c r="AB1834" t="s">
        <v>3298</v>
      </c>
      <c r="AC1834" t="s">
        <v>70</v>
      </c>
      <c r="AD1834" t="s">
        <v>59</v>
      </c>
    </row>
    <row r="1835" spans="1:30">
      <c r="A1835">
        <f t="shared" si="87"/>
        <v>1579</v>
      </c>
      <c r="B1835">
        <f t="shared" si="85"/>
        <v>0</v>
      </c>
      <c r="C1835" s="8">
        <f t="shared" si="86"/>
        <v>55.666666666666664</v>
      </c>
      <c r="D1835">
        <v>55</v>
      </c>
      <c r="E1835">
        <v>8</v>
      </c>
      <c r="G1835" s="21">
        <v>0</v>
      </c>
      <c r="H1835">
        <v>9502727</v>
      </c>
      <c r="I1835" s="39">
        <v>44006.544062499997</v>
      </c>
      <c r="J1835" s="3" t="s">
        <v>63</v>
      </c>
      <c r="K1835" t="s">
        <v>49</v>
      </c>
      <c r="M1835">
        <v>202006241542</v>
      </c>
      <c r="N1835" s="1">
        <v>44006.544062499997</v>
      </c>
      <c r="O1835" s="3" t="s">
        <v>63</v>
      </c>
      <c r="P1835">
        <v>9502727</v>
      </c>
      <c r="Q1835" s="2">
        <v>23645</v>
      </c>
      <c r="R1835" t="s">
        <v>3299</v>
      </c>
      <c r="S1835" t="s">
        <v>837</v>
      </c>
      <c r="U1835" t="s">
        <v>73</v>
      </c>
      <c r="V1835" t="s">
        <v>99</v>
      </c>
      <c r="W1835" t="s">
        <v>2</v>
      </c>
      <c r="X1835" t="s">
        <v>54</v>
      </c>
      <c r="Z1835" t="s">
        <v>55</v>
      </c>
      <c r="AA1835" t="s">
        <v>68</v>
      </c>
      <c r="AB1835" t="s">
        <v>3300</v>
      </c>
      <c r="AC1835" t="s">
        <v>70</v>
      </c>
      <c r="AD1835" t="s">
        <v>59</v>
      </c>
    </row>
    <row r="1836" spans="1:30">
      <c r="A1836">
        <f t="shared" si="87"/>
        <v>1580</v>
      </c>
      <c r="B1836">
        <f t="shared" si="85"/>
        <v>0</v>
      </c>
      <c r="C1836" s="8">
        <f t="shared" si="86"/>
        <v>57.583333333333336</v>
      </c>
      <c r="D1836">
        <v>57</v>
      </c>
      <c r="E1836">
        <v>7</v>
      </c>
      <c r="G1836" s="21">
        <v>0</v>
      </c>
      <c r="H1836">
        <v>9506634</v>
      </c>
      <c r="I1836" s="39">
        <v>44187.188391203701</v>
      </c>
      <c r="J1836" s="3" t="s">
        <v>90</v>
      </c>
      <c r="K1836" t="s">
        <v>49</v>
      </c>
      <c r="M1836">
        <v>202012221281</v>
      </c>
      <c r="N1836" s="1">
        <v>44187.188391203701</v>
      </c>
      <c r="O1836" s="3" t="s">
        <v>90</v>
      </c>
      <c r="P1836">
        <v>9506634</v>
      </c>
      <c r="Q1836" s="2">
        <v>23144</v>
      </c>
      <c r="R1836" t="s">
        <v>3302</v>
      </c>
      <c r="S1836" t="s">
        <v>2050</v>
      </c>
      <c r="U1836" t="s">
        <v>149</v>
      </c>
      <c r="V1836" t="s">
        <v>202</v>
      </c>
      <c r="W1836" t="s">
        <v>2</v>
      </c>
      <c r="X1836" t="s">
        <v>54</v>
      </c>
      <c r="Z1836" t="s">
        <v>88</v>
      </c>
      <c r="AA1836" t="s">
        <v>94</v>
      </c>
      <c r="AB1836" t="s">
        <v>100</v>
      </c>
      <c r="AC1836" t="s">
        <v>70</v>
      </c>
      <c r="AD1836" t="s">
        <v>59</v>
      </c>
    </row>
    <row r="1837" spans="1:30">
      <c r="A1837">
        <f t="shared" si="87"/>
        <v>1581</v>
      </c>
      <c r="B1837">
        <f t="shared" si="85"/>
        <v>0</v>
      </c>
      <c r="C1837" s="8">
        <f t="shared" si="86"/>
        <v>63.416666666666664</v>
      </c>
      <c r="D1837">
        <v>63</v>
      </c>
      <c r="E1837">
        <v>5</v>
      </c>
      <c r="G1837" s="21">
        <v>0</v>
      </c>
      <c r="H1837">
        <v>9508420</v>
      </c>
      <c r="I1837" s="39">
        <v>44193.982638888891</v>
      </c>
      <c r="J1837" s="3" t="s">
        <v>90</v>
      </c>
      <c r="K1837" t="s">
        <v>49</v>
      </c>
      <c r="M1837">
        <v>202012282254</v>
      </c>
      <c r="N1837" s="1">
        <v>44193.982638888891</v>
      </c>
      <c r="O1837" s="3" t="s">
        <v>90</v>
      </c>
      <c r="P1837">
        <v>9508420</v>
      </c>
      <c r="Q1837" s="2">
        <v>21003</v>
      </c>
      <c r="R1837" t="s">
        <v>3303</v>
      </c>
      <c r="S1837" t="s">
        <v>152</v>
      </c>
      <c r="U1837" t="s">
        <v>132</v>
      </c>
      <c r="V1837" t="s">
        <v>3304</v>
      </c>
      <c r="W1837" t="s">
        <v>2</v>
      </c>
      <c r="X1837" t="s">
        <v>54</v>
      </c>
      <c r="Z1837" t="s">
        <v>88</v>
      </c>
      <c r="AA1837" t="s">
        <v>94</v>
      </c>
      <c r="AB1837" t="s">
        <v>116</v>
      </c>
      <c r="AC1837" t="s">
        <v>70</v>
      </c>
      <c r="AD1837" t="s">
        <v>59</v>
      </c>
    </row>
    <row r="1838" spans="1:30">
      <c r="A1838">
        <f t="shared" si="87"/>
        <v>1582</v>
      </c>
      <c r="B1838">
        <f t="shared" si="85"/>
        <v>0</v>
      </c>
      <c r="C1838" s="8">
        <f t="shared" si="86"/>
        <v>47.333333333333336</v>
      </c>
      <c r="D1838">
        <v>47</v>
      </c>
      <c r="E1838">
        <v>4</v>
      </c>
      <c r="G1838" s="21">
        <v>0</v>
      </c>
      <c r="H1838">
        <v>9509226</v>
      </c>
      <c r="I1838" s="39">
        <v>44326.738194444442</v>
      </c>
      <c r="J1838" s="3" t="s">
        <v>134</v>
      </c>
      <c r="K1838" t="s">
        <v>49</v>
      </c>
      <c r="M1838">
        <v>202105100838</v>
      </c>
      <c r="N1838" s="1">
        <v>44326.738194444442</v>
      </c>
      <c r="O1838" s="3" t="s">
        <v>134</v>
      </c>
      <c r="P1838">
        <v>9509226</v>
      </c>
      <c r="Q1838" s="2">
        <v>27019</v>
      </c>
      <c r="R1838" t="s">
        <v>3305</v>
      </c>
      <c r="S1838" t="s">
        <v>439</v>
      </c>
      <c r="U1838" t="s">
        <v>140</v>
      </c>
      <c r="V1838" t="s">
        <v>74</v>
      </c>
      <c r="W1838" t="s">
        <v>10</v>
      </c>
      <c r="X1838" t="s">
        <v>54</v>
      </c>
      <c r="Z1838" t="s">
        <v>55</v>
      </c>
      <c r="AA1838" t="s">
        <v>94</v>
      </c>
      <c r="AB1838" t="s">
        <v>3306</v>
      </c>
      <c r="AC1838" t="s">
        <v>70</v>
      </c>
      <c r="AD1838" t="s">
        <v>59</v>
      </c>
    </row>
    <row r="1839" spans="1:30">
      <c r="A1839">
        <f t="shared" si="87"/>
        <v>1583</v>
      </c>
      <c r="B1839">
        <f t="shared" si="85"/>
        <v>0</v>
      </c>
      <c r="C1839" s="8">
        <f t="shared" si="86"/>
        <v>66.083333333333329</v>
      </c>
      <c r="D1839">
        <v>66</v>
      </c>
      <c r="E1839">
        <v>1</v>
      </c>
      <c r="G1839" s="21">
        <v>0</v>
      </c>
      <c r="H1839">
        <v>9511255</v>
      </c>
      <c r="I1839" s="39">
        <v>44039.042361111111</v>
      </c>
      <c r="J1839" s="3" t="s">
        <v>63</v>
      </c>
      <c r="K1839" t="s">
        <v>49</v>
      </c>
      <c r="M1839">
        <v>202007260533</v>
      </c>
      <c r="N1839" s="1">
        <v>44039.042361111111</v>
      </c>
      <c r="O1839" s="3" t="s">
        <v>63</v>
      </c>
      <c r="P1839">
        <v>9511255</v>
      </c>
      <c r="Q1839" s="2">
        <v>19900</v>
      </c>
      <c r="R1839" t="s">
        <v>3307</v>
      </c>
      <c r="S1839" t="s">
        <v>199</v>
      </c>
      <c r="U1839" t="s">
        <v>140</v>
      </c>
      <c r="V1839" t="s">
        <v>364</v>
      </c>
      <c r="W1839" t="s">
        <v>10</v>
      </c>
      <c r="X1839" t="s">
        <v>54</v>
      </c>
      <c r="Z1839" t="s">
        <v>55</v>
      </c>
      <c r="AA1839" t="s">
        <v>68</v>
      </c>
      <c r="AB1839" t="s">
        <v>3308</v>
      </c>
      <c r="AC1839" t="s">
        <v>70</v>
      </c>
      <c r="AD1839" t="s">
        <v>59</v>
      </c>
    </row>
    <row r="1840" spans="1:30">
      <c r="A1840">
        <f t="shared" si="87"/>
        <v>1584</v>
      </c>
      <c r="B1840">
        <f t="shared" si="85"/>
        <v>0</v>
      </c>
      <c r="C1840" s="8">
        <f t="shared" si="86"/>
        <v>46</v>
      </c>
      <c r="D1840">
        <v>46</v>
      </c>
      <c r="E1840">
        <v>0</v>
      </c>
      <c r="G1840" s="21">
        <v>0</v>
      </c>
      <c r="H1840">
        <v>9517197</v>
      </c>
      <c r="I1840" s="39">
        <v>44054.067893518521</v>
      </c>
      <c r="J1840" s="3" t="s">
        <v>90</v>
      </c>
      <c r="K1840" t="s">
        <v>49</v>
      </c>
      <c r="M1840">
        <v>202008111044</v>
      </c>
      <c r="N1840" s="1">
        <v>44054.067893518521</v>
      </c>
      <c r="O1840" s="3" t="s">
        <v>90</v>
      </c>
      <c r="P1840">
        <v>9517197</v>
      </c>
      <c r="Q1840" s="2">
        <v>27239</v>
      </c>
      <c r="R1840" t="s">
        <v>3311</v>
      </c>
      <c r="S1840" t="s">
        <v>1540</v>
      </c>
      <c r="U1840" t="s">
        <v>149</v>
      </c>
      <c r="V1840" t="s">
        <v>202</v>
      </c>
      <c r="W1840" t="s">
        <v>10</v>
      </c>
      <c r="X1840" t="s">
        <v>54</v>
      </c>
      <c r="Z1840" t="s">
        <v>88</v>
      </c>
      <c r="AA1840" t="s">
        <v>94</v>
      </c>
      <c r="AB1840" t="s">
        <v>100</v>
      </c>
      <c r="AC1840" t="s">
        <v>70</v>
      </c>
      <c r="AD1840" t="s">
        <v>59</v>
      </c>
    </row>
    <row r="1841" spans="1:30">
      <c r="A1841">
        <f t="shared" si="87"/>
        <v>1585</v>
      </c>
      <c r="B1841">
        <f t="shared" si="85"/>
        <v>0</v>
      </c>
      <c r="C1841" s="8">
        <f t="shared" si="86"/>
        <v>25.25</v>
      </c>
      <c r="D1841">
        <v>25</v>
      </c>
      <c r="E1841">
        <v>3</v>
      </c>
      <c r="G1841" s="21">
        <v>0</v>
      </c>
      <c r="H1841">
        <v>9523794</v>
      </c>
      <c r="I1841" s="39">
        <v>44277.169016203705</v>
      </c>
      <c r="J1841" s="3" t="s">
        <v>90</v>
      </c>
      <c r="K1841" t="s">
        <v>49</v>
      </c>
      <c r="M1841">
        <v>202103221171</v>
      </c>
      <c r="N1841" s="1">
        <v>44277.169016203705</v>
      </c>
      <c r="O1841" s="3" t="s">
        <v>90</v>
      </c>
      <c r="P1841">
        <v>9523794</v>
      </c>
      <c r="Q1841" s="2">
        <v>35036</v>
      </c>
      <c r="R1841" t="s">
        <v>3312</v>
      </c>
      <c r="S1841" t="s">
        <v>1624</v>
      </c>
      <c r="U1841" t="s">
        <v>149</v>
      </c>
      <c r="V1841" t="s">
        <v>416</v>
      </c>
      <c r="W1841" t="s">
        <v>10</v>
      </c>
      <c r="X1841" t="s">
        <v>54</v>
      </c>
      <c r="Z1841" t="s">
        <v>88</v>
      </c>
      <c r="AA1841" t="s">
        <v>94</v>
      </c>
      <c r="AB1841" t="s">
        <v>3313</v>
      </c>
      <c r="AC1841" t="s">
        <v>70</v>
      </c>
      <c r="AD1841" t="s">
        <v>59</v>
      </c>
    </row>
    <row r="1842" spans="1:30">
      <c r="A1842">
        <f t="shared" si="87"/>
        <v>1586</v>
      </c>
      <c r="B1842">
        <f t="shared" si="85"/>
        <v>0</v>
      </c>
      <c r="C1842" s="8">
        <f t="shared" si="86"/>
        <v>57</v>
      </c>
      <c r="D1842">
        <v>57</v>
      </c>
      <c r="E1842">
        <v>0</v>
      </c>
      <c r="G1842" s="21">
        <v>0</v>
      </c>
      <c r="H1842">
        <v>9523916</v>
      </c>
      <c r="I1842" s="39">
        <v>44070.627268518518</v>
      </c>
      <c r="J1842" s="3" t="s">
        <v>90</v>
      </c>
      <c r="K1842" t="s">
        <v>49</v>
      </c>
      <c r="M1842">
        <v>202008271530</v>
      </c>
      <c r="N1842" s="1">
        <v>44070.627268518518</v>
      </c>
      <c r="O1842" s="3" t="s">
        <v>90</v>
      </c>
      <c r="P1842">
        <v>9523916</v>
      </c>
      <c r="Q1842" s="2">
        <v>23248</v>
      </c>
      <c r="R1842" t="s">
        <v>3314</v>
      </c>
      <c r="S1842" t="s">
        <v>160</v>
      </c>
      <c r="U1842" t="s">
        <v>73</v>
      </c>
      <c r="V1842" t="s">
        <v>145</v>
      </c>
      <c r="W1842" t="s">
        <v>10</v>
      </c>
      <c r="X1842" t="s">
        <v>54</v>
      </c>
      <c r="Z1842" t="s">
        <v>88</v>
      </c>
      <c r="AA1842" t="s">
        <v>94</v>
      </c>
      <c r="AB1842" t="s">
        <v>116</v>
      </c>
      <c r="AC1842" t="s">
        <v>70</v>
      </c>
      <c r="AD1842" t="s">
        <v>59</v>
      </c>
    </row>
    <row r="1843" spans="1:30">
      <c r="A1843">
        <f t="shared" si="87"/>
        <v>1587</v>
      </c>
      <c r="B1843">
        <f t="shared" si="85"/>
        <v>0</v>
      </c>
      <c r="C1843" s="8">
        <f t="shared" si="86"/>
        <v>41.916666666666664</v>
      </c>
      <c r="D1843">
        <v>41</v>
      </c>
      <c r="E1843">
        <v>11</v>
      </c>
      <c r="G1843" s="21">
        <v>0</v>
      </c>
      <c r="H1843">
        <v>9524406</v>
      </c>
      <c r="I1843" s="39">
        <v>44034.269444444442</v>
      </c>
      <c r="J1843" s="3" t="s">
        <v>90</v>
      </c>
      <c r="K1843" t="s">
        <v>49</v>
      </c>
      <c r="M1843">
        <v>202007221102</v>
      </c>
      <c r="N1843" s="1">
        <v>44034.269444444442</v>
      </c>
      <c r="O1843" s="3" t="s">
        <v>90</v>
      </c>
      <c r="P1843">
        <v>9524406</v>
      </c>
      <c r="Q1843" s="2">
        <v>28712</v>
      </c>
      <c r="R1843" t="s">
        <v>3315</v>
      </c>
      <c r="S1843" t="s">
        <v>1754</v>
      </c>
      <c r="U1843" t="s">
        <v>98</v>
      </c>
      <c r="V1843" t="s">
        <v>133</v>
      </c>
      <c r="W1843" t="s">
        <v>2</v>
      </c>
      <c r="X1843" t="s">
        <v>54</v>
      </c>
      <c r="Z1843" t="s">
        <v>88</v>
      </c>
      <c r="AA1843" t="s">
        <v>94</v>
      </c>
      <c r="AB1843" t="s">
        <v>116</v>
      </c>
      <c r="AC1843" t="s">
        <v>70</v>
      </c>
      <c r="AD1843" t="s">
        <v>59</v>
      </c>
    </row>
    <row r="1844" spans="1:30">
      <c r="A1844">
        <f t="shared" si="87"/>
        <v>1588</v>
      </c>
      <c r="B1844">
        <f t="shared" si="85"/>
        <v>0</v>
      </c>
      <c r="C1844" s="8">
        <f t="shared" si="86"/>
        <v>71.166666666666671</v>
      </c>
      <c r="D1844">
        <v>71</v>
      </c>
      <c r="E1844">
        <v>2</v>
      </c>
      <c r="G1844" s="21">
        <v>0</v>
      </c>
      <c r="H1844">
        <v>9613862</v>
      </c>
      <c r="I1844" s="39">
        <v>44159.645833333336</v>
      </c>
      <c r="J1844" s="3" t="s">
        <v>90</v>
      </c>
      <c r="K1844" t="s">
        <v>49</v>
      </c>
      <c r="M1844">
        <v>202011241905</v>
      </c>
      <c r="N1844" s="1">
        <v>44159.645833333336</v>
      </c>
      <c r="O1844" s="3" t="s">
        <v>90</v>
      </c>
      <c r="P1844">
        <v>9613862</v>
      </c>
      <c r="Q1844" s="2">
        <v>18140</v>
      </c>
      <c r="R1844" t="s">
        <v>3319</v>
      </c>
      <c r="S1844" t="s">
        <v>1413</v>
      </c>
      <c r="U1844" t="s">
        <v>140</v>
      </c>
      <c r="V1844" t="s">
        <v>157</v>
      </c>
      <c r="W1844" t="s">
        <v>10</v>
      </c>
      <c r="X1844" t="s">
        <v>54</v>
      </c>
      <c r="Z1844" t="s">
        <v>88</v>
      </c>
      <c r="AA1844" t="s">
        <v>94</v>
      </c>
      <c r="AB1844" t="s">
        <v>116</v>
      </c>
      <c r="AC1844" t="s">
        <v>70</v>
      </c>
      <c r="AD1844" t="s">
        <v>59</v>
      </c>
    </row>
    <row r="1845" spans="1:30">
      <c r="A1845">
        <f t="shared" si="87"/>
        <v>1589</v>
      </c>
      <c r="B1845">
        <f t="shared" si="85"/>
        <v>0</v>
      </c>
      <c r="C1845" s="8">
        <f t="shared" si="86"/>
        <v>39.666666666666664</v>
      </c>
      <c r="D1845">
        <v>39</v>
      </c>
      <c r="E1845">
        <v>8</v>
      </c>
      <c r="G1845" s="21">
        <v>0</v>
      </c>
      <c r="H1845">
        <v>9615664</v>
      </c>
      <c r="I1845" s="39">
        <v>44201.899305555555</v>
      </c>
      <c r="J1845" s="3" t="s">
        <v>90</v>
      </c>
      <c r="K1845" t="s">
        <v>49</v>
      </c>
      <c r="M1845">
        <v>202101052494</v>
      </c>
      <c r="N1845" s="1">
        <v>44201.899305555555</v>
      </c>
      <c r="O1845" s="3" t="s">
        <v>90</v>
      </c>
      <c r="P1845">
        <v>9615664</v>
      </c>
      <c r="Q1845" s="2">
        <v>29683</v>
      </c>
      <c r="R1845" t="s">
        <v>3320</v>
      </c>
      <c r="S1845" t="s">
        <v>1351</v>
      </c>
      <c r="U1845" t="s">
        <v>170</v>
      </c>
      <c r="V1845" t="s">
        <v>202</v>
      </c>
      <c r="W1845" t="s">
        <v>10</v>
      </c>
      <c r="X1845" t="s">
        <v>54</v>
      </c>
      <c r="Z1845" t="s">
        <v>88</v>
      </c>
      <c r="AA1845" t="s">
        <v>94</v>
      </c>
      <c r="AB1845" t="s">
        <v>100</v>
      </c>
      <c r="AC1845" t="s">
        <v>70</v>
      </c>
      <c r="AD1845" t="s">
        <v>59</v>
      </c>
    </row>
    <row r="1846" spans="1:30">
      <c r="A1846">
        <f t="shared" si="87"/>
        <v>1590</v>
      </c>
      <c r="B1846">
        <f t="shared" si="85"/>
        <v>0</v>
      </c>
      <c r="C1846" s="8">
        <f t="shared" si="86"/>
        <v>65.5</v>
      </c>
      <c r="D1846">
        <v>65</v>
      </c>
      <c r="E1846">
        <v>6</v>
      </c>
      <c r="G1846" s="21">
        <v>0</v>
      </c>
      <c r="H1846">
        <v>9616431</v>
      </c>
      <c r="I1846" s="39">
        <v>44229.896527777775</v>
      </c>
      <c r="J1846" s="3" t="s">
        <v>90</v>
      </c>
      <c r="K1846" t="s">
        <v>49</v>
      </c>
      <c r="M1846">
        <v>202102022297</v>
      </c>
      <c r="N1846" s="1">
        <v>44229.896527777775</v>
      </c>
      <c r="O1846" s="3" t="s">
        <v>90</v>
      </c>
      <c r="P1846">
        <v>9616431</v>
      </c>
      <c r="Q1846" s="2">
        <v>20285</v>
      </c>
      <c r="R1846" t="s">
        <v>3321</v>
      </c>
      <c r="S1846" t="s">
        <v>60</v>
      </c>
      <c r="U1846" t="s">
        <v>110</v>
      </c>
      <c r="V1846" t="s">
        <v>133</v>
      </c>
      <c r="W1846" t="s">
        <v>2</v>
      </c>
      <c r="X1846" t="s">
        <v>54</v>
      </c>
      <c r="Z1846" t="s">
        <v>88</v>
      </c>
      <c r="AA1846" t="s">
        <v>94</v>
      </c>
      <c r="AB1846" t="s">
        <v>100</v>
      </c>
      <c r="AC1846" t="s">
        <v>70</v>
      </c>
      <c r="AD1846" t="s">
        <v>59</v>
      </c>
    </row>
    <row r="1847" spans="1:30">
      <c r="A1847">
        <f t="shared" si="87"/>
        <v>1591</v>
      </c>
      <c r="B1847">
        <f t="shared" si="85"/>
        <v>0</v>
      </c>
      <c r="C1847" s="8">
        <f t="shared" si="86"/>
        <v>38.916666666666664</v>
      </c>
      <c r="D1847">
        <v>38</v>
      </c>
      <c r="E1847">
        <v>11</v>
      </c>
      <c r="G1847" s="21">
        <v>0</v>
      </c>
      <c r="H1847">
        <v>9619587</v>
      </c>
      <c r="I1847" s="39">
        <v>44175.783333333333</v>
      </c>
      <c r="J1847" s="3" t="s">
        <v>90</v>
      </c>
      <c r="K1847" t="s">
        <v>49</v>
      </c>
      <c r="M1847">
        <v>202012102331</v>
      </c>
      <c r="N1847" s="1">
        <v>44175.783333333333</v>
      </c>
      <c r="O1847" s="3" t="s">
        <v>90</v>
      </c>
      <c r="P1847">
        <v>9619587</v>
      </c>
      <c r="Q1847" s="2">
        <v>29940</v>
      </c>
      <c r="R1847" t="s">
        <v>3322</v>
      </c>
      <c r="S1847" t="s">
        <v>1631</v>
      </c>
      <c r="U1847" t="s">
        <v>98</v>
      </c>
      <c r="V1847" t="s">
        <v>157</v>
      </c>
      <c r="W1847" t="s">
        <v>2</v>
      </c>
      <c r="X1847" t="s">
        <v>54</v>
      </c>
      <c r="Z1847" t="s">
        <v>88</v>
      </c>
      <c r="AA1847" t="s">
        <v>94</v>
      </c>
      <c r="AB1847" t="s">
        <v>1150</v>
      </c>
      <c r="AC1847" t="s">
        <v>70</v>
      </c>
      <c r="AD1847" t="s">
        <v>59</v>
      </c>
    </row>
    <row r="1848" spans="1:30">
      <c r="A1848">
        <f t="shared" si="87"/>
        <v>1592</v>
      </c>
      <c r="B1848">
        <f t="shared" si="85"/>
        <v>0</v>
      </c>
      <c r="C1848" s="8">
        <f t="shared" si="86"/>
        <v>23.583333333333332</v>
      </c>
      <c r="D1848">
        <v>23</v>
      </c>
      <c r="E1848">
        <v>7</v>
      </c>
      <c r="G1848" s="21">
        <v>0</v>
      </c>
      <c r="H1848">
        <v>9622869</v>
      </c>
      <c r="I1848" s="39">
        <v>43952.564409722225</v>
      </c>
      <c r="J1848" s="3" t="s">
        <v>63</v>
      </c>
      <c r="K1848" t="s">
        <v>49</v>
      </c>
      <c r="M1848">
        <v>202005010936</v>
      </c>
      <c r="N1848" s="1">
        <v>43952.564409722225</v>
      </c>
      <c r="O1848" s="3" t="s">
        <v>63</v>
      </c>
      <c r="P1848">
        <v>9622869</v>
      </c>
      <c r="Q1848" s="2">
        <v>35312</v>
      </c>
      <c r="R1848" t="s">
        <v>3323</v>
      </c>
      <c r="S1848" t="s">
        <v>2515</v>
      </c>
      <c r="U1848" t="s">
        <v>52</v>
      </c>
      <c r="V1848" t="s">
        <v>153</v>
      </c>
      <c r="W1848" t="s">
        <v>2</v>
      </c>
      <c r="X1848" t="s">
        <v>54</v>
      </c>
      <c r="Z1848" t="s">
        <v>55</v>
      </c>
      <c r="AA1848" t="s">
        <v>68</v>
      </c>
      <c r="AB1848" t="s">
        <v>3324</v>
      </c>
      <c r="AC1848" t="s">
        <v>70</v>
      </c>
      <c r="AD1848" t="s">
        <v>59</v>
      </c>
    </row>
    <row r="1849" spans="1:30">
      <c r="A1849">
        <f t="shared" si="87"/>
        <v>1593</v>
      </c>
      <c r="B1849">
        <f t="shared" si="85"/>
        <v>0</v>
      </c>
      <c r="C1849" s="8">
        <f t="shared" si="86"/>
        <v>82.25</v>
      </c>
      <c r="D1849">
        <v>82</v>
      </c>
      <c r="E1849">
        <v>3</v>
      </c>
      <c r="G1849" s="21">
        <v>0</v>
      </c>
      <c r="H1849">
        <v>9623865</v>
      </c>
      <c r="I1849" s="39">
        <v>44080.506249999999</v>
      </c>
      <c r="J1849" s="3" t="s">
        <v>90</v>
      </c>
      <c r="K1849" t="s">
        <v>49</v>
      </c>
      <c r="M1849">
        <v>202009060218</v>
      </c>
      <c r="N1849" s="1">
        <v>44080.506249999999</v>
      </c>
      <c r="O1849" s="3" t="s">
        <v>90</v>
      </c>
      <c r="P1849">
        <v>9623865</v>
      </c>
      <c r="Q1849" s="2">
        <v>14032</v>
      </c>
      <c r="R1849" t="s">
        <v>3325</v>
      </c>
      <c r="S1849" t="s">
        <v>3326</v>
      </c>
      <c r="U1849" t="s">
        <v>170</v>
      </c>
      <c r="V1849" t="s">
        <v>74</v>
      </c>
      <c r="W1849" t="s">
        <v>10</v>
      </c>
      <c r="X1849" t="s">
        <v>54</v>
      </c>
      <c r="Z1849" t="s">
        <v>88</v>
      </c>
      <c r="AA1849" t="s">
        <v>94</v>
      </c>
      <c r="AB1849" t="s">
        <v>116</v>
      </c>
      <c r="AC1849" t="s">
        <v>70</v>
      </c>
      <c r="AD1849" t="s">
        <v>59</v>
      </c>
    </row>
    <row r="1850" spans="1:30">
      <c r="A1850">
        <f t="shared" si="87"/>
        <v>1594</v>
      </c>
      <c r="B1850">
        <f t="shared" si="85"/>
        <v>0</v>
      </c>
      <c r="C1850" s="8">
        <f t="shared" si="86"/>
        <v>71.083333333333329</v>
      </c>
      <c r="D1850">
        <v>71</v>
      </c>
      <c r="E1850">
        <v>1</v>
      </c>
      <c r="G1850" s="21">
        <v>0</v>
      </c>
      <c r="H1850">
        <v>9625376</v>
      </c>
      <c r="I1850" s="39">
        <v>43930.454039351855</v>
      </c>
      <c r="J1850" s="3" t="s">
        <v>63</v>
      </c>
      <c r="K1850" t="s">
        <v>49</v>
      </c>
      <c r="M1850">
        <v>202004090748</v>
      </c>
      <c r="N1850" s="1">
        <v>43930.454039351855</v>
      </c>
      <c r="O1850" s="3" t="s">
        <v>63</v>
      </c>
      <c r="P1850">
        <v>9625376</v>
      </c>
      <c r="Q1850" s="2">
        <v>17939</v>
      </c>
      <c r="R1850" t="s">
        <v>3327</v>
      </c>
      <c r="S1850" t="s">
        <v>704</v>
      </c>
      <c r="U1850" t="s">
        <v>61</v>
      </c>
      <c r="V1850" t="s">
        <v>265</v>
      </c>
      <c r="W1850" t="s">
        <v>2</v>
      </c>
      <c r="X1850" t="s">
        <v>54</v>
      </c>
      <c r="Z1850" t="s">
        <v>88</v>
      </c>
      <c r="AA1850" t="s">
        <v>68</v>
      </c>
      <c r="AB1850" t="s">
        <v>3328</v>
      </c>
      <c r="AC1850" t="s">
        <v>70</v>
      </c>
      <c r="AD1850" t="s">
        <v>59</v>
      </c>
    </row>
    <row r="1851" spans="1:30">
      <c r="A1851">
        <f t="shared" si="87"/>
        <v>1595</v>
      </c>
      <c r="B1851">
        <f t="shared" si="85"/>
        <v>0</v>
      </c>
      <c r="C1851" s="8">
        <f t="shared" si="86"/>
        <v>69.583333333333329</v>
      </c>
      <c r="D1851">
        <v>69</v>
      </c>
      <c r="E1851">
        <v>7</v>
      </c>
      <c r="G1851" s="21">
        <v>0</v>
      </c>
      <c r="H1851">
        <v>9700249</v>
      </c>
      <c r="I1851" s="39">
        <v>44169.61886574074</v>
      </c>
      <c r="J1851" s="3" t="s">
        <v>90</v>
      </c>
      <c r="K1851" t="s">
        <v>49</v>
      </c>
      <c r="M1851">
        <v>202012041845</v>
      </c>
      <c r="N1851" s="1">
        <v>44169.61886574074</v>
      </c>
      <c r="O1851" s="3" t="s">
        <v>90</v>
      </c>
      <c r="P1851">
        <v>9700249</v>
      </c>
      <c r="Q1851" s="2">
        <v>18752</v>
      </c>
      <c r="R1851" t="s">
        <v>3329</v>
      </c>
      <c r="S1851" t="s">
        <v>2765</v>
      </c>
      <c r="U1851" t="s">
        <v>140</v>
      </c>
      <c r="V1851" t="s">
        <v>228</v>
      </c>
      <c r="W1851" t="s">
        <v>10</v>
      </c>
      <c r="X1851" t="s">
        <v>54</v>
      </c>
      <c r="Z1851" t="s">
        <v>88</v>
      </c>
      <c r="AA1851" t="s">
        <v>94</v>
      </c>
      <c r="AB1851" t="s">
        <v>116</v>
      </c>
      <c r="AC1851" t="s">
        <v>129</v>
      </c>
      <c r="AD1851" t="s">
        <v>59</v>
      </c>
    </row>
    <row r="1852" spans="1:30">
      <c r="A1852">
        <f t="shared" si="87"/>
        <v>1596</v>
      </c>
      <c r="B1852">
        <f t="shared" si="85"/>
        <v>0</v>
      </c>
      <c r="C1852" s="8">
        <f t="shared" si="86"/>
        <v>79.75</v>
      </c>
      <c r="D1852">
        <v>79</v>
      </c>
      <c r="E1852">
        <v>9</v>
      </c>
      <c r="G1852" s="21">
        <v>0</v>
      </c>
      <c r="H1852">
        <v>9703323</v>
      </c>
      <c r="I1852" s="39">
        <v>44210.601770833331</v>
      </c>
      <c r="J1852" s="3" t="s">
        <v>90</v>
      </c>
      <c r="K1852" t="s">
        <v>49</v>
      </c>
      <c r="M1852">
        <v>202101141902</v>
      </c>
      <c r="N1852" s="1">
        <v>44210.601770833331</v>
      </c>
      <c r="O1852" s="3" t="s">
        <v>90</v>
      </c>
      <c r="P1852">
        <v>9703323</v>
      </c>
      <c r="Q1852" s="2">
        <v>15080</v>
      </c>
      <c r="R1852" t="s">
        <v>3330</v>
      </c>
      <c r="S1852" t="s">
        <v>2858</v>
      </c>
      <c r="U1852" t="s">
        <v>61</v>
      </c>
      <c r="V1852" t="s">
        <v>93</v>
      </c>
      <c r="W1852" t="s">
        <v>2</v>
      </c>
      <c r="X1852" t="s">
        <v>54</v>
      </c>
      <c r="Z1852" t="s">
        <v>88</v>
      </c>
      <c r="AA1852" t="s">
        <v>94</v>
      </c>
      <c r="AB1852" t="s">
        <v>100</v>
      </c>
      <c r="AC1852" t="s">
        <v>70</v>
      </c>
      <c r="AD1852" t="s">
        <v>59</v>
      </c>
    </row>
    <row r="1853" spans="1:30">
      <c r="A1853">
        <f t="shared" si="87"/>
        <v>1597</v>
      </c>
      <c r="B1853">
        <f t="shared" si="85"/>
        <v>0</v>
      </c>
      <c r="C1853" s="8">
        <f t="shared" si="86"/>
        <v>35.75</v>
      </c>
      <c r="D1853">
        <v>35</v>
      </c>
      <c r="E1853">
        <v>9</v>
      </c>
      <c r="G1853" s="21">
        <v>0</v>
      </c>
      <c r="H1853">
        <v>9705667</v>
      </c>
      <c r="I1853" s="39">
        <v>44041.223576388889</v>
      </c>
      <c r="J1853" s="3" t="s">
        <v>553</v>
      </c>
      <c r="K1853" t="s">
        <v>49</v>
      </c>
      <c r="M1853">
        <v>202007291088</v>
      </c>
      <c r="N1853" s="1">
        <v>44041.223576388889</v>
      </c>
      <c r="O1853" s="3" t="s">
        <v>553</v>
      </c>
      <c r="P1853">
        <v>9705667</v>
      </c>
      <c r="Q1853" s="2">
        <v>30958</v>
      </c>
      <c r="R1853" t="s">
        <v>3331</v>
      </c>
      <c r="S1853" t="s">
        <v>3332</v>
      </c>
      <c r="U1853" t="s">
        <v>110</v>
      </c>
      <c r="V1853" t="s">
        <v>111</v>
      </c>
      <c r="W1853" t="s">
        <v>2</v>
      </c>
      <c r="X1853" t="s">
        <v>54</v>
      </c>
      <c r="Z1853" t="s">
        <v>88</v>
      </c>
      <c r="AA1853" t="s">
        <v>556</v>
      </c>
      <c r="AB1853" t="s">
        <v>3333</v>
      </c>
      <c r="AC1853" t="s">
        <v>70</v>
      </c>
      <c r="AD1853" t="s">
        <v>59</v>
      </c>
    </row>
    <row r="1854" spans="1:30">
      <c r="A1854">
        <f t="shared" si="87"/>
        <v>1598</v>
      </c>
      <c r="B1854">
        <f t="shared" ref="B1854:B1879" si="88">IF(H1854&lt;&gt;H1853,0,IF(H1854&lt;&gt;H1852,1,IF(H1854&lt;&gt;H1851,2,IF(H1854&lt;&gt;H1850,3,IF(H1854&lt;&gt;H1849,4,IF(H1854&lt;&gt;H1848,5,IF(H1854&lt;&gt;H1847,6,"7+")))))))</f>
        <v>0</v>
      </c>
      <c r="C1854" s="8">
        <f t="shared" si="86"/>
        <v>28.25</v>
      </c>
      <c r="D1854">
        <v>28</v>
      </c>
      <c r="E1854">
        <v>3</v>
      </c>
      <c r="G1854" s="21">
        <v>0</v>
      </c>
      <c r="H1854">
        <v>9707310</v>
      </c>
      <c r="I1854" s="39">
        <v>44139.462500000001</v>
      </c>
      <c r="J1854" s="3" t="s">
        <v>63</v>
      </c>
      <c r="K1854" t="s">
        <v>49</v>
      </c>
      <c r="M1854">
        <v>202011040840</v>
      </c>
      <c r="N1854" s="1">
        <v>44139.462500000001</v>
      </c>
      <c r="O1854" s="3" t="s">
        <v>63</v>
      </c>
      <c r="P1854">
        <v>9707310</v>
      </c>
      <c r="Q1854" s="2">
        <v>33806</v>
      </c>
      <c r="R1854" t="s">
        <v>3334</v>
      </c>
      <c r="S1854" t="s">
        <v>3335</v>
      </c>
      <c r="U1854" t="s">
        <v>52</v>
      </c>
      <c r="V1854" t="s">
        <v>349</v>
      </c>
      <c r="W1854" t="s">
        <v>10</v>
      </c>
      <c r="X1854" t="s">
        <v>54</v>
      </c>
      <c r="Z1854" t="s">
        <v>55</v>
      </c>
      <c r="AA1854" t="s">
        <v>68</v>
      </c>
      <c r="AB1854" t="s">
        <v>2138</v>
      </c>
      <c r="AC1854" t="s">
        <v>58</v>
      </c>
      <c r="AD1854" t="s">
        <v>59</v>
      </c>
    </row>
    <row r="1855" spans="1:30">
      <c r="A1855">
        <f t="shared" si="87"/>
        <v>1599</v>
      </c>
      <c r="B1855">
        <f t="shared" si="88"/>
        <v>0</v>
      </c>
      <c r="C1855" s="8">
        <f t="shared" si="86"/>
        <v>71.666666666666671</v>
      </c>
      <c r="D1855">
        <v>71</v>
      </c>
      <c r="E1855">
        <v>8</v>
      </c>
      <c r="G1855" s="21">
        <v>0</v>
      </c>
      <c r="H1855">
        <v>9708207</v>
      </c>
      <c r="I1855" s="39">
        <v>44257.531851851854</v>
      </c>
      <c r="J1855" s="3" t="s">
        <v>63</v>
      </c>
      <c r="K1855" t="s">
        <v>49</v>
      </c>
      <c r="M1855">
        <v>202103021614</v>
      </c>
      <c r="N1855" s="1">
        <v>44257.531851851854</v>
      </c>
      <c r="O1855" s="3" t="s">
        <v>63</v>
      </c>
      <c r="P1855">
        <v>9708207</v>
      </c>
      <c r="Q1855" s="2">
        <v>18071</v>
      </c>
      <c r="R1855" t="s">
        <v>3336</v>
      </c>
      <c r="S1855" t="s">
        <v>763</v>
      </c>
      <c r="U1855" t="s">
        <v>381</v>
      </c>
      <c r="V1855" t="s">
        <v>127</v>
      </c>
      <c r="W1855" t="s">
        <v>10</v>
      </c>
      <c r="X1855" t="s">
        <v>54</v>
      </c>
      <c r="Z1855" t="s">
        <v>55</v>
      </c>
      <c r="AA1855" t="s">
        <v>68</v>
      </c>
      <c r="AB1855" t="s">
        <v>3337</v>
      </c>
      <c r="AC1855" t="s">
        <v>129</v>
      </c>
      <c r="AD1855" t="s">
        <v>59</v>
      </c>
    </row>
    <row r="1856" spans="1:30">
      <c r="A1856">
        <f t="shared" si="87"/>
        <v>1600</v>
      </c>
      <c r="B1856">
        <f t="shared" si="88"/>
        <v>0</v>
      </c>
      <c r="C1856" s="8">
        <f t="shared" si="86"/>
        <v>47.75</v>
      </c>
      <c r="D1856">
        <v>47</v>
      </c>
      <c r="E1856">
        <v>9</v>
      </c>
      <c r="G1856" s="21">
        <v>0</v>
      </c>
      <c r="H1856">
        <v>9716156</v>
      </c>
      <c r="I1856" s="39">
        <v>44175.611111111109</v>
      </c>
      <c r="J1856" s="3" t="s">
        <v>90</v>
      </c>
      <c r="K1856" t="s">
        <v>49</v>
      </c>
      <c r="M1856">
        <v>202012101713</v>
      </c>
      <c r="N1856" s="1">
        <v>44175.611111111109</v>
      </c>
      <c r="O1856" s="3" t="s">
        <v>90</v>
      </c>
      <c r="P1856">
        <v>9716156</v>
      </c>
      <c r="Q1856" s="2">
        <v>26725</v>
      </c>
      <c r="R1856" t="s">
        <v>3338</v>
      </c>
      <c r="S1856" t="s">
        <v>1574</v>
      </c>
      <c r="U1856" t="s">
        <v>140</v>
      </c>
      <c r="V1856" t="s">
        <v>82</v>
      </c>
      <c r="W1856" t="s">
        <v>10</v>
      </c>
      <c r="X1856" t="s">
        <v>54</v>
      </c>
      <c r="Z1856" t="s">
        <v>88</v>
      </c>
      <c r="AA1856" t="s">
        <v>94</v>
      </c>
      <c r="AB1856" t="s">
        <v>116</v>
      </c>
      <c r="AC1856" t="s">
        <v>70</v>
      </c>
      <c r="AD1856" t="s">
        <v>59</v>
      </c>
    </row>
    <row r="1857" spans="1:30">
      <c r="A1857">
        <f t="shared" si="87"/>
        <v>1601</v>
      </c>
      <c r="B1857">
        <f t="shared" si="88"/>
        <v>0</v>
      </c>
      <c r="C1857" s="8">
        <f t="shared" si="86"/>
        <v>59.25</v>
      </c>
      <c r="D1857">
        <v>59</v>
      </c>
      <c r="E1857">
        <v>3</v>
      </c>
      <c r="G1857" s="21">
        <v>0</v>
      </c>
      <c r="H1857">
        <v>9724895</v>
      </c>
      <c r="I1857" s="39">
        <v>44195.133333333331</v>
      </c>
      <c r="J1857" s="3" t="s">
        <v>90</v>
      </c>
      <c r="K1857" t="s">
        <v>49</v>
      </c>
      <c r="M1857">
        <v>202012301103</v>
      </c>
      <c r="N1857" s="1">
        <v>44195.133333333331</v>
      </c>
      <c r="O1857" s="3" t="s">
        <v>90</v>
      </c>
      <c r="P1857">
        <v>9724895</v>
      </c>
      <c r="Q1857" s="2">
        <v>22553</v>
      </c>
      <c r="R1857" t="s">
        <v>3340</v>
      </c>
      <c r="S1857" t="s">
        <v>118</v>
      </c>
      <c r="U1857" t="s">
        <v>132</v>
      </c>
      <c r="V1857" t="s">
        <v>133</v>
      </c>
      <c r="W1857" t="s">
        <v>10</v>
      </c>
      <c r="X1857" t="s">
        <v>54</v>
      </c>
      <c r="Z1857" t="s">
        <v>88</v>
      </c>
      <c r="AA1857" t="s">
        <v>94</v>
      </c>
      <c r="AB1857" t="s">
        <v>100</v>
      </c>
      <c r="AC1857" t="s">
        <v>70</v>
      </c>
      <c r="AD1857" t="s">
        <v>59</v>
      </c>
    </row>
    <row r="1858" spans="1:30">
      <c r="A1858">
        <f t="shared" si="87"/>
        <v>1602</v>
      </c>
      <c r="B1858">
        <f t="shared" si="88"/>
        <v>0</v>
      </c>
      <c r="C1858" s="8">
        <f t="shared" si="86"/>
        <v>70.75</v>
      </c>
      <c r="D1858">
        <v>70</v>
      </c>
      <c r="E1858">
        <v>9</v>
      </c>
      <c r="G1858" s="21">
        <v>0</v>
      </c>
      <c r="H1858">
        <v>9802357</v>
      </c>
      <c r="I1858" s="39">
        <v>44288.489583333336</v>
      </c>
      <c r="J1858" s="3" t="s">
        <v>76</v>
      </c>
      <c r="K1858" t="s">
        <v>49</v>
      </c>
      <c r="M1858">
        <v>202104020690</v>
      </c>
      <c r="N1858" s="1">
        <v>44288.489583333336</v>
      </c>
      <c r="O1858" s="3" t="s">
        <v>76</v>
      </c>
      <c r="P1858">
        <v>9802357</v>
      </c>
      <c r="Q1858" s="2">
        <v>18437</v>
      </c>
      <c r="R1858" t="s">
        <v>3343</v>
      </c>
      <c r="S1858" t="s">
        <v>800</v>
      </c>
      <c r="U1858" t="s">
        <v>73</v>
      </c>
      <c r="V1858" t="s">
        <v>53</v>
      </c>
      <c r="W1858" t="s">
        <v>10</v>
      </c>
      <c r="X1858" t="s">
        <v>54</v>
      </c>
      <c r="Z1858" t="s">
        <v>55</v>
      </c>
      <c r="AA1858" t="s">
        <v>78</v>
      </c>
      <c r="AB1858" t="s">
        <v>3344</v>
      </c>
      <c r="AC1858" t="s">
        <v>58</v>
      </c>
      <c r="AD1858" t="s">
        <v>59</v>
      </c>
    </row>
    <row r="1859" spans="1:30">
      <c r="A1859">
        <f t="shared" si="87"/>
        <v>1603</v>
      </c>
      <c r="B1859">
        <f t="shared" si="88"/>
        <v>0</v>
      </c>
      <c r="C1859" s="8">
        <f t="shared" si="86"/>
        <v>76.666666666666671</v>
      </c>
      <c r="D1859">
        <v>76</v>
      </c>
      <c r="E1859">
        <v>8</v>
      </c>
      <c r="G1859" s="21">
        <v>0</v>
      </c>
      <c r="H1859">
        <v>9813071</v>
      </c>
      <c r="I1859" s="39">
        <v>43933.07708333333</v>
      </c>
      <c r="J1859" s="3" t="s">
        <v>90</v>
      </c>
      <c r="K1859" t="s">
        <v>49</v>
      </c>
      <c r="M1859">
        <v>202004120025</v>
      </c>
      <c r="N1859" s="1">
        <v>43933.07708333333</v>
      </c>
      <c r="O1859" s="3" t="s">
        <v>90</v>
      </c>
      <c r="P1859">
        <v>9813071</v>
      </c>
      <c r="Q1859" s="2">
        <v>15922</v>
      </c>
      <c r="R1859" t="s">
        <v>3345</v>
      </c>
      <c r="S1859" t="s">
        <v>3346</v>
      </c>
      <c r="U1859" t="s">
        <v>149</v>
      </c>
      <c r="V1859" t="s">
        <v>289</v>
      </c>
      <c r="W1859" t="s">
        <v>10</v>
      </c>
      <c r="X1859" t="s">
        <v>54</v>
      </c>
      <c r="Z1859" t="s">
        <v>88</v>
      </c>
      <c r="AA1859" t="s">
        <v>94</v>
      </c>
      <c r="AB1859" t="s">
        <v>116</v>
      </c>
      <c r="AC1859" t="s">
        <v>70</v>
      </c>
      <c r="AD1859" t="s">
        <v>59</v>
      </c>
    </row>
    <row r="1860" spans="1:30">
      <c r="A1860">
        <f t="shared" si="87"/>
        <v>1604</v>
      </c>
      <c r="B1860">
        <f t="shared" si="88"/>
        <v>0</v>
      </c>
      <c r="C1860" s="8">
        <f t="shared" si="86"/>
        <v>54.5</v>
      </c>
      <c r="D1860">
        <v>54</v>
      </c>
      <c r="E1860">
        <v>6</v>
      </c>
      <c r="G1860" s="21">
        <v>0</v>
      </c>
      <c r="H1860">
        <v>9814898</v>
      </c>
      <c r="I1860" s="39">
        <v>44203.120023148149</v>
      </c>
      <c r="J1860" s="3" t="s">
        <v>63</v>
      </c>
      <c r="K1860" t="s">
        <v>49</v>
      </c>
      <c r="M1860">
        <v>202101062223</v>
      </c>
      <c r="N1860" s="1">
        <v>44203.120023148149</v>
      </c>
      <c r="O1860" s="3" t="s">
        <v>63</v>
      </c>
      <c r="P1860">
        <v>9814898</v>
      </c>
      <c r="Q1860" s="2">
        <v>24273</v>
      </c>
      <c r="R1860" t="s">
        <v>3347</v>
      </c>
      <c r="S1860" t="s">
        <v>620</v>
      </c>
      <c r="U1860" t="s">
        <v>170</v>
      </c>
      <c r="V1860" t="s">
        <v>281</v>
      </c>
      <c r="W1860" t="s">
        <v>10</v>
      </c>
      <c r="X1860" t="s">
        <v>54</v>
      </c>
      <c r="Z1860" t="s">
        <v>88</v>
      </c>
      <c r="AA1860" t="s">
        <v>68</v>
      </c>
      <c r="AB1860" t="s">
        <v>3348</v>
      </c>
      <c r="AC1860" t="s">
        <v>70</v>
      </c>
      <c r="AD1860" t="s">
        <v>59</v>
      </c>
    </row>
    <row r="1861" spans="1:30">
      <c r="A1861">
        <f t="shared" si="87"/>
        <v>1605</v>
      </c>
      <c r="B1861">
        <f t="shared" si="88"/>
        <v>0</v>
      </c>
      <c r="C1861" s="8">
        <f t="shared" si="86"/>
        <v>65.333333333333329</v>
      </c>
      <c r="D1861">
        <v>65</v>
      </c>
      <c r="E1861">
        <v>4</v>
      </c>
      <c r="G1861" s="21">
        <v>0</v>
      </c>
      <c r="H1861">
        <v>9821614</v>
      </c>
      <c r="I1861" s="39">
        <v>44216.397222222222</v>
      </c>
      <c r="J1861" s="3" t="s">
        <v>76</v>
      </c>
      <c r="K1861" t="s">
        <v>49</v>
      </c>
      <c r="M1861">
        <v>202101200358</v>
      </c>
      <c r="N1861" s="1">
        <v>44216.397222222222</v>
      </c>
      <c r="O1861" s="3" t="s">
        <v>76</v>
      </c>
      <c r="P1861">
        <v>9821614</v>
      </c>
      <c r="Q1861" s="2">
        <v>20333</v>
      </c>
      <c r="R1861" t="s">
        <v>3349</v>
      </c>
      <c r="S1861" t="s">
        <v>1966</v>
      </c>
      <c r="U1861" t="s">
        <v>52</v>
      </c>
      <c r="V1861" t="s">
        <v>53</v>
      </c>
      <c r="W1861" t="s">
        <v>10</v>
      </c>
      <c r="X1861" t="s">
        <v>54</v>
      </c>
      <c r="Z1861" t="s">
        <v>55</v>
      </c>
      <c r="AA1861" t="s">
        <v>78</v>
      </c>
      <c r="AB1861" t="s">
        <v>2340</v>
      </c>
      <c r="AC1861" t="s">
        <v>58</v>
      </c>
      <c r="AD1861" t="s">
        <v>59</v>
      </c>
    </row>
    <row r="1862" spans="1:30">
      <c r="A1862">
        <f t="shared" si="87"/>
        <v>1606</v>
      </c>
      <c r="B1862">
        <f t="shared" si="88"/>
        <v>0</v>
      </c>
      <c r="C1862" s="8">
        <f t="shared" si="86"/>
        <v>30.833333333333332</v>
      </c>
      <c r="D1862">
        <v>30</v>
      </c>
      <c r="E1862">
        <v>10</v>
      </c>
      <c r="G1862" s="21">
        <v>0</v>
      </c>
      <c r="H1862">
        <v>9822606</v>
      </c>
      <c r="I1862" s="39">
        <v>44326.98541666667</v>
      </c>
      <c r="J1862" s="3" t="s">
        <v>134</v>
      </c>
      <c r="K1862" t="s">
        <v>49</v>
      </c>
      <c r="M1862">
        <v>202105102659</v>
      </c>
      <c r="N1862" s="1">
        <v>44326.98541666667</v>
      </c>
      <c r="O1862" s="3" t="s">
        <v>134</v>
      </c>
      <c r="P1862">
        <v>9822606</v>
      </c>
      <c r="Q1862" s="2">
        <v>33059</v>
      </c>
      <c r="R1862" t="s">
        <v>3350</v>
      </c>
      <c r="S1862" t="s">
        <v>2173</v>
      </c>
      <c r="U1862" t="s">
        <v>149</v>
      </c>
      <c r="V1862" t="s">
        <v>115</v>
      </c>
      <c r="W1862" t="s">
        <v>10</v>
      </c>
      <c r="X1862" t="s">
        <v>54</v>
      </c>
      <c r="Z1862" t="s">
        <v>88</v>
      </c>
      <c r="AA1862" t="s">
        <v>94</v>
      </c>
      <c r="AB1862" t="s">
        <v>100</v>
      </c>
      <c r="AC1862" t="s">
        <v>70</v>
      </c>
      <c r="AD1862" t="s">
        <v>59</v>
      </c>
    </row>
    <row r="1863" spans="1:30">
      <c r="A1863">
        <f t="shared" si="87"/>
        <v>1607</v>
      </c>
      <c r="B1863">
        <f t="shared" si="88"/>
        <v>0</v>
      </c>
      <c r="C1863" s="8">
        <f t="shared" si="86"/>
        <v>85.583333333333329</v>
      </c>
      <c r="D1863">
        <v>85</v>
      </c>
      <c r="E1863">
        <v>7</v>
      </c>
      <c r="G1863" s="21">
        <v>0</v>
      </c>
      <c r="H1863">
        <v>9823160</v>
      </c>
      <c r="I1863" s="39">
        <v>44301.708333333336</v>
      </c>
      <c r="J1863" s="3" t="s">
        <v>76</v>
      </c>
      <c r="K1863" t="s">
        <v>49</v>
      </c>
      <c r="M1863">
        <v>202104152055</v>
      </c>
      <c r="N1863" s="1">
        <v>44301.708333333336</v>
      </c>
      <c r="O1863" s="3" t="s">
        <v>76</v>
      </c>
      <c r="P1863">
        <v>9823160</v>
      </c>
      <c r="Q1863" s="2">
        <v>13022</v>
      </c>
      <c r="R1863" t="s">
        <v>3351</v>
      </c>
      <c r="S1863" t="s">
        <v>3352</v>
      </c>
      <c r="U1863" t="s">
        <v>149</v>
      </c>
      <c r="V1863" t="s">
        <v>367</v>
      </c>
      <c r="W1863" t="s">
        <v>10</v>
      </c>
      <c r="X1863" t="s">
        <v>54</v>
      </c>
      <c r="Z1863" t="s">
        <v>88</v>
      </c>
      <c r="AA1863" t="s">
        <v>78</v>
      </c>
      <c r="AB1863" t="s">
        <v>116</v>
      </c>
      <c r="AC1863" t="s">
        <v>70</v>
      </c>
      <c r="AD1863" t="s">
        <v>59</v>
      </c>
    </row>
    <row r="1864" spans="1:30">
      <c r="A1864">
        <f t="shared" si="87"/>
        <v>1608</v>
      </c>
      <c r="B1864">
        <f t="shared" si="88"/>
        <v>0</v>
      </c>
      <c r="C1864" s="8">
        <f t="shared" si="86"/>
        <v>35.833333333333336</v>
      </c>
      <c r="D1864">
        <v>35</v>
      </c>
      <c r="E1864">
        <v>10</v>
      </c>
      <c r="G1864" s="21">
        <v>0</v>
      </c>
      <c r="H1864">
        <v>9824380</v>
      </c>
      <c r="I1864" s="39">
        <v>44189.613854166666</v>
      </c>
      <c r="J1864" s="3" t="s">
        <v>63</v>
      </c>
      <c r="K1864" t="s">
        <v>49</v>
      </c>
      <c r="M1864">
        <v>202012240681</v>
      </c>
      <c r="N1864" s="1">
        <v>44189.613854166666</v>
      </c>
      <c r="O1864" s="3" t="s">
        <v>63</v>
      </c>
      <c r="P1864">
        <v>9824380</v>
      </c>
      <c r="Q1864" s="2">
        <v>31075</v>
      </c>
      <c r="R1864" t="s">
        <v>3353</v>
      </c>
      <c r="S1864" t="s">
        <v>719</v>
      </c>
      <c r="U1864" t="s">
        <v>140</v>
      </c>
      <c r="V1864" t="s">
        <v>324</v>
      </c>
      <c r="W1864" t="s">
        <v>2</v>
      </c>
      <c r="X1864" t="s">
        <v>54</v>
      </c>
      <c r="Z1864" t="s">
        <v>55</v>
      </c>
      <c r="AA1864" t="s">
        <v>68</v>
      </c>
      <c r="AB1864" t="s">
        <v>3354</v>
      </c>
      <c r="AC1864" t="s">
        <v>180</v>
      </c>
      <c r="AD1864" t="s">
        <v>59</v>
      </c>
    </row>
    <row r="1865" spans="1:30">
      <c r="A1865">
        <f t="shared" si="87"/>
        <v>1609</v>
      </c>
      <c r="B1865">
        <f t="shared" si="88"/>
        <v>0</v>
      </c>
      <c r="C1865" s="8">
        <f t="shared" si="86"/>
        <v>51.416666666666664</v>
      </c>
      <c r="D1865">
        <v>51</v>
      </c>
      <c r="E1865">
        <v>5</v>
      </c>
      <c r="G1865" s="21">
        <v>0</v>
      </c>
      <c r="H1865">
        <v>9824783</v>
      </c>
      <c r="I1865" s="39">
        <v>44172.916666666664</v>
      </c>
      <c r="J1865" s="3" t="s">
        <v>90</v>
      </c>
      <c r="K1865" t="s">
        <v>49</v>
      </c>
      <c r="M1865">
        <v>202012072446</v>
      </c>
      <c r="N1865" s="1">
        <v>44172.916666666664</v>
      </c>
      <c r="O1865" s="3" t="s">
        <v>90</v>
      </c>
      <c r="P1865">
        <v>9824783</v>
      </c>
      <c r="Q1865" s="2">
        <v>25367</v>
      </c>
      <c r="R1865" t="s">
        <v>3355</v>
      </c>
      <c r="S1865" t="s">
        <v>563</v>
      </c>
      <c r="U1865" t="s">
        <v>170</v>
      </c>
      <c r="V1865" t="s">
        <v>281</v>
      </c>
      <c r="W1865" t="s">
        <v>10</v>
      </c>
      <c r="X1865" t="s">
        <v>54</v>
      </c>
      <c r="Z1865" t="s">
        <v>88</v>
      </c>
      <c r="AA1865" t="s">
        <v>94</v>
      </c>
      <c r="AB1865" t="s">
        <v>100</v>
      </c>
      <c r="AC1865" t="s">
        <v>70</v>
      </c>
      <c r="AD1865" t="s">
        <v>59</v>
      </c>
    </row>
    <row r="1866" spans="1:30">
      <c r="A1866">
        <f t="shared" si="87"/>
        <v>1610</v>
      </c>
      <c r="B1866">
        <f t="shared" si="88"/>
        <v>0</v>
      </c>
      <c r="C1866" s="8">
        <f t="shared" ref="C1866:C1879" si="89">D1866+E1866/12</f>
        <v>55.25</v>
      </c>
      <c r="D1866">
        <v>55</v>
      </c>
      <c r="E1866">
        <v>3</v>
      </c>
      <c r="G1866" s="21">
        <v>0</v>
      </c>
      <c r="H1866">
        <v>9825039</v>
      </c>
      <c r="I1866" s="39">
        <v>43964.798541666663</v>
      </c>
      <c r="J1866" s="3" t="s">
        <v>90</v>
      </c>
      <c r="K1866" t="s">
        <v>49</v>
      </c>
      <c r="M1866">
        <v>202005131517</v>
      </c>
      <c r="N1866" s="1">
        <v>43964.798541666663</v>
      </c>
      <c r="O1866" s="3" t="s">
        <v>90</v>
      </c>
      <c r="P1866">
        <v>9825039</v>
      </c>
      <c r="Q1866" s="2">
        <v>23769</v>
      </c>
      <c r="R1866" t="s">
        <v>3356</v>
      </c>
      <c r="S1866" t="s">
        <v>3357</v>
      </c>
      <c r="U1866" t="s">
        <v>110</v>
      </c>
      <c r="V1866" t="s">
        <v>157</v>
      </c>
      <c r="W1866" t="s">
        <v>10</v>
      </c>
      <c r="X1866" t="s">
        <v>54</v>
      </c>
      <c r="Z1866" t="s">
        <v>88</v>
      </c>
      <c r="AA1866" t="s">
        <v>94</v>
      </c>
      <c r="AB1866" t="s">
        <v>116</v>
      </c>
      <c r="AC1866" t="s">
        <v>70</v>
      </c>
      <c r="AD1866" t="s">
        <v>59</v>
      </c>
    </row>
    <row r="1867" spans="1:30">
      <c r="A1867">
        <f t="shared" si="87"/>
        <v>1611</v>
      </c>
      <c r="B1867">
        <f t="shared" si="88"/>
        <v>0</v>
      </c>
      <c r="C1867" s="8">
        <f t="shared" si="89"/>
        <v>41.583333333333336</v>
      </c>
      <c r="D1867">
        <v>41</v>
      </c>
      <c r="E1867">
        <v>7</v>
      </c>
      <c r="G1867" s="21">
        <v>0</v>
      </c>
      <c r="H1867">
        <v>9826726</v>
      </c>
      <c r="I1867" s="39">
        <v>44069.232569444444</v>
      </c>
      <c r="J1867" s="3" t="s">
        <v>63</v>
      </c>
      <c r="K1867" t="s">
        <v>49</v>
      </c>
      <c r="M1867">
        <v>202008261130</v>
      </c>
      <c r="N1867" s="1">
        <v>44069.232569444444</v>
      </c>
      <c r="O1867" s="3" t="s">
        <v>63</v>
      </c>
      <c r="P1867">
        <v>9826726</v>
      </c>
      <c r="Q1867" s="2">
        <v>28859</v>
      </c>
      <c r="R1867" t="s">
        <v>3358</v>
      </c>
      <c r="S1867" t="s">
        <v>2227</v>
      </c>
      <c r="U1867" t="s">
        <v>98</v>
      </c>
      <c r="V1867" t="s">
        <v>202</v>
      </c>
      <c r="W1867" t="s">
        <v>2</v>
      </c>
      <c r="X1867" t="s">
        <v>54</v>
      </c>
      <c r="Z1867" t="s">
        <v>88</v>
      </c>
      <c r="AA1867" t="s">
        <v>68</v>
      </c>
      <c r="AB1867" t="s">
        <v>2371</v>
      </c>
      <c r="AC1867" t="s">
        <v>70</v>
      </c>
      <c r="AD1867" t="s">
        <v>59</v>
      </c>
    </row>
    <row r="1868" spans="1:30">
      <c r="A1868">
        <f t="shared" ref="A1868:A1879" si="90">IF(B1868=0,A1867+1,A1867)</f>
        <v>1612</v>
      </c>
      <c r="B1868">
        <f t="shared" si="88"/>
        <v>0</v>
      </c>
      <c r="C1868" s="8">
        <f t="shared" si="89"/>
        <v>76.083333333333329</v>
      </c>
      <c r="D1868">
        <v>76</v>
      </c>
      <c r="E1868">
        <v>1</v>
      </c>
      <c r="G1868" s="21">
        <v>0</v>
      </c>
      <c r="H1868">
        <v>9890631</v>
      </c>
      <c r="I1868" s="39">
        <v>44309.407824074071</v>
      </c>
      <c r="J1868" s="3" t="s">
        <v>76</v>
      </c>
      <c r="K1868" t="s">
        <v>49</v>
      </c>
      <c r="M1868">
        <v>202104230044</v>
      </c>
      <c r="N1868" s="1">
        <v>44309.407824074071</v>
      </c>
      <c r="O1868" s="3" t="s">
        <v>76</v>
      </c>
      <c r="P1868">
        <v>9890631</v>
      </c>
      <c r="Q1868" s="2">
        <v>16506</v>
      </c>
      <c r="R1868" t="s">
        <v>3359</v>
      </c>
      <c r="S1868" t="s">
        <v>3360</v>
      </c>
      <c r="U1868" t="s">
        <v>73</v>
      </c>
      <c r="V1868" t="s">
        <v>1161</v>
      </c>
      <c r="W1868" t="s">
        <v>10</v>
      </c>
      <c r="X1868" t="s">
        <v>54</v>
      </c>
      <c r="Z1868" t="s">
        <v>55</v>
      </c>
      <c r="AA1868" t="s">
        <v>78</v>
      </c>
      <c r="AB1868" t="s">
        <v>3361</v>
      </c>
      <c r="AC1868" t="s">
        <v>253</v>
      </c>
      <c r="AD1868" t="s">
        <v>59</v>
      </c>
    </row>
    <row r="1869" spans="1:30">
      <c r="A1869">
        <f t="shared" si="90"/>
        <v>1613</v>
      </c>
      <c r="B1869">
        <f t="shared" si="88"/>
        <v>0</v>
      </c>
      <c r="C1869" s="8">
        <f t="shared" si="89"/>
        <v>62.75</v>
      </c>
      <c r="D1869">
        <v>62</v>
      </c>
      <c r="E1869">
        <v>9</v>
      </c>
      <c r="G1869" s="21">
        <v>0</v>
      </c>
      <c r="H1869">
        <v>9891780</v>
      </c>
      <c r="I1869" s="39">
        <v>44308.581250000003</v>
      </c>
      <c r="J1869" s="3" t="s">
        <v>76</v>
      </c>
      <c r="K1869" t="s">
        <v>49</v>
      </c>
      <c r="M1869">
        <v>202104220230</v>
      </c>
      <c r="N1869" s="1">
        <v>44308.581250000003</v>
      </c>
      <c r="O1869" s="3" t="s">
        <v>76</v>
      </c>
      <c r="P1869">
        <v>9891780</v>
      </c>
      <c r="Q1869" s="2">
        <v>21382</v>
      </c>
      <c r="R1869" t="s">
        <v>3362</v>
      </c>
      <c r="S1869" t="s">
        <v>472</v>
      </c>
      <c r="U1869" t="s">
        <v>61</v>
      </c>
      <c r="V1869" t="s">
        <v>53</v>
      </c>
      <c r="W1869" t="s">
        <v>10</v>
      </c>
      <c r="X1869" t="s">
        <v>54</v>
      </c>
      <c r="Z1869" t="s">
        <v>55</v>
      </c>
      <c r="AA1869" t="s">
        <v>78</v>
      </c>
      <c r="AB1869" t="s">
        <v>3363</v>
      </c>
      <c r="AC1869" t="s">
        <v>58</v>
      </c>
      <c r="AD1869" t="s">
        <v>59</v>
      </c>
    </row>
    <row r="1870" spans="1:30">
      <c r="A1870">
        <f t="shared" si="90"/>
        <v>1614</v>
      </c>
      <c r="B1870">
        <f t="shared" si="88"/>
        <v>0</v>
      </c>
      <c r="C1870" s="8">
        <f t="shared" si="89"/>
        <v>74.916666666666671</v>
      </c>
      <c r="D1870">
        <v>74</v>
      </c>
      <c r="E1870">
        <v>11</v>
      </c>
      <c r="G1870" s="21">
        <v>0</v>
      </c>
      <c r="H1870">
        <v>9900407</v>
      </c>
      <c r="I1870" s="39">
        <v>44295.546111111114</v>
      </c>
      <c r="J1870" s="3" t="s">
        <v>48</v>
      </c>
      <c r="K1870" t="s">
        <v>49</v>
      </c>
      <c r="M1870">
        <v>202101080320</v>
      </c>
      <c r="N1870" s="1">
        <v>44295.546111111114</v>
      </c>
      <c r="O1870" s="3" t="s">
        <v>48</v>
      </c>
      <c r="P1870">
        <v>9900407</v>
      </c>
      <c r="Q1870" s="2">
        <v>16931</v>
      </c>
      <c r="R1870" t="s">
        <v>3364</v>
      </c>
      <c r="S1870" t="s">
        <v>454</v>
      </c>
      <c r="U1870" t="s">
        <v>140</v>
      </c>
      <c r="V1870" t="s">
        <v>53</v>
      </c>
      <c r="W1870" t="s">
        <v>10</v>
      </c>
      <c r="X1870" t="s">
        <v>54</v>
      </c>
      <c r="Z1870" t="s">
        <v>55</v>
      </c>
      <c r="AA1870" t="s">
        <v>56</v>
      </c>
      <c r="AB1870" t="s">
        <v>3365</v>
      </c>
      <c r="AC1870" t="s">
        <v>58</v>
      </c>
      <c r="AD1870" t="s">
        <v>59</v>
      </c>
    </row>
    <row r="1871" spans="1:30">
      <c r="A1871">
        <f t="shared" si="90"/>
        <v>1615</v>
      </c>
      <c r="B1871">
        <f t="shared" si="88"/>
        <v>0</v>
      </c>
      <c r="C1871" s="8">
        <f t="shared" si="89"/>
        <v>67.333333333333329</v>
      </c>
      <c r="D1871">
        <v>67</v>
      </c>
      <c r="E1871">
        <v>4</v>
      </c>
      <c r="G1871" s="21">
        <v>0</v>
      </c>
      <c r="H1871">
        <v>9905861</v>
      </c>
      <c r="I1871" s="39">
        <v>44219.309027777781</v>
      </c>
      <c r="J1871" s="3" t="s">
        <v>90</v>
      </c>
      <c r="K1871" t="s">
        <v>49</v>
      </c>
      <c r="M1871">
        <v>202101230233</v>
      </c>
      <c r="N1871" s="1">
        <v>44219.309027777781</v>
      </c>
      <c r="O1871" s="3" t="s">
        <v>90</v>
      </c>
      <c r="P1871">
        <v>9905861</v>
      </c>
      <c r="Q1871" s="2">
        <v>19608</v>
      </c>
      <c r="R1871" t="s">
        <v>3371</v>
      </c>
      <c r="S1871" t="s">
        <v>264</v>
      </c>
      <c r="U1871" t="s">
        <v>250</v>
      </c>
      <c r="V1871" t="s">
        <v>316</v>
      </c>
      <c r="W1871" t="s">
        <v>10</v>
      </c>
      <c r="X1871" t="s">
        <v>54</v>
      </c>
      <c r="Z1871" t="s">
        <v>88</v>
      </c>
      <c r="AA1871" t="s">
        <v>94</v>
      </c>
      <c r="AB1871" t="s">
        <v>116</v>
      </c>
      <c r="AC1871" t="s">
        <v>70</v>
      </c>
      <c r="AD1871" t="s">
        <v>59</v>
      </c>
    </row>
    <row r="1872" spans="1:30">
      <c r="A1872">
        <f t="shared" si="90"/>
        <v>1616</v>
      </c>
      <c r="B1872">
        <f t="shared" si="88"/>
        <v>0</v>
      </c>
      <c r="C1872" s="8">
        <f t="shared" si="89"/>
        <v>73.5</v>
      </c>
      <c r="D1872">
        <v>73</v>
      </c>
      <c r="E1872">
        <v>6</v>
      </c>
      <c r="G1872" s="21">
        <v>0</v>
      </c>
      <c r="H1872">
        <v>9905993</v>
      </c>
      <c r="I1872" s="39">
        <v>43949.911111111112</v>
      </c>
      <c r="J1872" s="3" t="s">
        <v>90</v>
      </c>
      <c r="K1872" t="s">
        <v>49</v>
      </c>
      <c r="M1872">
        <v>202004281204</v>
      </c>
      <c r="N1872" s="1">
        <v>43949.911111111112</v>
      </c>
      <c r="O1872" s="3" t="s">
        <v>90</v>
      </c>
      <c r="P1872">
        <v>9905993</v>
      </c>
      <c r="Q1872" s="2">
        <v>17093</v>
      </c>
      <c r="R1872" t="s">
        <v>3372</v>
      </c>
      <c r="S1872" t="s">
        <v>255</v>
      </c>
      <c r="U1872" t="s">
        <v>98</v>
      </c>
      <c r="V1872" t="s">
        <v>281</v>
      </c>
      <c r="W1872" t="s">
        <v>2</v>
      </c>
      <c r="X1872" t="s">
        <v>54</v>
      </c>
      <c r="Z1872" t="s">
        <v>88</v>
      </c>
      <c r="AA1872" t="s">
        <v>94</v>
      </c>
      <c r="AB1872" t="s">
        <v>100</v>
      </c>
      <c r="AC1872" t="s">
        <v>70</v>
      </c>
      <c r="AD1872" t="s">
        <v>59</v>
      </c>
    </row>
    <row r="1873" spans="1:30">
      <c r="A1873">
        <f t="shared" si="90"/>
        <v>1617</v>
      </c>
      <c r="B1873">
        <f t="shared" si="88"/>
        <v>0</v>
      </c>
      <c r="C1873" s="8">
        <f t="shared" si="89"/>
        <v>71.416666666666671</v>
      </c>
      <c r="D1873">
        <v>71</v>
      </c>
      <c r="E1873">
        <v>5</v>
      </c>
      <c r="G1873" s="21">
        <v>0</v>
      </c>
      <c r="H1873">
        <v>9907132</v>
      </c>
      <c r="I1873" s="39">
        <v>43938.358576388891</v>
      </c>
      <c r="J1873" s="3" t="s">
        <v>63</v>
      </c>
      <c r="K1873" t="s">
        <v>49</v>
      </c>
      <c r="M1873">
        <v>202004170627</v>
      </c>
      <c r="N1873" s="1">
        <v>43938.358576388891</v>
      </c>
      <c r="O1873" s="3" t="s">
        <v>63</v>
      </c>
      <c r="P1873">
        <v>9907132</v>
      </c>
      <c r="Q1873" s="2">
        <v>17835</v>
      </c>
      <c r="R1873" t="s">
        <v>3373</v>
      </c>
      <c r="S1873" t="s">
        <v>833</v>
      </c>
      <c r="U1873" t="s">
        <v>250</v>
      </c>
      <c r="V1873" t="s">
        <v>153</v>
      </c>
      <c r="W1873" t="s">
        <v>2</v>
      </c>
      <c r="X1873" t="s">
        <v>54</v>
      </c>
      <c r="Z1873" t="s">
        <v>88</v>
      </c>
      <c r="AA1873" t="s">
        <v>68</v>
      </c>
      <c r="AB1873" t="s">
        <v>3374</v>
      </c>
      <c r="AC1873" t="s">
        <v>70</v>
      </c>
      <c r="AD1873" t="s">
        <v>59</v>
      </c>
    </row>
    <row r="1874" spans="1:30">
      <c r="A1874">
        <f t="shared" si="90"/>
        <v>1618</v>
      </c>
      <c r="B1874">
        <f t="shared" si="88"/>
        <v>0</v>
      </c>
      <c r="C1874" s="8">
        <f t="shared" si="89"/>
        <v>59.333333333333336</v>
      </c>
      <c r="D1874">
        <v>59</v>
      </c>
      <c r="E1874">
        <v>4</v>
      </c>
      <c r="G1874" s="21">
        <v>0</v>
      </c>
      <c r="H1874">
        <v>9907223</v>
      </c>
      <c r="I1874" s="39">
        <v>44158.947928240741</v>
      </c>
      <c r="J1874" s="3" t="s">
        <v>90</v>
      </c>
      <c r="K1874" t="s">
        <v>49</v>
      </c>
      <c r="M1874">
        <v>202011232308</v>
      </c>
      <c r="N1874" s="1">
        <v>44158.947928240741</v>
      </c>
      <c r="O1874" s="3" t="s">
        <v>90</v>
      </c>
      <c r="P1874">
        <v>9907223</v>
      </c>
      <c r="Q1874" s="2">
        <v>22483</v>
      </c>
      <c r="R1874" t="s">
        <v>3375</v>
      </c>
      <c r="S1874" t="s">
        <v>1015</v>
      </c>
      <c r="U1874" t="s">
        <v>110</v>
      </c>
      <c r="V1874" t="s">
        <v>111</v>
      </c>
      <c r="W1874" t="s">
        <v>2</v>
      </c>
      <c r="X1874" t="s">
        <v>54</v>
      </c>
      <c r="Z1874" t="s">
        <v>55</v>
      </c>
      <c r="AA1874" t="s">
        <v>94</v>
      </c>
      <c r="AB1874" t="s">
        <v>907</v>
      </c>
      <c r="AC1874" t="s">
        <v>70</v>
      </c>
      <c r="AD1874" t="s">
        <v>59</v>
      </c>
    </row>
    <row r="1875" spans="1:30">
      <c r="A1875">
        <f t="shared" si="90"/>
        <v>1619</v>
      </c>
      <c r="B1875">
        <f t="shared" si="88"/>
        <v>0</v>
      </c>
      <c r="C1875" s="8">
        <f t="shared" si="89"/>
        <v>83.75</v>
      </c>
      <c r="D1875">
        <v>83</v>
      </c>
      <c r="E1875">
        <v>9</v>
      </c>
      <c r="G1875" s="21">
        <v>0</v>
      </c>
      <c r="H1875">
        <v>9908710</v>
      </c>
      <c r="I1875" s="39">
        <v>43962.951168981483</v>
      </c>
      <c r="J1875" s="3" t="s">
        <v>76</v>
      </c>
      <c r="K1875" t="s">
        <v>49</v>
      </c>
      <c r="M1875">
        <v>202005111608</v>
      </c>
      <c r="N1875" s="1">
        <v>43962.951168981483</v>
      </c>
      <c r="O1875" s="3" t="s">
        <v>76</v>
      </c>
      <c r="P1875">
        <v>9908710</v>
      </c>
      <c r="Q1875" s="2">
        <v>13356</v>
      </c>
      <c r="R1875" t="s">
        <v>3376</v>
      </c>
      <c r="S1875" t="s">
        <v>3377</v>
      </c>
      <c r="U1875" t="s">
        <v>110</v>
      </c>
      <c r="V1875" t="s">
        <v>281</v>
      </c>
      <c r="W1875" t="s">
        <v>2</v>
      </c>
      <c r="X1875" t="s">
        <v>54</v>
      </c>
      <c r="Z1875" t="s">
        <v>88</v>
      </c>
      <c r="AA1875" t="s">
        <v>78</v>
      </c>
      <c r="AB1875" t="s">
        <v>3378</v>
      </c>
      <c r="AC1875" t="s">
        <v>70</v>
      </c>
      <c r="AD1875" t="s">
        <v>59</v>
      </c>
    </row>
    <row r="1876" spans="1:30">
      <c r="A1876">
        <f t="shared" si="90"/>
        <v>1620</v>
      </c>
      <c r="B1876">
        <f t="shared" si="88"/>
        <v>0</v>
      </c>
      <c r="C1876" s="8">
        <f t="shared" si="89"/>
        <v>50.75</v>
      </c>
      <c r="D1876">
        <v>50</v>
      </c>
      <c r="E1876">
        <v>9</v>
      </c>
      <c r="G1876" s="21">
        <v>0</v>
      </c>
      <c r="H1876">
        <v>9916953</v>
      </c>
      <c r="I1876" s="39">
        <v>44043.597916666666</v>
      </c>
      <c r="J1876" s="3" t="s">
        <v>90</v>
      </c>
      <c r="K1876" t="s">
        <v>49</v>
      </c>
      <c r="M1876">
        <v>202007311590</v>
      </c>
      <c r="N1876" s="1">
        <v>44043.597916666666</v>
      </c>
      <c r="O1876" s="3" t="s">
        <v>90</v>
      </c>
      <c r="P1876">
        <v>9916953</v>
      </c>
      <c r="Q1876" s="2">
        <v>25495</v>
      </c>
      <c r="R1876" t="s">
        <v>3379</v>
      </c>
      <c r="S1876" t="s">
        <v>363</v>
      </c>
      <c r="U1876" t="s">
        <v>140</v>
      </c>
      <c r="V1876" t="s">
        <v>157</v>
      </c>
      <c r="W1876" t="s">
        <v>10</v>
      </c>
      <c r="X1876" t="s">
        <v>54</v>
      </c>
      <c r="Z1876" t="s">
        <v>88</v>
      </c>
      <c r="AA1876" t="s">
        <v>94</v>
      </c>
      <c r="AB1876" t="s">
        <v>3380</v>
      </c>
      <c r="AC1876" t="s">
        <v>70</v>
      </c>
      <c r="AD1876" t="s">
        <v>59</v>
      </c>
    </row>
    <row r="1877" spans="1:30">
      <c r="A1877">
        <f t="shared" si="90"/>
        <v>1621</v>
      </c>
      <c r="B1877">
        <f t="shared" si="88"/>
        <v>0</v>
      </c>
      <c r="C1877" s="8">
        <f t="shared" si="89"/>
        <v>61.833333333333336</v>
      </c>
      <c r="D1877">
        <v>61</v>
      </c>
      <c r="E1877">
        <v>10</v>
      </c>
      <c r="G1877" s="21">
        <v>0</v>
      </c>
      <c r="H1877">
        <v>9926238</v>
      </c>
      <c r="I1877" s="39">
        <v>44202.504166666666</v>
      </c>
      <c r="J1877" s="3" t="s">
        <v>63</v>
      </c>
      <c r="K1877" t="s">
        <v>49</v>
      </c>
      <c r="M1877">
        <v>202101061575</v>
      </c>
      <c r="N1877" s="1">
        <v>44202.504166666666</v>
      </c>
      <c r="O1877" s="3" t="s">
        <v>63</v>
      </c>
      <c r="P1877">
        <v>9926238</v>
      </c>
      <c r="Q1877" s="2">
        <v>21604</v>
      </c>
      <c r="R1877" t="s">
        <v>3381</v>
      </c>
      <c r="S1877" t="s">
        <v>672</v>
      </c>
      <c r="U1877" t="s">
        <v>52</v>
      </c>
      <c r="V1877" t="s">
        <v>127</v>
      </c>
      <c r="W1877" t="s">
        <v>2</v>
      </c>
      <c r="X1877" t="s">
        <v>54</v>
      </c>
      <c r="Z1877" t="s">
        <v>55</v>
      </c>
      <c r="AA1877" t="s">
        <v>68</v>
      </c>
      <c r="AB1877" t="s">
        <v>2085</v>
      </c>
      <c r="AC1877" t="s">
        <v>129</v>
      </c>
      <c r="AD1877" t="s">
        <v>59</v>
      </c>
    </row>
    <row r="1878" spans="1:30">
      <c r="A1878">
        <f t="shared" si="90"/>
        <v>1622</v>
      </c>
      <c r="B1878">
        <f t="shared" si="88"/>
        <v>0</v>
      </c>
      <c r="C1878" s="8">
        <f t="shared" si="89"/>
        <v>65.5</v>
      </c>
      <c r="D1878">
        <v>65</v>
      </c>
      <c r="E1878">
        <v>6</v>
      </c>
      <c r="G1878" s="21">
        <v>0</v>
      </c>
      <c r="H1878">
        <v>9990616</v>
      </c>
      <c r="I1878" s="39">
        <v>44178.002083333333</v>
      </c>
      <c r="J1878" s="3" t="s">
        <v>76</v>
      </c>
      <c r="K1878" t="s">
        <v>49</v>
      </c>
      <c r="M1878">
        <v>202012120775</v>
      </c>
      <c r="N1878" s="1">
        <v>44178.002083333333</v>
      </c>
      <c r="O1878" s="3" t="s">
        <v>76</v>
      </c>
      <c r="P1878">
        <v>9990616</v>
      </c>
      <c r="Q1878" s="2">
        <v>20233</v>
      </c>
      <c r="R1878" t="s">
        <v>3383</v>
      </c>
      <c r="S1878" t="s">
        <v>60</v>
      </c>
      <c r="U1878" t="s">
        <v>110</v>
      </c>
      <c r="V1878" t="s">
        <v>364</v>
      </c>
      <c r="W1878" t="s">
        <v>10</v>
      </c>
      <c r="X1878" t="s">
        <v>54</v>
      </c>
      <c r="Z1878" t="s">
        <v>88</v>
      </c>
      <c r="AA1878" t="s">
        <v>78</v>
      </c>
      <c r="AB1878" t="s">
        <v>3384</v>
      </c>
      <c r="AC1878" t="s">
        <v>70</v>
      </c>
      <c r="AD1878" t="s">
        <v>59</v>
      </c>
    </row>
    <row r="1879" spans="1:30">
      <c r="A1879">
        <f t="shared" si="90"/>
        <v>1623</v>
      </c>
      <c r="B1879">
        <f t="shared" si="88"/>
        <v>0</v>
      </c>
      <c r="C1879" s="8">
        <f t="shared" si="89"/>
        <v>76.166666666666671</v>
      </c>
      <c r="D1879">
        <v>76</v>
      </c>
      <c r="E1879">
        <v>2</v>
      </c>
      <c r="G1879" s="21"/>
      <c r="H1879">
        <v>4910892</v>
      </c>
      <c r="I1879" s="39">
        <v>44203.863194444442</v>
      </c>
      <c r="J1879" s="3" t="s">
        <v>90</v>
      </c>
      <c r="K1879" t="s">
        <v>49</v>
      </c>
      <c r="M1879">
        <v>202101072325</v>
      </c>
      <c r="N1879" s="1">
        <v>44203.863194444442</v>
      </c>
      <c r="O1879" s="3" t="s">
        <v>90</v>
      </c>
      <c r="P1879">
        <v>4910892</v>
      </c>
      <c r="Q1879" s="2">
        <v>16372</v>
      </c>
      <c r="R1879" t="s">
        <v>2760</v>
      </c>
      <c r="S1879" t="s">
        <v>2645</v>
      </c>
      <c r="U1879" t="s">
        <v>149</v>
      </c>
      <c r="V1879" t="s">
        <v>133</v>
      </c>
      <c r="W1879" t="s">
        <v>2</v>
      </c>
      <c r="X1879" t="s">
        <v>54</v>
      </c>
      <c r="Z1879" t="s">
        <v>88</v>
      </c>
      <c r="AA1879" t="s">
        <v>94</v>
      </c>
      <c r="AB1879" t="s">
        <v>2761</v>
      </c>
      <c r="AC1879" t="s">
        <v>70</v>
      </c>
      <c r="AD1879" t="s">
        <v>59</v>
      </c>
    </row>
  </sheetData>
  <sortState xmlns:xlrd2="http://schemas.microsoft.com/office/spreadsheetml/2017/richdata2" ref="A9:AD1879">
    <sortCondition descending="1" ref="G1"/>
  </sortState>
  <conditionalFormatting sqref="G1:G1016 G1018:G1048576">
    <cfRule type="cellIs" dxfId="3" priority="2" operator="equal">
      <formula>2</formula>
    </cfRule>
    <cfRule type="cellIs" dxfId="2" priority="4" operator="equal">
      <formula>1</formula>
    </cfRule>
  </conditionalFormatting>
  <conditionalFormatting sqref="H1:H1048576">
    <cfRule type="duplicateValues" dxfId="1" priority="3"/>
  </conditionalFormatting>
  <conditionalFormatting sqref="G1017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Carissa Walter</dc:creator>
  <cp:keywords/>
  <dc:description/>
  <cp:lastModifiedBy/>
  <cp:revision/>
  <dcterms:created xsi:type="dcterms:W3CDTF">2021-05-12T17:59:06Z</dcterms:created>
  <dcterms:modified xsi:type="dcterms:W3CDTF">2021-06-08T19:45:36Z</dcterms:modified>
  <cp:category/>
  <cp:contentStatus/>
</cp:coreProperties>
</file>