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drawings/drawing7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-30" yWindow="1050" windowWidth="18825" windowHeight="6780" tabRatio="693"/>
  </bookViews>
  <sheets>
    <sheet name="目标" sheetId="152" r:id="rId1"/>
    <sheet name="合计" sheetId="177" r:id="rId2"/>
    <sheet name="吴强" sheetId="180" r:id="rId3"/>
  </sheets>
  <calcPr calcId="152511"/>
</workbook>
</file>

<file path=xl/calcChain.xml><?xml version="1.0" encoding="utf-8"?>
<calcChain xmlns="http://schemas.openxmlformats.org/spreadsheetml/2006/main">
  <c r="W58" i="180" l="1"/>
  <c r="V58" i="180"/>
  <c r="U58" i="180"/>
  <c r="T58" i="180"/>
  <c r="S58" i="180"/>
  <c r="R58" i="180"/>
  <c r="Q58" i="180"/>
  <c r="W57" i="180"/>
  <c r="V57" i="180"/>
  <c r="U57" i="180"/>
  <c r="T57" i="180"/>
  <c r="S57" i="180"/>
  <c r="R57" i="180"/>
  <c r="Q57" i="180"/>
  <c r="W56" i="180"/>
  <c r="V56" i="180"/>
  <c r="U56" i="180"/>
  <c r="T56" i="180"/>
  <c r="S56" i="180"/>
  <c r="R56" i="180"/>
  <c r="Q56" i="180"/>
  <c r="W55" i="180"/>
  <c r="V55" i="180"/>
  <c r="U55" i="180"/>
  <c r="T55" i="180"/>
  <c r="S55" i="180"/>
  <c r="R55" i="180"/>
  <c r="Q55" i="180"/>
  <c r="W54" i="180"/>
  <c r="V54" i="180"/>
  <c r="U54" i="180"/>
  <c r="T54" i="180"/>
  <c r="S54" i="180"/>
  <c r="R54" i="180"/>
  <c r="Q54" i="180"/>
  <c r="W53" i="180"/>
  <c r="V53" i="180"/>
  <c r="U53" i="180"/>
  <c r="T53" i="180"/>
  <c r="S53" i="180"/>
  <c r="R53" i="180"/>
  <c r="Q53" i="180"/>
  <c r="W52" i="180"/>
  <c r="V52" i="180"/>
  <c r="U52" i="180"/>
  <c r="T52" i="180"/>
  <c r="S52" i="180"/>
  <c r="R52" i="180"/>
  <c r="Q52" i="180"/>
  <c r="W51" i="180"/>
  <c r="V51" i="180"/>
  <c r="U51" i="180"/>
  <c r="T51" i="180"/>
  <c r="S51" i="180"/>
  <c r="R51" i="180"/>
  <c r="Q51" i="180"/>
  <c r="W50" i="180"/>
  <c r="V50" i="180"/>
  <c r="U50" i="180"/>
  <c r="T50" i="180"/>
  <c r="S50" i="180"/>
  <c r="R50" i="180"/>
  <c r="Q50" i="180"/>
  <c r="W49" i="180"/>
  <c r="V49" i="180"/>
  <c r="U49" i="180"/>
  <c r="T49" i="180"/>
  <c r="S49" i="180"/>
  <c r="R49" i="180"/>
  <c r="Q49" i="180"/>
  <c r="W48" i="180"/>
  <c r="V48" i="180"/>
  <c r="U48" i="180"/>
  <c r="T48" i="180"/>
  <c r="S48" i="180"/>
  <c r="R48" i="180"/>
  <c r="Q48" i="180"/>
  <c r="W47" i="180"/>
  <c r="V47" i="180"/>
  <c r="U47" i="180"/>
  <c r="T47" i="180"/>
  <c r="S47" i="180"/>
  <c r="R47" i="180"/>
  <c r="Q47" i="180"/>
  <c r="W46" i="180"/>
  <c r="V46" i="180"/>
  <c r="U46" i="180"/>
  <c r="T46" i="180"/>
  <c r="S46" i="180"/>
  <c r="R46" i="180"/>
  <c r="Q46" i="180"/>
  <c r="W45" i="180"/>
  <c r="V45" i="180"/>
  <c r="U45" i="180"/>
  <c r="T45" i="180"/>
  <c r="S45" i="180"/>
  <c r="R45" i="180"/>
  <c r="Q45" i="180"/>
  <c r="W44" i="180"/>
  <c r="V44" i="180"/>
  <c r="U44" i="180"/>
  <c r="T44" i="180"/>
  <c r="S44" i="180"/>
  <c r="R44" i="180"/>
  <c r="Q44" i="180"/>
  <c r="W43" i="180"/>
  <c r="V43" i="180"/>
  <c r="U43" i="180"/>
  <c r="T43" i="180"/>
  <c r="S43" i="180"/>
  <c r="R43" i="180"/>
  <c r="Q43" i="180"/>
  <c r="W42" i="180"/>
  <c r="V42" i="180"/>
  <c r="U42" i="180"/>
  <c r="T42" i="180"/>
  <c r="S42" i="180"/>
  <c r="R42" i="180"/>
  <c r="Q42" i="180"/>
  <c r="W41" i="180"/>
  <c r="V41" i="180"/>
  <c r="U41" i="180"/>
  <c r="T41" i="180"/>
  <c r="S41" i="180"/>
  <c r="R41" i="180"/>
  <c r="Q41" i="180"/>
  <c r="W40" i="180"/>
  <c r="V40" i="180"/>
  <c r="U40" i="180"/>
  <c r="T40" i="180"/>
  <c r="S40" i="180"/>
  <c r="R40" i="180"/>
  <c r="Q40" i="180"/>
  <c r="W39" i="180"/>
  <c r="V39" i="180"/>
  <c r="U39" i="180"/>
  <c r="T39" i="180"/>
  <c r="S39" i="180"/>
  <c r="R39" i="180"/>
  <c r="Q39" i="180"/>
  <c r="W38" i="180"/>
  <c r="V38" i="180"/>
  <c r="U38" i="180"/>
  <c r="T38" i="180"/>
  <c r="S38" i="180"/>
  <c r="R38" i="180"/>
  <c r="Q38" i="180"/>
  <c r="W37" i="180"/>
  <c r="V37" i="180"/>
  <c r="U37" i="180"/>
  <c r="T37" i="180"/>
  <c r="S37" i="180"/>
  <c r="R37" i="180"/>
  <c r="Q37" i="180"/>
  <c r="W36" i="180"/>
  <c r="V36" i="180"/>
  <c r="U36" i="180"/>
  <c r="T36" i="180"/>
  <c r="S36" i="180"/>
  <c r="R36" i="180"/>
  <c r="Q36" i="180"/>
  <c r="W35" i="180"/>
  <c r="V35" i="180"/>
  <c r="U35" i="180"/>
  <c r="T35" i="180"/>
  <c r="S35" i="180"/>
  <c r="R35" i="180"/>
  <c r="Q35" i="180"/>
  <c r="W34" i="180"/>
  <c r="V34" i="180"/>
  <c r="U34" i="180"/>
  <c r="T34" i="180"/>
  <c r="S34" i="180"/>
  <c r="R34" i="180"/>
  <c r="Q34" i="180"/>
  <c r="W33" i="180"/>
  <c r="U33" i="180"/>
  <c r="R33" i="180"/>
  <c r="W58" i="177"/>
  <c r="V58" i="177"/>
  <c r="U58" i="177"/>
  <c r="T58" i="177"/>
  <c r="S58" i="177"/>
  <c r="R58" i="177"/>
  <c r="Q58" i="177"/>
  <c r="W57" i="177"/>
  <c r="V57" i="177"/>
  <c r="U57" i="177"/>
  <c r="T57" i="177"/>
  <c r="S57" i="177"/>
  <c r="R57" i="177"/>
  <c r="Q57" i="177"/>
  <c r="W56" i="177"/>
  <c r="V56" i="177"/>
  <c r="U56" i="177"/>
  <c r="T56" i="177"/>
  <c r="S56" i="177"/>
  <c r="R56" i="177"/>
  <c r="Q56" i="177"/>
  <c r="W55" i="177"/>
  <c r="V55" i="177"/>
  <c r="U55" i="177"/>
  <c r="T55" i="177"/>
  <c r="S55" i="177"/>
  <c r="R55" i="177"/>
  <c r="Q55" i="177"/>
  <c r="W54" i="177"/>
  <c r="V54" i="177"/>
  <c r="U54" i="177"/>
  <c r="T54" i="177"/>
  <c r="S54" i="177"/>
  <c r="R54" i="177"/>
  <c r="Q54" i="177"/>
  <c r="W53" i="177"/>
  <c r="V53" i="177"/>
  <c r="U53" i="177"/>
  <c r="T53" i="177"/>
  <c r="S53" i="177"/>
  <c r="R53" i="177"/>
  <c r="Q53" i="177"/>
  <c r="W52" i="177"/>
  <c r="V52" i="177"/>
  <c r="U52" i="177"/>
  <c r="T52" i="177"/>
  <c r="S52" i="177"/>
  <c r="R52" i="177"/>
  <c r="Q52" i="177"/>
  <c r="W51" i="177"/>
  <c r="V51" i="177"/>
  <c r="U51" i="177"/>
  <c r="T51" i="177"/>
  <c r="S51" i="177"/>
  <c r="R51" i="177"/>
  <c r="Q51" i="177"/>
  <c r="W50" i="177"/>
  <c r="V50" i="177"/>
  <c r="U50" i="177"/>
  <c r="T50" i="177"/>
  <c r="S50" i="177"/>
  <c r="R50" i="177"/>
  <c r="Q50" i="177"/>
  <c r="W49" i="177"/>
  <c r="V49" i="177"/>
  <c r="U49" i="177"/>
  <c r="T49" i="177"/>
  <c r="S49" i="177"/>
  <c r="R49" i="177"/>
  <c r="Q49" i="177"/>
  <c r="W48" i="177"/>
  <c r="V48" i="177"/>
  <c r="U48" i="177"/>
  <c r="T48" i="177"/>
  <c r="S48" i="177"/>
  <c r="R48" i="177"/>
  <c r="Q48" i="177"/>
  <c r="W47" i="177"/>
  <c r="V47" i="177"/>
  <c r="U47" i="177"/>
  <c r="T47" i="177"/>
  <c r="S47" i="177"/>
  <c r="R47" i="177"/>
  <c r="Q47" i="177"/>
  <c r="W46" i="177"/>
  <c r="V46" i="177"/>
  <c r="U46" i="177"/>
  <c r="T46" i="177"/>
  <c r="S46" i="177"/>
  <c r="R46" i="177"/>
  <c r="Q46" i="177"/>
  <c r="W45" i="177"/>
  <c r="V45" i="177"/>
  <c r="U45" i="177"/>
  <c r="T45" i="177"/>
  <c r="S45" i="177"/>
  <c r="R45" i="177"/>
  <c r="Q45" i="177"/>
  <c r="W44" i="177"/>
  <c r="V44" i="177"/>
  <c r="U44" i="177"/>
  <c r="T44" i="177"/>
  <c r="S44" i="177"/>
  <c r="R44" i="177"/>
  <c r="Q44" i="177"/>
  <c r="W43" i="177"/>
  <c r="V43" i="177"/>
  <c r="U43" i="177"/>
  <c r="T43" i="177"/>
  <c r="S43" i="177"/>
  <c r="R43" i="177"/>
  <c r="Q43" i="177"/>
  <c r="W42" i="177"/>
  <c r="V42" i="177"/>
  <c r="U42" i="177"/>
  <c r="T42" i="177"/>
  <c r="S42" i="177"/>
  <c r="R42" i="177"/>
  <c r="Q42" i="177"/>
  <c r="W41" i="177"/>
  <c r="V41" i="177"/>
  <c r="U41" i="177"/>
  <c r="T41" i="177"/>
  <c r="S41" i="177"/>
  <c r="R41" i="177"/>
  <c r="Q41" i="177"/>
  <c r="W40" i="177"/>
  <c r="V40" i="177"/>
  <c r="U40" i="177"/>
  <c r="T40" i="177"/>
  <c r="S40" i="177"/>
  <c r="R40" i="177"/>
  <c r="Q40" i="177"/>
  <c r="W39" i="177"/>
  <c r="V39" i="177"/>
  <c r="U39" i="177"/>
  <c r="T39" i="177"/>
  <c r="S39" i="177"/>
  <c r="R39" i="177"/>
  <c r="Q39" i="177"/>
  <c r="W38" i="177"/>
  <c r="V38" i="177"/>
  <c r="U38" i="177"/>
  <c r="T38" i="177"/>
  <c r="S38" i="177"/>
  <c r="R38" i="177"/>
  <c r="Q38" i="177"/>
  <c r="W37" i="177"/>
  <c r="V37" i="177"/>
  <c r="U37" i="177"/>
  <c r="T37" i="177"/>
  <c r="S37" i="177"/>
  <c r="R37" i="177"/>
  <c r="Q37" i="177"/>
  <c r="W36" i="177"/>
  <c r="V36" i="177"/>
  <c r="U36" i="177"/>
  <c r="T36" i="177"/>
  <c r="S36" i="177"/>
  <c r="R36" i="177"/>
  <c r="Q36" i="177"/>
  <c r="W35" i="177"/>
  <c r="V35" i="177"/>
  <c r="U35" i="177"/>
  <c r="T35" i="177"/>
  <c r="S35" i="177"/>
  <c r="R35" i="177"/>
  <c r="Q35" i="177"/>
  <c r="W34" i="177"/>
  <c r="V34" i="177"/>
  <c r="U34" i="177"/>
  <c r="T34" i="177"/>
  <c r="S34" i="177"/>
  <c r="R34" i="177"/>
  <c r="Q34" i="177"/>
  <c r="W33" i="177"/>
  <c r="U33" i="177"/>
  <c r="R33" i="177"/>
</calcChain>
</file>

<file path=xl/sharedStrings.xml><?xml version="1.0" encoding="utf-8"?>
<sst xmlns="http://schemas.openxmlformats.org/spreadsheetml/2006/main" count="40" uniqueCount="16">
  <si>
    <t>日期</t>
    <phoneticPr fontId="2" type="noConversion"/>
  </si>
  <si>
    <t>当日收益率</t>
    <phoneticPr fontId="2" type="noConversion"/>
  </si>
  <si>
    <t>累计收益率</t>
    <phoneticPr fontId="2" type="noConversion"/>
  </si>
  <si>
    <t>持仓仓位</t>
    <phoneticPr fontId="2" type="noConversion"/>
  </si>
  <si>
    <t>日内分控线</t>
    <phoneticPr fontId="2" type="noConversion"/>
  </si>
  <si>
    <t>二级总仓风控线</t>
    <phoneticPr fontId="2" type="noConversion"/>
  </si>
  <si>
    <t>极限总仓风控线</t>
    <phoneticPr fontId="2" type="noConversion"/>
  </si>
  <si>
    <t>周一</t>
    <phoneticPr fontId="2" type="noConversion"/>
  </si>
  <si>
    <t>投入资金线</t>
    <phoneticPr fontId="2" type="noConversion"/>
  </si>
  <si>
    <t>资金可用额度</t>
    <phoneticPr fontId="2" type="noConversion"/>
  </si>
  <si>
    <t>序号</t>
    <phoneticPr fontId="2" type="noConversion"/>
  </si>
  <si>
    <t>日收益额（万元）</t>
    <phoneticPr fontId="2" type="noConversion"/>
  </si>
  <si>
    <t>基准</t>
    <phoneticPr fontId="2" type="noConversion"/>
  </si>
  <si>
    <t>累计收益额(万元）</t>
    <phoneticPr fontId="2" type="noConversion"/>
  </si>
  <si>
    <t>净资产(万元）</t>
    <phoneticPr fontId="2" type="noConversion"/>
  </si>
  <si>
    <t>持仓市值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</si>
</sst>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 * #,##0.00_ ;_ * \-#,##0.00_ ;_ * &quot;-&quot;??_ ;_ @_ "/>
    <numFmt numFmtId="176" formatCode="0_);[Red]\(0\)"/>
    <numFmt numFmtId="177" formatCode="_ * #,##0_ ;_ * \-#,##0_ ;_ * &quot;-&quot;??_ ;_ @_ "/>
    <numFmt numFmtId="178" formatCode="_ * #,##0.0_ ;_ * \-#,##0.0_ ;_ * &quot;-&quot;??_ ;_ @_ "/>
    <numFmt numFmtId="179" formatCode="0.0_ "/>
    <numFmt numFmtId="180" formatCode="0.0%"/>
    <numFmt numFmtId="181" formatCode="yy/mm/dd"/>
  </numFmts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0"/>
      <name val="宋体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0" borderId="0"/>
    <xf numFmtId="0" fontId="8" fillId="0" borderId="0"/>
    <xf numFmtId="0" fontId="1" fillId="0" borderId="0">
      <alignment vertical="center"/>
    </xf>
  </cellStyleXfs>
  <cellXfs count="52">
    <xf numFmtId="0" fontId="0" fillId="0" borderId="0" xfId="0"/>
    <xf numFmtId="0" fontId="5" fillId="0" borderId="0" xfId="0" applyFont="1"/>
    <xf numFmtId="1" fontId="5" fillId="0" borderId="0" xfId="0" applyNumberFormat="1" applyFont="1"/>
    <xf numFmtId="0" fontId="5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77" fontId="5" fillId="0" borderId="0" xfId="2" applyNumberFormat="1" applyFont="1" applyAlignment="1"/>
    <xf numFmtId="0" fontId="6" fillId="0" borderId="0" xfId="0" applyFont="1"/>
    <xf numFmtId="0" fontId="6" fillId="0" borderId="0" xfId="0" applyFont="1" applyAlignment="1">
      <alignment horizontal="center" vertical="center"/>
    </xf>
    <xf numFmtId="177" fontId="5" fillId="0" borderId="0" xfId="2" applyNumberFormat="1" applyFont="1" applyAlignment="1">
      <alignment horizontal="right"/>
    </xf>
    <xf numFmtId="9" fontId="5" fillId="0" borderId="0" xfId="1" applyFont="1" applyAlignment="1"/>
    <xf numFmtId="0" fontId="5" fillId="0" borderId="1" xfId="0" applyFont="1" applyBorder="1" applyAlignment="1">
      <alignment horizontal="center" vertical="center" wrapText="1"/>
    </xf>
    <xf numFmtId="43" fontId="5" fillId="0" borderId="1" xfId="2" applyFont="1" applyBorder="1" applyAlignment="1">
      <alignment horizontal="center" vertical="center" wrapText="1"/>
    </xf>
    <xf numFmtId="177" fontId="5" fillId="0" borderId="1" xfId="2" applyNumberFormat="1" applyFont="1" applyBorder="1" applyAlignment="1">
      <alignment horizontal="center" vertical="center" wrapText="1"/>
    </xf>
    <xf numFmtId="9" fontId="5" fillId="0" borderId="1" xfId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2" fontId="4" fillId="0" borderId="1" xfId="0" applyNumberFormat="1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177" fontId="4" fillId="0" borderId="1" xfId="2" applyNumberFormat="1" applyFont="1" applyBorder="1" applyAlignment="1">
      <alignment horizontal="center"/>
    </xf>
    <xf numFmtId="9" fontId="5" fillId="0" borderId="1" xfId="1" applyFont="1" applyBorder="1" applyAlignment="1">
      <alignment horizontal="center"/>
    </xf>
    <xf numFmtId="10" fontId="5" fillId="0" borderId="1" xfId="0" applyNumberFormat="1" applyFont="1" applyBorder="1" applyAlignment="1">
      <alignment horizontal="center"/>
    </xf>
    <xf numFmtId="9" fontId="5" fillId="0" borderId="1" xfId="0" applyNumberFormat="1" applyFont="1" applyBorder="1" applyAlignment="1">
      <alignment horizontal="center"/>
    </xf>
    <xf numFmtId="10" fontId="4" fillId="0" borderId="1" xfId="1" applyNumberFormat="1" applyFont="1" applyBorder="1" applyAlignment="1">
      <alignment horizontal="center"/>
    </xf>
    <xf numFmtId="176" fontId="5" fillId="0" borderId="1" xfId="0" applyNumberFormat="1" applyFont="1" applyBorder="1" applyAlignment="1">
      <alignment horizontal="center" vertical="center" wrapText="1"/>
    </xf>
    <xf numFmtId="178" fontId="4" fillId="0" borderId="1" xfId="2" applyNumberFormat="1" applyFont="1" applyBorder="1" applyAlignment="1">
      <alignment horizontal="center" vertical="center"/>
    </xf>
    <xf numFmtId="10" fontId="4" fillId="0" borderId="1" xfId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179" fontId="4" fillId="0" borderId="1" xfId="0" applyNumberFormat="1" applyFont="1" applyBorder="1" applyAlignment="1">
      <alignment horizontal="center"/>
    </xf>
    <xf numFmtId="180" fontId="5" fillId="0" borderId="0" xfId="1" applyNumberFormat="1" applyFont="1" applyAlignment="1"/>
    <xf numFmtId="180" fontId="6" fillId="0" borderId="0" xfId="1" applyNumberFormat="1" applyFont="1" applyAlignment="1">
      <alignment horizontal="center" vertical="center"/>
    </xf>
    <xf numFmtId="180" fontId="5" fillId="0" borderId="1" xfId="1" applyNumberFormat="1" applyFont="1" applyBorder="1" applyAlignment="1">
      <alignment horizontal="center" vertical="center" wrapText="1"/>
    </xf>
    <xf numFmtId="180" fontId="5" fillId="0" borderId="1" xfId="1" applyNumberFormat="1" applyFont="1" applyBorder="1" applyAlignment="1">
      <alignment horizontal="center"/>
    </xf>
    <xf numFmtId="178" fontId="5" fillId="0" borderId="1" xfId="2" applyNumberFormat="1" applyFont="1" applyBorder="1" applyAlignment="1">
      <alignment horizontal="center" vertical="center"/>
    </xf>
    <xf numFmtId="0" fontId="9" fillId="0" borderId="0" xfId="0" applyFont="1"/>
    <xf numFmtId="181" fontId="5" fillId="0" borderId="0" xfId="0" applyNumberFormat="1" applyFont="1" applyAlignment="1">
      <alignment horizontal="center" vertical="center"/>
    </xf>
    <xf numFmtId="181" fontId="6" fillId="0" borderId="0" xfId="0" applyNumberFormat="1" applyFont="1" applyAlignment="1">
      <alignment horizontal="center" vertical="center"/>
    </xf>
    <xf numFmtId="181" fontId="5" fillId="0" borderId="1" xfId="0" applyNumberFormat="1" applyFont="1" applyBorder="1" applyAlignment="1">
      <alignment horizontal="center" vertical="center" wrapText="1"/>
    </xf>
    <xf numFmtId="181" fontId="4" fillId="0" borderId="1" xfId="0" applyNumberFormat="1" applyFont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2" fontId="5" fillId="0" borderId="0" xfId="0" applyNumberFormat="1" applyFont="1"/>
    <xf numFmtId="2" fontId="6" fillId="0" borderId="0" xfId="0" applyNumberFormat="1" applyFont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/>
    </xf>
    <xf numFmtId="2" fontId="5" fillId="0" borderId="1" xfId="2" applyNumberFormat="1" applyFont="1" applyBorder="1" applyAlignment="1">
      <alignment horizontal="center" vertical="center" wrapText="1"/>
    </xf>
    <xf numFmtId="2" fontId="5" fillId="0" borderId="1" xfId="2" applyNumberFormat="1" applyFont="1" applyBorder="1" applyAlignment="1">
      <alignment horizontal="center"/>
    </xf>
  </cellXfs>
  <cellStyles count="6">
    <cellStyle name="百分比" xfId="1" builtinId="5"/>
    <cellStyle name="常规" xfId="0" builtinId="0"/>
    <cellStyle name="常规 2" xfId="3"/>
    <cellStyle name="常规 3" xfId="4"/>
    <cellStyle name="常规 4" xfId="5"/>
    <cellStyle name="千位分隔" xfId="2" builtinId="3"/>
  </cellStyles>
  <dxfs count="0"/>
  <tableStyles count="0" defaultTableStyle="TableStyleMedium2" defaultPivotStyle="PivotStyleMedium9"/>
  <colors>
    <mruColors>
      <color rgb="FFF692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800" b="1" i="0" baseline="0">
                <a:effectLst/>
              </a:rPr>
              <a:t>目标</a:t>
            </a:r>
            <a:r>
              <a:rPr lang="zh-CN" altLang="zh-CN" sz="1800" b="1" i="0" baseline="0">
                <a:effectLst/>
              </a:rPr>
              <a:t>收益合计表（近</a:t>
            </a:r>
            <a:r>
              <a:rPr lang="en-US" altLang="zh-CN" sz="1800" b="1" i="0" baseline="0">
                <a:effectLst/>
              </a:rPr>
              <a:t>1</a:t>
            </a:r>
            <a:r>
              <a:rPr lang="zh-CN" altLang="zh-CN" sz="1800" b="1" i="0" baseline="0">
                <a:effectLst/>
              </a:rPr>
              <a:t>月）</a:t>
            </a:r>
            <a:endParaRPr lang="zh-CN" altLang="zh-CN" sz="1600">
              <a:effectLst/>
            </a:endParaRPr>
          </a:p>
        </c:rich>
      </c:tx>
      <c:layout>
        <c:manualLayout>
          <c:xMode val="edge"/>
          <c:yMode val="edge"/>
          <c:x val="0.24004081563238722"/>
          <c:y val="5.8067513458627894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6.4339452731331501E-2"/>
          <c:y val="0.15806396487584293"/>
          <c:w val="0.85978331983786149"/>
          <c:h val="0.74576157112247443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合计!$U$33</c:f>
              <c:strCache>
                <c:ptCount val="1"/>
                <c:pt idx="0">
                  <c:v>持仓市值(单位:10万元)</c:v>
                </c:pt>
              </c:strCache>
            </c:strRef>
          </c:tx>
          <c:spPr>
            <a:noFill/>
            <a:ln>
              <a:solidFill>
                <a:schemeClr val="accent1">
                  <a:lumMod val="60000"/>
                  <a:lumOff val="40000"/>
                </a:schemeClr>
              </a:solidFill>
            </a:ln>
          </c:spPr>
          <c:invertIfNegative val="0"/>
          <c:dLbls>
            <c:dLbl>
              <c:idx val="24"/>
              <c:layout>
                <c:manualLayout>
                  <c:x val="0.10783728167888301"/>
                  <c:y val="0.76321378623292524"/>
                </c:manualLayout>
              </c:layout>
              <c:spPr/>
              <c:txPr>
                <a:bodyPr/>
                <a:lstStyle/>
                <a:p>
                  <a:pPr>
                    <a:defRPr>
                      <a:solidFill>
                        <a:schemeClr val="accent1">
                          <a:lumMod val="40000"/>
                          <a:lumOff val="60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合计!$B$34:$B$65</c:f>
              <c:numCache>
                <c:formatCode>yy/mm/dd</c:formatCode>
                <c:ptCount val="32"/>
                <c:pt idx="0">
                  <c:v>42751</c:v>
                </c:pt>
                <c:pt idx="1">
                  <c:v>42752</c:v>
                </c:pt>
                <c:pt idx="2">
                  <c:v>42753</c:v>
                </c:pt>
                <c:pt idx="3">
                  <c:v>42754</c:v>
                </c:pt>
                <c:pt idx="4">
                  <c:v>42755</c:v>
                </c:pt>
                <c:pt idx="5">
                  <c:v>42758</c:v>
                </c:pt>
                <c:pt idx="6">
                  <c:v>42759</c:v>
                </c:pt>
                <c:pt idx="7">
                  <c:v>42760</c:v>
                </c:pt>
                <c:pt idx="8">
                  <c:v>42761</c:v>
                </c:pt>
                <c:pt idx="9">
                  <c:v>42762</c:v>
                </c:pt>
                <c:pt idx="10">
                  <c:v>42765</c:v>
                </c:pt>
                <c:pt idx="11">
                  <c:v>42766</c:v>
                </c:pt>
                <c:pt idx="12">
                  <c:v>42767</c:v>
                </c:pt>
                <c:pt idx="13">
                  <c:v>42768</c:v>
                </c:pt>
                <c:pt idx="14">
                  <c:v>42769</c:v>
                </c:pt>
                <c:pt idx="15">
                  <c:v>42772</c:v>
                </c:pt>
                <c:pt idx="16">
                  <c:v>42773</c:v>
                </c:pt>
                <c:pt idx="17">
                  <c:v>42774</c:v>
                </c:pt>
                <c:pt idx="18">
                  <c:v>42775</c:v>
                </c:pt>
                <c:pt idx="19">
                  <c:v>42776</c:v>
                </c:pt>
                <c:pt idx="20">
                  <c:v>42779</c:v>
                </c:pt>
                <c:pt idx="21">
                  <c:v>42780</c:v>
                </c:pt>
                <c:pt idx="22">
                  <c:v>42781</c:v>
                </c:pt>
                <c:pt idx="23">
                  <c:v>42782</c:v>
                </c:pt>
                <c:pt idx="24">
                  <c:v>42783</c:v>
                </c:pt>
              </c:numCache>
            </c:numRef>
          </c:cat>
          <c:val>
            <c:numRef>
              <c:f>合计!$U$34:$U$65</c:f>
              <c:numCache>
                <c:formatCode>_ * #,##0.0_ ;_ * \-#,##0.0_ ;_ * "-"??_ ;_ @_ </c:formatCode>
                <c:ptCount val="32"/>
                <c:pt idx="0">
                  <c:v>213.62367850000001</c:v>
                </c:pt>
                <c:pt idx="1">
                  <c:v>266.02078889999996</c:v>
                </c:pt>
                <c:pt idx="2">
                  <c:v>261.55929329999998</c:v>
                </c:pt>
                <c:pt idx="3">
                  <c:v>260.64074249999999</c:v>
                </c:pt>
                <c:pt idx="4">
                  <c:v>266.36236020000001</c:v>
                </c:pt>
                <c:pt idx="5">
                  <c:v>268.63218840000002</c:v>
                </c:pt>
                <c:pt idx="6">
                  <c:v>265.21663709999996</c:v>
                </c:pt>
                <c:pt idx="7">
                  <c:v>268.70048759999997</c:v>
                </c:pt>
                <c:pt idx="8">
                  <c:v>273.1290717</c:v>
                </c:pt>
                <c:pt idx="9">
                  <c:v>273.1290717</c:v>
                </c:pt>
                <c:pt idx="10">
                  <c:v>273.1290717</c:v>
                </c:pt>
                <c:pt idx="11">
                  <c:v>273.1290717</c:v>
                </c:pt>
                <c:pt idx="12">
                  <c:v>273.1290717</c:v>
                </c:pt>
                <c:pt idx="13">
                  <c:v>273.1290717</c:v>
                </c:pt>
                <c:pt idx="14">
                  <c:v>270.02558220000003</c:v>
                </c:pt>
                <c:pt idx="15">
                  <c:v>277.16449410000001</c:v>
                </c:pt>
                <c:pt idx="16">
                  <c:v>275.73733830000003</c:v>
                </c:pt>
                <c:pt idx="17">
                  <c:v>275.37101610000002</c:v>
                </c:pt>
                <c:pt idx="18">
                  <c:v>277.0468869</c:v>
                </c:pt>
                <c:pt idx="19">
                  <c:v>276.875676</c:v>
                </c:pt>
                <c:pt idx="20">
                  <c:v>276.57830969999998</c:v>
                </c:pt>
                <c:pt idx="21">
                  <c:v>276.72248730000001</c:v>
                </c:pt>
                <c:pt idx="22">
                  <c:v>276.56929860000002</c:v>
                </c:pt>
                <c:pt idx="23">
                  <c:v>277.5424974</c:v>
                </c:pt>
                <c:pt idx="24">
                  <c:v>277.69568609999999</c:v>
                </c:pt>
              </c:numCache>
            </c:numRef>
          </c:val>
        </c:ser>
        <c:ser>
          <c:idx val="4"/>
          <c:order val="3"/>
          <c:tx>
            <c:strRef>
              <c:f>合计!$Q$33</c:f>
              <c:strCache>
                <c:ptCount val="1"/>
                <c:pt idx="0">
                  <c:v>周一</c:v>
                </c:pt>
              </c:strCache>
            </c:strRef>
          </c:tx>
          <c:spPr>
            <a:solidFill>
              <a:schemeClr val="tx2">
                <a:lumMod val="20000"/>
                <a:lumOff val="80000"/>
              </a:schemeClr>
            </a:solidFill>
          </c:spPr>
          <c:invertIfNegative val="0"/>
          <c:dPt>
            <c:idx val="2"/>
            <c:invertIfNegative val="0"/>
            <c:bubble3D val="0"/>
            <c:spPr>
              <a:solidFill>
                <a:schemeClr val="tx2">
                  <a:lumMod val="20000"/>
                  <a:lumOff val="80000"/>
                </a:schemeClr>
              </a:solidFill>
              <a:ln>
                <a:solidFill>
                  <a:schemeClr val="tx2">
                    <a:lumMod val="20000"/>
                    <a:lumOff val="80000"/>
                  </a:schemeClr>
                </a:solidFill>
              </a:ln>
            </c:spPr>
          </c:dPt>
          <c:cat>
            <c:numRef>
              <c:f>合计!$B$34:$B$65</c:f>
              <c:numCache>
                <c:formatCode>yy/mm/dd</c:formatCode>
                <c:ptCount val="32"/>
                <c:pt idx="0">
                  <c:v>42751</c:v>
                </c:pt>
                <c:pt idx="1">
                  <c:v>42752</c:v>
                </c:pt>
                <c:pt idx="2">
                  <c:v>42753</c:v>
                </c:pt>
                <c:pt idx="3">
                  <c:v>42754</c:v>
                </c:pt>
                <c:pt idx="4">
                  <c:v>42755</c:v>
                </c:pt>
                <c:pt idx="5">
                  <c:v>42758</c:v>
                </c:pt>
                <c:pt idx="6">
                  <c:v>42759</c:v>
                </c:pt>
                <c:pt idx="7">
                  <c:v>42760</c:v>
                </c:pt>
                <c:pt idx="8">
                  <c:v>42761</c:v>
                </c:pt>
                <c:pt idx="9">
                  <c:v>42762</c:v>
                </c:pt>
                <c:pt idx="10">
                  <c:v>42765</c:v>
                </c:pt>
                <c:pt idx="11">
                  <c:v>42766</c:v>
                </c:pt>
                <c:pt idx="12">
                  <c:v>42767</c:v>
                </c:pt>
                <c:pt idx="13">
                  <c:v>42768</c:v>
                </c:pt>
                <c:pt idx="14">
                  <c:v>42769</c:v>
                </c:pt>
                <c:pt idx="15">
                  <c:v>42772</c:v>
                </c:pt>
                <c:pt idx="16">
                  <c:v>42773</c:v>
                </c:pt>
                <c:pt idx="17">
                  <c:v>42774</c:v>
                </c:pt>
                <c:pt idx="18">
                  <c:v>42775</c:v>
                </c:pt>
                <c:pt idx="19">
                  <c:v>42776</c:v>
                </c:pt>
                <c:pt idx="20">
                  <c:v>42779</c:v>
                </c:pt>
                <c:pt idx="21">
                  <c:v>42780</c:v>
                </c:pt>
                <c:pt idx="22">
                  <c:v>42781</c:v>
                </c:pt>
                <c:pt idx="23">
                  <c:v>42782</c:v>
                </c:pt>
                <c:pt idx="24">
                  <c:v>42783</c:v>
                </c:pt>
              </c:numCache>
            </c:numRef>
          </c:cat>
          <c:val>
            <c:numRef>
              <c:f>合计!$Q$34:$Q$65</c:f>
              <c:numCache>
                <c:formatCode>0_);[Red]\(0\)</c:formatCode>
                <c:ptCount val="32"/>
                <c:pt idx="0">
                  <c:v>213.62367850000001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268.63218840000002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273.1290717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277.16449410000001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276.57830969999998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852933888"/>
        <c:axId val="-852944224"/>
      </c:barChart>
      <c:lineChart>
        <c:grouping val="standard"/>
        <c:varyColors val="0"/>
        <c:ser>
          <c:idx val="0"/>
          <c:order val="0"/>
          <c:tx>
            <c:strRef>
              <c:f>合计!$R$33</c:f>
              <c:strCache>
                <c:ptCount val="1"/>
                <c:pt idx="0">
                  <c:v>净资产(单位:10万元)</c:v>
                </c:pt>
              </c:strCache>
            </c:strRef>
          </c:tx>
          <c:spPr>
            <a:ln w="19050">
              <a:solidFill>
                <a:schemeClr val="accent1">
                  <a:lumMod val="75000"/>
                </a:schemeClr>
              </a:solidFill>
            </a:ln>
          </c:spPr>
          <c:marker>
            <c:symbol val="none"/>
          </c:marker>
          <c:dLbls>
            <c:dLbl>
              <c:idx val="19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4"/>
              <c:layout>
                <c:manualLayout>
                  <c:x val="-3.0538029398592993E-3"/>
                  <c:y val="3.766710730501753E-2"/>
                </c:manualLayout>
              </c:layout>
              <c:spPr/>
              <c:txPr>
                <a:bodyPr/>
                <a:lstStyle/>
                <a:p>
                  <a:pPr>
                    <a:defRPr sz="1000">
                      <a:solidFill>
                        <a:schemeClr val="accent1">
                          <a:lumMod val="50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4"/>
              <c:spPr/>
              <c:txPr>
                <a:bodyPr/>
                <a:lstStyle/>
                <a:p>
                  <a:pPr>
                    <a:defRPr sz="1000">
                      <a:solidFill>
                        <a:schemeClr val="tx2">
                          <a:lumMod val="75000"/>
                        </a:schemeClr>
                      </a:solidFill>
                    </a:defRPr>
                  </a:pPr>
                  <a:endParaRPr lang="zh-CN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</c:extLst>
            </c:dLbl>
            <c:dLbl>
              <c:idx val="88"/>
              <c:layout>
                <c:manualLayout>
                  <c:x val="-1.6082566342074091E-2"/>
                  <c:y val="-3.3872895352698877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/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合计!$B$34:$B$65</c:f>
              <c:numCache>
                <c:formatCode>yy/mm/dd</c:formatCode>
                <c:ptCount val="32"/>
                <c:pt idx="0">
                  <c:v>42751</c:v>
                </c:pt>
                <c:pt idx="1">
                  <c:v>42752</c:v>
                </c:pt>
                <c:pt idx="2">
                  <c:v>42753</c:v>
                </c:pt>
                <c:pt idx="3">
                  <c:v>42754</c:v>
                </c:pt>
                <c:pt idx="4">
                  <c:v>42755</c:v>
                </c:pt>
                <c:pt idx="5">
                  <c:v>42758</c:v>
                </c:pt>
                <c:pt idx="6">
                  <c:v>42759</c:v>
                </c:pt>
                <c:pt idx="7">
                  <c:v>42760</c:v>
                </c:pt>
                <c:pt idx="8">
                  <c:v>42761</c:v>
                </c:pt>
                <c:pt idx="9">
                  <c:v>42762</c:v>
                </c:pt>
                <c:pt idx="10">
                  <c:v>42765</c:v>
                </c:pt>
                <c:pt idx="11">
                  <c:v>42766</c:v>
                </c:pt>
                <c:pt idx="12">
                  <c:v>42767</c:v>
                </c:pt>
                <c:pt idx="13">
                  <c:v>42768</c:v>
                </c:pt>
                <c:pt idx="14">
                  <c:v>42769</c:v>
                </c:pt>
                <c:pt idx="15">
                  <c:v>42772</c:v>
                </c:pt>
                <c:pt idx="16">
                  <c:v>42773</c:v>
                </c:pt>
                <c:pt idx="17">
                  <c:v>42774</c:v>
                </c:pt>
                <c:pt idx="18">
                  <c:v>42775</c:v>
                </c:pt>
                <c:pt idx="19">
                  <c:v>42776</c:v>
                </c:pt>
                <c:pt idx="20">
                  <c:v>42779</c:v>
                </c:pt>
                <c:pt idx="21">
                  <c:v>42780</c:v>
                </c:pt>
                <c:pt idx="22">
                  <c:v>42781</c:v>
                </c:pt>
                <c:pt idx="23">
                  <c:v>42782</c:v>
                </c:pt>
                <c:pt idx="24">
                  <c:v>42783</c:v>
                </c:pt>
              </c:numCache>
            </c:numRef>
          </c:cat>
          <c:val>
            <c:numRef>
              <c:f>合计!$R$34:$R$65</c:f>
              <c:numCache>
                <c:formatCode>_ * #,##0.0_ ;_ * \-#,##0.0_ ;_ * "-"??_ ;_ @_ </c:formatCode>
                <c:ptCount val="32"/>
                <c:pt idx="0">
                  <c:v>174.38634686804309</c:v>
                </c:pt>
                <c:pt idx="1">
                  <c:v>229.11320072916996</c:v>
                </c:pt>
                <c:pt idx="2">
                  <c:v>220.12408278807462</c:v>
                </c:pt>
                <c:pt idx="3">
                  <c:v>218.22006712591264</c:v>
                </c:pt>
                <c:pt idx="4">
                  <c:v>229.59491287075065</c:v>
                </c:pt>
                <c:pt idx="5">
                  <c:v>233.930167369598</c:v>
                </c:pt>
                <c:pt idx="6">
                  <c:v>227.03270559643596</c:v>
                </c:pt>
                <c:pt idx="7">
                  <c:v>233.93251422287398</c:v>
                </c:pt>
                <c:pt idx="8">
                  <c:v>242.721580108512</c:v>
                </c:pt>
                <c:pt idx="9">
                  <c:v>242.65446192394998</c:v>
                </c:pt>
                <c:pt idx="10">
                  <c:v>242.45310737026398</c:v>
                </c:pt>
                <c:pt idx="11">
                  <c:v>242.38598918570196</c:v>
                </c:pt>
                <c:pt idx="12">
                  <c:v>242.31887100113994</c:v>
                </c:pt>
                <c:pt idx="13">
                  <c:v>242.25175281657798</c:v>
                </c:pt>
                <c:pt idx="14">
                  <c:v>235.97834529634935</c:v>
                </c:pt>
                <c:pt idx="15">
                  <c:v>250.05460744646331</c:v>
                </c:pt>
                <c:pt idx="16">
                  <c:v>247.13349480763469</c:v>
                </c:pt>
                <c:pt idx="17">
                  <c:v>246.33381362800597</c:v>
                </c:pt>
                <c:pt idx="18">
                  <c:v>249.61806462771065</c:v>
                </c:pt>
                <c:pt idx="19">
                  <c:v>249.20856269001533</c:v>
                </c:pt>
                <c:pt idx="20">
                  <c:v>248.41261771146264</c:v>
                </c:pt>
                <c:pt idx="21">
                  <c:v>248.63382268743399</c:v>
                </c:pt>
                <c:pt idx="22">
                  <c:v>248.2603611448053</c:v>
                </c:pt>
                <c:pt idx="23">
                  <c:v>250.13942429384329</c:v>
                </c:pt>
                <c:pt idx="24">
                  <c:v>250.378649467348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合计!$V$33</c:f>
              <c:strCache>
                <c:ptCount val="1"/>
                <c:pt idx="0">
                  <c:v>投入资金线</c:v>
                </c:pt>
              </c:strCache>
            </c:strRef>
          </c:tx>
          <c:spPr>
            <a:ln w="12700">
              <a:solidFill>
                <a:schemeClr val="tx2">
                  <a:lumMod val="75000"/>
                </a:schemeClr>
              </a:solidFill>
              <a:prstDash val="dashDot"/>
            </a:ln>
          </c:spPr>
          <c:marker>
            <c:symbol val="none"/>
          </c:marker>
          <c:dLbls>
            <c:dLbl>
              <c:idx val="20"/>
              <c:layout>
                <c:manualLayout>
                  <c:x val="-0.12932128820624067"/>
                  <c:y val="-8.1609001525972426E-3"/>
                </c:manualLayout>
              </c:layout>
              <c:spPr/>
              <c:txPr>
                <a:bodyPr/>
                <a:lstStyle/>
                <a:p>
                  <a:pPr>
                    <a:defRPr sz="700">
                      <a:solidFill>
                        <a:schemeClr val="tx2">
                          <a:lumMod val="75000"/>
                        </a:schemeClr>
                      </a:solidFill>
                    </a:defRPr>
                  </a:pPr>
                  <a:endParaRPr lang="zh-CN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合计!$B$34:$B$65</c:f>
              <c:numCache>
                <c:formatCode>yy/mm/dd</c:formatCode>
                <c:ptCount val="32"/>
                <c:pt idx="0">
                  <c:v>42751</c:v>
                </c:pt>
                <c:pt idx="1">
                  <c:v>42752</c:v>
                </c:pt>
                <c:pt idx="2">
                  <c:v>42753</c:v>
                </c:pt>
                <c:pt idx="3">
                  <c:v>42754</c:v>
                </c:pt>
                <c:pt idx="4">
                  <c:v>42755</c:v>
                </c:pt>
                <c:pt idx="5">
                  <c:v>42758</c:v>
                </c:pt>
                <c:pt idx="6">
                  <c:v>42759</c:v>
                </c:pt>
                <c:pt idx="7">
                  <c:v>42760</c:v>
                </c:pt>
                <c:pt idx="8">
                  <c:v>42761</c:v>
                </c:pt>
                <c:pt idx="9">
                  <c:v>42762</c:v>
                </c:pt>
                <c:pt idx="10">
                  <c:v>42765</c:v>
                </c:pt>
                <c:pt idx="11">
                  <c:v>42766</c:v>
                </c:pt>
                <c:pt idx="12">
                  <c:v>42767</c:v>
                </c:pt>
                <c:pt idx="13">
                  <c:v>42768</c:v>
                </c:pt>
                <c:pt idx="14">
                  <c:v>42769</c:v>
                </c:pt>
                <c:pt idx="15">
                  <c:v>42772</c:v>
                </c:pt>
                <c:pt idx="16">
                  <c:v>42773</c:v>
                </c:pt>
                <c:pt idx="17">
                  <c:v>42774</c:v>
                </c:pt>
                <c:pt idx="18">
                  <c:v>42775</c:v>
                </c:pt>
                <c:pt idx="19">
                  <c:v>42776</c:v>
                </c:pt>
                <c:pt idx="20">
                  <c:v>42779</c:v>
                </c:pt>
                <c:pt idx="21">
                  <c:v>42780</c:v>
                </c:pt>
                <c:pt idx="22">
                  <c:v>42781</c:v>
                </c:pt>
                <c:pt idx="23">
                  <c:v>42782</c:v>
                </c:pt>
                <c:pt idx="24">
                  <c:v>42783</c:v>
                </c:pt>
              </c:numCache>
            </c:numRef>
          </c:cat>
          <c:val>
            <c:numRef>
              <c:f>合计!$V$34:$V$65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合计!$G$33</c:f>
              <c:strCache>
                <c:ptCount val="1"/>
                <c:pt idx="0">
                  <c:v>日收益额（万元）</c:v>
                </c:pt>
              </c:strCache>
            </c:strRef>
          </c:tx>
          <c:spPr>
            <a:ln w="19050"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triangle"/>
            <c:size val="2"/>
            <c:spPr>
              <a:solidFill>
                <a:srgbClr val="002060"/>
              </a:solidFill>
              <a:ln w="19050">
                <a:solidFill>
                  <a:schemeClr val="accent1">
                    <a:lumMod val="60000"/>
                    <a:lumOff val="40000"/>
                  </a:schemeClr>
                </a:solidFill>
              </a:ln>
            </c:spPr>
          </c:marker>
          <c:dLbls>
            <c:dLbl>
              <c:idx val="24"/>
              <c:layout>
                <c:manualLayout>
                  <c:x val="0"/>
                  <c:y val="2.0869561406904227E-2"/>
                </c:manualLayout>
              </c:layout>
              <c:spPr/>
              <c:txPr>
                <a:bodyPr/>
                <a:lstStyle/>
                <a:p>
                  <a:pPr>
                    <a:defRPr sz="1000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4"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88"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>
                    <a:solidFill>
                      <a:schemeClr val="tx2">
                        <a:lumMod val="75000"/>
                      </a:schemeClr>
                    </a:solidFill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合计!$B$34:$B$65</c:f>
              <c:numCache>
                <c:formatCode>yy/mm/dd</c:formatCode>
                <c:ptCount val="32"/>
                <c:pt idx="0">
                  <c:v>42751</c:v>
                </c:pt>
                <c:pt idx="1">
                  <c:v>42752</c:v>
                </c:pt>
                <c:pt idx="2">
                  <c:v>42753</c:v>
                </c:pt>
                <c:pt idx="3">
                  <c:v>42754</c:v>
                </c:pt>
                <c:pt idx="4">
                  <c:v>42755</c:v>
                </c:pt>
                <c:pt idx="5">
                  <c:v>42758</c:v>
                </c:pt>
                <c:pt idx="6">
                  <c:v>42759</c:v>
                </c:pt>
                <c:pt idx="7">
                  <c:v>42760</c:v>
                </c:pt>
                <c:pt idx="8">
                  <c:v>42761</c:v>
                </c:pt>
                <c:pt idx="9">
                  <c:v>42762</c:v>
                </c:pt>
                <c:pt idx="10">
                  <c:v>42765</c:v>
                </c:pt>
                <c:pt idx="11">
                  <c:v>42766</c:v>
                </c:pt>
                <c:pt idx="12">
                  <c:v>42767</c:v>
                </c:pt>
                <c:pt idx="13">
                  <c:v>42768</c:v>
                </c:pt>
                <c:pt idx="14">
                  <c:v>42769</c:v>
                </c:pt>
                <c:pt idx="15">
                  <c:v>42772</c:v>
                </c:pt>
                <c:pt idx="16">
                  <c:v>42773</c:v>
                </c:pt>
                <c:pt idx="17">
                  <c:v>42774</c:v>
                </c:pt>
                <c:pt idx="18">
                  <c:v>42775</c:v>
                </c:pt>
                <c:pt idx="19">
                  <c:v>42776</c:v>
                </c:pt>
                <c:pt idx="20">
                  <c:v>42779</c:v>
                </c:pt>
                <c:pt idx="21">
                  <c:v>42780</c:v>
                </c:pt>
                <c:pt idx="22">
                  <c:v>42781</c:v>
                </c:pt>
                <c:pt idx="23">
                  <c:v>42782</c:v>
                </c:pt>
                <c:pt idx="24">
                  <c:v>42783</c:v>
                </c:pt>
              </c:numCache>
            </c:numRef>
          </c:cat>
          <c:val>
            <c:numRef>
              <c:f>合计!$G$34:$G$65</c:f>
              <c:numCache>
                <c:formatCode>0.00</c:formatCode>
                <c:ptCount val="32"/>
                <c:pt idx="0">
                  <c:v>-204.85080533406443</c:v>
                </c:pt>
                <c:pt idx="1">
                  <c:v>23.297434611268891</c:v>
                </c:pt>
                <c:pt idx="2">
                  <c:v>-45.276223410953328</c:v>
                </c:pt>
                <c:pt idx="3">
                  <c:v>-9.8546486216199991</c:v>
                </c:pt>
                <c:pt idx="4">
                  <c:v>56.53228044838</c:v>
                </c:pt>
                <c:pt idx="5">
                  <c:v>22.022056091713335</c:v>
                </c:pt>
                <c:pt idx="6">
                  <c:v>-34.819104731620001</c:v>
                </c:pt>
                <c:pt idx="7">
                  <c:v>34.159581264380002</c:v>
                </c:pt>
                <c:pt idx="8">
                  <c:v>43.604817856380002</c:v>
                </c:pt>
                <c:pt idx="9">
                  <c:v>-0.67118184562000005</c:v>
                </c:pt>
                <c:pt idx="10">
                  <c:v>-0.67118184562000005</c:v>
                </c:pt>
                <c:pt idx="11">
                  <c:v>-0.67118184562000005</c:v>
                </c:pt>
                <c:pt idx="12">
                  <c:v>-0.67118184562000005</c:v>
                </c:pt>
                <c:pt idx="13">
                  <c:v>-0.67118184562000005</c:v>
                </c:pt>
                <c:pt idx="14">
                  <c:v>-31.699180202286666</c:v>
                </c:pt>
                <c:pt idx="15">
                  <c:v>70.702072905713337</c:v>
                </c:pt>
                <c:pt idx="16">
                  <c:v>-14.939568388286666</c:v>
                </c:pt>
                <c:pt idx="17">
                  <c:v>-4.3335897962866667</c:v>
                </c:pt>
                <c:pt idx="18">
                  <c:v>16.083801997046667</c:v>
                </c:pt>
                <c:pt idx="19">
                  <c:v>-2.3829103769533337</c:v>
                </c:pt>
                <c:pt idx="20">
                  <c:v>-3.6441840316199996</c:v>
                </c:pt>
                <c:pt idx="21">
                  <c:v>0.77027375971333334</c:v>
                </c:pt>
                <c:pt idx="22">
                  <c:v>-2.2027284262866669</c:v>
                </c:pt>
                <c:pt idx="23">
                  <c:v>9.0586434903799997</c:v>
                </c:pt>
                <c:pt idx="24">
                  <c:v>0.86036473504666666</c:v>
                </c:pt>
              </c:numCache>
            </c:numRef>
          </c:val>
          <c:smooth val="1"/>
        </c:ser>
        <c:ser>
          <c:idx val="11"/>
          <c:order val="8"/>
          <c:tx>
            <c:strRef>
              <c:f>合计!$E$33</c:f>
              <c:strCache>
                <c:ptCount val="1"/>
                <c:pt idx="0">
                  <c:v>累计收益额(万元）</c:v>
                </c:pt>
              </c:strCache>
            </c:strRef>
          </c:tx>
          <c:spPr>
            <a:ln w="19050">
              <a:solidFill>
                <a:schemeClr val="tx2">
                  <a:lumMod val="75000"/>
                </a:schemeClr>
              </a:solidFill>
            </a:ln>
          </c:spPr>
          <c:marker>
            <c:symbol val="triangle"/>
            <c:size val="3"/>
            <c:spPr>
              <a:solidFill>
                <a:schemeClr val="tx2">
                  <a:lumMod val="75000"/>
                </a:schemeClr>
              </a:solidFill>
              <a:ln w="19050">
                <a:solidFill>
                  <a:schemeClr val="tx2">
                    <a:lumMod val="75000"/>
                  </a:schemeClr>
                </a:solidFill>
              </a:ln>
            </c:spPr>
          </c:marker>
          <c:dLbls>
            <c:dLbl>
              <c:idx val="24"/>
              <c:layout>
                <c:manualLayout>
                  <c:x val="-1.2727667208689789E-3"/>
                  <c:y val="3.4968168342687234E-2"/>
                </c:manualLayout>
              </c:layout>
              <c:spPr/>
              <c:txPr>
                <a:bodyPr/>
                <a:lstStyle/>
                <a:p>
                  <a:pPr>
                    <a:defRPr sz="1000">
                      <a:solidFill>
                        <a:schemeClr val="tx2">
                          <a:lumMod val="75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/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合计!$E$34:$E$65</c:f>
              <c:numCache>
                <c:formatCode>0.00</c:formatCode>
                <c:ptCount val="32"/>
                <c:pt idx="0">
                  <c:v>-392.37331631956891</c:v>
                </c:pt>
                <c:pt idx="1">
                  <c:v>-369.07588170829996</c:v>
                </c:pt>
                <c:pt idx="2">
                  <c:v>-414.35210511925334</c:v>
                </c:pt>
                <c:pt idx="3">
                  <c:v>-424.2067537408733</c:v>
                </c:pt>
                <c:pt idx="4">
                  <c:v>-367.6744732924933</c:v>
                </c:pt>
                <c:pt idx="5">
                  <c:v>-347.02021030401994</c:v>
                </c:pt>
                <c:pt idx="6">
                  <c:v>-381.83931503563997</c:v>
                </c:pt>
                <c:pt idx="7">
                  <c:v>-347.67973377125998</c:v>
                </c:pt>
                <c:pt idx="8">
                  <c:v>-304.07491591487997</c:v>
                </c:pt>
                <c:pt idx="9">
                  <c:v>-304.74609776049999</c:v>
                </c:pt>
                <c:pt idx="10">
                  <c:v>-306.75964329736001</c:v>
                </c:pt>
                <c:pt idx="11">
                  <c:v>-307.43082514297998</c:v>
                </c:pt>
                <c:pt idx="12">
                  <c:v>-308.10200698859995</c:v>
                </c:pt>
                <c:pt idx="13">
                  <c:v>-308.77318883421998</c:v>
                </c:pt>
                <c:pt idx="14">
                  <c:v>-340.47236903650668</c:v>
                </c:pt>
                <c:pt idx="15">
                  <c:v>-271.09886653536665</c:v>
                </c:pt>
                <c:pt idx="16">
                  <c:v>-286.03843492365331</c:v>
                </c:pt>
                <c:pt idx="17">
                  <c:v>-290.37202471993999</c:v>
                </c:pt>
                <c:pt idx="18">
                  <c:v>-274.28822272289335</c:v>
                </c:pt>
                <c:pt idx="19">
                  <c:v>-276.67113309984666</c:v>
                </c:pt>
                <c:pt idx="20">
                  <c:v>-281.65691988537333</c:v>
                </c:pt>
                <c:pt idx="21">
                  <c:v>-280.88664612565998</c:v>
                </c:pt>
                <c:pt idx="22">
                  <c:v>-283.08937455194666</c:v>
                </c:pt>
                <c:pt idx="23">
                  <c:v>-274.03073106156666</c:v>
                </c:pt>
                <c:pt idx="24">
                  <c:v>-273.17036632652002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852933888"/>
        <c:axId val="-852944224"/>
      </c:lineChart>
      <c:lineChart>
        <c:grouping val="standard"/>
        <c:varyColors val="0"/>
        <c:ser>
          <c:idx val="5"/>
          <c:order val="4"/>
          <c:tx>
            <c:strRef>
              <c:f>合计!$H$33</c:f>
              <c:strCache>
                <c:ptCount val="1"/>
                <c:pt idx="0">
                  <c:v>累计收益率</c:v>
                </c:pt>
              </c:strCache>
            </c:strRef>
          </c:tx>
          <c:spPr>
            <a:ln w="19050">
              <a:solidFill>
                <a:schemeClr val="accent6">
                  <a:lumMod val="75000"/>
                </a:schemeClr>
              </a:solidFill>
            </a:ln>
          </c:spPr>
          <c:marker>
            <c:symbol val="circle"/>
            <c:size val="4"/>
            <c:spPr>
              <a:ln w="19050">
                <a:solidFill>
                  <a:schemeClr val="accent6">
                    <a:lumMod val="75000"/>
                  </a:schemeClr>
                </a:solidFill>
              </a:ln>
            </c:spPr>
          </c:marker>
          <c:dLbls>
            <c:dLbl>
              <c:idx val="24"/>
              <c:layout>
                <c:manualLayout>
                  <c:x val="-2.4833835307401767E-3"/>
                  <c:y val="7.5857726331663676E-3"/>
                </c:manualLayout>
              </c:layout>
              <c:spPr/>
              <c:txPr>
                <a:bodyPr/>
                <a:lstStyle/>
                <a:p>
                  <a:pPr>
                    <a:defRPr sz="1000">
                      <a:solidFill>
                        <a:schemeClr val="accent6">
                          <a:lumMod val="75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4"/>
              <c:spPr/>
              <c:txPr>
                <a:bodyPr/>
                <a:lstStyle/>
                <a:p>
                  <a:pPr>
                    <a:defRPr sz="1000">
                      <a:solidFill>
                        <a:schemeClr val="accent6">
                          <a:lumMod val="75000"/>
                        </a:schemeClr>
                      </a:solidFill>
                    </a:defRPr>
                  </a:pPr>
                  <a:endParaRPr lang="zh-CN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</c:extLst>
            </c:dLbl>
            <c:dLbl>
              <c:idx val="88"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/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合计!$H$34:$H$65</c:f>
              <c:numCache>
                <c:formatCode>0.00%</c:formatCode>
                <c:ptCount val="32"/>
                <c:pt idx="0">
                  <c:v>-0.16446399454859031</c:v>
                </c:pt>
                <c:pt idx="1">
                  <c:v>-0.15322998215364012</c:v>
                </c:pt>
                <c:pt idx="2">
                  <c:v>-0.17089788663178707</c:v>
                </c:pt>
                <c:pt idx="3">
                  <c:v>-0.17403006333202087</c:v>
                </c:pt>
                <c:pt idx="4">
                  <c:v>-0.1499108789882497</c:v>
                </c:pt>
                <c:pt idx="5">
                  <c:v>-0.14065193530085807</c:v>
                </c:pt>
                <c:pt idx="6">
                  <c:v>-0.15408517283272005</c:v>
                </c:pt>
                <c:pt idx="7">
                  <c:v>-0.13964662171422904</c:v>
                </c:pt>
                <c:pt idx="8">
                  <c:v>-0.12151206339502651</c:v>
                </c:pt>
                <c:pt idx="9">
                  <c:v>-0.12122592640942552</c:v>
                </c:pt>
                <c:pt idx="10">
                  <c:v>-0.12152639247259757</c:v>
                </c:pt>
                <c:pt idx="11">
                  <c:v>-0.1213398429400543</c:v>
                </c:pt>
                <c:pt idx="12">
                  <c:v>-0.1211936791632731</c:v>
                </c:pt>
                <c:pt idx="13">
                  <c:v>-0.12108249424730327</c:v>
                </c:pt>
                <c:pt idx="14">
                  <c:v>-0.13319931856490955</c:v>
                </c:pt>
                <c:pt idx="15">
                  <c:v>-0.10571622584552823</c:v>
                </c:pt>
                <c:pt idx="16">
                  <c:v>-0.11123196953150094</c:v>
                </c:pt>
                <c:pt idx="17">
                  <c:v>-0.11263222729223912</c:v>
                </c:pt>
                <c:pt idx="18">
                  <c:v>-0.10612037581939743</c:v>
                </c:pt>
                <c:pt idx="19">
                  <c:v>-0.10678881186201818</c:v>
                </c:pt>
                <c:pt idx="20">
                  <c:v>-0.10847690887007962</c:v>
                </c:pt>
                <c:pt idx="21">
                  <c:v>-0.10795837653807845</c:v>
                </c:pt>
                <c:pt idx="22">
                  <c:v>-0.10859770171144775</c:v>
                </c:pt>
                <c:pt idx="23">
                  <c:v>-0.10492300128045198</c:v>
                </c:pt>
                <c:pt idx="24">
                  <c:v>-0.10440486587176427</c:v>
                </c:pt>
              </c:numCache>
            </c:numRef>
          </c:val>
          <c:smooth val="1"/>
        </c:ser>
        <c:ser>
          <c:idx val="6"/>
          <c:order val="5"/>
          <c:tx>
            <c:strRef>
              <c:f>合计!$X$33</c:f>
              <c:strCache>
                <c:ptCount val="1"/>
                <c:pt idx="0">
                  <c:v>基准</c:v>
                </c:pt>
              </c:strCache>
            </c:strRef>
          </c:tx>
          <c:spPr>
            <a:ln w="9525">
              <a:solidFill>
                <a:schemeClr val="accent6">
                  <a:lumMod val="60000"/>
                  <a:lumOff val="40000"/>
                </a:schemeClr>
              </a:solidFill>
              <a:prstDash val="sysDash"/>
            </a:ln>
          </c:spPr>
          <c:marker>
            <c:symbol val="none"/>
          </c:marker>
          <c:dLbls>
            <c:dLbl>
              <c:idx val="25"/>
              <c:layout>
                <c:manualLayout>
                  <c:x val="-0.11791673924075864"/>
                  <c:y val="1.1421109808125439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6"/>
              <c:layout>
                <c:manualLayout>
                  <c:x val="-5.4906272454350591E-2"/>
                  <c:y val="-6.8032239782039707E-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sz="800">
                    <a:solidFill>
                      <a:schemeClr val="accent6">
                        <a:lumMod val="75000"/>
                      </a:schemeClr>
                    </a:solidFill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合计!$X$34:$X$65</c:f>
              <c:numCache>
                <c:formatCode>0%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</c:ser>
        <c:ser>
          <c:idx val="8"/>
          <c:order val="7"/>
          <c:tx>
            <c:strRef>
              <c:f>合计!$M$33</c:f>
              <c:strCache>
                <c:ptCount val="1"/>
                <c:pt idx="0">
                  <c:v>日内分控线</c:v>
                </c:pt>
              </c:strCache>
            </c:strRef>
          </c:tx>
          <c:spPr>
            <a:ln w="6350">
              <a:solidFill>
                <a:srgbClr val="FF0000"/>
              </a:solidFill>
              <a:prstDash val="sysDot"/>
            </a:ln>
          </c:spPr>
          <c:marker>
            <c:symbol val="none"/>
          </c:marker>
          <c:dLbls>
            <c:dLbl>
              <c:idx val="19"/>
              <c:layout>
                <c:manualLayout>
                  <c:x val="-4.8514573564798269E-2"/>
                  <c:y val="1.4113751851260714E-2"/>
                </c:manualLayout>
              </c:layout>
              <c:spPr/>
              <c:txPr>
                <a:bodyPr/>
                <a:lstStyle/>
                <a:p>
                  <a:pPr>
                    <a:defRPr sz="500">
                      <a:solidFill>
                        <a:srgbClr val="FF0000"/>
                      </a:solidFill>
                    </a:defRPr>
                  </a:pPr>
                  <a:endParaRPr lang="zh-CN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4"/>
              <c:layout>
                <c:manualLayout>
                  <c:x val="-9.0657293744140166E-2"/>
                  <c:y val="9.0709653042719603E-3"/>
                </c:manualLayout>
              </c:layout>
              <c:spPr/>
              <c:txPr>
                <a:bodyPr/>
                <a:lstStyle/>
                <a:p>
                  <a:pPr>
                    <a:defRPr sz="800">
                      <a:solidFill>
                        <a:srgbClr val="FF0000"/>
                      </a:solidFill>
                    </a:defRPr>
                  </a:pPr>
                  <a:endParaRPr lang="zh-CN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/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合计!$M$34:$M$65</c:f>
              <c:numCache>
                <c:formatCode>0.00%</c:formatCode>
                <c:ptCount val="32"/>
                <c:pt idx="0">
                  <c:v>-0.05</c:v>
                </c:pt>
                <c:pt idx="1">
                  <c:v>-0.05</c:v>
                </c:pt>
                <c:pt idx="2">
                  <c:v>-0.05</c:v>
                </c:pt>
                <c:pt idx="3">
                  <c:v>-0.05</c:v>
                </c:pt>
                <c:pt idx="4">
                  <c:v>-0.05</c:v>
                </c:pt>
                <c:pt idx="5">
                  <c:v>-0.05</c:v>
                </c:pt>
                <c:pt idx="6">
                  <c:v>-0.05</c:v>
                </c:pt>
                <c:pt idx="7">
                  <c:v>-0.05</c:v>
                </c:pt>
                <c:pt idx="8">
                  <c:v>-0.05</c:v>
                </c:pt>
                <c:pt idx="9">
                  <c:v>-0.05</c:v>
                </c:pt>
                <c:pt idx="10">
                  <c:v>-0.05</c:v>
                </c:pt>
                <c:pt idx="11">
                  <c:v>-0.05</c:v>
                </c:pt>
                <c:pt idx="12">
                  <c:v>-0.05</c:v>
                </c:pt>
                <c:pt idx="13">
                  <c:v>-0.05</c:v>
                </c:pt>
                <c:pt idx="14">
                  <c:v>-0.05</c:v>
                </c:pt>
                <c:pt idx="15">
                  <c:v>-0.05</c:v>
                </c:pt>
                <c:pt idx="16">
                  <c:v>-0.05</c:v>
                </c:pt>
                <c:pt idx="17">
                  <c:v>-0.05</c:v>
                </c:pt>
                <c:pt idx="18">
                  <c:v>-0.05</c:v>
                </c:pt>
                <c:pt idx="19">
                  <c:v>-0.05</c:v>
                </c:pt>
                <c:pt idx="20">
                  <c:v>-0.05</c:v>
                </c:pt>
                <c:pt idx="21">
                  <c:v>-0.05</c:v>
                </c:pt>
                <c:pt idx="22">
                  <c:v>-0.05</c:v>
                </c:pt>
                <c:pt idx="23">
                  <c:v>-0.05</c:v>
                </c:pt>
                <c:pt idx="24">
                  <c:v>-0.05</c:v>
                </c:pt>
                <c:pt idx="25">
                  <c:v>-0.05</c:v>
                </c:pt>
                <c:pt idx="26">
                  <c:v>-0.05</c:v>
                </c:pt>
                <c:pt idx="27">
                  <c:v>-0.05</c:v>
                </c:pt>
                <c:pt idx="28">
                  <c:v>-0.05</c:v>
                </c:pt>
                <c:pt idx="29">
                  <c:v>-0.05</c:v>
                </c:pt>
                <c:pt idx="30">
                  <c:v>-0.05</c:v>
                </c:pt>
                <c:pt idx="31">
                  <c:v>-0.05</c:v>
                </c:pt>
              </c:numCache>
            </c:numRef>
          </c:val>
          <c:smooth val="0"/>
        </c:ser>
        <c:ser>
          <c:idx val="12"/>
          <c:order val="9"/>
          <c:tx>
            <c:strRef>
              <c:f>合计!$F$33</c:f>
              <c:strCache>
                <c:ptCount val="1"/>
                <c:pt idx="0">
                  <c:v>当日收益率</c:v>
                </c:pt>
              </c:strCache>
            </c:strRef>
          </c:tx>
          <c:spPr>
            <a:ln w="19050">
              <a:solidFill>
                <a:schemeClr val="accent6">
                  <a:lumMod val="60000"/>
                  <a:lumOff val="40000"/>
                </a:schemeClr>
              </a:solidFill>
            </a:ln>
          </c:spPr>
          <c:marker>
            <c:symbol val="circle"/>
            <c:size val="2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accent6">
                    <a:lumMod val="60000"/>
                    <a:lumOff val="40000"/>
                  </a:schemeClr>
                </a:solidFill>
              </a:ln>
            </c:spPr>
          </c:marker>
          <c:dLbls>
            <c:dLbl>
              <c:idx val="24"/>
              <c:layout>
                <c:manualLayout>
                  <c:x val="-9.0761266421084314E-4"/>
                  <c:y val="-1.1180063350195824E-2"/>
                </c:manualLayout>
              </c:layout>
              <c:spPr/>
              <c:txPr>
                <a:bodyPr/>
                <a:lstStyle/>
                <a:p>
                  <a:pPr>
                    <a:defRPr sz="1000">
                      <a:solidFill>
                        <a:schemeClr val="accent6">
                          <a:lumMod val="75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/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合计!$F$34:$F$65</c:f>
              <c:numCache>
                <c:formatCode>0.00%</c:formatCode>
                <c:ptCount val="32"/>
                <c:pt idx="0">
                  <c:v>-9.5893304886641786E-2</c:v>
                </c:pt>
                <c:pt idx="1">
                  <c:v>8.7577496133306471E-3</c:v>
                </c:pt>
                <c:pt idx="2">
                  <c:v>-1.7310118420844248E-2</c:v>
                </c:pt>
                <c:pt idx="3">
                  <c:v>-3.7809317634291194E-3</c:v>
                </c:pt>
                <c:pt idx="4">
                  <c:v>2.1223824719803636E-2</c:v>
                </c:pt>
                <c:pt idx="5">
                  <c:v>8.1978471094171137E-3</c:v>
                </c:pt>
                <c:pt idx="6">
                  <c:v>-1.3128552232751313E-2</c:v>
                </c:pt>
                <c:pt idx="7">
                  <c:v>1.2712883988223921E-2</c:v>
                </c:pt>
                <c:pt idx="8">
                  <c:v>1.5964912700422728E-2</c:v>
                </c:pt>
                <c:pt idx="9">
                  <c:v>-2.457379734213039E-4</c:v>
                </c:pt>
                <c:pt idx="10">
                  <c:v>-2.457379734213039E-4</c:v>
                </c:pt>
                <c:pt idx="11">
                  <c:v>-2.457379734213039E-4</c:v>
                </c:pt>
                <c:pt idx="12">
                  <c:v>-2.457379734213039E-4</c:v>
                </c:pt>
                <c:pt idx="13">
                  <c:v>-2.457379734213039E-4</c:v>
                </c:pt>
                <c:pt idx="14">
                  <c:v>-1.1739324823974648E-2</c:v>
                </c:pt>
                <c:pt idx="15">
                  <c:v>2.5509065703128726E-2</c:v>
                </c:pt>
                <c:pt idx="16">
                  <c:v>-5.4180433017861863E-3</c:v>
                </c:pt>
                <c:pt idx="17">
                  <c:v>-1.5737276412245722E-3</c:v>
                </c:pt>
                <c:pt idx="18">
                  <c:v>5.8054440448746542E-3</c:v>
                </c:pt>
                <c:pt idx="19">
                  <c:v>-8.6064273011592877E-4</c:v>
                </c:pt>
                <c:pt idx="20">
                  <c:v>-1.3175957418977604E-3</c:v>
                </c:pt>
                <c:pt idx="21">
                  <c:v>2.783560408223222E-4</c:v>
                </c:pt>
                <c:pt idx="22">
                  <c:v>-7.9644719693651011E-4</c:v>
                </c:pt>
                <c:pt idx="23">
                  <c:v>3.2638761902197971E-3</c:v>
                </c:pt>
                <c:pt idx="24">
                  <c:v>3.0982286658095355E-4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852944768"/>
        <c:axId val="-852952928"/>
      </c:lineChart>
      <c:catAx>
        <c:axId val="-852933888"/>
        <c:scaling>
          <c:orientation val="minMax"/>
        </c:scaling>
        <c:delete val="0"/>
        <c:axPos val="b"/>
        <c:numFmt formatCode="yy/mm/dd" sourceLinked="1"/>
        <c:majorTickMark val="none"/>
        <c:minorTickMark val="none"/>
        <c:tickLblPos val="low"/>
        <c:txPr>
          <a:bodyPr rot="-2520000" anchor="t" anchorCtr="0"/>
          <a:lstStyle/>
          <a:p>
            <a:pPr>
              <a:defRPr sz="900"/>
            </a:pPr>
            <a:endParaRPr lang="zh-CN"/>
          </a:p>
        </c:txPr>
        <c:crossAx val="-852944224"/>
        <c:crosses val="autoZero"/>
        <c:auto val="0"/>
        <c:lblAlgn val="ctr"/>
        <c:lblOffset val="100"/>
        <c:noMultiLvlLbl val="0"/>
      </c:catAx>
      <c:valAx>
        <c:axId val="-852944224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  <a:alpha val="36000"/>
                </a:schemeClr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sz="1000"/>
                </a:pPr>
                <a:r>
                  <a:rPr lang="zh-CN" altLang="en-US" sz="1000"/>
                  <a:t>资</a:t>
                </a:r>
                <a:r>
                  <a:rPr lang="zh-CN" altLang="en-US" sz="1000" baseline="0"/>
                  <a:t>产类</a:t>
                </a:r>
                <a:endParaRPr lang="zh-CN" altLang="en-US" sz="1000"/>
              </a:p>
            </c:rich>
          </c:tx>
          <c:layout>
            <c:manualLayout>
              <c:xMode val="edge"/>
              <c:yMode val="edge"/>
              <c:x val="9.2311236984034244E-3"/>
              <c:y val="0.48414990412026804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spPr>
          <a:ln w="2540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sz="1050" b="1"/>
            </a:pPr>
            <a:endParaRPr lang="zh-CN"/>
          </a:p>
        </c:txPr>
        <c:crossAx val="-852933888"/>
        <c:crosses val="autoZero"/>
        <c:crossBetween val="between"/>
      </c:valAx>
      <c:valAx>
        <c:axId val="-852952928"/>
        <c:scaling>
          <c:orientation val="minMax"/>
        </c:scaling>
        <c:delete val="0"/>
        <c:axPos val="r"/>
        <c:numFmt formatCode="0.0%" sourceLinked="0"/>
        <c:majorTickMark val="out"/>
        <c:minorTickMark val="none"/>
        <c:tickLblPos val="nextTo"/>
        <c:txPr>
          <a:bodyPr/>
          <a:lstStyle/>
          <a:p>
            <a:pPr>
              <a:defRPr sz="1000"/>
            </a:pPr>
            <a:endParaRPr lang="zh-CN"/>
          </a:p>
        </c:txPr>
        <c:crossAx val="-852944768"/>
        <c:crosses val="max"/>
        <c:crossBetween val="between"/>
      </c:valAx>
      <c:catAx>
        <c:axId val="-852944768"/>
        <c:scaling>
          <c:orientation val="minMax"/>
        </c:scaling>
        <c:delete val="1"/>
        <c:axPos val="b"/>
        <c:majorTickMark val="out"/>
        <c:minorTickMark val="none"/>
        <c:tickLblPos val="nextTo"/>
        <c:crossAx val="-852952928"/>
        <c:crosses val="autoZero"/>
        <c:auto val="1"/>
        <c:lblAlgn val="ctr"/>
        <c:lblOffset val="100"/>
        <c:noMultiLvlLbl val="0"/>
      </c:catAx>
    </c:plotArea>
    <c:plotVisOnly val="0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800" b="1" i="0" baseline="0">
                <a:effectLst/>
              </a:rPr>
              <a:t>目标</a:t>
            </a:r>
            <a:r>
              <a:rPr lang="en-US" altLang="zh-CN" sz="1800" b="1" i="0" baseline="0">
                <a:effectLst/>
              </a:rPr>
              <a:t>-</a:t>
            </a:r>
            <a:r>
              <a:rPr lang="zh-CN" altLang="en-US" sz="1800" b="1" i="0" baseline="0">
                <a:effectLst/>
              </a:rPr>
              <a:t>吴强</a:t>
            </a:r>
            <a:r>
              <a:rPr lang="zh-CN" altLang="zh-CN" sz="1800" b="1" i="0" baseline="0">
                <a:effectLst/>
              </a:rPr>
              <a:t>收益表（近</a:t>
            </a:r>
            <a:r>
              <a:rPr lang="en-US" altLang="zh-CN" sz="1800" b="1" i="0" baseline="0">
                <a:effectLst/>
              </a:rPr>
              <a:t>1</a:t>
            </a:r>
            <a:r>
              <a:rPr lang="zh-CN" altLang="zh-CN" sz="1800" b="1" i="0" baseline="0">
                <a:effectLst/>
              </a:rPr>
              <a:t>月）</a:t>
            </a:r>
            <a:endParaRPr lang="zh-CN" altLang="zh-CN" sz="1600">
              <a:effectLst/>
            </a:endParaRPr>
          </a:p>
        </c:rich>
      </c:tx>
      <c:layout>
        <c:manualLayout>
          <c:xMode val="edge"/>
          <c:yMode val="edge"/>
          <c:x val="0.311560380306107"/>
          <c:y val="4.3348407137181244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6.4339452731331501E-2"/>
          <c:y val="0.15806396487584293"/>
          <c:w val="0.85978331983786149"/>
          <c:h val="0.74576157112247443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吴强!$U$33</c:f>
              <c:strCache>
                <c:ptCount val="1"/>
                <c:pt idx="0">
                  <c:v>持仓市值(单位:10万元)</c:v>
                </c:pt>
              </c:strCache>
            </c:strRef>
          </c:tx>
          <c:spPr>
            <a:noFill/>
            <a:ln>
              <a:solidFill>
                <a:schemeClr val="accent1">
                  <a:lumMod val="60000"/>
                  <a:lumOff val="40000"/>
                </a:schemeClr>
              </a:solidFill>
            </a:ln>
          </c:spPr>
          <c:invertIfNegative val="0"/>
          <c:dLbls>
            <c:dLbl>
              <c:idx val="24"/>
              <c:layout>
                <c:manualLayout>
                  <c:x val="0.11248612006156083"/>
                  <c:y val="0.72864327123724482"/>
                </c:manualLayout>
              </c:layout>
              <c:spPr/>
              <c:txPr>
                <a:bodyPr/>
                <a:lstStyle/>
                <a:p>
                  <a:pPr>
                    <a:defRPr>
                      <a:solidFill>
                        <a:schemeClr val="accent1">
                          <a:lumMod val="40000"/>
                          <a:lumOff val="60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吴强!$B$34:$B$65</c:f>
              <c:numCache>
                <c:formatCode>yy/mm/dd</c:formatCode>
                <c:ptCount val="32"/>
                <c:pt idx="0">
                  <c:v>42751</c:v>
                </c:pt>
                <c:pt idx="1">
                  <c:v>42752</c:v>
                </c:pt>
                <c:pt idx="2">
                  <c:v>42753</c:v>
                </c:pt>
                <c:pt idx="3">
                  <c:v>42754</c:v>
                </c:pt>
                <c:pt idx="4">
                  <c:v>42755</c:v>
                </c:pt>
                <c:pt idx="5">
                  <c:v>42758</c:v>
                </c:pt>
                <c:pt idx="6">
                  <c:v>42759</c:v>
                </c:pt>
                <c:pt idx="7">
                  <c:v>42760</c:v>
                </c:pt>
                <c:pt idx="8">
                  <c:v>42761</c:v>
                </c:pt>
                <c:pt idx="9">
                  <c:v>42762</c:v>
                </c:pt>
                <c:pt idx="10">
                  <c:v>42765</c:v>
                </c:pt>
                <c:pt idx="11">
                  <c:v>42766</c:v>
                </c:pt>
                <c:pt idx="12">
                  <c:v>42767</c:v>
                </c:pt>
                <c:pt idx="13">
                  <c:v>42768</c:v>
                </c:pt>
                <c:pt idx="14">
                  <c:v>42769</c:v>
                </c:pt>
                <c:pt idx="15">
                  <c:v>42772</c:v>
                </c:pt>
                <c:pt idx="16">
                  <c:v>42773</c:v>
                </c:pt>
                <c:pt idx="17">
                  <c:v>42774</c:v>
                </c:pt>
                <c:pt idx="18">
                  <c:v>42775</c:v>
                </c:pt>
                <c:pt idx="19">
                  <c:v>42776</c:v>
                </c:pt>
                <c:pt idx="20">
                  <c:v>42779</c:v>
                </c:pt>
                <c:pt idx="21">
                  <c:v>42780</c:v>
                </c:pt>
                <c:pt idx="22">
                  <c:v>42781</c:v>
                </c:pt>
                <c:pt idx="23">
                  <c:v>42782</c:v>
                </c:pt>
                <c:pt idx="24">
                  <c:v>42783</c:v>
                </c:pt>
              </c:numCache>
            </c:numRef>
          </c:cat>
          <c:val>
            <c:numRef>
              <c:f>吴强!$U$34:$U$65</c:f>
              <c:numCache>
                <c:formatCode>_ * #,##0.0_ ;_ * \-#,##0.0_ ;_ * "-"??_ ;_ @_ </c:formatCode>
                <c:ptCount val="32"/>
                <c:pt idx="0">
                  <c:v>213.62367850000001</c:v>
                </c:pt>
                <c:pt idx="1">
                  <c:v>266.02078889999996</c:v>
                </c:pt>
                <c:pt idx="2">
                  <c:v>261.55929329999998</c:v>
                </c:pt>
                <c:pt idx="3">
                  <c:v>260.64074249999999</c:v>
                </c:pt>
                <c:pt idx="4">
                  <c:v>266.36236020000001</c:v>
                </c:pt>
                <c:pt idx="5">
                  <c:v>268.63218840000002</c:v>
                </c:pt>
                <c:pt idx="6">
                  <c:v>265.21663709999996</c:v>
                </c:pt>
                <c:pt idx="7">
                  <c:v>268.70048759999997</c:v>
                </c:pt>
                <c:pt idx="8">
                  <c:v>273.1290717</c:v>
                </c:pt>
                <c:pt idx="9">
                  <c:v>273.1290717</c:v>
                </c:pt>
                <c:pt idx="10">
                  <c:v>273.1290717</c:v>
                </c:pt>
                <c:pt idx="11">
                  <c:v>273.1290717</c:v>
                </c:pt>
                <c:pt idx="12">
                  <c:v>273.1290717</c:v>
                </c:pt>
                <c:pt idx="13">
                  <c:v>273.1290717</c:v>
                </c:pt>
                <c:pt idx="14">
                  <c:v>270.02558220000003</c:v>
                </c:pt>
                <c:pt idx="15">
                  <c:v>277.16449410000001</c:v>
                </c:pt>
                <c:pt idx="16">
                  <c:v>275.73733830000003</c:v>
                </c:pt>
                <c:pt idx="17">
                  <c:v>275.37101610000002</c:v>
                </c:pt>
                <c:pt idx="18">
                  <c:v>277.0468869</c:v>
                </c:pt>
                <c:pt idx="19">
                  <c:v>276.875676</c:v>
                </c:pt>
                <c:pt idx="20">
                  <c:v>276.57830969999998</c:v>
                </c:pt>
                <c:pt idx="21">
                  <c:v>276.72248730000001</c:v>
                </c:pt>
                <c:pt idx="22">
                  <c:v>276.56929860000002</c:v>
                </c:pt>
                <c:pt idx="23">
                  <c:v>277.5424974</c:v>
                </c:pt>
                <c:pt idx="24">
                  <c:v>277.69568609999999</c:v>
                </c:pt>
              </c:numCache>
            </c:numRef>
          </c:val>
        </c:ser>
        <c:ser>
          <c:idx val="4"/>
          <c:order val="3"/>
          <c:tx>
            <c:strRef>
              <c:f>吴强!$Q$33</c:f>
              <c:strCache>
                <c:ptCount val="1"/>
                <c:pt idx="0">
                  <c:v>周一</c:v>
                </c:pt>
              </c:strCache>
            </c:strRef>
          </c:tx>
          <c:spPr>
            <a:solidFill>
              <a:schemeClr val="tx2">
                <a:lumMod val="20000"/>
                <a:lumOff val="80000"/>
              </a:schemeClr>
            </a:solidFill>
          </c:spPr>
          <c:invertIfNegative val="0"/>
          <c:dPt>
            <c:idx val="2"/>
            <c:invertIfNegative val="0"/>
            <c:bubble3D val="0"/>
            <c:spPr>
              <a:solidFill>
                <a:schemeClr val="tx2">
                  <a:lumMod val="20000"/>
                  <a:lumOff val="80000"/>
                </a:schemeClr>
              </a:solidFill>
              <a:ln>
                <a:solidFill>
                  <a:schemeClr val="tx2">
                    <a:lumMod val="20000"/>
                    <a:lumOff val="80000"/>
                  </a:schemeClr>
                </a:solidFill>
              </a:ln>
            </c:spPr>
          </c:dPt>
          <c:cat>
            <c:numRef>
              <c:f>吴强!$B$34:$B$65</c:f>
              <c:numCache>
                <c:formatCode>yy/mm/dd</c:formatCode>
                <c:ptCount val="32"/>
                <c:pt idx="0">
                  <c:v>42751</c:v>
                </c:pt>
                <c:pt idx="1">
                  <c:v>42752</c:v>
                </c:pt>
                <c:pt idx="2">
                  <c:v>42753</c:v>
                </c:pt>
                <c:pt idx="3">
                  <c:v>42754</c:v>
                </c:pt>
                <c:pt idx="4">
                  <c:v>42755</c:v>
                </c:pt>
                <c:pt idx="5">
                  <c:v>42758</c:v>
                </c:pt>
                <c:pt idx="6">
                  <c:v>42759</c:v>
                </c:pt>
                <c:pt idx="7">
                  <c:v>42760</c:v>
                </c:pt>
                <c:pt idx="8">
                  <c:v>42761</c:v>
                </c:pt>
                <c:pt idx="9">
                  <c:v>42762</c:v>
                </c:pt>
                <c:pt idx="10">
                  <c:v>42765</c:v>
                </c:pt>
                <c:pt idx="11">
                  <c:v>42766</c:v>
                </c:pt>
                <c:pt idx="12">
                  <c:v>42767</c:v>
                </c:pt>
                <c:pt idx="13">
                  <c:v>42768</c:v>
                </c:pt>
                <c:pt idx="14">
                  <c:v>42769</c:v>
                </c:pt>
                <c:pt idx="15">
                  <c:v>42772</c:v>
                </c:pt>
                <c:pt idx="16">
                  <c:v>42773</c:v>
                </c:pt>
                <c:pt idx="17">
                  <c:v>42774</c:v>
                </c:pt>
                <c:pt idx="18">
                  <c:v>42775</c:v>
                </c:pt>
                <c:pt idx="19">
                  <c:v>42776</c:v>
                </c:pt>
                <c:pt idx="20">
                  <c:v>42779</c:v>
                </c:pt>
                <c:pt idx="21">
                  <c:v>42780</c:v>
                </c:pt>
                <c:pt idx="22">
                  <c:v>42781</c:v>
                </c:pt>
                <c:pt idx="23">
                  <c:v>42782</c:v>
                </c:pt>
                <c:pt idx="24">
                  <c:v>42783</c:v>
                </c:pt>
              </c:numCache>
            </c:numRef>
          </c:cat>
          <c:val>
            <c:numRef>
              <c:f>吴强!$Q$34:$Q$65</c:f>
              <c:numCache>
                <c:formatCode>0_);[Red]\(0\)</c:formatCode>
                <c:ptCount val="32"/>
                <c:pt idx="0">
                  <c:v>213.62367850000001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268.63218840000002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273.1290717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277.16449410000001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276.57830969999998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852926816"/>
        <c:axId val="-852940416"/>
      </c:barChart>
      <c:lineChart>
        <c:grouping val="standard"/>
        <c:varyColors val="0"/>
        <c:ser>
          <c:idx val="0"/>
          <c:order val="0"/>
          <c:tx>
            <c:strRef>
              <c:f>吴强!$R$33</c:f>
              <c:strCache>
                <c:ptCount val="1"/>
                <c:pt idx="0">
                  <c:v>净资产(单位:10万元)</c:v>
                </c:pt>
              </c:strCache>
            </c:strRef>
          </c:tx>
          <c:spPr>
            <a:ln w="19050">
              <a:solidFill>
                <a:schemeClr val="accent1">
                  <a:lumMod val="75000"/>
                </a:schemeClr>
              </a:solidFill>
            </a:ln>
          </c:spPr>
          <c:marker>
            <c:symbol val="none"/>
          </c:marker>
          <c:dLbls>
            <c:dLbl>
              <c:idx val="19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4"/>
              <c:layout>
                <c:manualLayout>
                  <c:x val="-1.5008515703862745E-3"/>
                  <c:y val="9.5321176968723113E-3"/>
                </c:manualLayout>
              </c:layout>
              <c:spPr/>
              <c:txPr>
                <a:bodyPr/>
                <a:lstStyle/>
                <a:p>
                  <a:pPr>
                    <a:defRPr sz="1000">
                      <a:solidFill>
                        <a:schemeClr val="accent1">
                          <a:lumMod val="50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4"/>
              <c:spPr/>
              <c:txPr>
                <a:bodyPr/>
                <a:lstStyle/>
                <a:p>
                  <a:pPr>
                    <a:defRPr sz="1000">
                      <a:solidFill>
                        <a:schemeClr val="tx2">
                          <a:lumMod val="75000"/>
                        </a:schemeClr>
                      </a:solidFill>
                    </a:defRPr>
                  </a:pPr>
                  <a:endParaRPr lang="zh-CN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</c:extLst>
            </c:dLbl>
            <c:dLbl>
              <c:idx val="88"/>
              <c:layout>
                <c:manualLayout>
                  <c:x val="-1.6082566342074091E-2"/>
                  <c:y val="-3.3872895352698877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/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吴强!$B$34:$B$65</c:f>
              <c:numCache>
                <c:formatCode>yy/mm/dd</c:formatCode>
                <c:ptCount val="32"/>
                <c:pt idx="0">
                  <c:v>42751</c:v>
                </c:pt>
                <c:pt idx="1">
                  <c:v>42752</c:v>
                </c:pt>
                <c:pt idx="2">
                  <c:v>42753</c:v>
                </c:pt>
                <c:pt idx="3">
                  <c:v>42754</c:v>
                </c:pt>
                <c:pt idx="4">
                  <c:v>42755</c:v>
                </c:pt>
                <c:pt idx="5">
                  <c:v>42758</c:v>
                </c:pt>
                <c:pt idx="6">
                  <c:v>42759</c:v>
                </c:pt>
                <c:pt idx="7">
                  <c:v>42760</c:v>
                </c:pt>
                <c:pt idx="8">
                  <c:v>42761</c:v>
                </c:pt>
                <c:pt idx="9">
                  <c:v>42762</c:v>
                </c:pt>
                <c:pt idx="10">
                  <c:v>42765</c:v>
                </c:pt>
                <c:pt idx="11">
                  <c:v>42766</c:v>
                </c:pt>
                <c:pt idx="12">
                  <c:v>42767</c:v>
                </c:pt>
                <c:pt idx="13">
                  <c:v>42768</c:v>
                </c:pt>
                <c:pt idx="14">
                  <c:v>42769</c:v>
                </c:pt>
                <c:pt idx="15">
                  <c:v>42772</c:v>
                </c:pt>
                <c:pt idx="16">
                  <c:v>42773</c:v>
                </c:pt>
                <c:pt idx="17">
                  <c:v>42774</c:v>
                </c:pt>
                <c:pt idx="18">
                  <c:v>42775</c:v>
                </c:pt>
                <c:pt idx="19">
                  <c:v>42776</c:v>
                </c:pt>
                <c:pt idx="20">
                  <c:v>42779</c:v>
                </c:pt>
                <c:pt idx="21">
                  <c:v>42780</c:v>
                </c:pt>
                <c:pt idx="22">
                  <c:v>42781</c:v>
                </c:pt>
                <c:pt idx="23">
                  <c:v>42782</c:v>
                </c:pt>
                <c:pt idx="24">
                  <c:v>42783</c:v>
                </c:pt>
              </c:numCache>
            </c:numRef>
          </c:cat>
          <c:val>
            <c:numRef>
              <c:f>吴强!$R$34:$R$65</c:f>
              <c:numCache>
                <c:formatCode>_ * #,##0.0_ ;_ * \-#,##0.0_ ;_ * "-"??_ ;_ @_ </c:formatCode>
                <c:ptCount val="32"/>
                <c:pt idx="0">
                  <c:v>174.72701438544308</c:v>
                </c:pt>
                <c:pt idx="1">
                  <c:v>229.45394371566999</c:v>
                </c:pt>
                <c:pt idx="2">
                  <c:v>220.46490124367466</c:v>
                </c:pt>
                <c:pt idx="3">
                  <c:v>218.56096105061266</c:v>
                </c:pt>
                <c:pt idx="4">
                  <c:v>229.93588226455063</c:v>
                </c:pt>
                <c:pt idx="5">
                  <c:v>234.27136317069798</c:v>
                </c:pt>
                <c:pt idx="6">
                  <c:v>227.37397686663599</c:v>
                </c:pt>
                <c:pt idx="7">
                  <c:v>234.27386096217396</c:v>
                </c:pt>
                <c:pt idx="8">
                  <c:v>243.06300231691199</c:v>
                </c:pt>
                <c:pt idx="9">
                  <c:v>242.99595960144998</c:v>
                </c:pt>
                <c:pt idx="10">
                  <c:v>242.79483145506396</c:v>
                </c:pt>
                <c:pt idx="11">
                  <c:v>242.72778873960198</c:v>
                </c:pt>
                <c:pt idx="12">
                  <c:v>242.66074602413997</c:v>
                </c:pt>
                <c:pt idx="13">
                  <c:v>242.59370330867802</c:v>
                </c:pt>
                <c:pt idx="14">
                  <c:v>236.32037125754931</c:v>
                </c:pt>
                <c:pt idx="15">
                  <c:v>250.39685981496331</c:v>
                </c:pt>
                <c:pt idx="16">
                  <c:v>247.47582264523467</c:v>
                </c:pt>
                <c:pt idx="17">
                  <c:v>246.67621693470602</c:v>
                </c:pt>
                <c:pt idx="18">
                  <c:v>249.9605434035106</c:v>
                </c:pt>
                <c:pt idx="19">
                  <c:v>249.55111693491531</c:v>
                </c:pt>
                <c:pt idx="20">
                  <c:v>248.75539836366261</c:v>
                </c:pt>
                <c:pt idx="21">
                  <c:v>248.97667880873399</c:v>
                </c:pt>
                <c:pt idx="22">
                  <c:v>248.60329273520534</c:v>
                </c:pt>
                <c:pt idx="23">
                  <c:v>250.48243135334332</c:v>
                </c:pt>
                <c:pt idx="24">
                  <c:v>250.72173199594801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吴强!$V$33</c:f>
              <c:strCache>
                <c:ptCount val="1"/>
                <c:pt idx="0">
                  <c:v>投入资金线</c:v>
                </c:pt>
              </c:strCache>
            </c:strRef>
          </c:tx>
          <c:spPr>
            <a:ln w="12700">
              <a:solidFill>
                <a:schemeClr val="tx2">
                  <a:lumMod val="75000"/>
                </a:schemeClr>
              </a:solidFill>
              <a:prstDash val="dashDot"/>
            </a:ln>
          </c:spPr>
          <c:marker>
            <c:symbol val="none"/>
          </c:marker>
          <c:dLbls>
            <c:dLbl>
              <c:idx val="20"/>
              <c:layout>
                <c:manualLayout>
                  <c:x val="-0.12932128820624067"/>
                  <c:y val="-8.1609001525972426E-3"/>
                </c:manualLayout>
              </c:layout>
              <c:spPr/>
              <c:txPr>
                <a:bodyPr/>
                <a:lstStyle/>
                <a:p>
                  <a:pPr>
                    <a:defRPr sz="700">
                      <a:solidFill>
                        <a:schemeClr val="tx2">
                          <a:lumMod val="75000"/>
                        </a:schemeClr>
                      </a:solidFill>
                    </a:defRPr>
                  </a:pPr>
                  <a:endParaRPr lang="zh-CN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吴强!$B$34:$B$65</c:f>
              <c:numCache>
                <c:formatCode>yy/mm/dd</c:formatCode>
                <c:ptCount val="32"/>
                <c:pt idx="0">
                  <c:v>42751</c:v>
                </c:pt>
                <c:pt idx="1">
                  <c:v>42752</c:v>
                </c:pt>
                <c:pt idx="2">
                  <c:v>42753</c:v>
                </c:pt>
                <c:pt idx="3">
                  <c:v>42754</c:v>
                </c:pt>
                <c:pt idx="4">
                  <c:v>42755</c:v>
                </c:pt>
                <c:pt idx="5">
                  <c:v>42758</c:v>
                </c:pt>
                <c:pt idx="6">
                  <c:v>42759</c:v>
                </c:pt>
                <c:pt idx="7">
                  <c:v>42760</c:v>
                </c:pt>
                <c:pt idx="8">
                  <c:v>42761</c:v>
                </c:pt>
                <c:pt idx="9">
                  <c:v>42762</c:v>
                </c:pt>
                <c:pt idx="10">
                  <c:v>42765</c:v>
                </c:pt>
                <c:pt idx="11">
                  <c:v>42766</c:v>
                </c:pt>
                <c:pt idx="12">
                  <c:v>42767</c:v>
                </c:pt>
                <c:pt idx="13">
                  <c:v>42768</c:v>
                </c:pt>
                <c:pt idx="14">
                  <c:v>42769</c:v>
                </c:pt>
                <c:pt idx="15">
                  <c:v>42772</c:v>
                </c:pt>
                <c:pt idx="16">
                  <c:v>42773</c:v>
                </c:pt>
                <c:pt idx="17">
                  <c:v>42774</c:v>
                </c:pt>
                <c:pt idx="18">
                  <c:v>42775</c:v>
                </c:pt>
                <c:pt idx="19">
                  <c:v>42776</c:v>
                </c:pt>
                <c:pt idx="20">
                  <c:v>42779</c:v>
                </c:pt>
                <c:pt idx="21">
                  <c:v>42780</c:v>
                </c:pt>
                <c:pt idx="22">
                  <c:v>42781</c:v>
                </c:pt>
                <c:pt idx="23">
                  <c:v>42782</c:v>
                </c:pt>
                <c:pt idx="24">
                  <c:v>42783</c:v>
                </c:pt>
              </c:numCache>
            </c:numRef>
          </c:cat>
          <c:val>
            <c:numRef>
              <c:f>吴强!$V$34:$V$65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吴强!$G$33</c:f>
              <c:strCache>
                <c:ptCount val="1"/>
                <c:pt idx="0">
                  <c:v>日收益额（万元）</c:v>
                </c:pt>
              </c:strCache>
            </c:strRef>
          </c:tx>
          <c:spPr>
            <a:ln w="19050"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triangle"/>
            <c:size val="2"/>
            <c:spPr>
              <a:solidFill>
                <a:srgbClr val="002060"/>
              </a:solidFill>
              <a:ln w="19050">
                <a:solidFill>
                  <a:schemeClr val="accent1">
                    <a:lumMod val="60000"/>
                    <a:lumOff val="40000"/>
                  </a:schemeClr>
                </a:solidFill>
              </a:ln>
            </c:spPr>
          </c:marker>
          <c:dLbls>
            <c:dLbl>
              <c:idx val="24"/>
              <c:layout>
                <c:manualLayout>
                  <c:x val="-6.51199667254845E-3"/>
                  <c:y val="1.9966983555125984E-2"/>
                </c:manualLayout>
              </c:layout>
              <c:spPr/>
              <c:txPr>
                <a:bodyPr/>
                <a:lstStyle/>
                <a:p>
                  <a:pPr>
                    <a:defRPr sz="1000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4"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88"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>
                    <a:solidFill>
                      <a:schemeClr val="tx2">
                        <a:lumMod val="75000"/>
                      </a:schemeClr>
                    </a:solidFill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吴强!$B$34:$B$65</c:f>
              <c:numCache>
                <c:formatCode>yy/mm/dd</c:formatCode>
                <c:ptCount val="32"/>
                <c:pt idx="0">
                  <c:v>42751</c:v>
                </c:pt>
                <c:pt idx="1">
                  <c:v>42752</c:v>
                </c:pt>
                <c:pt idx="2">
                  <c:v>42753</c:v>
                </c:pt>
                <c:pt idx="3">
                  <c:v>42754</c:v>
                </c:pt>
                <c:pt idx="4">
                  <c:v>42755</c:v>
                </c:pt>
                <c:pt idx="5">
                  <c:v>42758</c:v>
                </c:pt>
                <c:pt idx="6">
                  <c:v>42759</c:v>
                </c:pt>
                <c:pt idx="7">
                  <c:v>42760</c:v>
                </c:pt>
                <c:pt idx="8">
                  <c:v>42761</c:v>
                </c:pt>
                <c:pt idx="9">
                  <c:v>42762</c:v>
                </c:pt>
                <c:pt idx="10">
                  <c:v>42765</c:v>
                </c:pt>
                <c:pt idx="11">
                  <c:v>42766</c:v>
                </c:pt>
                <c:pt idx="12">
                  <c:v>42767</c:v>
                </c:pt>
                <c:pt idx="13">
                  <c:v>42768</c:v>
                </c:pt>
                <c:pt idx="14">
                  <c:v>42769</c:v>
                </c:pt>
                <c:pt idx="15">
                  <c:v>42772</c:v>
                </c:pt>
                <c:pt idx="16">
                  <c:v>42773</c:v>
                </c:pt>
                <c:pt idx="17">
                  <c:v>42774</c:v>
                </c:pt>
                <c:pt idx="18">
                  <c:v>42775</c:v>
                </c:pt>
                <c:pt idx="19">
                  <c:v>42776</c:v>
                </c:pt>
                <c:pt idx="20">
                  <c:v>42779</c:v>
                </c:pt>
                <c:pt idx="21">
                  <c:v>42780</c:v>
                </c:pt>
                <c:pt idx="22">
                  <c:v>42781</c:v>
                </c:pt>
                <c:pt idx="23">
                  <c:v>42782</c:v>
                </c:pt>
                <c:pt idx="24">
                  <c:v>42783</c:v>
                </c:pt>
              </c:numCache>
            </c:numRef>
          </c:cat>
          <c:val>
            <c:numRef>
              <c:f>吴强!$G$34:$G$65</c:f>
              <c:numCache>
                <c:formatCode>0.00</c:formatCode>
                <c:ptCount val="32"/>
                <c:pt idx="0">
                  <c:v>-204.85005064306446</c:v>
                </c:pt>
                <c:pt idx="1">
                  <c:v>23.298189302268892</c:v>
                </c:pt>
                <c:pt idx="2">
                  <c:v>-45.275468719953331</c:v>
                </c:pt>
                <c:pt idx="3">
                  <c:v>-9.85389393062</c:v>
                </c:pt>
                <c:pt idx="4">
                  <c:v>56.533035139380004</c:v>
                </c:pt>
                <c:pt idx="5">
                  <c:v>22.022810782713332</c:v>
                </c:pt>
                <c:pt idx="6">
                  <c:v>-34.818350040620004</c:v>
                </c:pt>
                <c:pt idx="7">
                  <c:v>34.160335955379999</c:v>
                </c:pt>
                <c:pt idx="8">
                  <c:v>43.60557254738</c:v>
                </c:pt>
                <c:pt idx="9">
                  <c:v>-0.67042715462000002</c:v>
                </c:pt>
                <c:pt idx="10">
                  <c:v>-0.67042715462000002</c:v>
                </c:pt>
                <c:pt idx="11">
                  <c:v>-0.67042715462000002</c:v>
                </c:pt>
                <c:pt idx="12">
                  <c:v>-0.67042715462000002</c:v>
                </c:pt>
                <c:pt idx="13">
                  <c:v>-0.67042715462000002</c:v>
                </c:pt>
                <c:pt idx="14">
                  <c:v>-31.698425511286668</c:v>
                </c:pt>
                <c:pt idx="15">
                  <c:v>70.702827596713334</c:v>
                </c:pt>
                <c:pt idx="16">
                  <c:v>-14.938813697286665</c:v>
                </c:pt>
                <c:pt idx="17">
                  <c:v>-4.3328351052866667</c:v>
                </c:pt>
                <c:pt idx="18">
                  <c:v>16.084556688046668</c:v>
                </c:pt>
                <c:pt idx="19">
                  <c:v>-2.3821556859533333</c:v>
                </c:pt>
                <c:pt idx="20">
                  <c:v>-3.64342934062</c:v>
                </c:pt>
                <c:pt idx="21">
                  <c:v>0.77102845071333337</c:v>
                </c:pt>
                <c:pt idx="22">
                  <c:v>-2.2019737352866664</c:v>
                </c:pt>
                <c:pt idx="23">
                  <c:v>9.0593981813800006</c:v>
                </c:pt>
                <c:pt idx="24">
                  <c:v>0.86111942604666669</c:v>
                </c:pt>
              </c:numCache>
            </c:numRef>
          </c:val>
          <c:smooth val="1"/>
        </c:ser>
        <c:ser>
          <c:idx val="11"/>
          <c:order val="8"/>
          <c:tx>
            <c:strRef>
              <c:f>吴强!$E$33</c:f>
              <c:strCache>
                <c:ptCount val="1"/>
                <c:pt idx="0">
                  <c:v>累计收益额(万元）</c:v>
                </c:pt>
              </c:strCache>
            </c:strRef>
          </c:tx>
          <c:spPr>
            <a:ln w="19050">
              <a:solidFill>
                <a:schemeClr val="tx2">
                  <a:lumMod val="75000"/>
                </a:schemeClr>
              </a:solidFill>
            </a:ln>
          </c:spPr>
          <c:marker>
            <c:symbol val="triangle"/>
            <c:size val="3"/>
            <c:spPr>
              <a:solidFill>
                <a:schemeClr val="tx2">
                  <a:lumMod val="75000"/>
                </a:schemeClr>
              </a:solidFill>
              <a:ln w="19050">
                <a:solidFill>
                  <a:schemeClr val="tx2">
                    <a:lumMod val="75000"/>
                  </a:schemeClr>
                </a:solidFill>
              </a:ln>
            </c:spPr>
          </c:marker>
          <c:dLbls>
            <c:dLbl>
              <c:idx val="24"/>
              <c:layout>
                <c:manualLayout>
                  <c:x val="-1.1951495075654597E-3"/>
                  <c:y val="3.1860492976165312E-2"/>
                </c:manualLayout>
              </c:layout>
              <c:spPr/>
              <c:txPr>
                <a:bodyPr/>
                <a:lstStyle/>
                <a:p>
                  <a:pPr>
                    <a:defRPr sz="1000">
                      <a:solidFill>
                        <a:schemeClr val="tx2">
                          <a:lumMod val="75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/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吴强!$E$34:$E$65</c:f>
              <c:numCache>
                <c:formatCode>0.00</c:formatCode>
                <c:ptCount val="32"/>
                <c:pt idx="0">
                  <c:v>-388.96664114556887</c:v>
                </c:pt>
                <c:pt idx="1">
                  <c:v>-365.66845184329998</c:v>
                </c:pt>
                <c:pt idx="2">
                  <c:v>-410.9439205632533</c:v>
                </c:pt>
                <c:pt idx="3">
                  <c:v>-420.79781449387326</c:v>
                </c:pt>
                <c:pt idx="4">
                  <c:v>-364.26477935449333</c:v>
                </c:pt>
                <c:pt idx="5">
                  <c:v>-343.60825229301997</c:v>
                </c:pt>
                <c:pt idx="6">
                  <c:v>-378.42660233364001</c:v>
                </c:pt>
                <c:pt idx="7">
                  <c:v>-344.26626637825996</c:v>
                </c:pt>
                <c:pt idx="8">
                  <c:v>-300.66069383088001</c:v>
                </c:pt>
                <c:pt idx="9">
                  <c:v>-301.33112098549998</c:v>
                </c:pt>
                <c:pt idx="10">
                  <c:v>-303.34240244935995</c:v>
                </c:pt>
                <c:pt idx="11">
                  <c:v>-304.01282960397998</c:v>
                </c:pt>
                <c:pt idx="12">
                  <c:v>-304.68325675860001</c:v>
                </c:pt>
                <c:pt idx="13">
                  <c:v>-305.35368391321998</c:v>
                </c:pt>
                <c:pt idx="14">
                  <c:v>-337.05210942450668</c:v>
                </c:pt>
                <c:pt idx="15">
                  <c:v>-267.67634285036667</c:v>
                </c:pt>
                <c:pt idx="16">
                  <c:v>-282.61515654765333</c:v>
                </c:pt>
                <c:pt idx="17">
                  <c:v>-286.94799165294</c:v>
                </c:pt>
                <c:pt idx="18">
                  <c:v>-270.86343496489332</c:v>
                </c:pt>
                <c:pt idx="19">
                  <c:v>-273.24559065084662</c:v>
                </c:pt>
                <c:pt idx="20">
                  <c:v>-278.2291133633733</c:v>
                </c:pt>
                <c:pt idx="21">
                  <c:v>-277.45808491266001</c:v>
                </c:pt>
                <c:pt idx="22">
                  <c:v>-279.66005864794664</c:v>
                </c:pt>
                <c:pt idx="23">
                  <c:v>-270.60066046656669</c:v>
                </c:pt>
                <c:pt idx="24">
                  <c:v>-269.73954104052001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852926816"/>
        <c:axId val="-852940416"/>
      </c:lineChart>
      <c:lineChart>
        <c:grouping val="standard"/>
        <c:varyColors val="0"/>
        <c:ser>
          <c:idx val="5"/>
          <c:order val="4"/>
          <c:tx>
            <c:strRef>
              <c:f>吴强!$H$33</c:f>
              <c:strCache>
                <c:ptCount val="1"/>
                <c:pt idx="0">
                  <c:v>累计收益率</c:v>
                </c:pt>
              </c:strCache>
            </c:strRef>
          </c:tx>
          <c:spPr>
            <a:ln w="19050">
              <a:solidFill>
                <a:schemeClr val="accent6">
                  <a:lumMod val="75000"/>
                </a:schemeClr>
              </a:solidFill>
            </a:ln>
          </c:spPr>
          <c:marker>
            <c:symbol val="circle"/>
            <c:size val="4"/>
            <c:spPr>
              <a:ln w="19050">
                <a:solidFill>
                  <a:schemeClr val="accent6">
                    <a:lumMod val="75000"/>
                  </a:schemeClr>
                </a:solidFill>
              </a:ln>
            </c:spPr>
          </c:marker>
          <c:dLbls>
            <c:dLbl>
              <c:idx val="24"/>
              <c:layout>
                <c:manualLayout>
                  <c:x val="6.0074837790470613E-4"/>
                  <c:y val="-2.36521682408645E-2"/>
                </c:manualLayout>
              </c:layout>
              <c:spPr/>
              <c:txPr>
                <a:bodyPr/>
                <a:lstStyle/>
                <a:p>
                  <a:pPr>
                    <a:defRPr sz="1000">
                      <a:solidFill>
                        <a:schemeClr val="accent6">
                          <a:lumMod val="75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4"/>
              <c:spPr/>
              <c:txPr>
                <a:bodyPr/>
                <a:lstStyle/>
                <a:p>
                  <a:pPr>
                    <a:defRPr sz="1000">
                      <a:solidFill>
                        <a:schemeClr val="accent6">
                          <a:lumMod val="75000"/>
                        </a:schemeClr>
                      </a:solidFill>
                    </a:defRPr>
                  </a:pPr>
                  <a:endParaRPr lang="zh-CN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</c:extLst>
            </c:dLbl>
            <c:dLbl>
              <c:idx val="88"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/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吴强!$H$34:$H$65</c:f>
              <c:numCache>
                <c:formatCode>0.00%</c:formatCode>
                <c:ptCount val="32"/>
                <c:pt idx="0">
                  <c:v>-0.16303608040677023</c:v>
                </c:pt>
                <c:pt idx="1">
                  <c:v>-0.15181531258762282</c:v>
                </c:pt>
                <c:pt idx="2">
                  <c:v>-0.16949219439401297</c:v>
                </c:pt>
                <c:pt idx="3">
                  <c:v>-0.17263155209235109</c:v>
                </c:pt>
                <c:pt idx="4">
                  <c:v>-0.14852065406795764</c:v>
                </c:pt>
                <c:pt idx="5">
                  <c:v>-0.13926902305781613</c:v>
                </c:pt>
                <c:pt idx="6">
                  <c:v>-0.15270802698678482</c:v>
                </c:pt>
                <c:pt idx="7">
                  <c:v>-0.1382755921618487</c:v>
                </c:pt>
                <c:pt idx="8">
                  <c:v>-0.12014769840271047</c:v>
                </c:pt>
                <c:pt idx="9">
                  <c:v>-0.11986747185903651</c:v>
                </c:pt>
                <c:pt idx="10">
                  <c:v>-0.12017261285542385</c:v>
                </c:pt>
                <c:pt idx="11">
                  <c:v>-0.11999079460802975</c:v>
                </c:pt>
                <c:pt idx="12">
                  <c:v>-0.11984889428970584</c:v>
                </c:pt>
                <c:pt idx="13">
                  <c:v>-0.11974156763871775</c:v>
                </c:pt>
                <c:pt idx="14">
                  <c:v>-0.13186124742885025</c:v>
                </c:pt>
                <c:pt idx="15">
                  <c:v>-0.10438159729665554</c:v>
                </c:pt>
                <c:pt idx="16">
                  <c:v>-0.10990075683584097</c:v>
                </c:pt>
                <c:pt idx="17">
                  <c:v>-0.11130408119748207</c:v>
                </c:pt>
                <c:pt idx="18">
                  <c:v>-0.10479534713106105</c:v>
                </c:pt>
                <c:pt idx="19">
                  <c:v>-0.10546662980416105</c:v>
                </c:pt>
                <c:pt idx="20">
                  <c:v>-0.1071567287876496</c:v>
                </c:pt>
                <c:pt idx="21">
                  <c:v>-0.10664061399036617</c:v>
                </c:pt>
                <c:pt idx="22">
                  <c:v>-0.10728216019313275</c:v>
                </c:pt>
                <c:pt idx="23">
                  <c:v>-0.10360966937772328</c:v>
                </c:pt>
                <c:pt idx="24">
                  <c:v>-0.10309361509946734</c:v>
                </c:pt>
              </c:numCache>
            </c:numRef>
          </c:val>
          <c:smooth val="1"/>
        </c:ser>
        <c:ser>
          <c:idx val="6"/>
          <c:order val="5"/>
          <c:tx>
            <c:strRef>
              <c:f>吴强!$X$33</c:f>
              <c:strCache>
                <c:ptCount val="1"/>
                <c:pt idx="0">
                  <c:v>基准</c:v>
                </c:pt>
              </c:strCache>
            </c:strRef>
          </c:tx>
          <c:spPr>
            <a:ln w="9525">
              <a:solidFill>
                <a:schemeClr val="accent6">
                  <a:lumMod val="60000"/>
                  <a:lumOff val="40000"/>
                </a:schemeClr>
              </a:solidFill>
              <a:prstDash val="sysDash"/>
            </a:ln>
          </c:spPr>
          <c:marker>
            <c:symbol val="none"/>
          </c:marker>
          <c:dLbls>
            <c:dLbl>
              <c:idx val="25"/>
              <c:layout>
                <c:manualLayout>
                  <c:x val="-0.11791673924075864"/>
                  <c:y val="1.1421109808125439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6"/>
              <c:layout>
                <c:manualLayout>
                  <c:x val="-5.4906272454350591E-2"/>
                  <c:y val="-6.8032239782039707E-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sz="800">
                    <a:solidFill>
                      <a:schemeClr val="accent6">
                        <a:lumMod val="75000"/>
                      </a:schemeClr>
                    </a:solidFill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吴强!$X$34:$X$65</c:f>
              <c:numCache>
                <c:formatCode>0%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</c:ser>
        <c:ser>
          <c:idx val="8"/>
          <c:order val="7"/>
          <c:tx>
            <c:strRef>
              <c:f>吴强!$M$33</c:f>
              <c:strCache>
                <c:ptCount val="1"/>
                <c:pt idx="0">
                  <c:v>日内分控线</c:v>
                </c:pt>
              </c:strCache>
            </c:strRef>
          </c:tx>
          <c:spPr>
            <a:ln w="6350">
              <a:solidFill>
                <a:srgbClr val="FF0000"/>
              </a:solidFill>
              <a:prstDash val="sysDot"/>
            </a:ln>
          </c:spPr>
          <c:marker>
            <c:symbol val="none"/>
          </c:marker>
          <c:dLbls>
            <c:dLbl>
              <c:idx val="19"/>
              <c:layout>
                <c:manualLayout>
                  <c:x val="-4.8514573564798269E-2"/>
                  <c:y val="1.4113751851260714E-2"/>
                </c:manualLayout>
              </c:layout>
              <c:spPr/>
              <c:txPr>
                <a:bodyPr/>
                <a:lstStyle/>
                <a:p>
                  <a:pPr>
                    <a:defRPr sz="500">
                      <a:solidFill>
                        <a:srgbClr val="FF0000"/>
                      </a:solidFill>
                    </a:defRPr>
                  </a:pPr>
                  <a:endParaRPr lang="zh-CN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4"/>
              <c:layout>
                <c:manualLayout>
                  <c:x val="-9.0657293744140166E-2"/>
                  <c:y val="9.0709653042719603E-3"/>
                </c:manualLayout>
              </c:layout>
              <c:spPr/>
              <c:txPr>
                <a:bodyPr/>
                <a:lstStyle/>
                <a:p>
                  <a:pPr>
                    <a:defRPr sz="800">
                      <a:solidFill>
                        <a:srgbClr val="FF0000"/>
                      </a:solidFill>
                    </a:defRPr>
                  </a:pPr>
                  <a:endParaRPr lang="zh-CN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/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吴强!$M$34:$M$65</c:f>
              <c:numCache>
                <c:formatCode>0.00%</c:formatCode>
                <c:ptCount val="32"/>
                <c:pt idx="0">
                  <c:v>-0.05</c:v>
                </c:pt>
                <c:pt idx="1">
                  <c:v>-0.05</c:v>
                </c:pt>
                <c:pt idx="2">
                  <c:v>-0.05</c:v>
                </c:pt>
                <c:pt idx="3">
                  <c:v>-0.05</c:v>
                </c:pt>
                <c:pt idx="4">
                  <c:v>-0.05</c:v>
                </c:pt>
                <c:pt idx="5">
                  <c:v>-0.05</c:v>
                </c:pt>
                <c:pt idx="6">
                  <c:v>-0.05</c:v>
                </c:pt>
                <c:pt idx="7">
                  <c:v>-0.05</c:v>
                </c:pt>
                <c:pt idx="8">
                  <c:v>-0.05</c:v>
                </c:pt>
                <c:pt idx="9">
                  <c:v>-0.05</c:v>
                </c:pt>
                <c:pt idx="10">
                  <c:v>-0.05</c:v>
                </c:pt>
                <c:pt idx="11">
                  <c:v>-0.05</c:v>
                </c:pt>
                <c:pt idx="12">
                  <c:v>-0.05</c:v>
                </c:pt>
                <c:pt idx="13">
                  <c:v>-0.05</c:v>
                </c:pt>
                <c:pt idx="14">
                  <c:v>-0.05</c:v>
                </c:pt>
                <c:pt idx="15">
                  <c:v>-0.05</c:v>
                </c:pt>
                <c:pt idx="16">
                  <c:v>-0.05</c:v>
                </c:pt>
                <c:pt idx="17">
                  <c:v>-0.05</c:v>
                </c:pt>
                <c:pt idx="18">
                  <c:v>-0.05</c:v>
                </c:pt>
                <c:pt idx="19">
                  <c:v>-0.05</c:v>
                </c:pt>
                <c:pt idx="20">
                  <c:v>-0.05</c:v>
                </c:pt>
                <c:pt idx="21">
                  <c:v>-0.05</c:v>
                </c:pt>
                <c:pt idx="22">
                  <c:v>-0.05</c:v>
                </c:pt>
                <c:pt idx="23">
                  <c:v>-0.05</c:v>
                </c:pt>
                <c:pt idx="24">
                  <c:v>-0.05</c:v>
                </c:pt>
                <c:pt idx="25">
                  <c:v>-0.05</c:v>
                </c:pt>
                <c:pt idx="26">
                  <c:v>-0.05</c:v>
                </c:pt>
                <c:pt idx="27">
                  <c:v>-0.05</c:v>
                </c:pt>
                <c:pt idx="28">
                  <c:v>-0.05</c:v>
                </c:pt>
                <c:pt idx="29">
                  <c:v>-0.05</c:v>
                </c:pt>
                <c:pt idx="30">
                  <c:v>-0.05</c:v>
                </c:pt>
                <c:pt idx="31">
                  <c:v>-0.05</c:v>
                </c:pt>
              </c:numCache>
            </c:numRef>
          </c:val>
          <c:smooth val="0"/>
        </c:ser>
        <c:ser>
          <c:idx val="12"/>
          <c:order val="9"/>
          <c:tx>
            <c:strRef>
              <c:f>吴强!$F$33</c:f>
              <c:strCache>
                <c:ptCount val="1"/>
                <c:pt idx="0">
                  <c:v>当日收益率</c:v>
                </c:pt>
              </c:strCache>
            </c:strRef>
          </c:tx>
          <c:spPr>
            <a:ln w="19050">
              <a:solidFill>
                <a:schemeClr val="accent6">
                  <a:lumMod val="60000"/>
                  <a:lumOff val="40000"/>
                </a:schemeClr>
              </a:solidFill>
            </a:ln>
          </c:spPr>
          <c:marker>
            <c:symbol val="circle"/>
            <c:size val="2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accent6">
                    <a:lumMod val="60000"/>
                    <a:lumOff val="40000"/>
                  </a:schemeClr>
                </a:solidFill>
              </a:ln>
            </c:spPr>
          </c:marker>
          <c:dLbls>
            <c:dLbl>
              <c:idx val="24"/>
              <c:layout>
                <c:manualLayout>
                  <c:x val="2.3830183480278355E-3"/>
                  <c:y val="2.3943508260696945E-2"/>
                </c:manualLayout>
              </c:layout>
              <c:spPr/>
              <c:txPr>
                <a:bodyPr/>
                <a:lstStyle/>
                <a:p>
                  <a:pPr>
                    <a:defRPr sz="1000">
                      <a:solidFill>
                        <a:schemeClr val="accent6">
                          <a:lumMod val="75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/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吴强!$F$34:$F$65</c:f>
              <c:numCache>
                <c:formatCode>0.00%</c:formatCode>
                <c:ptCount val="32"/>
                <c:pt idx="0">
                  <c:v>-9.5892951606047952E-2</c:v>
                </c:pt>
                <c:pt idx="1">
                  <c:v>8.7580333095797717E-3</c:v>
                </c:pt>
                <c:pt idx="2">
                  <c:v>-1.7309829885502805E-2</c:v>
                </c:pt>
                <c:pt idx="3">
                  <c:v>-3.7806422112306561E-3</c:v>
                </c:pt>
                <c:pt idx="4">
                  <c:v>2.1224108052253249E-2</c:v>
                </c:pt>
                <c:pt idx="5">
                  <c:v>8.1981280478275464E-3</c:v>
                </c:pt>
                <c:pt idx="6">
                  <c:v>-1.3128267676319165E-2</c:v>
                </c:pt>
                <c:pt idx="7">
                  <c:v>1.2713164855224475E-2</c:v>
                </c:pt>
                <c:pt idx="8">
                  <c:v>1.5965189013374442E-2</c:v>
                </c:pt>
                <c:pt idx="9">
                  <c:v>-2.4546166046959111E-4</c:v>
                </c:pt>
                <c:pt idx="10">
                  <c:v>-2.4546166046959111E-4</c:v>
                </c:pt>
                <c:pt idx="11">
                  <c:v>-2.4546166046959111E-4</c:v>
                </c:pt>
                <c:pt idx="12">
                  <c:v>-2.4546166046959111E-4</c:v>
                </c:pt>
                <c:pt idx="13">
                  <c:v>-2.4546166046959111E-4</c:v>
                </c:pt>
                <c:pt idx="14">
                  <c:v>-1.1739045335270707E-2</c:v>
                </c:pt>
                <c:pt idx="15">
                  <c:v>2.550933799305621E-2</c:v>
                </c:pt>
                <c:pt idx="16">
                  <c:v>-5.4177696025459405E-3</c:v>
                </c:pt>
                <c:pt idx="17">
                  <c:v>-1.5734535778860667E-3</c:v>
                </c:pt>
                <c:pt idx="18">
                  <c:v>5.805716450389996E-3</c:v>
                </c:pt>
                <c:pt idx="19">
                  <c:v>-8.6037015615388816E-4</c:v>
                </c:pt>
                <c:pt idx="20">
                  <c:v>-1.3173228748747394E-3</c:v>
                </c:pt>
                <c:pt idx="21">
                  <c:v>2.7862876567651221E-4</c:v>
                </c:pt>
                <c:pt idx="22">
                  <c:v>-7.9617432102301565E-4</c:v>
                </c:pt>
                <c:pt idx="23">
                  <c:v>3.2641481092978014E-3</c:v>
                </c:pt>
                <c:pt idx="24">
                  <c:v>3.1009463565687947E-4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852955104"/>
        <c:axId val="-852955648"/>
      </c:lineChart>
      <c:catAx>
        <c:axId val="-852926816"/>
        <c:scaling>
          <c:orientation val="minMax"/>
        </c:scaling>
        <c:delete val="0"/>
        <c:axPos val="b"/>
        <c:numFmt formatCode="yy/mm/dd" sourceLinked="1"/>
        <c:majorTickMark val="none"/>
        <c:minorTickMark val="none"/>
        <c:tickLblPos val="low"/>
        <c:txPr>
          <a:bodyPr rot="-2520000" anchor="t" anchorCtr="0"/>
          <a:lstStyle/>
          <a:p>
            <a:pPr>
              <a:defRPr sz="900"/>
            </a:pPr>
            <a:endParaRPr lang="zh-CN"/>
          </a:p>
        </c:txPr>
        <c:crossAx val="-852940416"/>
        <c:crosses val="autoZero"/>
        <c:auto val="0"/>
        <c:lblAlgn val="ctr"/>
        <c:lblOffset val="100"/>
        <c:noMultiLvlLbl val="0"/>
      </c:catAx>
      <c:valAx>
        <c:axId val="-852940416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  <a:alpha val="36000"/>
                </a:schemeClr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sz="1000"/>
                </a:pPr>
                <a:r>
                  <a:rPr lang="zh-CN" altLang="en-US" sz="1000"/>
                  <a:t>资</a:t>
                </a:r>
                <a:r>
                  <a:rPr lang="zh-CN" altLang="en-US" sz="1000" baseline="0"/>
                  <a:t>产类</a:t>
                </a:r>
                <a:endParaRPr lang="zh-CN" altLang="en-US" sz="1000"/>
              </a:p>
            </c:rich>
          </c:tx>
          <c:layout>
            <c:manualLayout>
              <c:xMode val="edge"/>
              <c:yMode val="edge"/>
              <c:x val="9.2311236984034244E-3"/>
              <c:y val="0.48414990412026804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spPr>
          <a:ln w="2540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sz="1050" b="1"/>
            </a:pPr>
            <a:endParaRPr lang="zh-CN"/>
          </a:p>
        </c:txPr>
        <c:crossAx val="-852926816"/>
        <c:crosses val="autoZero"/>
        <c:crossBetween val="between"/>
      </c:valAx>
      <c:valAx>
        <c:axId val="-852955648"/>
        <c:scaling>
          <c:orientation val="minMax"/>
        </c:scaling>
        <c:delete val="0"/>
        <c:axPos val="r"/>
        <c:numFmt formatCode="0.0%" sourceLinked="0"/>
        <c:majorTickMark val="out"/>
        <c:minorTickMark val="none"/>
        <c:tickLblPos val="nextTo"/>
        <c:txPr>
          <a:bodyPr/>
          <a:lstStyle/>
          <a:p>
            <a:pPr>
              <a:defRPr sz="1000"/>
            </a:pPr>
            <a:endParaRPr lang="zh-CN"/>
          </a:p>
        </c:txPr>
        <c:crossAx val="-852955104"/>
        <c:crosses val="max"/>
        <c:crossBetween val="between"/>
      </c:valAx>
      <c:catAx>
        <c:axId val="-852955104"/>
        <c:scaling>
          <c:orientation val="minMax"/>
        </c:scaling>
        <c:delete val="1"/>
        <c:axPos val="b"/>
        <c:majorTickMark val="out"/>
        <c:minorTickMark val="none"/>
        <c:tickLblPos val="nextTo"/>
        <c:crossAx val="-852955648"/>
        <c:crosses val="autoZero"/>
        <c:auto val="1"/>
        <c:lblAlgn val="ctr"/>
        <c:lblOffset val="100"/>
        <c:noMultiLvlLbl val="0"/>
      </c:catAx>
    </c:plotArea>
    <c:plotVisOnly val="0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800" b="1" i="0" baseline="0">
                <a:effectLst/>
              </a:rPr>
              <a:t>合计</a:t>
            </a:r>
            <a:r>
              <a:rPr lang="en-US" altLang="zh-CN" sz="1800" b="1" i="0" baseline="0">
                <a:effectLst/>
              </a:rPr>
              <a:t>-</a:t>
            </a:r>
            <a:r>
              <a:rPr lang="zh-CN" altLang="en-US" sz="1800" b="1" i="0" baseline="0">
                <a:effectLst/>
              </a:rPr>
              <a:t>目标</a:t>
            </a:r>
            <a:r>
              <a:rPr lang="zh-CN" altLang="zh-CN" sz="1800" b="1" i="0" baseline="0">
                <a:effectLst/>
              </a:rPr>
              <a:t>收益合计表（近</a:t>
            </a:r>
            <a:r>
              <a:rPr lang="en-US" altLang="zh-CN" sz="1800" b="1" i="0" baseline="0">
                <a:effectLst/>
              </a:rPr>
              <a:t>1</a:t>
            </a:r>
            <a:r>
              <a:rPr lang="zh-CN" altLang="zh-CN" sz="1800" b="1" i="0" baseline="0">
                <a:effectLst/>
              </a:rPr>
              <a:t>月）</a:t>
            </a:r>
            <a:endParaRPr lang="zh-CN" altLang="zh-CN" sz="1600">
              <a:effectLst/>
            </a:endParaRPr>
          </a:p>
        </c:rich>
      </c:tx>
      <c:layout>
        <c:manualLayout>
          <c:xMode val="edge"/>
          <c:yMode val="edge"/>
          <c:x val="0.18388532319670875"/>
          <c:y val="6.5366767072050483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6.4339452731331501E-2"/>
          <c:y val="0.15806396487584293"/>
          <c:w val="0.85978331983786149"/>
          <c:h val="0.74576157112247443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合计!$U$33</c:f>
              <c:strCache>
                <c:ptCount val="1"/>
                <c:pt idx="0">
                  <c:v>持仓市值(单位:10万元)</c:v>
                </c:pt>
              </c:strCache>
            </c:strRef>
          </c:tx>
          <c:spPr>
            <a:noFill/>
            <a:ln>
              <a:solidFill>
                <a:schemeClr val="accent1">
                  <a:lumMod val="60000"/>
                  <a:lumOff val="40000"/>
                </a:schemeClr>
              </a:solidFill>
            </a:ln>
          </c:spPr>
          <c:invertIfNegative val="0"/>
          <c:dLbls>
            <c:dLbl>
              <c:idx val="24"/>
              <c:layout>
                <c:manualLayout>
                  <c:x val="0.11359685638471531"/>
                  <c:y val="-0.48009530620881857"/>
                </c:manualLayout>
              </c:layout>
              <c:spPr/>
              <c:txPr>
                <a:bodyPr/>
                <a:lstStyle/>
                <a:p>
                  <a:pPr>
                    <a:defRPr>
                      <a:solidFill>
                        <a:schemeClr val="accent1">
                          <a:lumMod val="40000"/>
                          <a:lumOff val="60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合计!$B$34:$B$65</c:f>
              <c:numCache>
                <c:formatCode>yy/mm/dd</c:formatCode>
                <c:ptCount val="32"/>
                <c:pt idx="0">
                  <c:v>42751</c:v>
                </c:pt>
                <c:pt idx="1">
                  <c:v>42752</c:v>
                </c:pt>
                <c:pt idx="2">
                  <c:v>42753</c:v>
                </c:pt>
                <c:pt idx="3">
                  <c:v>42754</c:v>
                </c:pt>
                <c:pt idx="4">
                  <c:v>42755</c:v>
                </c:pt>
                <c:pt idx="5">
                  <c:v>42758</c:v>
                </c:pt>
                <c:pt idx="6">
                  <c:v>42759</c:v>
                </c:pt>
                <c:pt idx="7">
                  <c:v>42760</c:v>
                </c:pt>
                <c:pt idx="8">
                  <c:v>42761</c:v>
                </c:pt>
                <c:pt idx="9">
                  <c:v>42762</c:v>
                </c:pt>
                <c:pt idx="10">
                  <c:v>42765</c:v>
                </c:pt>
                <c:pt idx="11">
                  <c:v>42766</c:v>
                </c:pt>
                <c:pt idx="12">
                  <c:v>42767</c:v>
                </c:pt>
                <c:pt idx="13">
                  <c:v>42768</c:v>
                </c:pt>
                <c:pt idx="14">
                  <c:v>42769</c:v>
                </c:pt>
                <c:pt idx="15">
                  <c:v>42772</c:v>
                </c:pt>
                <c:pt idx="16">
                  <c:v>42773</c:v>
                </c:pt>
                <c:pt idx="17">
                  <c:v>42774</c:v>
                </c:pt>
                <c:pt idx="18">
                  <c:v>42775</c:v>
                </c:pt>
                <c:pt idx="19">
                  <c:v>42776</c:v>
                </c:pt>
                <c:pt idx="20">
                  <c:v>42779</c:v>
                </c:pt>
                <c:pt idx="21">
                  <c:v>42780</c:v>
                </c:pt>
                <c:pt idx="22">
                  <c:v>42781</c:v>
                </c:pt>
                <c:pt idx="23">
                  <c:v>42782</c:v>
                </c:pt>
                <c:pt idx="24">
                  <c:v>42783</c:v>
                </c:pt>
              </c:numCache>
            </c:numRef>
          </c:cat>
          <c:val>
            <c:numRef>
              <c:f>合计!$U$34:$U$65</c:f>
              <c:numCache>
                <c:formatCode>_ * #,##0.0_ ;_ * \-#,##0.0_ ;_ * "-"??_ ;_ @_ </c:formatCode>
                <c:ptCount val="32"/>
                <c:pt idx="0">
                  <c:v>213.62367850000001</c:v>
                </c:pt>
                <c:pt idx="1">
                  <c:v>266.02078889999996</c:v>
                </c:pt>
                <c:pt idx="2">
                  <c:v>261.55929329999998</c:v>
                </c:pt>
                <c:pt idx="3">
                  <c:v>260.64074249999999</c:v>
                </c:pt>
                <c:pt idx="4">
                  <c:v>266.36236020000001</c:v>
                </c:pt>
                <c:pt idx="5">
                  <c:v>268.63218840000002</c:v>
                </c:pt>
                <c:pt idx="6">
                  <c:v>265.21663709999996</c:v>
                </c:pt>
                <c:pt idx="7">
                  <c:v>268.70048759999997</c:v>
                </c:pt>
                <c:pt idx="8">
                  <c:v>273.1290717</c:v>
                </c:pt>
                <c:pt idx="9">
                  <c:v>273.1290717</c:v>
                </c:pt>
                <c:pt idx="10">
                  <c:v>273.1290717</c:v>
                </c:pt>
                <c:pt idx="11">
                  <c:v>273.1290717</c:v>
                </c:pt>
                <c:pt idx="12">
                  <c:v>273.1290717</c:v>
                </c:pt>
                <c:pt idx="13">
                  <c:v>273.1290717</c:v>
                </c:pt>
                <c:pt idx="14">
                  <c:v>270.02558220000003</c:v>
                </c:pt>
                <c:pt idx="15">
                  <c:v>277.16449410000001</c:v>
                </c:pt>
                <c:pt idx="16">
                  <c:v>275.73733830000003</c:v>
                </c:pt>
                <c:pt idx="17">
                  <c:v>275.37101610000002</c:v>
                </c:pt>
                <c:pt idx="18">
                  <c:v>277.0468869</c:v>
                </c:pt>
                <c:pt idx="19">
                  <c:v>276.875676</c:v>
                </c:pt>
                <c:pt idx="20">
                  <c:v>276.57830969999998</c:v>
                </c:pt>
                <c:pt idx="21">
                  <c:v>276.72248730000001</c:v>
                </c:pt>
                <c:pt idx="22">
                  <c:v>276.56929860000002</c:v>
                </c:pt>
                <c:pt idx="23">
                  <c:v>277.5424974</c:v>
                </c:pt>
                <c:pt idx="24">
                  <c:v>277.69568609999999</c:v>
                </c:pt>
              </c:numCache>
            </c:numRef>
          </c:val>
        </c:ser>
        <c:ser>
          <c:idx val="4"/>
          <c:order val="3"/>
          <c:tx>
            <c:strRef>
              <c:f>合计!$Q$33</c:f>
              <c:strCache>
                <c:ptCount val="1"/>
                <c:pt idx="0">
                  <c:v>周一</c:v>
                </c:pt>
              </c:strCache>
            </c:strRef>
          </c:tx>
          <c:spPr>
            <a:solidFill>
              <a:schemeClr val="tx2">
                <a:lumMod val="20000"/>
                <a:lumOff val="80000"/>
              </a:schemeClr>
            </a:solidFill>
          </c:spPr>
          <c:invertIfNegative val="0"/>
          <c:dPt>
            <c:idx val="2"/>
            <c:invertIfNegative val="0"/>
            <c:bubble3D val="0"/>
            <c:spPr>
              <a:solidFill>
                <a:schemeClr val="tx2">
                  <a:lumMod val="20000"/>
                  <a:lumOff val="80000"/>
                </a:schemeClr>
              </a:solidFill>
              <a:ln>
                <a:solidFill>
                  <a:schemeClr val="tx2">
                    <a:lumMod val="20000"/>
                    <a:lumOff val="80000"/>
                  </a:schemeClr>
                </a:solidFill>
              </a:ln>
            </c:spPr>
          </c:dPt>
          <c:cat>
            <c:numRef>
              <c:f>合计!$B$34:$B$65</c:f>
              <c:numCache>
                <c:formatCode>yy/mm/dd</c:formatCode>
                <c:ptCount val="32"/>
                <c:pt idx="0">
                  <c:v>42751</c:v>
                </c:pt>
                <c:pt idx="1">
                  <c:v>42752</c:v>
                </c:pt>
                <c:pt idx="2">
                  <c:v>42753</c:v>
                </c:pt>
                <c:pt idx="3">
                  <c:v>42754</c:v>
                </c:pt>
                <c:pt idx="4">
                  <c:v>42755</c:v>
                </c:pt>
                <c:pt idx="5">
                  <c:v>42758</c:v>
                </c:pt>
                <c:pt idx="6">
                  <c:v>42759</c:v>
                </c:pt>
                <c:pt idx="7">
                  <c:v>42760</c:v>
                </c:pt>
                <c:pt idx="8">
                  <c:v>42761</c:v>
                </c:pt>
                <c:pt idx="9">
                  <c:v>42762</c:v>
                </c:pt>
                <c:pt idx="10">
                  <c:v>42765</c:v>
                </c:pt>
                <c:pt idx="11">
                  <c:v>42766</c:v>
                </c:pt>
                <c:pt idx="12">
                  <c:v>42767</c:v>
                </c:pt>
                <c:pt idx="13">
                  <c:v>42768</c:v>
                </c:pt>
                <c:pt idx="14">
                  <c:v>42769</c:v>
                </c:pt>
                <c:pt idx="15">
                  <c:v>42772</c:v>
                </c:pt>
                <c:pt idx="16">
                  <c:v>42773</c:v>
                </c:pt>
                <c:pt idx="17">
                  <c:v>42774</c:v>
                </c:pt>
                <c:pt idx="18">
                  <c:v>42775</c:v>
                </c:pt>
                <c:pt idx="19">
                  <c:v>42776</c:v>
                </c:pt>
                <c:pt idx="20">
                  <c:v>42779</c:v>
                </c:pt>
                <c:pt idx="21">
                  <c:v>42780</c:v>
                </c:pt>
                <c:pt idx="22">
                  <c:v>42781</c:v>
                </c:pt>
                <c:pt idx="23">
                  <c:v>42782</c:v>
                </c:pt>
                <c:pt idx="24">
                  <c:v>42783</c:v>
                </c:pt>
              </c:numCache>
            </c:numRef>
          </c:cat>
          <c:val>
            <c:numRef>
              <c:f>合计!$Q$34:$Q$65</c:f>
              <c:numCache>
                <c:formatCode>0_);[Red]\(0\)</c:formatCode>
                <c:ptCount val="32"/>
                <c:pt idx="0">
                  <c:v>213.62367850000001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268.63218840000002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273.1290717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277.16449410000001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276.57830969999998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68"/>
        <c:axId val="-852943680"/>
        <c:axId val="-852937152"/>
      </c:barChart>
      <c:lineChart>
        <c:grouping val="standard"/>
        <c:varyColors val="0"/>
        <c:ser>
          <c:idx val="0"/>
          <c:order val="0"/>
          <c:tx>
            <c:strRef>
              <c:f>合计!$R$33</c:f>
              <c:strCache>
                <c:ptCount val="1"/>
                <c:pt idx="0">
                  <c:v>净资产(单位:10万元)</c:v>
                </c:pt>
              </c:strCache>
            </c:strRef>
          </c:tx>
          <c:spPr>
            <a:ln w="19050">
              <a:solidFill>
                <a:schemeClr val="accent1">
                  <a:lumMod val="75000"/>
                </a:schemeClr>
              </a:solidFill>
            </a:ln>
          </c:spPr>
          <c:marker>
            <c:symbol val="none"/>
          </c:marker>
          <c:dLbls>
            <c:dLbl>
              <c:idx val="19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4"/>
              <c:layout>
                <c:manualLayout>
                  <c:x val="-1.5008515703862745E-3"/>
                  <c:y val="9.5321176968723113E-3"/>
                </c:manualLayout>
              </c:layout>
              <c:spPr/>
              <c:txPr>
                <a:bodyPr/>
                <a:lstStyle/>
                <a:p>
                  <a:pPr>
                    <a:defRPr sz="1050">
                      <a:solidFill>
                        <a:schemeClr val="accent1">
                          <a:lumMod val="50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4"/>
              <c:spPr/>
              <c:txPr>
                <a:bodyPr/>
                <a:lstStyle/>
                <a:p>
                  <a:pPr>
                    <a:defRPr sz="1050">
                      <a:solidFill>
                        <a:schemeClr val="tx2">
                          <a:lumMod val="75000"/>
                        </a:schemeClr>
                      </a:solidFill>
                    </a:defRPr>
                  </a:pPr>
                  <a:endParaRPr lang="zh-CN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</c:extLst>
            </c:dLbl>
            <c:dLbl>
              <c:idx val="88"/>
              <c:layout>
                <c:manualLayout>
                  <c:x val="-1.6082566342074091E-2"/>
                  <c:y val="-3.3872895352698877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50"/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合计!$B$34:$B$65</c:f>
              <c:numCache>
                <c:formatCode>yy/mm/dd</c:formatCode>
                <c:ptCount val="32"/>
                <c:pt idx="0">
                  <c:v>42751</c:v>
                </c:pt>
                <c:pt idx="1">
                  <c:v>42752</c:v>
                </c:pt>
                <c:pt idx="2">
                  <c:v>42753</c:v>
                </c:pt>
                <c:pt idx="3">
                  <c:v>42754</c:v>
                </c:pt>
                <c:pt idx="4">
                  <c:v>42755</c:v>
                </c:pt>
                <c:pt idx="5">
                  <c:v>42758</c:v>
                </c:pt>
                <c:pt idx="6">
                  <c:v>42759</c:v>
                </c:pt>
                <c:pt idx="7">
                  <c:v>42760</c:v>
                </c:pt>
                <c:pt idx="8">
                  <c:v>42761</c:v>
                </c:pt>
                <c:pt idx="9">
                  <c:v>42762</c:v>
                </c:pt>
                <c:pt idx="10">
                  <c:v>42765</c:v>
                </c:pt>
                <c:pt idx="11">
                  <c:v>42766</c:v>
                </c:pt>
                <c:pt idx="12">
                  <c:v>42767</c:v>
                </c:pt>
                <c:pt idx="13">
                  <c:v>42768</c:v>
                </c:pt>
                <c:pt idx="14">
                  <c:v>42769</c:v>
                </c:pt>
                <c:pt idx="15">
                  <c:v>42772</c:v>
                </c:pt>
                <c:pt idx="16">
                  <c:v>42773</c:v>
                </c:pt>
                <c:pt idx="17">
                  <c:v>42774</c:v>
                </c:pt>
                <c:pt idx="18">
                  <c:v>42775</c:v>
                </c:pt>
                <c:pt idx="19">
                  <c:v>42776</c:v>
                </c:pt>
                <c:pt idx="20">
                  <c:v>42779</c:v>
                </c:pt>
                <c:pt idx="21">
                  <c:v>42780</c:v>
                </c:pt>
                <c:pt idx="22">
                  <c:v>42781</c:v>
                </c:pt>
                <c:pt idx="23">
                  <c:v>42782</c:v>
                </c:pt>
                <c:pt idx="24">
                  <c:v>42783</c:v>
                </c:pt>
              </c:numCache>
            </c:numRef>
          </c:cat>
          <c:val>
            <c:numRef>
              <c:f>合计!$R$34:$R$65</c:f>
              <c:numCache>
                <c:formatCode>_ * #,##0.0_ ;_ * \-#,##0.0_ ;_ * "-"??_ ;_ @_ </c:formatCode>
                <c:ptCount val="32"/>
                <c:pt idx="0">
                  <c:v>174.38634686804309</c:v>
                </c:pt>
                <c:pt idx="1">
                  <c:v>229.11320072916996</c:v>
                </c:pt>
                <c:pt idx="2">
                  <c:v>220.12408278807462</c:v>
                </c:pt>
                <c:pt idx="3">
                  <c:v>218.22006712591264</c:v>
                </c:pt>
                <c:pt idx="4">
                  <c:v>229.59491287075065</c:v>
                </c:pt>
                <c:pt idx="5">
                  <c:v>233.930167369598</c:v>
                </c:pt>
                <c:pt idx="6">
                  <c:v>227.03270559643596</c:v>
                </c:pt>
                <c:pt idx="7">
                  <c:v>233.93251422287398</c:v>
                </c:pt>
                <c:pt idx="8">
                  <c:v>242.721580108512</c:v>
                </c:pt>
                <c:pt idx="9">
                  <c:v>242.65446192394998</c:v>
                </c:pt>
                <c:pt idx="10">
                  <c:v>242.45310737026398</c:v>
                </c:pt>
                <c:pt idx="11">
                  <c:v>242.38598918570196</c:v>
                </c:pt>
                <c:pt idx="12">
                  <c:v>242.31887100113994</c:v>
                </c:pt>
                <c:pt idx="13">
                  <c:v>242.25175281657798</c:v>
                </c:pt>
                <c:pt idx="14">
                  <c:v>235.97834529634935</c:v>
                </c:pt>
                <c:pt idx="15">
                  <c:v>250.05460744646331</c:v>
                </c:pt>
                <c:pt idx="16">
                  <c:v>247.13349480763469</c:v>
                </c:pt>
                <c:pt idx="17">
                  <c:v>246.33381362800597</c:v>
                </c:pt>
                <c:pt idx="18">
                  <c:v>249.61806462771065</c:v>
                </c:pt>
                <c:pt idx="19">
                  <c:v>249.20856269001533</c:v>
                </c:pt>
                <c:pt idx="20">
                  <c:v>248.41261771146264</c:v>
                </c:pt>
                <c:pt idx="21">
                  <c:v>248.63382268743399</c:v>
                </c:pt>
                <c:pt idx="22">
                  <c:v>248.2603611448053</c:v>
                </c:pt>
                <c:pt idx="23">
                  <c:v>250.13942429384329</c:v>
                </c:pt>
                <c:pt idx="24">
                  <c:v>250.378649467348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合计!$V$33</c:f>
              <c:strCache>
                <c:ptCount val="1"/>
                <c:pt idx="0">
                  <c:v>投入资金线</c:v>
                </c:pt>
              </c:strCache>
            </c:strRef>
          </c:tx>
          <c:spPr>
            <a:ln w="12700">
              <a:solidFill>
                <a:schemeClr val="tx2">
                  <a:lumMod val="75000"/>
                </a:schemeClr>
              </a:solidFill>
              <a:prstDash val="dashDot"/>
            </a:ln>
          </c:spPr>
          <c:marker>
            <c:symbol val="none"/>
          </c:marker>
          <c:dLbls>
            <c:dLbl>
              <c:idx val="20"/>
              <c:layout>
                <c:manualLayout>
                  <c:x val="-0.12932128820624067"/>
                  <c:y val="-8.1609001525972426E-3"/>
                </c:manualLayout>
              </c:layout>
              <c:spPr/>
              <c:txPr>
                <a:bodyPr/>
                <a:lstStyle/>
                <a:p>
                  <a:pPr>
                    <a:defRPr sz="700">
                      <a:solidFill>
                        <a:schemeClr val="tx2">
                          <a:lumMod val="75000"/>
                        </a:schemeClr>
                      </a:solidFill>
                    </a:defRPr>
                  </a:pPr>
                  <a:endParaRPr lang="zh-CN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合计!$B$34:$B$65</c:f>
              <c:numCache>
                <c:formatCode>yy/mm/dd</c:formatCode>
                <c:ptCount val="32"/>
                <c:pt idx="0">
                  <c:v>42751</c:v>
                </c:pt>
                <c:pt idx="1">
                  <c:v>42752</c:v>
                </c:pt>
                <c:pt idx="2">
                  <c:v>42753</c:v>
                </c:pt>
                <c:pt idx="3">
                  <c:v>42754</c:v>
                </c:pt>
                <c:pt idx="4">
                  <c:v>42755</c:v>
                </c:pt>
                <c:pt idx="5">
                  <c:v>42758</c:v>
                </c:pt>
                <c:pt idx="6">
                  <c:v>42759</c:v>
                </c:pt>
                <c:pt idx="7">
                  <c:v>42760</c:v>
                </c:pt>
                <c:pt idx="8">
                  <c:v>42761</c:v>
                </c:pt>
                <c:pt idx="9">
                  <c:v>42762</c:v>
                </c:pt>
                <c:pt idx="10">
                  <c:v>42765</c:v>
                </c:pt>
                <c:pt idx="11">
                  <c:v>42766</c:v>
                </c:pt>
                <c:pt idx="12">
                  <c:v>42767</c:v>
                </c:pt>
                <c:pt idx="13">
                  <c:v>42768</c:v>
                </c:pt>
                <c:pt idx="14">
                  <c:v>42769</c:v>
                </c:pt>
                <c:pt idx="15">
                  <c:v>42772</c:v>
                </c:pt>
                <c:pt idx="16">
                  <c:v>42773</c:v>
                </c:pt>
                <c:pt idx="17">
                  <c:v>42774</c:v>
                </c:pt>
                <c:pt idx="18">
                  <c:v>42775</c:v>
                </c:pt>
                <c:pt idx="19">
                  <c:v>42776</c:v>
                </c:pt>
                <c:pt idx="20">
                  <c:v>42779</c:v>
                </c:pt>
                <c:pt idx="21">
                  <c:v>42780</c:v>
                </c:pt>
                <c:pt idx="22">
                  <c:v>42781</c:v>
                </c:pt>
                <c:pt idx="23">
                  <c:v>42782</c:v>
                </c:pt>
                <c:pt idx="24">
                  <c:v>42783</c:v>
                </c:pt>
              </c:numCache>
            </c:numRef>
          </c:cat>
          <c:val>
            <c:numRef>
              <c:f>合计!$V$34:$V$65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合计!$G$33</c:f>
              <c:strCache>
                <c:ptCount val="1"/>
                <c:pt idx="0">
                  <c:v>日收益额（万元）</c:v>
                </c:pt>
              </c:strCache>
            </c:strRef>
          </c:tx>
          <c:spPr>
            <a:ln w="19050"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triangle"/>
            <c:size val="2"/>
            <c:spPr>
              <a:solidFill>
                <a:srgbClr val="002060"/>
              </a:solidFill>
              <a:ln w="19050">
                <a:solidFill>
                  <a:schemeClr val="accent1">
                    <a:lumMod val="60000"/>
                    <a:lumOff val="40000"/>
                  </a:schemeClr>
                </a:solidFill>
              </a:ln>
            </c:spPr>
          </c:marker>
          <c:dLbls>
            <c:dLbl>
              <c:idx val="24"/>
              <c:layout>
                <c:manualLayout>
                  <c:x val="0"/>
                  <c:y val="-1.159420078161346E-2"/>
                </c:manualLayout>
              </c:layout>
              <c:spPr/>
              <c:txPr>
                <a:bodyPr/>
                <a:lstStyle/>
                <a:p>
                  <a:pPr>
                    <a:defRPr sz="1000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4"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88"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50">
                    <a:solidFill>
                      <a:schemeClr val="tx2">
                        <a:lumMod val="75000"/>
                      </a:schemeClr>
                    </a:solidFill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合计!$B$34:$B$65</c:f>
              <c:numCache>
                <c:formatCode>yy/mm/dd</c:formatCode>
                <c:ptCount val="32"/>
                <c:pt idx="0">
                  <c:v>42751</c:v>
                </c:pt>
                <c:pt idx="1">
                  <c:v>42752</c:v>
                </c:pt>
                <c:pt idx="2">
                  <c:v>42753</c:v>
                </c:pt>
                <c:pt idx="3">
                  <c:v>42754</c:v>
                </c:pt>
                <c:pt idx="4">
                  <c:v>42755</c:v>
                </c:pt>
                <c:pt idx="5">
                  <c:v>42758</c:v>
                </c:pt>
                <c:pt idx="6">
                  <c:v>42759</c:v>
                </c:pt>
                <c:pt idx="7">
                  <c:v>42760</c:v>
                </c:pt>
                <c:pt idx="8">
                  <c:v>42761</c:v>
                </c:pt>
                <c:pt idx="9">
                  <c:v>42762</c:v>
                </c:pt>
                <c:pt idx="10">
                  <c:v>42765</c:v>
                </c:pt>
                <c:pt idx="11">
                  <c:v>42766</c:v>
                </c:pt>
                <c:pt idx="12">
                  <c:v>42767</c:v>
                </c:pt>
                <c:pt idx="13">
                  <c:v>42768</c:v>
                </c:pt>
                <c:pt idx="14">
                  <c:v>42769</c:v>
                </c:pt>
                <c:pt idx="15">
                  <c:v>42772</c:v>
                </c:pt>
                <c:pt idx="16">
                  <c:v>42773</c:v>
                </c:pt>
                <c:pt idx="17">
                  <c:v>42774</c:v>
                </c:pt>
                <c:pt idx="18">
                  <c:v>42775</c:v>
                </c:pt>
                <c:pt idx="19">
                  <c:v>42776</c:v>
                </c:pt>
                <c:pt idx="20">
                  <c:v>42779</c:v>
                </c:pt>
                <c:pt idx="21">
                  <c:v>42780</c:v>
                </c:pt>
                <c:pt idx="22">
                  <c:v>42781</c:v>
                </c:pt>
                <c:pt idx="23">
                  <c:v>42782</c:v>
                </c:pt>
                <c:pt idx="24">
                  <c:v>42783</c:v>
                </c:pt>
              </c:numCache>
            </c:numRef>
          </c:cat>
          <c:val>
            <c:numRef>
              <c:f>合计!$G$34:$G$65</c:f>
              <c:numCache>
                <c:formatCode>0.00</c:formatCode>
                <c:ptCount val="32"/>
                <c:pt idx="0">
                  <c:v>-204.85080533406443</c:v>
                </c:pt>
                <c:pt idx="1">
                  <c:v>23.297434611268891</c:v>
                </c:pt>
                <c:pt idx="2">
                  <c:v>-45.276223410953328</c:v>
                </c:pt>
                <c:pt idx="3">
                  <c:v>-9.8546486216199991</c:v>
                </c:pt>
                <c:pt idx="4">
                  <c:v>56.53228044838</c:v>
                </c:pt>
                <c:pt idx="5">
                  <c:v>22.022056091713335</c:v>
                </c:pt>
                <c:pt idx="6">
                  <c:v>-34.819104731620001</c:v>
                </c:pt>
                <c:pt idx="7">
                  <c:v>34.159581264380002</c:v>
                </c:pt>
                <c:pt idx="8">
                  <c:v>43.604817856380002</c:v>
                </c:pt>
                <c:pt idx="9">
                  <c:v>-0.67118184562000005</c:v>
                </c:pt>
                <c:pt idx="10">
                  <c:v>-0.67118184562000005</c:v>
                </c:pt>
                <c:pt idx="11">
                  <c:v>-0.67118184562000005</c:v>
                </c:pt>
                <c:pt idx="12">
                  <c:v>-0.67118184562000005</c:v>
                </c:pt>
                <c:pt idx="13">
                  <c:v>-0.67118184562000005</c:v>
                </c:pt>
                <c:pt idx="14">
                  <c:v>-31.699180202286666</c:v>
                </c:pt>
                <c:pt idx="15">
                  <c:v>70.702072905713337</c:v>
                </c:pt>
                <c:pt idx="16">
                  <c:v>-14.939568388286666</c:v>
                </c:pt>
                <c:pt idx="17">
                  <c:v>-4.3335897962866667</c:v>
                </c:pt>
                <c:pt idx="18">
                  <c:v>16.083801997046667</c:v>
                </c:pt>
                <c:pt idx="19">
                  <c:v>-2.3829103769533337</c:v>
                </c:pt>
                <c:pt idx="20">
                  <c:v>-3.6441840316199996</c:v>
                </c:pt>
                <c:pt idx="21">
                  <c:v>0.77027375971333334</c:v>
                </c:pt>
                <c:pt idx="22">
                  <c:v>-2.2027284262866669</c:v>
                </c:pt>
                <c:pt idx="23">
                  <c:v>9.0586434903799997</c:v>
                </c:pt>
                <c:pt idx="24">
                  <c:v>0.86036473504666666</c:v>
                </c:pt>
              </c:numCache>
            </c:numRef>
          </c:val>
          <c:smooth val="1"/>
        </c:ser>
        <c:ser>
          <c:idx val="11"/>
          <c:order val="8"/>
          <c:tx>
            <c:strRef>
              <c:f>合计!$E$33</c:f>
              <c:strCache>
                <c:ptCount val="1"/>
                <c:pt idx="0">
                  <c:v>累计收益额(万元）</c:v>
                </c:pt>
              </c:strCache>
            </c:strRef>
          </c:tx>
          <c:spPr>
            <a:ln w="19050">
              <a:solidFill>
                <a:schemeClr val="tx2">
                  <a:lumMod val="75000"/>
                </a:schemeClr>
              </a:solidFill>
            </a:ln>
          </c:spPr>
          <c:marker>
            <c:symbol val="triangle"/>
            <c:size val="3"/>
            <c:spPr>
              <a:solidFill>
                <a:schemeClr val="tx2">
                  <a:lumMod val="75000"/>
                </a:schemeClr>
              </a:solidFill>
              <a:ln w="19050">
                <a:solidFill>
                  <a:schemeClr val="tx2">
                    <a:lumMod val="75000"/>
                  </a:schemeClr>
                </a:solidFill>
              </a:ln>
            </c:spPr>
          </c:marker>
          <c:dLbls>
            <c:dLbl>
              <c:idx val="24"/>
              <c:layout>
                <c:manualLayout>
                  <c:x val="9.4293510001653669E-7"/>
                  <c:y val="-9.2457726650289011E-3"/>
                </c:manualLayout>
              </c:layout>
              <c:spPr/>
              <c:txPr>
                <a:bodyPr/>
                <a:lstStyle/>
                <a:p>
                  <a:pPr>
                    <a:defRPr sz="900">
                      <a:solidFill>
                        <a:schemeClr val="tx2">
                          <a:lumMod val="75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合计!$E$34:$E$65</c:f>
              <c:numCache>
                <c:formatCode>0.00</c:formatCode>
                <c:ptCount val="32"/>
                <c:pt idx="0">
                  <c:v>-392.37331631956891</c:v>
                </c:pt>
                <c:pt idx="1">
                  <c:v>-369.07588170829996</c:v>
                </c:pt>
                <c:pt idx="2">
                  <c:v>-414.35210511925334</c:v>
                </c:pt>
                <c:pt idx="3">
                  <c:v>-424.2067537408733</c:v>
                </c:pt>
                <c:pt idx="4">
                  <c:v>-367.6744732924933</c:v>
                </c:pt>
                <c:pt idx="5">
                  <c:v>-347.02021030401994</c:v>
                </c:pt>
                <c:pt idx="6">
                  <c:v>-381.83931503563997</c:v>
                </c:pt>
                <c:pt idx="7">
                  <c:v>-347.67973377125998</c:v>
                </c:pt>
                <c:pt idx="8">
                  <c:v>-304.07491591487997</c:v>
                </c:pt>
                <c:pt idx="9">
                  <c:v>-304.74609776049999</c:v>
                </c:pt>
                <c:pt idx="10">
                  <c:v>-306.75964329736001</c:v>
                </c:pt>
                <c:pt idx="11">
                  <c:v>-307.43082514297998</c:v>
                </c:pt>
                <c:pt idx="12">
                  <c:v>-308.10200698859995</c:v>
                </c:pt>
                <c:pt idx="13">
                  <c:v>-308.77318883421998</c:v>
                </c:pt>
                <c:pt idx="14">
                  <c:v>-340.47236903650668</c:v>
                </c:pt>
                <c:pt idx="15">
                  <c:v>-271.09886653536665</c:v>
                </c:pt>
                <c:pt idx="16">
                  <c:v>-286.03843492365331</c:v>
                </c:pt>
                <c:pt idx="17">
                  <c:v>-290.37202471993999</c:v>
                </c:pt>
                <c:pt idx="18">
                  <c:v>-274.28822272289335</c:v>
                </c:pt>
                <c:pt idx="19">
                  <c:v>-276.67113309984666</c:v>
                </c:pt>
                <c:pt idx="20">
                  <c:v>-281.65691988537333</c:v>
                </c:pt>
                <c:pt idx="21">
                  <c:v>-280.88664612565998</c:v>
                </c:pt>
                <c:pt idx="22">
                  <c:v>-283.08937455194666</c:v>
                </c:pt>
                <c:pt idx="23">
                  <c:v>-274.03073106156666</c:v>
                </c:pt>
                <c:pt idx="24">
                  <c:v>-273.17036632652002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852943680"/>
        <c:axId val="-852937152"/>
      </c:lineChart>
      <c:lineChart>
        <c:grouping val="standard"/>
        <c:varyColors val="0"/>
        <c:ser>
          <c:idx val="5"/>
          <c:order val="4"/>
          <c:tx>
            <c:strRef>
              <c:f>合计!$H$33</c:f>
              <c:strCache>
                <c:ptCount val="1"/>
                <c:pt idx="0">
                  <c:v>累计收益率</c:v>
                </c:pt>
              </c:strCache>
            </c:strRef>
          </c:tx>
          <c:spPr>
            <a:ln w="19050">
              <a:solidFill>
                <a:schemeClr val="accent6">
                  <a:lumMod val="75000"/>
                </a:schemeClr>
              </a:solidFill>
            </a:ln>
          </c:spPr>
          <c:marker>
            <c:symbol val="circle"/>
            <c:size val="4"/>
            <c:spPr>
              <a:ln w="19050">
                <a:solidFill>
                  <a:schemeClr val="accent6">
                    <a:lumMod val="75000"/>
                  </a:schemeClr>
                </a:solidFill>
              </a:ln>
            </c:spPr>
          </c:marker>
          <c:dLbls>
            <c:dLbl>
              <c:idx val="24"/>
              <c:layout>
                <c:manualLayout>
                  <c:x val="-2.9928918817807705E-3"/>
                  <c:y val="6.9565204689680761E-3"/>
                </c:manualLayout>
              </c:layout>
              <c:spPr/>
              <c:txPr>
                <a:bodyPr/>
                <a:lstStyle/>
                <a:p>
                  <a:pPr>
                    <a:defRPr sz="1050">
                      <a:solidFill>
                        <a:schemeClr val="accent6">
                          <a:lumMod val="75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4"/>
              <c:spPr/>
              <c:txPr>
                <a:bodyPr/>
                <a:lstStyle/>
                <a:p>
                  <a:pPr>
                    <a:defRPr sz="1100">
                      <a:solidFill>
                        <a:schemeClr val="accent6">
                          <a:lumMod val="75000"/>
                        </a:schemeClr>
                      </a:solidFill>
                    </a:defRPr>
                  </a:pPr>
                  <a:endParaRPr lang="zh-CN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</c:extLst>
            </c:dLbl>
            <c:dLbl>
              <c:idx val="88"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合计!$H$34:$H$65</c:f>
              <c:numCache>
                <c:formatCode>0.00%</c:formatCode>
                <c:ptCount val="32"/>
                <c:pt idx="0">
                  <c:v>-0.16446399454859031</c:v>
                </c:pt>
                <c:pt idx="1">
                  <c:v>-0.15322998215364012</c:v>
                </c:pt>
                <c:pt idx="2">
                  <c:v>-0.17089788663178707</c:v>
                </c:pt>
                <c:pt idx="3">
                  <c:v>-0.17403006333202087</c:v>
                </c:pt>
                <c:pt idx="4">
                  <c:v>-0.1499108789882497</c:v>
                </c:pt>
                <c:pt idx="5">
                  <c:v>-0.14065193530085807</c:v>
                </c:pt>
                <c:pt idx="6">
                  <c:v>-0.15408517283272005</c:v>
                </c:pt>
                <c:pt idx="7">
                  <c:v>-0.13964662171422904</c:v>
                </c:pt>
                <c:pt idx="8">
                  <c:v>-0.12151206339502651</c:v>
                </c:pt>
                <c:pt idx="9">
                  <c:v>-0.12122592640942552</c:v>
                </c:pt>
                <c:pt idx="10">
                  <c:v>-0.12152639247259757</c:v>
                </c:pt>
                <c:pt idx="11">
                  <c:v>-0.1213398429400543</c:v>
                </c:pt>
                <c:pt idx="12">
                  <c:v>-0.1211936791632731</c:v>
                </c:pt>
                <c:pt idx="13">
                  <c:v>-0.12108249424730327</c:v>
                </c:pt>
                <c:pt idx="14">
                  <c:v>-0.13319931856490955</c:v>
                </c:pt>
                <c:pt idx="15">
                  <c:v>-0.10571622584552823</c:v>
                </c:pt>
                <c:pt idx="16">
                  <c:v>-0.11123196953150094</c:v>
                </c:pt>
                <c:pt idx="17">
                  <c:v>-0.11263222729223912</c:v>
                </c:pt>
                <c:pt idx="18">
                  <c:v>-0.10612037581939743</c:v>
                </c:pt>
                <c:pt idx="19">
                  <c:v>-0.10678881186201818</c:v>
                </c:pt>
                <c:pt idx="20">
                  <c:v>-0.10847690887007962</c:v>
                </c:pt>
                <c:pt idx="21">
                  <c:v>-0.10795837653807845</c:v>
                </c:pt>
                <c:pt idx="22">
                  <c:v>-0.10859770171144775</c:v>
                </c:pt>
                <c:pt idx="23">
                  <c:v>-0.10492300128045198</c:v>
                </c:pt>
                <c:pt idx="24">
                  <c:v>-0.10440486587176427</c:v>
                </c:pt>
              </c:numCache>
            </c:numRef>
          </c:val>
          <c:smooth val="1"/>
        </c:ser>
        <c:ser>
          <c:idx val="6"/>
          <c:order val="5"/>
          <c:tx>
            <c:strRef>
              <c:f>合计!$X$33</c:f>
              <c:strCache>
                <c:ptCount val="1"/>
                <c:pt idx="0">
                  <c:v>基准</c:v>
                </c:pt>
              </c:strCache>
            </c:strRef>
          </c:tx>
          <c:spPr>
            <a:ln w="9525">
              <a:solidFill>
                <a:schemeClr val="accent6">
                  <a:lumMod val="60000"/>
                  <a:lumOff val="40000"/>
                </a:schemeClr>
              </a:solidFill>
              <a:prstDash val="sysDash"/>
            </a:ln>
          </c:spPr>
          <c:marker>
            <c:symbol val="none"/>
          </c:marker>
          <c:dLbls>
            <c:dLbl>
              <c:idx val="25"/>
              <c:layout>
                <c:manualLayout>
                  <c:x val="-0.11791673924075864"/>
                  <c:y val="1.1421109808125439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6"/>
              <c:layout>
                <c:manualLayout>
                  <c:x val="-5.4906272454350591E-2"/>
                  <c:y val="-6.8032239782039707E-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sz="800">
                    <a:solidFill>
                      <a:schemeClr val="accent6">
                        <a:lumMod val="75000"/>
                      </a:schemeClr>
                    </a:solidFill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合计!$X$34:$X$65</c:f>
              <c:numCache>
                <c:formatCode>0%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</c:ser>
        <c:ser>
          <c:idx val="8"/>
          <c:order val="7"/>
          <c:tx>
            <c:strRef>
              <c:f>合计!$M$33</c:f>
              <c:strCache>
                <c:ptCount val="1"/>
                <c:pt idx="0">
                  <c:v>日内分控线</c:v>
                </c:pt>
              </c:strCache>
            </c:strRef>
          </c:tx>
          <c:spPr>
            <a:ln w="6350">
              <a:solidFill>
                <a:srgbClr val="FF0000"/>
              </a:solidFill>
              <a:prstDash val="sysDot"/>
            </a:ln>
          </c:spPr>
          <c:marker>
            <c:symbol val="none"/>
          </c:marker>
          <c:dLbls>
            <c:dLbl>
              <c:idx val="19"/>
              <c:layout>
                <c:manualLayout>
                  <c:x val="-4.8514573564798269E-2"/>
                  <c:y val="1.4113751851260714E-2"/>
                </c:manualLayout>
              </c:layout>
              <c:spPr/>
              <c:txPr>
                <a:bodyPr/>
                <a:lstStyle/>
                <a:p>
                  <a:pPr>
                    <a:defRPr sz="500">
                      <a:solidFill>
                        <a:srgbClr val="FF0000"/>
                      </a:solidFill>
                    </a:defRPr>
                  </a:pPr>
                  <a:endParaRPr lang="zh-CN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4"/>
              <c:layout>
                <c:manualLayout>
                  <c:x val="-9.0657293744140166E-2"/>
                  <c:y val="9.0709653042719603E-3"/>
                </c:manualLayout>
              </c:layout>
              <c:spPr/>
              <c:txPr>
                <a:bodyPr/>
                <a:lstStyle/>
                <a:p>
                  <a:pPr>
                    <a:defRPr sz="800">
                      <a:solidFill>
                        <a:srgbClr val="FF0000"/>
                      </a:solidFill>
                    </a:defRPr>
                  </a:pPr>
                  <a:endParaRPr lang="zh-CN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/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合计!$M$34:$M$65</c:f>
              <c:numCache>
                <c:formatCode>0.00%</c:formatCode>
                <c:ptCount val="32"/>
                <c:pt idx="0">
                  <c:v>-0.05</c:v>
                </c:pt>
                <c:pt idx="1">
                  <c:v>-0.05</c:v>
                </c:pt>
                <c:pt idx="2">
                  <c:v>-0.05</c:v>
                </c:pt>
                <c:pt idx="3">
                  <c:v>-0.05</c:v>
                </c:pt>
                <c:pt idx="4">
                  <c:v>-0.05</c:v>
                </c:pt>
                <c:pt idx="5">
                  <c:v>-0.05</c:v>
                </c:pt>
                <c:pt idx="6">
                  <c:v>-0.05</c:v>
                </c:pt>
                <c:pt idx="7">
                  <c:v>-0.05</c:v>
                </c:pt>
                <c:pt idx="8">
                  <c:v>-0.05</c:v>
                </c:pt>
                <c:pt idx="9">
                  <c:v>-0.05</c:v>
                </c:pt>
                <c:pt idx="10">
                  <c:v>-0.05</c:v>
                </c:pt>
                <c:pt idx="11">
                  <c:v>-0.05</c:v>
                </c:pt>
                <c:pt idx="12">
                  <c:v>-0.05</c:v>
                </c:pt>
                <c:pt idx="13">
                  <c:v>-0.05</c:v>
                </c:pt>
                <c:pt idx="14">
                  <c:v>-0.05</c:v>
                </c:pt>
                <c:pt idx="15">
                  <c:v>-0.05</c:v>
                </c:pt>
                <c:pt idx="16">
                  <c:v>-0.05</c:v>
                </c:pt>
                <c:pt idx="17">
                  <c:v>-0.05</c:v>
                </c:pt>
                <c:pt idx="18">
                  <c:v>-0.05</c:v>
                </c:pt>
                <c:pt idx="19">
                  <c:v>-0.05</c:v>
                </c:pt>
                <c:pt idx="20">
                  <c:v>-0.05</c:v>
                </c:pt>
                <c:pt idx="21">
                  <c:v>-0.05</c:v>
                </c:pt>
                <c:pt idx="22">
                  <c:v>-0.05</c:v>
                </c:pt>
                <c:pt idx="23">
                  <c:v>-0.05</c:v>
                </c:pt>
                <c:pt idx="24">
                  <c:v>-0.05</c:v>
                </c:pt>
                <c:pt idx="25">
                  <c:v>-0.05</c:v>
                </c:pt>
                <c:pt idx="26">
                  <c:v>-0.05</c:v>
                </c:pt>
                <c:pt idx="27">
                  <c:v>-0.05</c:v>
                </c:pt>
                <c:pt idx="28">
                  <c:v>-0.05</c:v>
                </c:pt>
                <c:pt idx="29">
                  <c:v>-0.05</c:v>
                </c:pt>
                <c:pt idx="30">
                  <c:v>-0.05</c:v>
                </c:pt>
                <c:pt idx="31">
                  <c:v>-0.05</c:v>
                </c:pt>
              </c:numCache>
            </c:numRef>
          </c:val>
          <c:smooth val="0"/>
        </c:ser>
        <c:ser>
          <c:idx val="12"/>
          <c:order val="9"/>
          <c:tx>
            <c:strRef>
              <c:f>合计!$F$33</c:f>
              <c:strCache>
                <c:ptCount val="1"/>
                <c:pt idx="0">
                  <c:v>当日收益率</c:v>
                </c:pt>
              </c:strCache>
            </c:strRef>
          </c:tx>
          <c:spPr>
            <a:ln w="19050">
              <a:solidFill>
                <a:schemeClr val="accent6">
                  <a:lumMod val="60000"/>
                  <a:lumOff val="40000"/>
                </a:schemeClr>
              </a:solidFill>
            </a:ln>
          </c:spPr>
          <c:marker>
            <c:symbol val="circle"/>
            <c:size val="2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accent6">
                    <a:lumMod val="60000"/>
                    <a:lumOff val="40000"/>
                  </a:schemeClr>
                </a:solidFill>
              </a:ln>
            </c:spPr>
          </c:marker>
          <c:dLbls>
            <c:dLbl>
              <c:idx val="24"/>
              <c:layout>
                <c:manualLayout>
                  <c:x val="2.2856205719046808E-5"/>
                  <c:y val="-2.0494034813363857E-2"/>
                </c:manualLayout>
              </c:layout>
              <c:spPr/>
              <c:txPr>
                <a:bodyPr/>
                <a:lstStyle/>
                <a:p>
                  <a:pPr>
                    <a:defRPr>
                      <a:solidFill>
                        <a:schemeClr val="accent6">
                          <a:lumMod val="75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合计!$F$34:$F$65</c:f>
              <c:numCache>
                <c:formatCode>0.00%</c:formatCode>
                <c:ptCount val="32"/>
                <c:pt idx="0">
                  <c:v>-9.5893304886641786E-2</c:v>
                </c:pt>
                <c:pt idx="1">
                  <c:v>8.7577496133306471E-3</c:v>
                </c:pt>
                <c:pt idx="2">
                  <c:v>-1.7310118420844248E-2</c:v>
                </c:pt>
                <c:pt idx="3">
                  <c:v>-3.7809317634291194E-3</c:v>
                </c:pt>
                <c:pt idx="4">
                  <c:v>2.1223824719803636E-2</c:v>
                </c:pt>
                <c:pt idx="5">
                  <c:v>8.1978471094171137E-3</c:v>
                </c:pt>
                <c:pt idx="6">
                  <c:v>-1.3128552232751313E-2</c:v>
                </c:pt>
                <c:pt idx="7">
                  <c:v>1.2712883988223921E-2</c:v>
                </c:pt>
                <c:pt idx="8">
                  <c:v>1.5964912700422728E-2</c:v>
                </c:pt>
                <c:pt idx="9">
                  <c:v>-2.457379734213039E-4</c:v>
                </c:pt>
                <c:pt idx="10">
                  <c:v>-2.457379734213039E-4</c:v>
                </c:pt>
                <c:pt idx="11">
                  <c:v>-2.457379734213039E-4</c:v>
                </c:pt>
                <c:pt idx="12">
                  <c:v>-2.457379734213039E-4</c:v>
                </c:pt>
                <c:pt idx="13">
                  <c:v>-2.457379734213039E-4</c:v>
                </c:pt>
                <c:pt idx="14">
                  <c:v>-1.1739324823974648E-2</c:v>
                </c:pt>
                <c:pt idx="15">
                  <c:v>2.5509065703128726E-2</c:v>
                </c:pt>
                <c:pt idx="16">
                  <c:v>-5.4180433017861863E-3</c:v>
                </c:pt>
                <c:pt idx="17">
                  <c:v>-1.5737276412245722E-3</c:v>
                </c:pt>
                <c:pt idx="18">
                  <c:v>5.8054440448746542E-3</c:v>
                </c:pt>
                <c:pt idx="19">
                  <c:v>-8.6064273011592877E-4</c:v>
                </c:pt>
                <c:pt idx="20">
                  <c:v>-1.3175957418977604E-3</c:v>
                </c:pt>
                <c:pt idx="21">
                  <c:v>2.783560408223222E-4</c:v>
                </c:pt>
                <c:pt idx="22">
                  <c:v>-7.9644719693651011E-4</c:v>
                </c:pt>
                <c:pt idx="23">
                  <c:v>3.2638761902197971E-3</c:v>
                </c:pt>
                <c:pt idx="24">
                  <c:v>3.0982286658095355E-4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852939872"/>
        <c:axId val="-852939328"/>
      </c:lineChart>
      <c:catAx>
        <c:axId val="-852943680"/>
        <c:scaling>
          <c:orientation val="minMax"/>
        </c:scaling>
        <c:delete val="0"/>
        <c:axPos val="b"/>
        <c:numFmt formatCode="yy/mm/dd" sourceLinked="1"/>
        <c:majorTickMark val="none"/>
        <c:minorTickMark val="none"/>
        <c:tickLblPos val="low"/>
        <c:txPr>
          <a:bodyPr rot="-2520000" anchor="t" anchorCtr="0"/>
          <a:lstStyle/>
          <a:p>
            <a:pPr>
              <a:defRPr sz="900"/>
            </a:pPr>
            <a:endParaRPr lang="zh-CN"/>
          </a:p>
        </c:txPr>
        <c:crossAx val="-852937152"/>
        <c:crosses val="autoZero"/>
        <c:auto val="0"/>
        <c:lblAlgn val="ctr"/>
        <c:lblOffset val="100"/>
        <c:noMultiLvlLbl val="0"/>
      </c:catAx>
      <c:valAx>
        <c:axId val="-852937152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  <a:alpha val="36000"/>
                </a:schemeClr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sz="1000"/>
                </a:pPr>
                <a:r>
                  <a:rPr lang="zh-CN" altLang="en-US" sz="1000"/>
                  <a:t>资</a:t>
                </a:r>
                <a:r>
                  <a:rPr lang="zh-CN" altLang="en-US" sz="1000" baseline="0"/>
                  <a:t>产类</a:t>
                </a:r>
                <a:endParaRPr lang="zh-CN" altLang="en-US" sz="1000"/>
              </a:p>
            </c:rich>
          </c:tx>
          <c:layout>
            <c:manualLayout>
              <c:xMode val="edge"/>
              <c:yMode val="edge"/>
              <c:x val="9.2311236984034244E-3"/>
              <c:y val="0.48414990412026804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spPr>
          <a:ln w="2540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sz="1050" b="1"/>
            </a:pPr>
            <a:endParaRPr lang="zh-CN"/>
          </a:p>
        </c:txPr>
        <c:crossAx val="-852943680"/>
        <c:crosses val="autoZero"/>
        <c:crossBetween val="between"/>
      </c:valAx>
      <c:valAx>
        <c:axId val="-852939328"/>
        <c:scaling>
          <c:orientation val="minMax"/>
        </c:scaling>
        <c:delete val="0"/>
        <c:axPos val="r"/>
        <c:numFmt formatCode="0.0%" sourceLinked="0"/>
        <c:majorTickMark val="out"/>
        <c:minorTickMark val="none"/>
        <c:tickLblPos val="nextTo"/>
        <c:txPr>
          <a:bodyPr/>
          <a:lstStyle/>
          <a:p>
            <a:pPr>
              <a:defRPr sz="1000"/>
            </a:pPr>
            <a:endParaRPr lang="zh-CN"/>
          </a:p>
        </c:txPr>
        <c:crossAx val="-852939872"/>
        <c:crosses val="max"/>
        <c:crossBetween val="between"/>
      </c:valAx>
      <c:catAx>
        <c:axId val="-852939872"/>
        <c:scaling>
          <c:orientation val="minMax"/>
        </c:scaling>
        <c:delete val="1"/>
        <c:axPos val="b"/>
        <c:majorTickMark val="out"/>
        <c:minorTickMark val="none"/>
        <c:tickLblPos val="nextTo"/>
        <c:crossAx val="-852939328"/>
        <c:crosses val="autoZero"/>
        <c:auto val="1"/>
        <c:lblAlgn val="ctr"/>
        <c:lblOffset val="100"/>
        <c:noMultiLvlLbl val="0"/>
      </c:catAx>
    </c:plotArea>
    <c:plotVisOnly val="0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800" b="1" i="0" baseline="0">
                <a:effectLst/>
              </a:rPr>
              <a:t>吴强</a:t>
            </a:r>
            <a:r>
              <a:rPr lang="en-US" altLang="zh-CN" sz="1800" b="1" i="0" baseline="0">
                <a:effectLst/>
              </a:rPr>
              <a:t>-</a:t>
            </a:r>
            <a:r>
              <a:rPr lang="zh-CN" altLang="en-US" sz="1800" b="1" i="0" baseline="0">
                <a:effectLst/>
              </a:rPr>
              <a:t>目标</a:t>
            </a:r>
            <a:r>
              <a:rPr lang="zh-CN" altLang="zh-CN" sz="1800" b="1" i="0" baseline="0">
                <a:effectLst/>
              </a:rPr>
              <a:t>收益合计表（近</a:t>
            </a:r>
            <a:r>
              <a:rPr lang="en-US" altLang="zh-CN" sz="1800" b="1" i="0" baseline="0">
                <a:effectLst/>
              </a:rPr>
              <a:t>1</a:t>
            </a:r>
            <a:r>
              <a:rPr lang="zh-CN" altLang="zh-CN" sz="1800" b="1" i="0" baseline="0">
                <a:effectLst/>
              </a:rPr>
              <a:t>月）</a:t>
            </a:r>
            <a:endParaRPr lang="zh-CN" altLang="zh-CN" sz="1600">
              <a:effectLst/>
            </a:endParaRPr>
          </a:p>
        </c:rich>
      </c:tx>
      <c:layout>
        <c:manualLayout>
          <c:xMode val="edge"/>
          <c:yMode val="edge"/>
          <c:x val="0.18388532319670875"/>
          <c:y val="6.5366767072050483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6.4339452731331501E-2"/>
          <c:y val="0.15806396487584293"/>
          <c:w val="0.85978331983786149"/>
          <c:h val="0.74576157112247443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吴强!$U$33</c:f>
              <c:strCache>
                <c:ptCount val="1"/>
                <c:pt idx="0">
                  <c:v>持仓市值(单位:10万元)</c:v>
                </c:pt>
              </c:strCache>
            </c:strRef>
          </c:tx>
          <c:spPr>
            <a:noFill/>
            <a:ln>
              <a:solidFill>
                <a:schemeClr val="accent1">
                  <a:lumMod val="60000"/>
                  <a:lumOff val="40000"/>
                </a:schemeClr>
              </a:solidFill>
            </a:ln>
          </c:spPr>
          <c:invertIfNegative val="0"/>
          <c:dLbls>
            <c:dLbl>
              <c:idx val="24"/>
              <c:layout>
                <c:manualLayout>
                  <c:x val="0.11359685638471531"/>
                  <c:y val="-0.48009530620881857"/>
                </c:manualLayout>
              </c:layout>
              <c:spPr/>
              <c:txPr>
                <a:bodyPr/>
                <a:lstStyle/>
                <a:p>
                  <a:pPr>
                    <a:defRPr>
                      <a:solidFill>
                        <a:schemeClr val="accent1">
                          <a:lumMod val="40000"/>
                          <a:lumOff val="60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吴强!$B$34:$B$65</c:f>
              <c:numCache>
                <c:formatCode>yy/mm/dd</c:formatCode>
                <c:ptCount val="32"/>
                <c:pt idx="0">
                  <c:v>42751</c:v>
                </c:pt>
                <c:pt idx="1">
                  <c:v>42752</c:v>
                </c:pt>
                <c:pt idx="2">
                  <c:v>42753</c:v>
                </c:pt>
                <c:pt idx="3">
                  <c:v>42754</c:v>
                </c:pt>
                <c:pt idx="4">
                  <c:v>42755</c:v>
                </c:pt>
                <c:pt idx="5">
                  <c:v>42758</c:v>
                </c:pt>
                <c:pt idx="6">
                  <c:v>42759</c:v>
                </c:pt>
                <c:pt idx="7">
                  <c:v>42760</c:v>
                </c:pt>
                <c:pt idx="8">
                  <c:v>42761</c:v>
                </c:pt>
                <c:pt idx="9">
                  <c:v>42762</c:v>
                </c:pt>
                <c:pt idx="10">
                  <c:v>42765</c:v>
                </c:pt>
                <c:pt idx="11">
                  <c:v>42766</c:v>
                </c:pt>
                <c:pt idx="12">
                  <c:v>42767</c:v>
                </c:pt>
                <c:pt idx="13">
                  <c:v>42768</c:v>
                </c:pt>
                <c:pt idx="14">
                  <c:v>42769</c:v>
                </c:pt>
                <c:pt idx="15">
                  <c:v>42772</c:v>
                </c:pt>
                <c:pt idx="16">
                  <c:v>42773</c:v>
                </c:pt>
                <c:pt idx="17">
                  <c:v>42774</c:v>
                </c:pt>
                <c:pt idx="18">
                  <c:v>42775</c:v>
                </c:pt>
                <c:pt idx="19">
                  <c:v>42776</c:v>
                </c:pt>
                <c:pt idx="20">
                  <c:v>42779</c:v>
                </c:pt>
                <c:pt idx="21">
                  <c:v>42780</c:v>
                </c:pt>
                <c:pt idx="22">
                  <c:v>42781</c:v>
                </c:pt>
                <c:pt idx="23">
                  <c:v>42782</c:v>
                </c:pt>
                <c:pt idx="24">
                  <c:v>42783</c:v>
                </c:pt>
              </c:numCache>
            </c:numRef>
          </c:cat>
          <c:val>
            <c:numRef>
              <c:f>吴强!$U$34:$U$65</c:f>
              <c:numCache>
                <c:formatCode>_ * #,##0.0_ ;_ * \-#,##0.0_ ;_ * "-"??_ ;_ @_ </c:formatCode>
                <c:ptCount val="32"/>
                <c:pt idx="0">
                  <c:v>213.62367850000001</c:v>
                </c:pt>
                <c:pt idx="1">
                  <c:v>266.02078889999996</c:v>
                </c:pt>
                <c:pt idx="2">
                  <c:v>261.55929329999998</c:v>
                </c:pt>
                <c:pt idx="3">
                  <c:v>260.64074249999999</c:v>
                </c:pt>
                <c:pt idx="4">
                  <c:v>266.36236020000001</c:v>
                </c:pt>
                <c:pt idx="5">
                  <c:v>268.63218840000002</c:v>
                </c:pt>
                <c:pt idx="6">
                  <c:v>265.21663709999996</c:v>
                </c:pt>
                <c:pt idx="7">
                  <c:v>268.70048759999997</c:v>
                </c:pt>
                <c:pt idx="8">
                  <c:v>273.1290717</c:v>
                </c:pt>
                <c:pt idx="9">
                  <c:v>273.1290717</c:v>
                </c:pt>
                <c:pt idx="10">
                  <c:v>273.1290717</c:v>
                </c:pt>
                <c:pt idx="11">
                  <c:v>273.1290717</c:v>
                </c:pt>
                <c:pt idx="12">
                  <c:v>273.1290717</c:v>
                </c:pt>
                <c:pt idx="13">
                  <c:v>273.1290717</c:v>
                </c:pt>
                <c:pt idx="14">
                  <c:v>270.02558220000003</c:v>
                </c:pt>
                <c:pt idx="15">
                  <c:v>277.16449410000001</c:v>
                </c:pt>
                <c:pt idx="16">
                  <c:v>275.73733830000003</c:v>
                </c:pt>
                <c:pt idx="17">
                  <c:v>275.37101610000002</c:v>
                </c:pt>
                <c:pt idx="18">
                  <c:v>277.0468869</c:v>
                </c:pt>
                <c:pt idx="19">
                  <c:v>276.875676</c:v>
                </c:pt>
                <c:pt idx="20">
                  <c:v>276.57830969999998</c:v>
                </c:pt>
                <c:pt idx="21">
                  <c:v>276.72248730000001</c:v>
                </c:pt>
                <c:pt idx="22">
                  <c:v>276.56929860000002</c:v>
                </c:pt>
                <c:pt idx="23">
                  <c:v>277.5424974</c:v>
                </c:pt>
                <c:pt idx="24">
                  <c:v>277.69568609999999</c:v>
                </c:pt>
              </c:numCache>
            </c:numRef>
          </c:val>
        </c:ser>
        <c:ser>
          <c:idx val="4"/>
          <c:order val="3"/>
          <c:tx>
            <c:strRef>
              <c:f>吴强!$Q$33</c:f>
              <c:strCache>
                <c:ptCount val="1"/>
                <c:pt idx="0">
                  <c:v>周一</c:v>
                </c:pt>
              </c:strCache>
            </c:strRef>
          </c:tx>
          <c:spPr>
            <a:solidFill>
              <a:schemeClr val="tx2">
                <a:lumMod val="20000"/>
                <a:lumOff val="80000"/>
              </a:schemeClr>
            </a:solidFill>
          </c:spPr>
          <c:invertIfNegative val="0"/>
          <c:dPt>
            <c:idx val="2"/>
            <c:invertIfNegative val="0"/>
            <c:bubble3D val="0"/>
            <c:spPr>
              <a:solidFill>
                <a:schemeClr val="tx2">
                  <a:lumMod val="20000"/>
                  <a:lumOff val="80000"/>
                </a:schemeClr>
              </a:solidFill>
              <a:ln>
                <a:solidFill>
                  <a:schemeClr val="tx2">
                    <a:lumMod val="20000"/>
                    <a:lumOff val="80000"/>
                  </a:schemeClr>
                </a:solidFill>
              </a:ln>
            </c:spPr>
          </c:dPt>
          <c:cat>
            <c:numRef>
              <c:f>吴强!$B$34:$B$65</c:f>
              <c:numCache>
                <c:formatCode>yy/mm/dd</c:formatCode>
                <c:ptCount val="32"/>
                <c:pt idx="0">
                  <c:v>42751</c:v>
                </c:pt>
                <c:pt idx="1">
                  <c:v>42752</c:v>
                </c:pt>
                <c:pt idx="2">
                  <c:v>42753</c:v>
                </c:pt>
                <c:pt idx="3">
                  <c:v>42754</c:v>
                </c:pt>
                <c:pt idx="4">
                  <c:v>42755</c:v>
                </c:pt>
                <c:pt idx="5">
                  <c:v>42758</c:v>
                </c:pt>
                <c:pt idx="6">
                  <c:v>42759</c:v>
                </c:pt>
                <c:pt idx="7">
                  <c:v>42760</c:v>
                </c:pt>
                <c:pt idx="8">
                  <c:v>42761</c:v>
                </c:pt>
                <c:pt idx="9">
                  <c:v>42762</c:v>
                </c:pt>
                <c:pt idx="10">
                  <c:v>42765</c:v>
                </c:pt>
                <c:pt idx="11">
                  <c:v>42766</c:v>
                </c:pt>
                <c:pt idx="12">
                  <c:v>42767</c:v>
                </c:pt>
                <c:pt idx="13">
                  <c:v>42768</c:v>
                </c:pt>
                <c:pt idx="14">
                  <c:v>42769</c:v>
                </c:pt>
                <c:pt idx="15">
                  <c:v>42772</c:v>
                </c:pt>
                <c:pt idx="16">
                  <c:v>42773</c:v>
                </c:pt>
                <c:pt idx="17">
                  <c:v>42774</c:v>
                </c:pt>
                <c:pt idx="18">
                  <c:v>42775</c:v>
                </c:pt>
                <c:pt idx="19">
                  <c:v>42776</c:v>
                </c:pt>
                <c:pt idx="20">
                  <c:v>42779</c:v>
                </c:pt>
                <c:pt idx="21">
                  <c:v>42780</c:v>
                </c:pt>
                <c:pt idx="22">
                  <c:v>42781</c:v>
                </c:pt>
                <c:pt idx="23">
                  <c:v>42782</c:v>
                </c:pt>
                <c:pt idx="24">
                  <c:v>42783</c:v>
                </c:pt>
              </c:numCache>
            </c:numRef>
          </c:cat>
          <c:val>
            <c:numRef>
              <c:f>吴强!$Q$34:$Q$65</c:f>
              <c:numCache>
                <c:formatCode>0_);[Red]\(0\)</c:formatCode>
                <c:ptCount val="32"/>
                <c:pt idx="0">
                  <c:v>213.62367850000001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268.63218840000002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273.1290717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277.16449410000001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276.57830969999998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68"/>
        <c:axId val="-852925728"/>
        <c:axId val="-852948032"/>
      </c:barChart>
      <c:lineChart>
        <c:grouping val="standard"/>
        <c:varyColors val="0"/>
        <c:ser>
          <c:idx val="0"/>
          <c:order val="0"/>
          <c:tx>
            <c:strRef>
              <c:f>吴强!$R$33</c:f>
              <c:strCache>
                <c:ptCount val="1"/>
                <c:pt idx="0">
                  <c:v>净资产(单位:10万元)</c:v>
                </c:pt>
              </c:strCache>
            </c:strRef>
          </c:tx>
          <c:spPr>
            <a:ln w="19050">
              <a:solidFill>
                <a:schemeClr val="accent1">
                  <a:lumMod val="75000"/>
                </a:schemeClr>
              </a:solidFill>
            </a:ln>
          </c:spPr>
          <c:marker>
            <c:symbol val="none"/>
          </c:marker>
          <c:dLbls>
            <c:dLbl>
              <c:idx val="19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4"/>
              <c:layout>
                <c:manualLayout>
                  <c:x val="-1.5008515703862745E-3"/>
                  <c:y val="9.5321176968723113E-3"/>
                </c:manualLayout>
              </c:layout>
              <c:spPr/>
              <c:txPr>
                <a:bodyPr/>
                <a:lstStyle/>
                <a:p>
                  <a:pPr>
                    <a:defRPr sz="1050">
                      <a:solidFill>
                        <a:schemeClr val="accent1">
                          <a:lumMod val="50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4"/>
              <c:spPr/>
              <c:txPr>
                <a:bodyPr/>
                <a:lstStyle/>
                <a:p>
                  <a:pPr>
                    <a:defRPr sz="1050">
                      <a:solidFill>
                        <a:schemeClr val="tx2">
                          <a:lumMod val="75000"/>
                        </a:schemeClr>
                      </a:solidFill>
                    </a:defRPr>
                  </a:pPr>
                  <a:endParaRPr lang="zh-CN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</c:extLst>
            </c:dLbl>
            <c:dLbl>
              <c:idx val="88"/>
              <c:layout>
                <c:manualLayout>
                  <c:x val="-1.6082566342074091E-2"/>
                  <c:y val="-3.3872895352698877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50"/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吴强!$B$34:$B$65</c:f>
              <c:numCache>
                <c:formatCode>yy/mm/dd</c:formatCode>
                <c:ptCount val="32"/>
                <c:pt idx="0">
                  <c:v>42751</c:v>
                </c:pt>
                <c:pt idx="1">
                  <c:v>42752</c:v>
                </c:pt>
                <c:pt idx="2">
                  <c:v>42753</c:v>
                </c:pt>
                <c:pt idx="3">
                  <c:v>42754</c:v>
                </c:pt>
                <c:pt idx="4">
                  <c:v>42755</c:v>
                </c:pt>
                <c:pt idx="5">
                  <c:v>42758</c:v>
                </c:pt>
                <c:pt idx="6">
                  <c:v>42759</c:v>
                </c:pt>
                <c:pt idx="7">
                  <c:v>42760</c:v>
                </c:pt>
                <c:pt idx="8">
                  <c:v>42761</c:v>
                </c:pt>
                <c:pt idx="9">
                  <c:v>42762</c:v>
                </c:pt>
                <c:pt idx="10">
                  <c:v>42765</c:v>
                </c:pt>
                <c:pt idx="11">
                  <c:v>42766</c:v>
                </c:pt>
                <c:pt idx="12">
                  <c:v>42767</c:v>
                </c:pt>
                <c:pt idx="13">
                  <c:v>42768</c:v>
                </c:pt>
                <c:pt idx="14">
                  <c:v>42769</c:v>
                </c:pt>
                <c:pt idx="15">
                  <c:v>42772</c:v>
                </c:pt>
                <c:pt idx="16">
                  <c:v>42773</c:v>
                </c:pt>
                <c:pt idx="17">
                  <c:v>42774</c:v>
                </c:pt>
                <c:pt idx="18">
                  <c:v>42775</c:v>
                </c:pt>
                <c:pt idx="19">
                  <c:v>42776</c:v>
                </c:pt>
                <c:pt idx="20">
                  <c:v>42779</c:v>
                </c:pt>
                <c:pt idx="21">
                  <c:v>42780</c:v>
                </c:pt>
                <c:pt idx="22">
                  <c:v>42781</c:v>
                </c:pt>
                <c:pt idx="23">
                  <c:v>42782</c:v>
                </c:pt>
                <c:pt idx="24">
                  <c:v>42783</c:v>
                </c:pt>
              </c:numCache>
            </c:numRef>
          </c:cat>
          <c:val>
            <c:numRef>
              <c:f>吴强!$R$34:$R$65</c:f>
              <c:numCache>
                <c:formatCode>_ * #,##0.0_ ;_ * \-#,##0.0_ ;_ * "-"??_ ;_ @_ </c:formatCode>
                <c:ptCount val="32"/>
                <c:pt idx="0">
                  <c:v>174.72701438544308</c:v>
                </c:pt>
                <c:pt idx="1">
                  <c:v>229.45394371566999</c:v>
                </c:pt>
                <c:pt idx="2">
                  <c:v>220.46490124367466</c:v>
                </c:pt>
                <c:pt idx="3">
                  <c:v>218.56096105061266</c:v>
                </c:pt>
                <c:pt idx="4">
                  <c:v>229.93588226455063</c:v>
                </c:pt>
                <c:pt idx="5">
                  <c:v>234.27136317069798</c:v>
                </c:pt>
                <c:pt idx="6">
                  <c:v>227.37397686663599</c:v>
                </c:pt>
                <c:pt idx="7">
                  <c:v>234.27386096217396</c:v>
                </c:pt>
                <c:pt idx="8">
                  <c:v>243.06300231691199</c:v>
                </c:pt>
                <c:pt idx="9">
                  <c:v>242.99595960144998</c:v>
                </c:pt>
                <c:pt idx="10">
                  <c:v>242.79483145506396</c:v>
                </c:pt>
                <c:pt idx="11">
                  <c:v>242.72778873960198</c:v>
                </c:pt>
                <c:pt idx="12">
                  <c:v>242.66074602413997</c:v>
                </c:pt>
                <c:pt idx="13">
                  <c:v>242.59370330867802</c:v>
                </c:pt>
                <c:pt idx="14">
                  <c:v>236.32037125754931</c:v>
                </c:pt>
                <c:pt idx="15">
                  <c:v>250.39685981496331</c:v>
                </c:pt>
                <c:pt idx="16">
                  <c:v>247.47582264523467</c:v>
                </c:pt>
                <c:pt idx="17">
                  <c:v>246.67621693470602</c:v>
                </c:pt>
                <c:pt idx="18">
                  <c:v>249.9605434035106</c:v>
                </c:pt>
                <c:pt idx="19">
                  <c:v>249.55111693491531</c:v>
                </c:pt>
                <c:pt idx="20">
                  <c:v>248.75539836366261</c:v>
                </c:pt>
                <c:pt idx="21">
                  <c:v>248.97667880873399</c:v>
                </c:pt>
                <c:pt idx="22">
                  <c:v>248.60329273520534</c:v>
                </c:pt>
                <c:pt idx="23">
                  <c:v>250.48243135334332</c:v>
                </c:pt>
                <c:pt idx="24">
                  <c:v>250.72173199594801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吴强!$V$33</c:f>
              <c:strCache>
                <c:ptCount val="1"/>
                <c:pt idx="0">
                  <c:v>投入资金线</c:v>
                </c:pt>
              </c:strCache>
            </c:strRef>
          </c:tx>
          <c:spPr>
            <a:ln w="12700">
              <a:solidFill>
                <a:schemeClr val="tx2">
                  <a:lumMod val="75000"/>
                </a:schemeClr>
              </a:solidFill>
              <a:prstDash val="dashDot"/>
            </a:ln>
          </c:spPr>
          <c:marker>
            <c:symbol val="none"/>
          </c:marker>
          <c:dLbls>
            <c:dLbl>
              <c:idx val="20"/>
              <c:layout>
                <c:manualLayout>
                  <c:x val="-0.12932128820624067"/>
                  <c:y val="-8.1609001525972426E-3"/>
                </c:manualLayout>
              </c:layout>
              <c:spPr/>
              <c:txPr>
                <a:bodyPr/>
                <a:lstStyle/>
                <a:p>
                  <a:pPr>
                    <a:defRPr sz="700">
                      <a:solidFill>
                        <a:schemeClr val="tx2">
                          <a:lumMod val="75000"/>
                        </a:schemeClr>
                      </a:solidFill>
                    </a:defRPr>
                  </a:pPr>
                  <a:endParaRPr lang="zh-CN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吴强!$B$34:$B$65</c:f>
              <c:numCache>
                <c:formatCode>yy/mm/dd</c:formatCode>
                <c:ptCount val="32"/>
                <c:pt idx="0">
                  <c:v>42751</c:v>
                </c:pt>
                <c:pt idx="1">
                  <c:v>42752</c:v>
                </c:pt>
                <c:pt idx="2">
                  <c:v>42753</c:v>
                </c:pt>
                <c:pt idx="3">
                  <c:v>42754</c:v>
                </c:pt>
                <c:pt idx="4">
                  <c:v>42755</c:v>
                </c:pt>
                <c:pt idx="5">
                  <c:v>42758</c:v>
                </c:pt>
                <c:pt idx="6">
                  <c:v>42759</c:v>
                </c:pt>
                <c:pt idx="7">
                  <c:v>42760</c:v>
                </c:pt>
                <c:pt idx="8">
                  <c:v>42761</c:v>
                </c:pt>
                <c:pt idx="9">
                  <c:v>42762</c:v>
                </c:pt>
                <c:pt idx="10">
                  <c:v>42765</c:v>
                </c:pt>
                <c:pt idx="11">
                  <c:v>42766</c:v>
                </c:pt>
                <c:pt idx="12">
                  <c:v>42767</c:v>
                </c:pt>
                <c:pt idx="13">
                  <c:v>42768</c:v>
                </c:pt>
                <c:pt idx="14">
                  <c:v>42769</c:v>
                </c:pt>
                <c:pt idx="15">
                  <c:v>42772</c:v>
                </c:pt>
                <c:pt idx="16">
                  <c:v>42773</c:v>
                </c:pt>
                <c:pt idx="17">
                  <c:v>42774</c:v>
                </c:pt>
                <c:pt idx="18">
                  <c:v>42775</c:v>
                </c:pt>
                <c:pt idx="19">
                  <c:v>42776</c:v>
                </c:pt>
                <c:pt idx="20">
                  <c:v>42779</c:v>
                </c:pt>
                <c:pt idx="21">
                  <c:v>42780</c:v>
                </c:pt>
                <c:pt idx="22">
                  <c:v>42781</c:v>
                </c:pt>
                <c:pt idx="23">
                  <c:v>42782</c:v>
                </c:pt>
                <c:pt idx="24">
                  <c:v>42783</c:v>
                </c:pt>
              </c:numCache>
            </c:numRef>
          </c:cat>
          <c:val>
            <c:numRef>
              <c:f>吴强!$V$34:$V$65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吴强!$G$33</c:f>
              <c:strCache>
                <c:ptCount val="1"/>
                <c:pt idx="0">
                  <c:v>日收益额（万元）</c:v>
                </c:pt>
              </c:strCache>
            </c:strRef>
          </c:tx>
          <c:spPr>
            <a:ln w="19050"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triangle"/>
            <c:size val="2"/>
            <c:spPr>
              <a:solidFill>
                <a:srgbClr val="002060"/>
              </a:solidFill>
              <a:ln w="19050">
                <a:solidFill>
                  <a:schemeClr val="accent1">
                    <a:lumMod val="60000"/>
                    <a:lumOff val="40000"/>
                  </a:schemeClr>
                </a:solidFill>
              </a:ln>
            </c:spPr>
          </c:marker>
          <c:dLbls>
            <c:dLbl>
              <c:idx val="24"/>
              <c:layout>
                <c:manualLayout>
                  <c:x val="0"/>
                  <c:y val="-1.159420078161346E-2"/>
                </c:manualLayout>
              </c:layout>
              <c:spPr/>
              <c:txPr>
                <a:bodyPr/>
                <a:lstStyle/>
                <a:p>
                  <a:pPr>
                    <a:defRPr sz="1000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4"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88"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50">
                    <a:solidFill>
                      <a:schemeClr val="tx2">
                        <a:lumMod val="75000"/>
                      </a:schemeClr>
                    </a:solidFill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吴强!$B$34:$B$65</c:f>
              <c:numCache>
                <c:formatCode>yy/mm/dd</c:formatCode>
                <c:ptCount val="32"/>
                <c:pt idx="0">
                  <c:v>42751</c:v>
                </c:pt>
                <c:pt idx="1">
                  <c:v>42752</c:v>
                </c:pt>
                <c:pt idx="2">
                  <c:v>42753</c:v>
                </c:pt>
                <c:pt idx="3">
                  <c:v>42754</c:v>
                </c:pt>
                <c:pt idx="4">
                  <c:v>42755</c:v>
                </c:pt>
                <c:pt idx="5">
                  <c:v>42758</c:v>
                </c:pt>
                <c:pt idx="6">
                  <c:v>42759</c:v>
                </c:pt>
                <c:pt idx="7">
                  <c:v>42760</c:v>
                </c:pt>
                <c:pt idx="8">
                  <c:v>42761</c:v>
                </c:pt>
                <c:pt idx="9">
                  <c:v>42762</c:v>
                </c:pt>
                <c:pt idx="10">
                  <c:v>42765</c:v>
                </c:pt>
                <c:pt idx="11">
                  <c:v>42766</c:v>
                </c:pt>
                <c:pt idx="12">
                  <c:v>42767</c:v>
                </c:pt>
                <c:pt idx="13">
                  <c:v>42768</c:v>
                </c:pt>
                <c:pt idx="14">
                  <c:v>42769</c:v>
                </c:pt>
                <c:pt idx="15">
                  <c:v>42772</c:v>
                </c:pt>
                <c:pt idx="16">
                  <c:v>42773</c:v>
                </c:pt>
                <c:pt idx="17">
                  <c:v>42774</c:v>
                </c:pt>
                <c:pt idx="18">
                  <c:v>42775</c:v>
                </c:pt>
                <c:pt idx="19">
                  <c:v>42776</c:v>
                </c:pt>
                <c:pt idx="20">
                  <c:v>42779</c:v>
                </c:pt>
                <c:pt idx="21">
                  <c:v>42780</c:v>
                </c:pt>
                <c:pt idx="22">
                  <c:v>42781</c:v>
                </c:pt>
                <c:pt idx="23">
                  <c:v>42782</c:v>
                </c:pt>
                <c:pt idx="24">
                  <c:v>42783</c:v>
                </c:pt>
              </c:numCache>
            </c:numRef>
          </c:cat>
          <c:val>
            <c:numRef>
              <c:f>吴强!$G$34:$G$65</c:f>
              <c:numCache>
                <c:formatCode>0.00</c:formatCode>
                <c:ptCount val="32"/>
                <c:pt idx="0">
                  <c:v>-204.85005064306446</c:v>
                </c:pt>
                <c:pt idx="1">
                  <c:v>23.298189302268892</c:v>
                </c:pt>
                <c:pt idx="2">
                  <c:v>-45.275468719953331</c:v>
                </c:pt>
                <c:pt idx="3">
                  <c:v>-9.85389393062</c:v>
                </c:pt>
                <c:pt idx="4">
                  <c:v>56.533035139380004</c:v>
                </c:pt>
                <c:pt idx="5">
                  <c:v>22.022810782713332</c:v>
                </c:pt>
                <c:pt idx="6">
                  <c:v>-34.818350040620004</c:v>
                </c:pt>
                <c:pt idx="7">
                  <c:v>34.160335955379999</c:v>
                </c:pt>
                <c:pt idx="8">
                  <c:v>43.60557254738</c:v>
                </c:pt>
                <c:pt idx="9">
                  <c:v>-0.67042715462000002</c:v>
                </c:pt>
                <c:pt idx="10">
                  <c:v>-0.67042715462000002</c:v>
                </c:pt>
                <c:pt idx="11">
                  <c:v>-0.67042715462000002</c:v>
                </c:pt>
                <c:pt idx="12">
                  <c:v>-0.67042715462000002</c:v>
                </c:pt>
                <c:pt idx="13">
                  <c:v>-0.67042715462000002</c:v>
                </c:pt>
                <c:pt idx="14">
                  <c:v>-31.698425511286668</c:v>
                </c:pt>
                <c:pt idx="15">
                  <c:v>70.702827596713334</c:v>
                </c:pt>
                <c:pt idx="16">
                  <c:v>-14.938813697286665</c:v>
                </c:pt>
                <c:pt idx="17">
                  <c:v>-4.3328351052866667</c:v>
                </c:pt>
                <c:pt idx="18">
                  <c:v>16.084556688046668</c:v>
                </c:pt>
                <c:pt idx="19">
                  <c:v>-2.3821556859533333</c:v>
                </c:pt>
                <c:pt idx="20">
                  <c:v>-3.64342934062</c:v>
                </c:pt>
                <c:pt idx="21">
                  <c:v>0.77102845071333337</c:v>
                </c:pt>
                <c:pt idx="22">
                  <c:v>-2.2019737352866664</c:v>
                </c:pt>
                <c:pt idx="23">
                  <c:v>9.0593981813800006</c:v>
                </c:pt>
                <c:pt idx="24">
                  <c:v>0.86111942604666669</c:v>
                </c:pt>
              </c:numCache>
            </c:numRef>
          </c:val>
          <c:smooth val="1"/>
        </c:ser>
        <c:ser>
          <c:idx val="11"/>
          <c:order val="8"/>
          <c:tx>
            <c:strRef>
              <c:f>吴强!$E$33</c:f>
              <c:strCache>
                <c:ptCount val="1"/>
                <c:pt idx="0">
                  <c:v>累计收益额(万元）</c:v>
                </c:pt>
              </c:strCache>
            </c:strRef>
          </c:tx>
          <c:spPr>
            <a:ln w="19050">
              <a:solidFill>
                <a:schemeClr val="tx2">
                  <a:lumMod val="75000"/>
                </a:schemeClr>
              </a:solidFill>
            </a:ln>
          </c:spPr>
          <c:marker>
            <c:symbol val="triangle"/>
            <c:size val="3"/>
            <c:spPr>
              <a:solidFill>
                <a:schemeClr val="tx2">
                  <a:lumMod val="75000"/>
                </a:schemeClr>
              </a:solidFill>
              <a:ln w="19050">
                <a:solidFill>
                  <a:schemeClr val="tx2">
                    <a:lumMod val="75000"/>
                  </a:schemeClr>
                </a:solidFill>
              </a:ln>
            </c:spPr>
          </c:marker>
          <c:dLbls>
            <c:dLbl>
              <c:idx val="24"/>
              <c:layout>
                <c:manualLayout>
                  <c:x val="9.4293510001653669E-7"/>
                  <c:y val="-9.2457726650289011E-3"/>
                </c:manualLayout>
              </c:layout>
              <c:spPr/>
              <c:txPr>
                <a:bodyPr/>
                <a:lstStyle/>
                <a:p>
                  <a:pPr>
                    <a:defRPr sz="900">
                      <a:solidFill>
                        <a:schemeClr val="tx2">
                          <a:lumMod val="75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吴强!$E$34:$E$65</c:f>
              <c:numCache>
                <c:formatCode>0.00</c:formatCode>
                <c:ptCount val="32"/>
                <c:pt idx="0">
                  <c:v>-388.96664114556887</c:v>
                </c:pt>
                <c:pt idx="1">
                  <c:v>-365.66845184329998</c:v>
                </c:pt>
                <c:pt idx="2">
                  <c:v>-410.9439205632533</c:v>
                </c:pt>
                <c:pt idx="3">
                  <c:v>-420.79781449387326</c:v>
                </c:pt>
                <c:pt idx="4">
                  <c:v>-364.26477935449333</c:v>
                </c:pt>
                <c:pt idx="5">
                  <c:v>-343.60825229301997</c:v>
                </c:pt>
                <c:pt idx="6">
                  <c:v>-378.42660233364001</c:v>
                </c:pt>
                <c:pt idx="7">
                  <c:v>-344.26626637825996</c:v>
                </c:pt>
                <c:pt idx="8">
                  <c:v>-300.66069383088001</c:v>
                </c:pt>
                <c:pt idx="9">
                  <c:v>-301.33112098549998</c:v>
                </c:pt>
                <c:pt idx="10">
                  <c:v>-303.34240244935995</c:v>
                </c:pt>
                <c:pt idx="11">
                  <c:v>-304.01282960397998</c:v>
                </c:pt>
                <c:pt idx="12">
                  <c:v>-304.68325675860001</c:v>
                </c:pt>
                <c:pt idx="13">
                  <c:v>-305.35368391321998</c:v>
                </c:pt>
                <c:pt idx="14">
                  <c:v>-337.05210942450668</c:v>
                </c:pt>
                <c:pt idx="15">
                  <c:v>-267.67634285036667</c:v>
                </c:pt>
                <c:pt idx="16">
                  <c:v>-282.61515654765333</c:v>
                </c:pt>
                <c:pt idx="17">
                  <c:v>-286.94799165294</c:v>
                </c:pt>
                <c:pt idx="18">
                  <c:v>-270.86343496489332</c:v>
                </c:pt>
                <c:pt idx="19">
                  <c:v>-273.24559065084662</c:v>
                </c:pt>
                <c:pt idx="20">
                  <c:v>-278.2291133633733</c:v>
                </c:pt>
                <c:pt idx="21">
                  <c:v>-277.45808491266001</c:v>
                </c:pt>
                <c:pt idx="22">
                  <c:v>-279.66005864794664</c:v>
                </c:pt>
                <c:pt idx="23">
                  <c:v>-270.60066046656669</c:v>
                </c:pt>
                <c:pt idx="24">
                  <c:v>-269.73954104052001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852925728"/>
        <c:axId val="-852948032"/>
      </c:lineChart>
      <c:lineChart>
        <c:grouping val="standard"/>
        <c:varyColors val="0"/>
        <c:ser>
          <c:idx val="5"/>
          <c:order val="4"/>
          <c:tx>
            <c:strRef>
              <c:f>吴强!$H$33</c:f>
              <c:strCache>
                <c:ptCount val="1"/>
                <c:pt idx="0">
                  <c:v>累计收益率</c:v>
                </c:pt>
              </c:strCache>
            </c:strRef>
          </c:tx>
          <c:spPr>
            <a:ln w="19050">
              <a:solidFill>
                <a:schemeClr val="accent6">
                  <a:lumMod val="75000"/>
                </a:schemeClr>
              </a:solidFill>
            </a:ln>
          </c:spPr>
          <c:marker>
            <c:symbol val="circle"/>
            <c:size val="4"/>
            <c:spPr>
              <a:ln w="19050">
                <a:solidFill>
                  <a:schemeClr val="accent6">
                    <a:lumMod val="75000"/>
                  </a:schemeClr>
                </a:solidFill>
              </a:ln>
            </c:spPr>
          </c:marker>
          <c:dLbls>
            <c:dLbl>
              <c:idx val="24"/>
              <c:layout>
                <c:manualLayout>
                  <c:x val="-2.9928918817807705E-3"/>
                  <c:y val="7.1884044846003414E-2"/>
                </c:manualLayout>
              </c:layout>
              <c:spPr/>
              <c:txPr>
                <a:bodyPr/>
                <a:lstStyle/>
                <a:p>
                  <a:pPr>
                    <a:defRPr sz="1050">
                      <a:solidFill>
                        <a:schemeClr val="accent6">
                          <a:lumMod val="75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4"/>
              <c:spPr/>
              <c:txPr>
                <a:bodyPr/>
                <a:lstStyle/>
                <a:p>
                  <a:pPr>
                    <a:defRPr sz="1100">
                      <a:solidFill>
                        <a:schemeClr val="accent6">
                          <a:lumMod val="75000"/>
                        </a:schemeClr>
                      </a:solidFill>
                    </a:defRPr>
                  </a:pPr>
                  <a:endParaRPr lang="zh-CN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</c:extLst>
            </c:dLbl>
            <c:dLbl>
              <c:idx val="88"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吴强!$H$34:$H$65</c:f>
              <c:numCache>
                <c:formatCode>0.00%</c:formatCode>
                <c:ptCount val="32"/>
                <c:pt idx="0">
                  <c:v>-0.16303608040677023</c:v>
                </c:pt>
                <c:pt idx="1">
                  <c:v>-0.15181531258762282</c:v>
                </c:pt>
                <c:pt idx="2">
                  <c:v>-0.16949219439401297</c:v>
                </c:pt>
                <c:pt idx="3">
                  <c:v>-0.17263155209235109</c:v>
                </c:pt>
                <c:pt idx="4">
                  <c:v>-0.14852065406795764</c:v>
                </c:pt>
                <c:pt idx="5">
                  <c:v>-0.13926902305781613</c:v>
                </c:pt>
                <c:pt idx="6">
                  <c:v>-0.15270802698678482</c:v>
                </c:pt>
                <c:pt idx="7">
                  <c:v>-0.1382755921618487</c:v>
                </c:pt>
                <c:pt idx="8">
                  <c:v>-0.12014769840271047</c:v>
                </c:pt>
                <c:pt idx="9">
                  <c:v>-0.11986747185903651</c:v>
                </c:pt>
                <c:pt idx="10">
                  <c:v>-0.12017261285542385</c:v>
                </c:pt>
                <c:pt idx="11">
                  <c:v>-0.11999079460802975</c:v>
                </c:pt>
                <c:pt idx="12">
                  <c:v>-0.11984889428970584</c:v>
                </c:pt>
                <c:pt idx="13">
                  <c:v>-0.11974156763871775</c:v>
                </c:pt>
                <c:pt idx="14">
                  <c:v>-0.13186124742885025</c:v>
                </c:pt>
                <c:pt idx="15">
                  <c:v>-0.10438159729665554</c:v>
                </c:pt>
                <c:pt idx="16">
                  <c:v>-0.10990075683584097</c:v>
                </c:pt>
                <c:pt idx="17">
                  <c:v>-0.11130408119748207</c:v>
                </c:pt>
                <c:pt idx="18">
                  <c:v>-0.10479534713106105</c:v>
                </c:pt>
                <c:pt idx="19">
                  <c:v>-0.10546662980416105</c:v>
                </c:pt>
                <c:pt idx="20">
                  <c:v>-0.1071567287876496</c:v>
                </c:pt>
                <c:pt idx="21">
                  <c:v>-0.10664061399036617</c:v>
                </c:pt>
                <c:pt idx="22">
                  <c:v>-0.10728216019313275</c:v>
                </c:pt>
                <c:pt idx="23">
                  <c:v>-0.10360966937772328</c:v>
                </c:pt>
                <c:pt idx="24">
                  <c:v>-0.10309361509946734</c:v>
                </c:pt>
              </c:numCache>
            </c:numRef>
          </c:val>
          <c:smooth val="1"/>
        </c:ser>
        <c:ser>
          <c:idx val="6"/>
          <c:order val="5"/>
          <c:tx>
            <c:strRef>
              <c:f>吴强!$X$33</c:f>
              <c:strCache>
                <c:ptCount val="1"/>
                <c:pt idx="0">
                  <c:v>基准</c:v>
                </c:pt>
              </c:strCache>
            </c:strRef>
          </c:tx>
          <c:spPr>
            <a:ln w="9525">
              <a:solidFill>
                <a:schemeClr val="accent6">
                  <a:lumMod val="60000"/>
                  <a:lumOff val="40000"/>
                </a:schemeClr>
              </a:solidFill>
              <a:prstDash val="sysDash"/>
            </a:ln>
          </c:spPr>
          <c:marker>
            <c:symbol val="none"/>
          </c:marker>
          <c:dLbls>
            <c:dLbl>
              <c:idx val="25"/>
              <c:layout>
                <c:manualLayout>
                  <c:x val="-0.11791673924075864"/>
                  <c:y val="1.1421109808125439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6"/>
              <c:layout>
                <c:manualLayout>
                  <c:x val="-5.4906272454350591E-2"/>
                  <c:y val="-6.8032239782039707E-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sz="800">
                    <a:solidFill>
                      <a:schemeClr val="accent6">
                        <a:lumMod val="75000"/>
                      </a:schemeClr>
                    </a:solidFill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吴强!$X$34:$X$65</c:f>
              <c:numCache>
                <c:formatCode>0%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</c:ser>
        <c:ser>
          <c:idx val="8"/>
          <c:order val="7"/>
          <c:tx>
            <c:strRef>
              <c:f>吴强!$M$33</c:f>
              <c:strCache>
                <c:ptCount val="1"/>
                <c:pt idx="0">
                  <c:v>日内分控线</c:v>
                </c:pt>
              </c:strCache>
            </c:strRef>
          </c:tx>
          <c:spPr>
            <a:ln w="6350">
              <a:solidFill>
                <a:srgbClr val="FF0000"/>
              </a:solidFill>
              <a:prstDash val="sysDot"/>
            </a:ln>
          </c:spPr>
          <c:marker>
            <c:symbol val="none"/>
          </c:marker>
          <c:dLbls>
            <c:dLbl>
              <c:idx val="19"/>
              <c:layout>
                <c:manualLayout>
                  <c:x val="-4.8514573564798269E-2"/>
                  <c:y val="1.4113751851260714E-2"/>
                </c:manualLayout>
              </c:layout>
              <c:spPr/>
              <c:txPr>
                <a:bodyPr/>
                <a:lstStyle/>
                <a:p>
                  <a:pPr>
                    <a:defRPr sz="500">
                      <a:solidFill>
                        <a:srgbClr val="FF0000"/>
                      </a:solidFill>
                    </a:defRPr>
                  </a:pPr>
                  <a:endParaRPr lang="zh-CN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4"/>
              <c:layout>
                <c:manualLayout>
                  <c:x val="-9.0657293744140166E-2"/>
                  <c:y val="9.0709653042719603E-3"/>
                </c:manualLayout>
              </c:layout>
              <c:spPr/>
              <c:txPr>
                <a:bodyPr/>
                <a:lstStyle/>
                <a:p>
                  <a:pPr>
                    <a:defRPr sz="800">
                      <a:solidFill>
                        <a:srgbClr val="FF0000"/>
                      </a:solidFill>
                    </a:defRPr>
                  </a:pPr>
                  <a:endParaRPr lang="zh-CN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/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吴强!$M$34:$M$65</c:f>
              <c:numCache>
                <c:formatCode>0.00%</c:formatCode>
                <c:ptCount val="32"/>
                <c:pt idx="0">
                  <c:v>-0.05</c:v>
                </c:pt>
                <c:pt idx="1">
                  <c:v>-0.05</c:v>
                </c:pt>
                <c:pt idx="2">
                  <c:v>-0.05</c:v>
                </c:pt>
                <c:pt idx="3">
                  <c:v>-0.05</c:v>
                </c:pt>
                <c:pt idx="4">
                  <c:v>-0.05</c:v>
                </c:pt>
                <c:pt idx="5">
                  <c:v>-0.05</c:v>
                </c:pt>
                <c:pt idx="6">
                  <c:v>-0.05</c:v>
                </c:pt>
                <c:pt idx="7">
                  <c:v>-0.05</c:v>
                </c:pt>
                <c:pt idx="8">
                  <c:v>-0.05</c:v>
                </c:pt>
                <c:pt idx="9">
                  <c:v>-0.05</c:v>
                </c:pt>
                <c:pt idx="10">
                  <c:v>-0.05</c:v>
                </c:pt>
                <c:pt idx="11">
                  <c:v>-0.05</c:v>
                </c:pt>
                <c:pt idx="12">
                  <c:v>-0.05</c:v>
                </c:pt>
                <c:pt idx="13">
                  <c:v>-0.05</c:v>
                </c:pt>
                <c:pt idx="14">
                  <c:v>-0.05</c:v>
                </c:pt>
                <c:pt idx="15">
                  <c:v>-0.05</c:v>
                </c:pt>
                <c:pt idx="16">
                  <c:v>-0.05</c:v>
                </c:pt>
                <c:pt idx="17">
                  <c:v>-0.05</c:v>
                </c:pt>
                <c:pt idx="18">
                  <c:v>-0.05</c:v>
                </c:pt>
                <c:pt idx="19">
                  <c:v>-0.05</c:v>
                </c:pt>
                <c:pt idx="20">
                  <c:v>-0.05</c:v>
                </c:pt>
                <c:pt idx="21">
                  <c:v>-0.05</c:v>
                </c:pt>
                <c:pt idx="22">
                  <c:v>-0.05</c:v>
                </c:pt>
                <c:pt idx="23">
                  <c:v>-0.05</c:v>
                </c:pt>
                <c:pt idx="24">
                  <c:v>-0.05</c:v>
                </c:pt>
                <c:pt idx="25">
                  <c:v>-0.05</c:v>
                </c:pt>
                <c:pt idx="26">
                  <c:v>-0.05</c:v>
                </c:pt>
                <c:pt idx="27">
                  <c:v>-0.05</c:v>
                </c:pt>
                <c:pt idx="28">
                  <c:v>-0.05</c:v>
                </c:pt>
                <c:pt idx="29">
                  <c:v>-0.05</c:v>
                </c:pt>
                <c:pt idx="30">
                  <c:v>-0.05</c:v>
                </c:pt>
                <c:pt idx="31">
                  <c:v>-0.05</c:v>
                </c:pt>
              </c:numCache>
            </c:numRef>
          </c:val>
          <c:smooth val="0"/>
        </c:ser>
        <c:ser>
          <c:idx val="12"/>
          <c:order val="9"/>
          <c:tx>
            <c:strRef>
              <c:f>吴强!$F$33</c:f>
              <c:strCache>
                <c:ptCount val="1"/>
                <c:pt idx="0">
                  <c:v>当日收益率</c:v>
                </c:pt>
              </c:strCache>
            </c:strRef>
          </c:tx>
          <c:spPr>
            <a:ln w="19050">
              <a:solidFill>
                <a:schemeClr val="accent6">
                  <a:lumMod val="60000"/>
                  <a:lumOff val="40000"/>
                </a:schemeClr>
              </a:solidFill>
            </a:ln>
          </c:spPr>
          <c:marker>
            <c:symbol val="circle"/>
            <c:size val="2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accent6">
                    <a:lumMod val="60000"/>
                    <a:lumOff val="40000"/>
                  </a:schemeClr>
                </a:solidFill>
              </a:ln>
            </c:spPr>
          </c:marker>
          <c:dLbls>
            <c:dLbl>
              <c:idx val="24"/>
              <c:layout>
                <c:manualLayout>
                  <c:x val="2.2856205719046808E-5"/>
                  <c:y val="-2.0494034813363857E-2"/>
                </c:manualLayout>
              </c:layout>
              <c:spPr/>
              <c:txPr>
                <a:bodyPr/>
                <a:lstStyle/>
                <a:p>
                  <a:pPr>
                    <a:defRPr>
                      <a:solidFill>
                        <a:schemeClr val="accent6">
                          <a:lumMod val="75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吴强!$F$34:$F$65</c:f>
              <c:numCache>
                <c:formatCode>0.00%</c:formatCode>
                <c:ptCount val="32"/>
                <c:pt idx="0">
                  <c:v>-9.5892951606047952E-2</c:v>
                </c:pt>
                <c:pt idx="1">
                  <c:v>8.7580333095797717E-3</c:v>
                </c:pt>
                <c:pt idx="2">
                  <c:v>-1.7309829885502805E-2</c:v>
                </c:pt>
                <c:pt idx="3">
                  <c:v>-3.7806422112306561E-3</c:v>
                </c:pt>
                <c:pt idx="4">
                  <c:v>2.1224108052253249E-2</c:v>
                </c:pt>
                <c:pt idx="5">
                  <c:v>8.1981280478275464E-3</c:v>
                </c:pt>
                <c:pt idx="6">
                  <c:v>-1.3128267676319165E-2</c:v>
                </c:pt>
                <c:pt idx="7">
                  <c:v>1.2713164855224475E-2</c:v>
                </c:pt>
                <c:pt idx="8">
                  <c:v>1.5965189013374442E-2</c:v>
                </c:pt>
                <c:pt idx="9">
                  <c:v>-2.4546166046959111E-4</c:v>
                </c:pt>
                <c:pt idx="10">
                  <c:v>-2.4546166046959111E-4</c:v>
                </c:pt>
                <c:pt idx="11">
                  <c:v>-2.4546166046959111E-4</c:v>
                </c:pt>
                <c:pt idx="12">
                  <c:v>-2.4546166046959111E-4</c:v>
                </c:pt>
                <c:pt idx="13">
                  <c:v>-2.4546166046959111E-4</c:v>
                </c:pt>
                <c:pt idx="14">
                  <c:v>-1.1739045335270707E-2</c:v>
                </c:pt>
                <c:pt idx="15">
                  <c:v>2.550933799305621E-2</c:v>
                </c:pt>
                <c:pt idx="16">
                  <c:v>-5.4177696025459405E-3</c:v>
                </c:pt>
                <c:pt idx="17">
                  <c:v>-1.5734535778860667E-3</c:v>
                </c:pt>
                <c:pt idx="18">
                  <c:v>5.805716450389996E-3</c:v>
                </c:pt>
                <c:pt idx="19">
                  <c:v>-8.6037015615388816E-4</c:v>
                </c:pt>
                <c:pt idx="20">
                  <c:v>-1.3173228748747394E-3</c:v>
                </c:pt>
                <c:pt idx="21">
                  <c:v>2.7862876567651221E-4</c:v>
                </c:pt>
                <c:pt idx="22">
                  <c:v>-7.9617432102301565E-4</c:v>
                </c:pt>
                <c:pt idx="23">
                  <c:v>3.2641481092978014E-3</c:v>
                </c:pt>
                <c:pt idx="24">
                  <c:v>3.1009463565687947E-4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852949120"/>
        <c:axId val="-852950208"/>
      </c:lineChart>
      <c:catAx>
        <c:axId val="-852925728"/>
        <c:scaling>
          <c:orientation val="minMax"/>
        </c:scaling>
        <c:delete val="0"/>
        <c:axPos val="b"/>
        <c:numFmt formatCode="yy/mm/dd" sourceLinked="1"/>
        <c:majorTickMark val="none"/>
        <c:minorTickMark val="none"/>
        <c:tickLblPos val="low"/>
        <c:txPr>
          <a:bodyPr rot="-2520000" anchor="t" anchorCtr="0"/>
          <a:lstStyle/>
          <a:p>
            <a:pPr>
              <a:defRPr sz="900"/>
            </a:pPr>
            <a:endParaRPr lang="zh-CN"/>
          </a:p>
        </c:txPr>
        <c:crossAx val="-852948032"/>
        <c:crosses val="autoZero"/>
        <c:auto val="0"/>
        <c:lblAlgn val="ctr"/>
        <c:lblOffset val="100"/>
        <c:noMultiLvlLbl val="0"/>
      </c:catAx>
      <c:valAx>
        <c:axId val="-852948032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  <a:alpha val="36000"/>
                </a:schemeClr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sz="1000"/>
                </a:pPr>
                <a:r>
                  <a:rPr lang="zh-CN" altLang="en-US" sz="1000"/>
                  <a:t>资</a:t>
                </a:r>
                <a:r>
                  <a:rPr lang="zh-CN" altLang="en-US" sz="1000" baseline="0"/>
                  <a:t>产类</a:t>
                </a:r>
                <a:endParaRPr lang="zh-CN" altLang="en-US" sz="1000"/>
              </a:p>
            </c:rich>
          </c:tx>
          <c:layout>
            <c:manualLayout>
              <c:xMode val="edge"/>
              <c:yMode val="edge"/>
              <c:x val="9.2311236984034244E-3"/>
              <c:y val="0.48414990412026804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spPr>
          <a:ln w="2540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sz="1050" b="1"/>
            </a:pPr>
            <a:endParaRPr lang="zh-CN"/>
          </a:p>
        </c:txPr>
        <c:crossAx val="-852925728"/>
        <c:crosses val="autoZero"/>
        <c:crossBetween val="between"/>
      </c:valAx>
      <c:valAx>
        <c:axId val="-852950208"/>
        <c:scaling>
          <c:orientation val="minMax"/>
        </c:scaling>
        <c:delete val="0"/>
        <c:axPos val="r"/>
        <c:numFmt formatCode="0.0%" sourceLinked="0"/>
        <c:majorTickMark val="out"/>
        <c:minorTickMark val="none"/>
        <c:tickLblPos val="nextTo"/>
        <c:txPr>
          <a:bodyPr/>
          <a:lstStyle/>
          <a:p>
            <a:pPr>
              <a:defRPr sz="1000"/>
            </a:pPr>
            <a:endParaRPr lang="zh-CN"/>
          </a:p>
        </c:txPr>
        <c:crossAx val="-852949120"/>
        <c:crosses val="max"/>
        <c:crossBetween val="between"/>
      </c:valAx>
      <c:catAx>
        <c:axId val="-852949120"/>
        <c:scaling>
          <c:orientation val="minMax"/>
        </c:scaling>
        <c:delete val="1"/>
        <c:axPos val="b"/>
        <c:majorTickMark val="out"/>
        <c:minorTickMark val="none"/>
        <c:tickLblPos val="nextTo"/>
        <c:crossAx val="-852950208"/>
        <c:crosses val="autoZero"/>
        <c:auto val="1"/>
        <c:lblAlgn val="ctr"/>
        <c:lblOffset val="100"/>
        <c:noMultiLvlLbl val="0"/>
      </c:catAx>
    </c:plotArea>
    <c:plotVisOnly val="0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0</xdr:row>
      <xdr:rowOff>33617</xdr:rowOff>
    </xdr:from>
    <xdr:to>
      <xdr:col>15</xdr:col>
      <xdr:colOff>518672</xdr:colOff>
      <xdr:row>38</xdr:row>
      <xdr:rowOff>33616</xdr:rowOff>
    </xdr:to>
    <xdr:graphicFrame macro="">
      <xdr:nvGraphicFramePr>
        <xdr:cNvPr id="6" name="图表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33617</xdr:colOff>
      <xdr:row>39</xdr:row>
      <xdr:rowOff>64353</xdr:rowOff>
    </xdr:from>
    <xdr:to>
      <xdr:col>15</xdr:col>
      <xdr:colOff>493539</xdr:colOff>
      <xdr:row>77</xdr:row>
      <xdr:rowOff>54428</xdr:rowOff>
    </xdr:to>
    <xdr:graphicFrame macro="">
      <xdr:nvGraphicFramePr>
        <xdr:cNvPr id="9" name="图表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0.97289</cdr:x>
      <cdr:y>0.40574</cdr:y>
    </cdr:from>
    <cdr:to>
      <cdr:x>0.99943</cdr:x>
      <cdr:y>0.61669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052848" y="1963262"/>
          <a:ext cx="219678" cy="10207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wrap="square" rtlCol="0" anchor="ctr"/>
        <a:lstStyle xmlns:a="http://schemas.openxmlformats.org/drawingml/2006/main"/>
        <a:p xmlns:a="http://schemas.openxmlformats.org/drawingml/2006/main">
          <a:pPr algn="ctr"/>
          <a:r>
            <a:rPr lang="zh-CN" altLang="en-US" sz="1050" b="1"/>
            <a:t>收益及风控类</a:t>
          </a:r>
        </a:p>
      </cdr:txBody>
    </cdr:sp>
  </cdr:relSizeAnchor>
  <cdr:relSizeAnchor xmlns:cdr="http://schemas.openxmlformats.org/drawingml/2006/chartDrawing">
    <cdr:from>
      <cdr:x>0.97289</cdr:x>
      <cdr:y>0.40574</cdr:y>
    </cdr:from>
    <cdr:to>
      <cdr:x>0.99943</cdr:x>
      <cdr:y>0.61669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8052848" y="1963262"/>
          <a:ext cx="219678" cy="10207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wrap="square" rtlCol="0" anchor="ctr"/>
        <a:lstStyle xmlns:a="http://schemas.openxmlformats.org/drawingml/2006/main"/>
        <a:p xmlns:a="http://schemas.openxmlformats.org/drawingml/2006/main">
          <a:pPr algn="ctr"/>
          <a:r>
            <a:rPr lang="zh-CN" altLang="en-US" sz="1050" b="1"/>
            <a:t>收益及风控类</a:t>
          </a:r>
        </a:p>
      </cdr:txBody>
    </cdr:sp>
  </cdr:relSizeAnchor>
  <cdr:relSizeAnchor xmlns:cdr="http://schemas.openxmlformats.org/drawingml/2006/chartDrawing">
    <cdr:from>
      <cdr:x>0.51369</cdr:x>
      <cdr:y>0.01012</cdr:y>
    </cdr:from>
    <cdr:to>
      <cdr:x>0.90768</cdr:x>
      <cdr:y>0.18597</cdr:y>
    </cdr:to>
    <cdr:pic>
      <cdr:nvPicPr>
        <cdr:cNvPr id="6" name="图片 5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5504715" y="64640"/>
          <a:ext cx="4222007" cy="1123184"/>
        </a:xfrm>
        <a:prstGeom xmlns:a="http://schemas.openxmlformats.org/drawingml/2006/main" prst="rect">
          <a:avLst/>
        </a:prstGeom>
      </cdr:spPr>
    </cdr:pic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0.97289</cdr:x>
      <cdr:y>0.40574</cdr:y>
    </cdr:from>
    <cdr:to>
      <cdr:x>0.99943</cdr:x>
      <cdr:y>0.61669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052848" y="1963262"/>
          <a:ext cx="219678" cy="10207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wrap="square" rtlCol="0" anchor="ctr"/>
        <a:lstStyle xmlns:a="http://schemas.openxmlformats.org/drawingml/2006/main"/>
        <a:p xmlns:a="http://schemas.openxmlformats.org/drawingml/2006/main">
          <a:pPr algn="ctr"/>
          <a:r>
            <a:rPr lang="zh-CN" altLang="en-US" sz="1050" b="1"/>
            <a:t>收益及风控类</a:t>
          </a:r>
        </a:p>
      </cdr:txBody>
    </cdr:sp>
  </cdr:relSizeAnchor>
  <cdr:relSizeAnchor xmlns:cdr="http://schemas.openxmlformats.org/drawingml/2006/chartDrawing">
    <cdr:from>
      <cdr:x>0.97289</cdr:x>
      <cdr:y>0.40574</cdr:y>
    </cdr:from>
    <cdr:to>
      <cdr:x>0.99943</cdr:x>
      <cdr:y>0.61669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8052848" y="1963262"/>
          <a:ext cx="219678" cy="10207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wrap="square" rtlCol="0" anchor="ctr"/>
        <a:lstStyle xmlns:a="http://schemas.openxmlformats.org/drawingml/2006/main"/>
        <a:p xmlns:a="http://schemas.openxmlformats.org/drawingml/2006/main">
          <a:pPr algn="ctr"/>
          <a:r>
            <a:rPr lang="zh-CN" altLang="en-US" sz="1050" b="1"/>
            <a:t>收益及风控类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19050</xdr:rowOff>
    </xdr:from>
    <xdr:to>
      <xdr:col>15</xdr:col>
      <xdr:colOff>0</xdr:colOff>
      <xdr:row>31</xdr:row>
      <xdr:rowOff>190501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0.97289</cdr:x>
      <cdr:y>0.40574</cdr:y>
    </cdr:from>
    <cdr:to>
      <cdr:x>0.99943</cdr:x>
      <cdr:y>0.61669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052848" y="1963262"/>
          <a:ext cx="219678" cy="10207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wrap="square" rtlCol="0" anchor="ctr"/>
        <a:lstStyle xmlns:a="http://schemas.openxmlformats.org/drawingml/2006/main"/>
        <a:p xmlns:a="http://schemas.openxmlformats.org/drawingml/2006/main">
          <a:pPr algn="ctr"/>
          <a:r>
            <a:rPr lang="zh-CN" altLang="en-US" sz="1050" b="1"/>
            <a:t>收益及风控类</a:t>
          </a:r>
        </a:p>
      </cdr:txBody>
    </cdr:sp>
  </cdr:relSizeAnchor>
  <cdr:relSizeAnchor xmlns:cdr="http://schemas.openxmlformats.org/drawingml/2006/chartDrawing">
    <cdr:from>
      <cdr:x>0.97289</cdr:x>
      <cdr:y>0.40574</cdr:y>
    </cdr:from>
    <cdr:to>
      <cdr:x>0.99943</cdr:x>
      <cdr:y>0.61669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8052848" y="1963262"/>
          <a:ext cx="219678" cy="10207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wrap="square" rtlCol="0" anchor="ctr"/>
        <a:lstStyle xmlns:a="http://schemas.openxmlformats.org/drawingml/2006/main"/>
        <a:p xmlns:a="http://schemas.openxmlformats.org/drawingml/2006/main">
          <a:pPr algn="ctr"/>
          <a:r>
            <a:rPr lang="zh-CN" altLang="en-US" sz="1050" b="1"/>
            <a:t>收益及风控类</a:t>
          </a:r>
        </a:p>
      </cdr:txBody>
    </cdr:sp>
  </cdr:relSizeAnchor>
  <cdr:relSizeAnchor xmlns:cdr="http://schemas.openxmlformats.org/drawingml/2006/chartDrawing">
    <cdr:from>
      <cdr:x>0.59308</cdr:x>
      <cdr:y>0.03629</cdr:y>
    </cdr:from>
    <cdr:to>
      <cdr:x>0.87131</cdr:x>
      <cdr:y>0.15101</cdr:y>
    </cdr:to>
    <cdr:pic>
      <cdr:nvPicPr>
        <cdr:cNvPr id="5" name="chart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5039213" y="201603"/>
          <a:ext cx="2364040" cy="637297"/>
        </a:xfrm>
        <a:prstGeom xmlns:a="http://schemas.openxmlformats.org/drawingml/2006/main" prst="rect">
          <a:avLst/>
        </a:prstGeom>
      </cdr:spPr>
    </cdr:pic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19050</xdr:rowOff>
    </xdr:from>
    <xdr:to>
      <xdr:col>15</xdr:col>
      <xdr:colOff>0</xdr:colOff>
      <xdr:row>31</xdr:row>
      <xdr:rowOff>190501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0.97289</cdr:x>
      <cdr:y>0.40574</cdr:y>
    </cdr:from>
    <cdr:to>
      <cdr:x>0.99943</cdr:x>
      <cdr:y>0.61669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052848" y="1963262"/>
          <a:ext cx="219678" cy="10207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wrap="square" rtlCol="0" anchor="ctr"/>
        <a:lstStyle xmlns:a="http://schemas.openxmlformats.org/drawingml/2006/main"/>
        <a:p xmlns:a="http://schemas.openxmlformats.org/drawingml/2006/main">
          <a:pPr algn="ctr"/>
          <a:r>
            <a:rPr lang="zh-CN" altLang="en-US" sz="1050" b="1"/>
            <a:t>收益及风控类</a:t>
          </a:r>
        </a:p>
      </cdr:txBody>
    </cdr:sp>
  </cdr:relSizeAnchor>
  <cdr:relSizeAnchor xmlns:cdr="http://schemas.openxmlformats.org/drawingml/2006/chartDrawing">
    <cdr:from>
      <cdr:x>0.97289</cdr:x>
      <cdr:y>0.40574</cdr:y>
    </cdr:from>
    <cdr:to>
      <cdr:x>0.99943</cdr:x>
      <cdr:y>0.61669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8052848" y="1963262"/>
          <a:ext cx="219678" cy="10207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wrap="square" rtlCol="0" anchor="ctr"/>
        <a:lstStyle xmlns:a="http://schemas.openxmlformats.org/drawingml/2006/main"/>
        <a:p xmlns:a="http://schemas.openxmlformats.org/drawingml/2006/main">
          <a:pPr algn="ctr"/>
          <a:r>
            <a:rPr lang="zh-CN" altLang="en-US" sz="1050" b="1"/>
            <a:t>收益及风控类</a:t>
          </a:r>
        </a:p>
      </cdr:txBody>
    </cdr:sp>
  </cdr:relSizeAnchor>
  <cdr:relSizeAnchor xmlns:cdr="http://schemas.openxmlformats.org/drawingml/2006/chartDrawing">
    <cdr:from>
      <cdr:x>0.59308</cdr:x>
      <cdr:y>0.03629</cdr:y>
    </cdr:from>
    <cdr:to>
      <cdr:x>0.87131</cdr:x>
      <cdr:y>0.15101</cdr:y>
    </cdr:to>
    <cdr:pic>
      <cdr:nvPicPr>
        <cdr:cNvPr id="5" name="chart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5039213" y="201603"/>
          <a:ext cx="2364040" cy="637297"/>
        </a:xfrm>
        <a:prstGeom xmlns:a="http://schemas.openxmlformats.org/drawingml/2006/main" prst="rect">
          <a:avLst/>
        </a:prstGeom>
      </cdr:spPr>
    </cdr:pic>
  </cdr:relSizeAnchor>
</c:userShape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A94"/>
  <sheetViews>
    <sheetView tabSelected="1" view="pageBreakPreview" zoomScale="85" zoomScaleNormal="85" zoomScaleSheetLayoutView="85" workbookViewId="0">
      <selection activeCell="R3" sqref="R3"/>
    </sheetView>
  </sheetViews>
  <sheetFormatPr defaultRowHeight="13.5" x14ac:dyDescent="0.15"/>
  <sheetData>
    <row r="13" s="36" customFormat="1" x14ac:dyDescent="0.15"/>
    <row r="94" ht="2.25" customHeight="1" x14ac:dyDescent="0.15"/>
  </sheetData>
  <phoneticPr fontId="2" type="noConversion"/>
  <pageMargins left="0.56999999999999995" right="0.54" top="0.64" bottom="0.51" header="0.3" footer="0.3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65"/>
  <sheetViews>
    <sheetView zoomScaleNormal="100" workbookViewId="0">
      <selection activeCell="K59" sqref="K59"/>
    </sheetView>
  </sheetViews>
  <sheetFormatPr defaultColWidth="9" defaultRowHeight="13.5" outlineLevelCol="1" x14ac:dyDescent="0.15"/>
  <cols>
    <col min="1" max="1" width="4.75" style="1" customWidth="1"/>
    <col min="2" max="2" width="8.25" style="37" customWidth="1"/>
    <col min="3" max="3" width="5.125" style="41" customWidth="1"/>
    <col min="4" max="4" width="9" style="46" customWidth="1"/>
    <col min="5" max="5" width="7.75" style="46" customWidth="1"/>
    <col min="6" max="6" width="6.75" style="1" customWidth="1"/>
    <col min="7" max="7" width="8.625" style="46" customWidth="1"/>
    <col min="8" max="8" width="8.5" style="1" bestFit="1" customWidth="1"/>
    <col min="9" max="9" width="8" style="1" customWidth="1"/>
    <col min="10" max="10" width="7.125" style="1" customWidth="1"/>
    <col min="11" max="11" width="9.25" style="6" customWidth="1"/>
    <col min="12" max="12" width="5" style="10" customWidth="1"/>
    <col min="13" max="13" width="7.25" style="1" customWidth="1"/>
    <col min="14" max="14" width="7.125" style="31" customWidth="1"/>
    <col min="15" max="15" width="9" style="1"/>
    <col min="16" max="16" width="3.75" style="1" customWidth="1"/>
    <col min="17" max="17" width="5.5" style="3" customWidth="1" outlineLevel="1"/>
    <col min="18" max="20" width="9" style="3" customWidth="1" outlineLevel="1"/>
    <col min="21" max="21" width="8.375" style="3" customWidth="1" outlineLevel="1"/>
    <col min="22" max="22" width="6.75" style="3" customWidth="1" outlineLevel="1"/>
    <col min="23" max="23" width="10.375" style="3" customWidth="1" outlineLevel="1"/>
    <col min="24" max="24" width="5.875" style="3" customWidth="1" outlineLevel="1"/>
    <col min="26" max="16384" width="9" style="1"/>
  </cols>
  <sheetData>
    <row r="2" spans="5:11" x14ac:dyDescent="0.15">
      <c r="E2" s="49"/>
      <c r="K2" s="9"/>
    </row>
    <row r="3" spans="5:11" x14ac:dyDescent="0.15">
      <c r="E3" s="49"/>
      <c r="K3" s="9"/>
    </row>
    <row r="4" spans="5:11" x14ac:dyDescent="0.15">
      <c r="E4" s="49"/>
      <c r="K4" s="9"/>
    </row>
    <row r="5" spans="5:11" x14ac:dyDescent="0.15">
      <c r="E5" s="49"/>
      <c r="K5" s="9"/>
    </row>
    <row r="6" spans="5:11" x14ac:dyDescent="0.15">
      <c r="E6" s="49"/>
      <c r="K6" s="9"/>
    </row>
    <row r="7" spans="5:11" x14ac:dyDescent="0.15">
      <c r="E7" s="49"/>
      <c r="K7" s="9"/>
    </row>
    <row r="8" spans="5:11" x14ac:dyDescent="0.15">
      <c r="E8" s="49"/>
      <c r="K8" s="9"/>
    </row>
    <row r="9" spans="5:11" x14ac:dyDescent="0.15">
      <c r="E9" s="49"/>
      <c r="K9" s="9"/>
    </row>
    <row r="10" spans="5:11" x14ac:dyDescent="0.15">
      <c r="E10" s="49"/>
      <c r="K10" s="9"/>
    </row>
    <row r="11" spans="5:11" x14ac:dyDescent="0.15">
      <c r="E11" s="49"/>
      <c r="K11" s="9"/>
    </row>
    <row r="12" spans="5:11" x14ac:dyDescent="0.15">
      <c r="E12" s="49"/>
      <c r="K12" s="9"/>
    </row>
    <row r="13" spans="5:11" x14ac:dyDescent="0.15">
      <c r="E13" s="49"/>
      <c r="K13" s="9"/>
    </row>
    <row r="14" spans="5:11" x14ac:dyDescent="0.15">
      <c r="E14" s="49"/>
      <c r="K14" s="9"/>
    </row>
    <row r="15" spans="5:11" x14ac:dyDescent="0.15">
      <c r="E15" s="49"/>
      <c r="K15" s="9"/>
    </row>
    <row r="16" spans="5:11" x14ac:dyDescent="0.15">
      <c r="E16" s="49"/>
      <c r="K16" s="9"/>
    </row>
    <row r="17" spans="2:24" x14ac:dyDescent="0.15">
      <c r="E17" s="49"/>
      <c r="K17" s="9"/>
    </row>
    <row r="18" spans="2:24" x14ac:dyDescent="0.15">
      <c r="E18" s="49"/>
      <c r="K18" s="9"/>
    </row>
    <row r="19" spans="2:24" x14ac:dyDescent="0.15">
      <c r="E19" s="49"/>
      <c r="K19" s="9"/>
    </row>
    <row r="20" spans="2:24" x14ac:dyDescent="0.15">
      <c r="E20" s="49"/>
      <c r="K20" s="9"/>
    </row>
    <row r="21" spans="2:24" x14ac:dyDescent="0.15">
      <c r="E21" s="49"/>
      <c r="K21" s="9"/>
    </row>
    <row r="22" spans="2:24" x14ac:dyDescent="0.15">
      <c r="E22" s="49"/>
      <c r="K22" s="9"/>
    </row>
    <row r="23" spans="2:24" x14ac:dyDescent="0.15">
      <c r="E23" s="49"/>
      <c r="K23" s="9"/>
    </row>
    <row r="24" spans="2:24" x14ac:dyDescent="0.15">
      <c r="E24" s="49"/>
      <c r="K24" s="9"/>
    </row>
    <row r="25" spans="2:24" x14ac:dyDescent="0.15">
      <c r="E25" s="49"/>
      <c r="K25" s="9"/>
    </row>
    <row r="26" spans="2:24" x14ac:dyDescent="0.15">
      <c r="E26" s="49"/>
      <c r="K26" s="9"/>
    </row>
    <row r="27" spans="2:24" x14ac:dyDescent="0.15">
      <c r="E27" s="49"/>
      <c r="K27" s="9"/>
    </row>
    <row r="28" spans="2:24" x14ac:dyDescent="0.15">
      <c r="E28" s="49"/>
      <c r="K28" s="9"/>
    </row>
    <row r="29" spans="2:24" x14ac:dyDescent="0.15">
      <c r="E29" s="49"/>
      <c r="K29" s="9"/>
    </row>
    <row r="30" spans="2:24" x14ac:dyDescent="0.15">
      <c r="E30" s="49"/>
      <c r="K30" s="9"/>
    </row>
    <row r="31" spans="2:24" s="7" customFormat="1" ht="12.75" customHeight="1" x14ac:dyDescent="0.15">
      <c r="B31" s="38"/>
      <c r="C31" s="42">
        <v>2</v>
      </c>
      <c r="D31" s="47">
        <v>3</v>
      </c>
      <c r="E31" s="47">
        <v>4</v>
      </c>
      <c r="F31" s="8">
        <v>5</v>
      </c>
      <c r="G31" s="47">
        <v>6</v>
      </c>
      <c r="H31" s="8">
        <v>7</v>
      </c>
      <c r="I31" s="8">
        <v>8</v>
      </c>
      <c r="J31" s="8">
        <v>9</v>
      </c>
      <c r="K31" s="8">
        <v>10</v>
      </c>
      <c r="L31" s="8">
        <v>11</v>
      </c>
      <c r="M31" s="8">
        <v>13</v>
      </c>
      <c r="N31" s="8">
        <v>16</v>
      </c>
      <c r="O31" s="8">
        <v>17</v>
      </c>
      <c r="Q31" s="8"/>
      <c r="R31" s="8"/>
      <c r="S31" s="8"/>
      <c r="T31" s="8"/>
      <c r="U31" s="8"/>
      <c r="V31" s="8"/>
      <c r="W31" s="8"/>
      <c r="X31" s="8"/>
    </row>
    <row r="32" spans="2:24" s="7" customFormat="1" ht="15.75" customHeight="1" x14ac:dyDescent="0.15">
      <c r="B32" s="38"/>
      <c r="C32" s="42"/>
      <c r="D32" s="47"/>
      <c r="E32" s="47"/>
      <c r="F32" s="8"/>
      <c r="G32" s="47"/>
      <c r="H32" s="8"/>
      <c r="I32" s="8"/>
      <c r="J32" s="8"/>
      <c r="K32" s="8"/>
      <c r="L32" s="8"/>
      <c r="M32" s="8"/>
      <c r="N32" s="32"/>
      <c r="O32" s="8"/>
      <c r="Q32" s="16"/>
      <c r="R32" s="16"/>
      <c r="S32" s="16"/>
      <c r="T32" s="16"/>
      <c r="U32" s="16"/>
      <c r="V32" s="3"/>
      <c r="W32" s="5">
        <v>10</v>
      </c>
      <c r="X32" s="3"/>
    </row>
    <row r="33" spans="1:24" s="5" customFormat="1" ht="40.5" customHeight="1" x14ac:dyDescent="0.15">
      <c r="A33" s="11" t="s">
        <v>10</v>
      </c>
      <c r="B33" s="39" t="s">
        <v>0</v>
      </c>
      <c r="C33" s="43" t="s">
        <v>7</v>
      </c>
      <c r="D33" s="48" t="s">
        <v>14</v>
      </c>
      <c r="E33" s="50" t="s">
        <v>13</v>
      </c>
      <c r="F33" s="11" t="s">
        <v>1</v>
      </c>
      <c r="G33" s="50" t="s">
        <v>11</v>
      </c>
      <c r="H33" s="11" t="s">
        <v>2</v>
      </c>
      <c r="I33" s="11" t="s">
        <v>15</v>
      </c>
      <c r="J33" s="11" t="s">
        <v>8</v>
      </c>
      <c r="K33" s="13" t="s">
        <v>9</v>
      </c>
      <c r="L33" s="14" t="s">
        <v>3</v>
      </c>
      <c r="M33" s="11" t="s">
        <v>4</v>
      </c>
      <c r="N33" s="33" t="s">
        <v>5</v>
      </c>
      <c r="O33" s="11" t="s">
        <v>6</v>
      </c>
      <c r="Q33" s="24" t="s">
        <v>7</v>
      </c>
      <c r="R33" s="11" t="str">
        <f>"净资产"&amp;"(单位:"&amp;W32&amp;"万元)"</f>
        <v>净资产(单位:10万元)</v>
      </c>
      <c r="S33" s="12" t="s">
        <v>11</v>
      </c>
      <c r="T33" s="11" t="s">
        <v>2</v>
      </c>
      <c r="U33" s="11" t="str">
        <f>"持仓市值"&amp;"(单位:"&amp;W32&amp;"万元)"</f>
        <v>持仓市值(单位:10万元)</v>
      </c>
      <c r="V33" s="11" t="s">
        <v>8</v>
      </c>
      <c r="W33" s="13" t="str">
        <f>"资金可用额度"&amp;"(单位:"&amp;W32&amp;"万元)"</f>
        <v>资金可用额度(单位:10万元)</v>
      </c>
      <c r="X33" s="11" t="s">
        <v>12</v>
      </c>
    </row>
    <row r="34" spans="1:24" ht="17.100000000000001" customHeight="1" x14ac:dyDescent="0.15">
      <c r="A34" s="15">
        <v>1</v>
      </c>
      <c r="B34" s="40">
        <v>42751</v>
      </c>
      <c r="C34" s="44">
        <v>2136.2367850000001</v>
      </c>
      <c r="D34" s="17">
        <v>1743.863468680431</v>
      </c>
      <c r="E34" s="17">
        <v>-392.37331631956891</v>
      </c>
      <c r="F34" s="23">
        <v>-9.5893304886641786E-2</v>
      </c>
      <c r="G34" s="51">
        <v>-204.85080533406443</v>
      </c>
      <c r="H34" s="23">
        <v>-0.16446399454859031</v>
      </c>
      <c r="I34" s="30">
        <v>2136.2367850000001</v>
      </c>
      <c r="J34" s="18"/>
      <c r="K34" s="19"/>
      <c r="L34" s="20">
        <v>1</v>
      </c>
      <c r="M34" s="21">
        <v>-0.05</v>
      </c>
      <c r="N34" s="34">
        <v>-0.08</v>
      </c>
      <c r="O34" s="22">
        <v>-0.1</v>
      </c>
      <c r="Q34" s="15">
        <f>C34/$W$32</f>
        <v>213.62367850000001</v>
      </c>
      <c r="R34" s="25">
        <f>D34/$W$32</f>
        <v>174.38634686804309</v>
      </c>
      <c r="S34" s="25">
        <f>G34</f>
        <v>-204.85080533406443</v>
      </c>
      <c r="T34" s="26">
        <f>H34</f>
        <v>-0.16446399454859031</v>
      </c>
      <c r="U34" s="35">
        <f>I34/$W$32</f>
        <v>213.62367850000001</v>
      </c>
      <c r="V34" s="27">
        <f>J34/$W$32</f>
        <v>0</v>
      </c>
      <c r="W34" s="29">
        <f>K34/$W$32</f>
        <v>0</v>
      </c>
      <c r="X34" s="28">
        <v>0</v>
      </c>
    </row>
    <row r="35" spans="1:24" ht="17.100000000000001" customHeight="1" x14ac:dyDescent="0.15">
      <c r="A35" s="15">
        <v>2</v>
      </c>
      <c r="B35" s="40">
        <v>42752</v>
      </c>
      <c r="C35" s="44">
        <v>0</v>
      </c>
      <c r="D35" s="17">
        <v>2291.1320072916997</v>
      </c>
      <c r="E35" s="17">
        <v>-369.07588170829996</v>
      </c>
      <c r="F35" s="23">
        <v>8.7577496133306471E-3</v>
      </c>
      <c r="G35" s="51">
        <v>23.297434611268891</v>
      </c>
      <c r="H35" s="23">
        <v>-0.15322998215364012</v>
      </c>
      <c r="I35" s="30">
        <v>2660.2078889999998</v>
      </c>
      <c r="J35" s="18"/>
      <c r="K35" s="19"/>
      <c r="L35" s="20">
        <v>1</v>
      </c>
      <c r="M35" s="21">
        <v>-0.05</v>
      </c>
      <c r="N35" s="34">
        <v>-0.08</v>
      </c>
      <c r="O35" s="22">
        <v>-0.1</v>
      </c>
      <c r="Q35" s="15">
        <f t="shared" ref="Q35:R58" si="0">C35/$W$32</f>
        <v>0</v>
      </c>
      <c r="R35" s="25">
        <f t="shared" si="0"/>
        <v>229.11320072916996</v>
      </c>
      <c r="S35" s="25">
        <f t="shared" ref="S35:T58" si="1">G35</f>
        <v>23.297434611268891</v>
      </c>
      <c r="T35" s="26">
        <f t="shared" si="1"/>
        <v>-0.15322998215364012</v>
      </c>
      <c r="U35" s="35">
        <f t="shared" ref="U35:W58" si="2">I35/$W$32</f>
        <v>266.02078889999996</v>
      </c>
      <c r="V35" s="27">
        <f t="shared" si="2"/>
        <v>0</v>
      </c>
      <c r="W35" s="29">
        <f t="shared" si="2"/>
        <v>0</v>
      </c>
      <c r="X35" s="28">
        <v>0</v>
      </c>
    </row>
    <row r="36" spans="1:24" ht="17.100000000000001" customHeight="1" x14ac:dyDescent="0.15">
      <c r="A36" s="15">
        <v>3</v>
      </c>
      <c r="B36" s="40">
        <v>42753</v>
      </c>
      <c r="C36" s="44">
        <v>0</v>
      </c>
      <c r="D36" s="17">
        <v>2201.2408278807461</v>
      </c>
      <c r="E36" s="17">
        <v>-414.35210511925334</v>
      </c>
      <c r="F36" s="23">
        <v>-1.7310118420844248E-2</v>
      </c>
      <c r="G36" s="51">
        <v>-45.276223410953328</v>
      </c>
      <c r="H36" s="23">
        <v>-0.17089788663178707</v>
      </c>
      <c r="I36" s="30">
        <v>2615.5929329999999</v>
      </c>
      <c r="J36" s="18"/>
      <c r="K36" s="19"/>
      <c r="L36" s="20">
        <v>1</v>
      </c>
      <c r="M36" s="21">
        <v>-0.05</v>
      </c>
      <c r="N36" s="34">
        <v>-0.08</v>
      </c>
      <c r="O36" s="22">
        <v>-0.1</v>
      </c>
      <c r="Q36" s="15">
        <f t="shared" si="0"/>
        <v>0</v>
      </c>
      <c r="R36" s="25">
        <f t="shared" si="0"/>
        <v>220.12408278807462</v>
      </c>
      <c r="S36" s="25">
        <f t="shared" si="1"/>
        <v>-45.276223410953328</v>
      </c>
      <c r="T36" s="26">
        <f t="shared" si="1"/>
        <v>-0.17089788663178707</v>
      </c>
      <c r="U36" s="35">
        <f t="shared" si="2"/>
        <v>261.55929329999998</v>
      </c>
      <c r="V36" s="27">
        <f t="shared" si="2"/>
        <v>0</v>
      </c>
      <c r="W36" s="29">
        <f t="shared" si="2"/>
        <v>0</v>
      </c>
      <c r="X36" s="28">
        <v>0</v>
      </c>
    </row>
    <row r="37" spans="1:24" ht="17.100000000000001" customHeight="1" x14ac:dyDescent="0.15">
      <c r="A37" s="15">
        <v>4</v>
      </c>
      <c r="B37" s="40">
        <v>42754</v>
      </c>
      <c r="C37" s="44">
        <v>0</v>
      </c>
      <c r="D37" s="17">
        <v>2182.2006712591265</v>
      </c>
      <c r="E37" s="17">
        <v>-424.2067537408733</v>
      </c>
      <c r="F37" s="23">
        <v>-3.7809317634291194E-3</v>
      </c>
      <c r="G37" s="51">
        <v>-9.8546486216199991</v>
      </c>
      <c r="H37" s="23">
        <v>-0.17403006333202087</v>
      </c>
      <c r="I37" s="30">
        <v>2606.4074249999999</v>
      </c>
      <c r="J37" s="18"/>
      <c r="K37" s="19"/>
      <c r="L37" s="20">
        <v>1</v>
      </c>
      <c r="M37" s="21">
        <v>-0.05</v>
      </c>
      <c r="N37" s="34">
        <v>-0.08</v>
      </c>
      <c r="O37" s="22">
        <v>-0.1</v>
      </c>
      <c r="Q37" s="15">
        <f t="shared" si="0"/>
        <v>0</v>
      </c>
      <c r="R37" s="25">
        <f t="shared" si="0"/>
        <v>218.22006712591264</v>
      </c>
      <c r="S37" s="25">
        <f t="shared" si="1"/>
        <v>-9.8546486216199991</v>
      </c>
      <c r="T37" s="26">
        <f t="shared" si="1"/>
        <v>-0.17403006333202087</v>
      </c>
      <c r="U37" s="35">
        <f t="shared" si="2"/>
        <v>260.64074249999999</v>
      </c>
      <c r="V37" s="27">
        <f t="shared" si="2"/>
        <v>0</v>
      </c>
      <c r="W37" s="29">
        <f t="shared" si="2"/>
        <v>0</v>
      </c>
      <c r="X37" s="28">
        <v>0</v>
      </c>
    </row>
    <row r="38" spans="1:24" ht="17.100000000000001" customHeight="1" x14ac:dyDescent="0.15">
      <c r="A38" s="15">
        <v>5</v>
      </c>
      <c r="B38" s="40">
        <v>42755</v>
      </c>
      <c r="C38" s="44">
        <v>0</v>
      </c>
      <c r="D38" s="17">
        <v>2295.9491287075066</v>
      </c>
      <c r="E38" s="17">
        <v>-367.6744732924933</v>
      </c>
      <c r="F38" s="23">
        <v>2.1223824719803636E-2</v>
      </c>
      <c r="G38" s="51">
        <v>56.53228044838</v>
      </c>
      <c r="H38" s="23">
        <v>-0.1499108789882497</v>
      </c>
      <c r="I38" s="30">
        <v>2663.6236020000001</v>
      </c>
      <c r="J38" s="18"/>
      <c r="K38" s="19"/>
      <c r="L38" s="20">
        <v>1</v>
      </c>
      <c r="M38" s="21">
        <v>-0.05</v>
      </c>
      <c r="N38" s="34">
        <v>-0.08</v>
      </c>
      <c r="O38" s="22">
        <v>-0.1</v>
      </c>
      <c r="Q38" s="15">
        <f t="shared" si="0"/>
        <v>0</v>
      </c>
      <c r="R38" s="25">
        <f t="shared" si="0"/>
        <v>229.59491287075065</v>
      </c>
      <c r="S38" s="25">
        <f t="shared" si="1"/>
        <v>56.53228044838</v>
      </c>
      <c r="T38" s="26">
        <f t="shared" si="1"/>
        <v>-0.1499108789882497</v>
      </c>
      <c r="U38" s="35">
        <f t="shared" si="2"/>
        <v>266.36236020000001</v>
      </c>
      <c r="V38" s="27">
        <f t="shared" si="2"/>
        <v>0</v>
      </c>
      <c r="W38" s="29">
        <f t="shared" si="2"/>
        <v>0</v>
      </c>
      <c r="X38" s="28">
        <v>0</v>
      </c>
    </row>
    <row r="39" spans="1:24" ht="17.100000000000001" customHeight="1" x14ac:dyDescent="0.15">
      <c r="A39" s="15">
        <v>6</v>
      </c>
      <c r="B39" s="40">
        <v>42758</v>
      </c>
      <c r="C39" s="44">
        <v>2686.321884</v>
      </c>
      <c r="D39" s="17">
        <v>2339.3016736959798</v>
      </c>
      <c r="E39" s="17">
        <v>-347.02021030401994</v>
      </c>
      <c r="F39" s="23">
        <v>8.1978471094171137E-3</v>
      </c>
      <c r="G39" s="51">
        <v>22.022056091713335</v>
      </c>
      <c r="H39" s="23">
        <v>-0.14065193530085807</v>
      </c>
      <c r="I39" s="30">
        <v>2686.321884</v>
      </c>
      <c r="J39" s="18"/>
      <c r="K39" s="19"/>
      <c r="L39" s="20">
        <v>1</v>
      </c>
      <c r="M39" s="21">
        <v>-0.05</v>
      </c>
      <c r="N39" s="34">
        <v>-0.08</v>
      </c>
      <c r="O39" s="22">
        <v>-0.1</v>
      </c>
      <c r="Q39" s="15">
        <f t="shared" si="0"/>
        <v>268.63218840000002</v>
      </c>
      <c r="R39" s="25">
        <f t="shared" si="0"/>
        <v>233.930167369598</v>
      </c>
      <c r="S39" s="25">
        <f t="shared" si="1"/>
        <v>22.022056091713335</v>
      </c>
      <c r="T39" s="26">
        <f t="shared" si="1"/>
        <v>-0.14065193530085807</v>
      </c>
      <c r="U39" s="35">
        <f t="shared" si="2"/>
        <v>268.63218840000002</v>
      </c>
      <c r="V39" s="27">
        <f t="shared" si="2"/>
        <v>0</v>
      </c>
      <c r="W39" s="29">
        <f t="shared" si="2"/>
        <v>0</v>
      </c>
      <c r="X39" s="28">
        <v>0</v>
      </c>
    </row>
    <row r="40" spans="1:24" ht="17.100000000000001" customHeight="1" x14ac:dyDescent="0.15">
      <c r="A40" s="15">
        <v>7</v>
      </c>
      <c r="B40" s="40">
        <v>42759</v>
      </c>
      <c r="C40" s="44">
        <v>0</v>
      </c>
      <c r="D40" s="17">
        <v>2270.3270559643597</v>
      </c>
      <c r="E40" s="17">
        <v>-381.83931503563997</v>
      </c>
      <c r="F40" s="23">
        <v>-1.3128552232751313E-2</v>
      </c>
      <c r="G40" s="51">
        <v>-34.819104731620001</v>
      </c>
      <c r="H40" s="23">
        <v>-0.15408517283272005</v>
      </c>
      <c r="I40" s="30">
        <v>2652.1663709999998</v>
      </c>
      <c r="J40" s="18"/>
      <c r="K40" s="19"/>
      <c r="L40" s="20">
        <v>1</v>
      </c>
      <c r="M40" s="21">
        <v>-0.05</v>
      </c>
      <c r="N40" s="34">
        <v>-0.08</v>
      </c>
      <c r="O40" s="22">
        <v>-0.1</v>
      </c>
      <c r="Q40" s="15">
        <f t="shared" si="0"/>
        <v>0</v>
      </c>
      <c r="R40" s="25">
        <f t="shared" si="0"/>
        <v>227.03270559643596</v>
      </c>
      <c r="S40" s="25">
        <f t="shared" si="1"/>
        <v>-34.819104731620001</v>
      </c>
      <c r="T40" s="26">
        <f t="shared" si="1"/>
        <v>-0.15408517283272005</v>
      </c>
      <c r="U40" s="35">
        <f t="shared" si="2"/>
        <v>265.21663709999996</v>
      </c>
      <c r="V40" s="27">
        <f t="shared" si="2"/>
        <v>0</v>
      </c>
      <c r="W40" s="29">
        <f t="shared" si="2"/>
        <v>0</v>
      </c>
      <c r="X40" s="28">
        <v>0</v>
      </c>
    </row>
    <row r="41" spans="1:24" ht="17.100000000000001" customHeight="1" x14ac:dyDescent="0.15">
      <c r="A41" s="15">
        <v>8</v>
      </c>
      <c r="B41" s="40">
        <v>42760</v>
      </c>
      <c r="C41" s="44">
        <v>0</v>
      </c>
      <c r="D41" s="17">
        <v>2339.3251422287399</v>
      </c>
      <c r="E41" s="17">
        <v>-347.67973377125998</v>
      </c>
      <c r="F41" s="23">
        <v>1.2712883988223921E-2</v>
      </c>
      <c r="G41" s="51">
        <v>34.159581264380002</v>
      </c>
      <c r="H41" s="23">
        <v>-0.13964662171422904</v>
      </c>
      <c r="I41" s="30">
        <v>2687.004876</v>
      </c>
      <c r="J41" s="18"/>
      <c r="K41" s="19"/>
      <c r="L41" s="20">
        <v>1</v>
      </c>
      <c r="M41" s="21">
        <v>-0.05</v>
      </c>
      <c r="N41" s="34">
        <v>-0.08</v>
      </c>
      <c r="O41" s="22">
        <v>-0.1</v>
      </c>
      <c r="Q41" s="15">
        <f t="shared" si="0"/>
        <v>0</v>
      </c>
      <c r="R41" s="25">
        <f t="shared" si="0"/>
        <v>233.93251422287398</v>
      </c>
      <c r="S41" s="25">
        <f t="shared" si="1"/>
        <v>34.159581264380002</v>
      </c>
      <c r="T41" s="26">
        <f t="shared" si="1"/>
        <v>-0.13964662171422904</v>
      </c>
      <c r="U41" s="35">
        <f t="shared" si="2"/>
        <v>268.70048759999997</v>
      </c>
      <c r="V41" s="27">
        <f t="shared" si="2"/>
        <v>0</v>
      </c>
      <c r="W41" s="29">
        <f t="shared" si="2"/>
        <v>0</v>
      </c>
      <c r="X41" s="28">
        <v>0</v>
      </c>
    </row>
    <row r="42" spans="1:24" ht="17.100000000000001" customHeight="1" x14ac:dyDescent="0.15">
      <c r="A42" s="15">
        <v>9</v>
      </c>
      <c r="B42" s="40">
        <v>42761</v>
      </c>
      <c r="C42" s="44">
        <v>0</v>
      </c>
      <c r="D42" s="17">
        <v>2427.2158010851199</v>
      </c>
      <c r="E42" s="17">
        <v>-304.07491591487997</v>
      </c>
      <c r="F42" s="23">
        <v>1.5964912700422728E-2</v>
      </c>
      <c r="G42" s="51">
        <v>43.604817856380002</v>
      </c>
      <c r="H42" s="23">
        <v>-0.12151206339502651</v>
      </c>
      <c r="I42" s="30">
        <v>2731.2907169999999</v>
      </c>
      <c r="J42" s="18"/>
      <c r="K42" s="19"/>
      <c r="L42" s="20">
        <v>1</v>
      </c>
      <c r="M42" s="21">
        <v>-0.05</v>
      </c>
      <c r="N42" s="34">
        <v>-0.08</v>
      </c>
      <c r="O42" s="22">
        <v>-0.1</v>
      </c>
      <c r="Q42" s="15">
        <f t="shared" si="0"/>
        <v>0</v>
      </c>
      <c r="R42" s="25">
        <f t="shared" si="0"/>
        <v>242.721580108512</v>
      </c>
      <c r="S42" s="25">
        <f t="shared" si="1"/>
        <v>43.604817856380002</v>
      </c>
      <c r="T42" s="26">
        <f t="shared" si="1"/>
        <v>-0.12151206339502651</v>
      </c>
      <c r="U42" s="35">
        <f t="shared" si="2"/>
        <v>273.1290717</v>
      </c>
      <c r="V42" s="27">
        <f t="shared" si="2"/>
        <v>0</v>
      </c>
      <c r="W42" s="29">
        <f t="shared" si="2"/>
        <v>0</v>
      </c>
      <c r="X42" s="28">
        <v>0</v>
      </c>
    </row>
    <row r="43" spans="1:24" ht="17.100000000000001" customHeight="1" x14ac:dyDescent="0.15">
      <c r="A43" s="15">
        <v>10</v>
      </c>
      <c r="B43" s="40">
        <v>42762</v>
      </c>
      <c r="C43" s="44">
        <v>0</v>
      </c>
      <c r="D43" s="17">
        <v>2426.5446192394998</v>
      </c>
      <c r="E43" s="17">
        <v>-304.74609776049999</v>
      </c>
      <c r="F43" s="23">
        <v>-2.457379734213039E-4</v>
      </c>
      <c r="G43" s="51">
        <v>-0.67118184562000005</v>
      </c>
      <c r="H43" s="23">
        <v>-0.12122592640942552</v>
      </c>
      <c r="I43" s="30">
        <v>2731.2907169999999</v>
      </c>
      <c r="J43" s="18"/>
      <c r="K43" s="19"/>
      <c r="L43" s="20">
        <v>1</v>
      </c>
      <c r="M43" s="21">
        <v>-0.05</v>
      </c>
      <c r="N43" s="34">
        <v>-0.08</v>
      </c>
      <c r="O43" s="22">
        <v>-0.1</v>
      </c>
      <c r="Q43" s="15">
        <f t="shared" si="0"/>
        <v>0</v>
      </c>
      <c r="R43" s="25">
        <f t="shared" si="0"/>
        <v>242.65446192394998</v>
      </c>
      <c r="S43" s="25">
        <f t="shared" si="1"/>
        <v>-0.67118184562000005</v>
      </c>
      <c r="T43" s="26">
        <f t="shared" si="1"/>
        <v>-0.12122592640942552</v>
      </c>
      <c r="U43" s="35">
        <f t="shared" si="2"/>
        <v>273.1290717</v>
      </c>
      <c r="V43" s="27">
        <f t="shared" si="2"/>
        <v>0</v>
      </c>
      <c r="W43" s="29">
        <f t="shared" si="2"/>
        <v>0</v>
      </c>
      <c r="X43" s="28">
        <v>0</v>
      </c>
    </row>
    <row r="44" spans="1:24" ht="17.100000000000001" customHeight="1" x14ac:dyDescent="0.15">
      <c r="A44" s="15">
        <v>11</v>
      </c>
      <c r="B44" s="40">
        <v>42765</v>
      </c>
      <c r="C44" s="44">
        <v>2731.2907169999999</v>
      </c>
      <c r="D44" s="17">
        <v>2424.5310737026398</v>
      </c>
      <c r="E44" s="17">
        <v>-306.75964329736001</v>
      </c>
      <c r="F44" s="23">
        <v>-2.457379734213039E-4</v>
      </c>
      <c r="G44" s="51">
        <v>-0.67118184562000005</v>
      </c>
      <c r="H44" s="23">
        <v>-0.12152639247259757</v>
      </c>
      <c r="I44" s="30">
        <v>2731.2907169999999</v>
      </c>
      <c r="J44" s="18"/>
      <c r="K44" s="19"/>
      <c r="L44" s="20">
        <v>1</v>
      </c>
      <c r="M44" s="21">
        <v>-0.05</v>
      </c>
      <c r="N44" s="34">
        <v>-0.08</v>
      </c>
      <c r="O44" s="22">
        <v>-0.1</v>
      </c>
      <c r="Q44" s="15">
        <f t="shared" si="0"/>
        <v>273.1290717</v>
      </c>
      <c r="R44" s="25">
        <f t="shared" si="0"/>
        <v>242.45310737026398</v>
      </c>
      <c r="S44" s="25">
        <f t="shared" si="1"/>
        <v>-0.67118184562000005</v>
      </c>
      <c r="T44" s="26">
        <f t="shared" si="1"/>
        <v>-0.12152639247259757</v>
      </c>
      <c r="U44" s="35">
        <f t="shared" si="2"/>
        <v>273.1290717</v>
      </c>
      <c r="V44" s="27">
        <f t="shared" si="2"/>
        <v>0</v>
      </c>
      <c r="W44" s="29">
        <f t="shared" si="2"/>
        <v>0</v>
      </c>
      <c r="X44" s="28">
        <v>0</v>
      </c>
    </row>
    <row r="45" spans="1:24" ht="17.100000000000001" customHeight="1" x14ac:dyDescent="0.15">
      <c r="A45" s="15">
        <v>12</v>
      </c>
      <c r="B45" s="40">
        <v>42766</v>
      </c>
      <c r="C45" s="44">
        <v>0</v>
      </c>
      <c r="D45" s="17">
        <v>2423.8598918570196</v>
      </c>
      <c r="E45" s="17">
        <v>-307.43082514297998</v>
      </c>
      <c r="F45" s="23">
        <v>-2.457379734213039E-4</v>
      </c>
      <c r="G45" s="51">
        <v>-0.67118184562000005</v>
      </c>
      <c r="H45" s="23">
        <v>-0.1213398429400543</v>
      </c>
      <c r="I45" s="30">
        <v>2731.2907169999999</v>
      </c>
      <c r="J45" s="18"/>
      <c r="K45" s="19"/>
      <c r="L45" s="20">
        <v>1</v>
      </c>
      <c r="M45" s="21">
        <v>-0.05</v>
      </c>
      <c r="N45" s="34">
        <v>-0.08</v>
      </c>
      <c r="O45" s="22">
        <v>-0.1</v>
      </c>
      <c r="Q45" s="15">
        <f t="shared" si="0"/>
        <v>0</v>
      </c>
      <c r="R45" s="25">
        <f t="shared" si="0"/>
        <v>242.38598918570196</v>
      </c>
      <c r="S45" s="25">
        <f t="shared" si="1"/>
        <v>-0.67118184562000005</v>
      </c>
      <c r="T45" s="26">
        <f t="shared" si="1"/>
        <v>-0.1213398429400543</v>
      </c>
      <c r="U45" s="35">
        <f t="shared" si="2"/>
        <v>273.1290717</v>
      </c>
      <c r="V45" s="27">
        <f t="shared" si="2"/>
        <v>0</v>
      </c>
      <c r="W45" s="29">
        <f t="shared" si="2"/>
        <v>0</v>
      </c>
      <c r="X45" s="28">
        <v>0</v>
      </c>
    </row>
    <row r="46" spans="1:24" ht="17.100000000000001" customHeight="1" x14ac:dyDescent="0.15">
      <c r="A46" s="15">
        <v>13</v>
      </c>
      <c r="B46" s="40">
        <v>42767</v>
      </c>
      <c r="C46" s="44">
        <v>0</v>
      </c>
      <c r="D46" s="17">
        <v>2423.1887100113995</v>
      </c>
      <c r="E46" s="17">
        <v>-308.10200698859995</v>
      </c>
      <c r="F46" s="23">
        <v>-2.457379734213039E-4</v>
      </c>
      <c r="G46" s="51">
        <v>-0.67118184562000005</v>
      </c>
      <c r="H46" s="23">
        <v>-0.1211936791632731</v>
      </c>
      <c r="I46" s="30">
        <v>2731.2907169999999</v>
      </c>
      <c r="J46" s="18"/>
      <c r="K46" s="19"/>
      <c r="L46" s="20">
        <v>1</v>
      </c>
      <c r="M46" s="21">
        <v>-0.05</v>
      </c>
      <c r="N46" s="34">
        <v>-0.08</v>
      </c>
      <c r="O46" s="22">
        <v>-0.1</v>
      </c>
      <c r="Q46" s="15">
        <f t="shared" si="0"/>
        <v>0</v>
      </c>
      <c r="R46" s="25">
        <f t="shared" si="0"/>
        <v>242.31887100113994</v>
      </c>
      <c r="S46" s="25">
        <f t="shared" si="1"/>
        <v>-0.67118184562000005</v>
      </c>
      <c r="T46" s="26">
        <f t="shared" si="1"/>
        <v>-0.1211936791632731</v>
      </c>
      <c r="U46" s="35">
        <f t="shared" si="2"/>
        <v>273.1290717</v>
      </c>
      <c r="V46" s="27">
        <f t="shared" si="2"/>
        <v>0</v>
      </c>
      <c r="W46" s="29">
        <f t="shared" si="2"/>
        <v>0</v>
      </c>
      <c r="X46" s="28">
        <v>0</v>
      </c>
    </row>
    <row r="47" spans="1:24" ht="17.100000000000001" customHeight="1" x14ac:dyDescent="0.15">
      <c r="A47" s="15">
        <v>14</v>
      </c>
      <c r="B47" s="40">
        <v>42768</v>
      </c>
      <c r="C47" s="44">
        <v>0</v>
      </c>
      <c r="D47" s="17">
        <v>2422.5175281657798</v>
      </c>
      <c r="E47" s="17">
        <v>-308.77318883421998</v>
      </c>
      <c r="F47" s="23">
        <v>-2.457379734213039E-4</v>
      </c>
      <c r="G47" s="51">
        <v>-0.67118184562000005</v>
      </c>
      <c r="H47" s="23">
        <v>-0.12108249424730327</v>
      </c>
      <c r="I47" s="30">
        <v>2731.2907169999999</v>
      </c>
      <c r="J47" s="18"/>
      <c r="K47" s="19"/>
      <c r="L47" s="20">
        <v>1</v>
      </c>
      <c r="M47" s="21">
        <v>-0.05</v>
      </c>
      <c r="N47" s="34">
        <v>-0.08</v>
      </c>
      <c r="O47" s="22">
        <v>-0.1</v>
      </c>
      <c r="Q47" s="15">
        <f t="shared" si="0"/>
        <v>0</v>
      </c>
      <c r="R47" s="25">
        <f t="shared" si="0"/>
        <v>242.25175281657798</v>
      </c>
      <c r="S47" s="25">
        <f t="shared" si="1"/>
        <v>-0.67118184562000005</v>
      </c>
      <c r="T47" s="26">
        <f t="shared" si="1"/>
        <v>-0.12108249424730327</v>
      </c>
      <c r="U47" s="35">
        <f t="shared" si="2"/>
        <v>273.1290717</v>
      </c>
      <c r="V47" s="27">
        <f t="shared" si="2"/>
        <v>0</v>
      </c>
      <c r="W47" s="29">
        <f t="shared" si="2"/>
        <v>0</v>
      </c>
      <c r="X47" s="28">
        <v>0</v>
      </c>
    </row>
    <row r="48" spans="1:24" ht="17.100000000000001" customHeight="1" x14ac:dyDescent="0.15">
      <c r="A48" s="15">
        <v>15</v>
      </c>
      <c r="B48" s="40">
        <v>42769</v>
      </c>
      <c r="C48" s="44">
        <v>0</v>
      </c>
      <c r="D48" s="17">
        <v>2359.7834529634933</v>
      </c>
      <c r="E48" s="17">
        <v>-340.47236903650668</v>
      </c>
      <c r="F48" s="23">
        <v>-1.1739324823974648E-2</v>
      </c>
      <c r="G48" s="51">
        <v>-31.699180202286666</v>
      </c>
      <c r="H48" s="23">
        <v>-0.13319931856490955</v>
      </c>
      <c r="I48" s="30">
        <v>2700.2558220000001</v>
      </c>
      <c r="J48" s="18"/>
      <c r="K48" s="19"/>
      <c r="L48" s="20">
        <v>1</v>
      </c>
      <c r="M48" s="21">
        <v>-0.05</v>
      </c>
      <c r="N48" s="34">
        <v>-0.08</v>
      </c>
      <c r="O48" s="22">
        <v>-0.1</v>
      </c>
      <c r="Q48" s="15">
        <f t="shared" si="0"/>
        <v>0</v>
      </c>
      <c r="R48" s="25">
        <f t="shared" si="0"/>
        <v>235.97834529634935</v>
      </c>
      <c r="S48" s="25">
        <f t="shared" si="1"/>
        <v>-31.699180202286666</v>
      </c>
      <c r="T48" s="26">
        <f t="shared" si="1"/>
        <v>-0.13319931856490955</v>
      </c>
      <c r="U48" s="35">
        <f t="shared" si="2"/>
        <v>270.02558220000003</v>
      </c>
      <c r="V48" s="27">
        <f t="shared" si="2"/>
        <v>0</v>
      </c>
      <c r="W48" s="29">
        <f t="shared" si="2"/>
        <v>0</v>
      </c>
      <c r="X48" s="28">
        <v>0</v>
      </c>
    </row>
    <row r="49" spans="1:24" ht="17.100000000000001" customHeight="1" x14ac:dyDescent="0.15">
      <c r="A49" s="15">
        <v>16</v>
      </c>
      <c r="B49" s="40">
        <v>42772</v>
      </c>
      <c r="C49" s="44">
        <v>2771.644941</v>
      </c>
      <c r="D49" s="17">
        <v>2500.546074464633</v>
      </c>
      <c r="E49" s="17">
        <v>-271.09886653536665</v>
      </c>
      <c r="F49" s="23">
        <v>2.5509065703128726E-2</v>
      </c>
      <c r="G49" s="51">
        <v>70.702072905713337</v>
      </c>
      <c r="H49" s="23">
        <v>-0.10571622584552823</v>
      </c>
      <c r="I49" s="30">
        <v>2771.644941</v>
      </c>
      <c r="J49" s="18"/>
      <c r="K49" s="19"/>
      <c r="L49" s="20">
        <v>1</v>
      </c>
      <c r="M49" s="21">
        <v>-0.05</v>
      </c>
      <c r="N49" s="34">
        <v>-0.08</v>
      </c>
      <c r="O49" s="22">
        <v>-0.1</v>
      </c>
      <c r="Q49" s="15">
        <f t="shared" si="0"/>
        <v>277.16449410000001</v>
      </c>
      <c r="R49" s="25">
        <f t="shared" si="0"/>
        <v>250.05460744646331</v>
      </c>
      <c r="S49" s="25">
        <f t="shared" si="1"/>
        <v>70.702072905713337</v>
      </c>
      <c r="T49" s="26">
        <f t="shared" si="1"/>
        <v>-0.10571622584552823</v>
      </c>
      <c r="U49" s="35">
        <f t="shared" si="2"/>
        <v>277.16449410000001</v>
      </c>
      <c r="V49" s="27">
        <f t="shared" si="2"/>
        <v>0</v>
      </c>
      <c r="W49" s="29">
        <f t="shared" si="2"/>
        <v>0</v>
      </c>
      <c r="X49" s="28">
        <v>0</v>
      </c>
    </row>
    <row r="50" spans="1:24" ht="17.100000000000001" customHeight="1" x14ac:dyDescent="0.15">
      <c r="A50" s="15">
        <v>17</v>
      </c>
      <c r="B50" s="40">
        <v>42773</v>
      </c>
      <c r="C50" s="44">
        <v>0</v>
      </c>
      <c r="D50" s="17">
        <v>2471.3349480763468</v>
      </c>
      <c r="E50" s="17">
        <v>-286.03843492365331</v>
      </c>
      <c r="F50" s="23">
        <v>-5.4180433017861863E-3</v>
      </c>
      <c r="G50" s="51">
        <v>-14.939568388286666</v>
      </c>
      <c r="H50" s="23">
        <v>-0.11123196953150094</v>
      </c>
      <c r="I50" s="30">
        <v>2757.3733830000001</v>
      </c>
      <c r="J50" s="18"/>
      <c r="K50" s="19"/>
      <c r="L50" s="20">
        <v>1</v>
      </c>
      <c r="M50" s="21">
        <v>-0.05</v>
      </c>
      <c r="N50" s="34">
        <v>-0.08</v>
      </c>
      <c r="O50" s="22">
        <v>-0.1</v>
      </c>
      <c r="Q50" s="15">
        <f t="shared" si="0"/>
        <v>0</v>
      </c>
      <c r="R50" s="25">
        <f t="shared" si="0"/>
        <v>247.13349480763469</v>
      </c>
      <c r="S50" s="25">
        <f t="shared" si="1"/>
        <v>-14.939568388286666</v>
      </c>
      <c r="T50" s="26">
        <f t="shared" si="1"/>
        <v>-0.11123196953150094</v>
      </c>
      <c r="U50" s="35">
        <f t="shared" si="2"/>
        <v>275.73733830000003</v>
      </c>
      <c r="V50" s="27">
        <f t="shared" si="2"/>
        <v>0</v>
      </c>
      <c r="W50" s="29">
        <f t="shared" si="2"/>
        <v>0</v>
      </c>
      <c r="X50" s="28">
        <v>0</v>
      </c>
    </row>
    <row r="51" spans="1:24" ht="17.100000000000001" customHeight="1" x14ac:dyDescent="0.15">
      <c r="A51" s="15">
        <v>18</v>
      </c>
      <c r="B51" s="40">
        <v>42774</v>
      </c>
      <c r="C51" s="44">
        <v>0</v>
      </c>
      <c r="D51" s="17">
        <v>2463.3381362800596</v>
      </c>
      <c r="E51" s="17">
        <v>-290.37202471993999</v>
      </c>
      <c r="F51" s="23">
        <v>-1.5737276412245722E-3</v>
      </c>
      <c r="G51" s="51">
        <v>-4.3335897962866667</v>
      </c>
      <c r="H51" s="23">
        <v>-0.11263222729223912</v>
      </c>
      <c r="I51" s="30">
        <v>2753.710161</v>
      </c>
      <c r="J51" s="18"/>
      <c r="K51" s="19"/>
      <c r="L51" s="20">
        <v>1</v>
      </c>
      <c r="M51" s="21">
        <v>-0.05</v>
      </c>
      <c r="N51" s="34">
        <v>-0.08</v>
      </c>
      <c r="O51" s="22">
        <v>-0.1</v>
      </c>
      <c r="Q51" s="15">
        <f t="shared" si="0"/>
        <v>0</v>
      </c>
      <c r="R51" s="25">
        <f t="shared" si="0"/>
        <v>246.33381362800597</v>
      </c>
      <c r="S51" s="25">
        <f t="shared" si="1"/>
        <v>-4.3335897962866667</v>
      </c>
      <c r="T51" s="26">
        <f t="shared" si="1"/>
        <v>-0.11263222729223912</v>
      </c>
      <c r="U51" s="35">
        <f t="shared" si="2"/>
        <v>275.37101610000002</v>
      </c>
      <c r="V51" s="27">
        <f t="shared" si="2"/>
        <v>0</v>
      </c>
      <c r="W51" s="29">
        <f t="shared" si="2"/>
        <v>0</v>
      </c>
      <c r="X51" s="28">
        <v>0</v>
      </c>
    </row>
    <row r="52" spans="1:24" ht="17.100000000000001" customHeight="1" x14ac:dyDescent="0.15">
      <c r="A52" s="15">
        <v>19</v>
      </c>
      <c r="B52" s="40">
        <v>42775</v>
      </c>
      <c r="C52" s="44">
        <v>0</v>
      </c>
      <c r="D52" s="17">
        <v>2496.1806462771065</v>
      </c>
      <c r="E52" s="17">
        <v>-274.28822272289335</v>
      </c>
      <c r="F52" s="23">
        <v>5.8054440448746542E-3</v>
      </c>
      <c r="G52" s="51">
        <v>16.083801997046667</v>
      </c>
      <c r="H52" s="23">
        <v>-0.10612037581939743</v>
      </c>
      <c r="I52" s="30">
        <v>2770.4688689999998</v>
      </c>
      <c r="J52" s="18"/>
      <c r="K52" s="19"/>
      <c r="L52" s="20">
        <v>1</v>
      </c>
      <c r="M52" s="21">
        <v>-0.05</v>
      </c>
      <c r="N52" s="34">
        <v>-0.08</v>
      </c>
      <c r="O52" s="22">
        <v>-0.1</v>
      </c>
      <c r="Q52" s="15">
        <f t="shared" si="0"/>
        <v>0</v>
      </c>
      <c r="R52" s="25">
        <f t="shared" si="0"/>
        <v>249.61806462771065</v>
      </c>
      <c r="S52" s="25">
        <f t="shared" si="1"/>
        <v>16.083801997046667</v>
      </c>
      <c r="T52" s="26">
        <f t="shared" si="1"/>
        <v>-0.10612037581939743</v>
      </c>
      <c r="U52" s="35">
        <f t="shared" si="2"/>
        <v>277.0468869</v>
      </c>
      <c r="V52" s="27">
        <f t="shared" si="2"/>
        <v>0</v>
      </c>
      <c r="W52" s="29">
        <f t="shared" si="2"/>
        <v>0</v>
      </c>
      <c r="X52" s="28">
        <v>0</v>
      </c>
    </row>
    <row r="53" spans="1:24" ht="17.100000000000001" customHeight="1" x14ac:dyDescent="0.15">
      <c r="A53" s="15">
        <v>20</v>
      </c>
      <c r="B53" s="40">
        <v>42776</v>
      </c>
      <c r="C53" s="44">
        <v>0</v>
      </c>
      <c r="D53" s="17">
        <v>2492.0856269001533</v>
      </c>
      <c r="E53" s="17">
        <v>-276.67113309984666</v>
      </c>
      <c r="F53" s="23">
        <v>-8.6064273011592877E-4</v>
      </c>
      <c r="G53" s="51">
        <v>-2.3829103769533337</v>
      </c>
      <c r="H53" s="23">
        <v>-0.10678881186201818</v>
      </c>
      <c r="I53" s="30">
        <v>2768.7567600000002</v>
      </c>
      <c r="J53" s="18"/>
      <c r="K53" s="19"/>
      <c r="L53" s="20">
        <v>1</v>
      </c>
      <c r="M53" s="21">
        <v>-0.05</v>
      </c>
      <c r="N53" s="34">
        <v>-0.08</v>
      </c>
      <c r="O53" s="22">
        <v>-0.1</v>
      </c>
      <c r="Q53" s="15">
        <f t="shared" si="0"/>
        <v>0</v>
      </c>
      <c r="R53" s="25">
        <f t="shared" si="0"/>
        <v>249.20856269001533</v>
      </c>
      <c r="S53" s="25">
        <f t="shared" si="1"/>
        <v>-2.3829103769533337</v>
      </c>
      <c r="T53" s="26">
        <f t="shared" si="1"/>
        <v>-0.10678881186201818</v>
      </c>
      <c r="U53" s="35">
        <f t="shared" si="2"/>
        <v>276.875676</v>
      </c>
      <c r="V53" s="27">
        <f t="shared" si="2"/>
        <v>0</v>
      </c>
      <c r="W53" s="29">
        <f t="shared" si="2"/>
        <v>0</v>
      </c>
      <c r="X53" s="28">
        <v>0</v>
      </c>
    </row>
    <row r="54" spans="1:24" ht="17.100000000000001" customHeight="1" x14ac:dyDescent="0.15">
      <c r="A54" s="15">
        <v>21</v>
      </c>
      <c r="B54" s="40">
        <v>42779</v>
      </c>
      <c r="C54" s="44">
        <v>2765.783097</v>
      </c>
      <c r="D54" s="17">
        <v>2484.1261771146264</v>
      </c>
      <c r="E54" s="17">
        <v>-281.65691988537333</v>
      </c>
      <c r="F54" s="23">
        <v>-1.3175957418977604E-3</v>
      </c>
      <c r="G54" s="51">
        <v>-3.6441840316199996</v>
      </c>
      <c r="H54" s="23">
        <v>-0.10847690887007962</v>
      </c>
      <c r="I54" s="30">
        <v>2765.783097</v>
      </c>
      <c r="J54" s="18"/>
      <c r="K54" s="19"/>
      <c r="L54" s="20">
        <v>1</v>
      </c>
      <c r="M54" s="21">
        <v>-0.05</v>
      </c>
      <c r="N54" s="34">
        <v>-0.08</v>
      </c>
      <c r="O54" s="22">
        <v>-0.1</v>
      </c>
      <c r="Q54" s="15">
        <f t="shared" si="0"/>
        <v>276.57830969999998</v>
      </c>
      <c r="R54" s="25">
        <f t="shared" si="0"/>
        <v>248.41261771146264</v>
      </c>
      <c r="S54" s="25">
        <f t="shared" si="1"/>
        <v>-3.6441840316199996</v>
      </c>
      <c r="T54" s="26">
        <f t="shared" si="1"/>
        <v>-0.10847690887007962</v>
      </c>
      <c r="U54" s="35">
        <f t="shared" si="2"/>
        <v>276.57830969999998</v>
      </c>
      <c r="V54" s="27">
        <f t="shared" si="2"/>
        <v>0</v>
      </c>
      <c r="W54" s="29">
        <f t="shared" si="2"/>
        <v>0</v>
      </c>
      <c r="X54" s="28">
        <v>0</v>
      </c>
    </row>
    <row r="55" spans="1:24" ht="17.100000000000001" customHeight="1" x14ac:dyDescent="0.15">
      <c r="A55" s="15">
        <v>22</v>
      </c>
      <c r="B55" s="40">
        <v>42780</v>
      </c>
      <c r="C55" s="44">
        <v>0</v>
      </c>
      <c r="D55" s="17">
        <v>2486.3382268743399</v>
      </c>
      <c r="E55" s="17">
        <v>-280.88664612565998</v>
      </c>
      <c r="F55" s="23">
        <v>2.783560408223222E-4</v>
      </c>
      <c r="G55" s="51">
        <v>0.77027375971333334</v>
      </c>
      <c r="H55" s="23">
        <v>-0.10795837653807845</v>
      </c>
      <c r="I55" s="30">
        <v>2767.2248730000001</v>
      </c>
      <c r="J55" s="18"/>
      <c r="K55" s="19"/>
      <c r="L55" s="20">
        <v>1</v>
      </c>
      <c r="M55" s="21">
        <v>-0.05</v>
      </c>
      <c r="N55" s="34">
        <v>-0.08</v>
      </c>
      <c r="O55" s="22">
        <v>-0.1</v>
      </c>
      <c r="Q55" s="15">
        <f t="shared" si="0"/>
        <v>0</v>
      </c>
      <c r="R55" s="25">
        <f t="shared" si="0"/>
        <v>248.63382268743399</v>
      </c>
      <c r="S55" s="25">
        <f t="shared" si="1"/>
        <v>0.77027375971333334</v>
      </c>
      <c r="T55" s="26">
        <f t="shared" si="1"/>
        <v>-0.10795837653807845</v>
      </c>
      <c r="U55" s="35">
        <f t="shared" si="2"/>
        <v>276.72248730000001</v>
      </c>
      <c r="V55" s="27">
        <f t="shared" si="2"/>
        <v>0</v>
      </c>
      <c r="W55" s="29">
        <f t="shared" si="2"/>
        <v>0</v>
      </c>
      <c r="X55" s="28">
        <v>0</v>
      </c>
    </row>
    <row r="56" spans="1:24" ht="17.100000000000001" customHeight="1" x14ac:dyDescent="0.15">
      <c r="A56" s="15">
        <v>23</v>
      </c>
      <c r="B56" s="40">
        <v>42781</v>
      </c>
      <c r="C56" s="44">
        <v>0</v>
      </c>
      <c r="D56" s="17">
        <v>2482.603611448053</v>
      </c>
      <c r="E56" s="17">
        <v>-283.08937455194666</v>
      </c>
      <c r="F56" s="23">
        <v>-7.9644719693651011E-4</v>
      </c>
      <c r="G56" s="51">
        <v>-2.2027284262866669</v>
      </c>
      <c r="H56" s="23">
        <v>-0.10859770171144775</v>
      </c>
      <c r="I56" s="30">
        <v>2765.692986</v>
      </c>
      <c r="J56" s="18"/>
      <c r="K56" s="19"/>
      <c r="L56" s="20">
        <v>1</v>
      </c>
      <c r="M56" s="21">
        <v>-0.05</v>
      </c>
      <c r="N56" s="34">
        <v>-0.08</v>
      </c>
      <c r="O56" s="22">
        <v>-0.1</v>
      </c>
      <c r="Q56" s="15">
        <f t="shared" si="0"/>
        <v>0</v>
      </c>
      <c r="R56" s="25">
        <f t="shared" si="0"/>
        <v>248.2603611448053</v>
      </c>
      <c r="S56" s="25">
        <f t="shared" si="1"/>
        <v>-2.2027284262866669</v>
      </c>
      <c r="T56" s="26">
        <f t="shared" si="1"/>
        <v>-0.10859770171144775</v>
      </c>
      <c r="U56" s="35">
        <f t="shared" si="2"/>
        <v>276.56929860000002</v>
      </c>
      <c r="V56" s="27">
        <f t="shared" si="2"/>
        <v>0</v>
      </c>
      <c r="W56" s="29">
        <f t="shared" si="2"/>
        <v>0</v>
      </c>
      <c r="X56" s="28">
        <v>0</v>
      </c>
    </row>
    <row r="57" spans="1:24" ht="17.100000000000001" customHeight="1" x14ac:dyDescent="0.15">
      <c r="A57" s="15">
        <v>24</v>
      </c>
      <c r="B57" s="40">
        <v>42782</v>
      </c>
      <c r="C57" s="44">
        <v>0</v>
      </c>
      <c r="D57" s="17">
        <v>2501.3942429384329</v>
      </c>
      <c r="E57" s="17">
        <v>-274.03073106156666</v>
      </c>
      <c r="F57" s="23">
        <v>3.2638761902197971E-3</v>
      </c>
      <c r="G57" s="51">
        <v>9.0586434903799997</v>
      </c>
      <c r="H57" s="23">
        <v>-0.10492300128045198</v>
      </c>
      <c r="I57" s="30">
        <v>2775.424974</v>
      </c>
      <c r="J57" s="18"/>
      <c r="K57" s="19"/>
      <c r="L57" s="20">
        <v>1</v>
      </c>
      <c r="M57" s="21">
        <v>-0.05</v>
      </c>
      <c r="N57" s="34">
        <v>-0.08</v>
      </c>
      <c r="O57" s="22">
        <v>-0.1</v>
      </c>
      <c r="Q57" s="15">
        <f t="shared" si="0"/>
        <v>0</v>
      </c>
      <c r="R57" s="25">
        <f t="shared" si="0"/>
        <v>250.13942429384329</v>
      </c>
      <c r="S57" s="25">
        <f t="shared" si="1"/>
        <v>9.0586434903799997</v>
      </c>
      <c r="T57" s="26">
        <f t="shared" si="1"/>
        <v>-0.10492300128045198</v>
      </c>
      <c r="U57" s="35">
        <f t="shared" si="2"/>
        <v>277.5424974</v>
      </c>
      <c r="V57" s="27">
        <f t="shared" si="2"/>
        <v>0</v>
      </c>
      <c r="W57" s="29">
        <f t="shared" si="2"/>
        <v>0</v>
      </c>
      <c r="X57" s="28">
        <v>0</v>
      </c>
    </row>
    <row r="58" spans="1:24" ht="17.100000000000001" customHeight="1" x14ac:dyDescent="0.15">
      <c r="A58" s="15">
        <v>25</v>
      </c>
      <c r="B58" s="40">
        <v>42783</v>
      </c>
      <c r="C58" s="44">
        <v>0</v>
      </c>
      <c r="D58" s="17">
        <v>2503.7864946734799</v>
      </c>
      <c r="E58" s="17">
        <v>-273.17036632652002</v>
      </c>
      <c r="F58" s="23">
        <v>3.0982286658095355E-4</v>
      </c>
      <c r="G58" s="51">
        <v>0.86036473504666666</v>
      </c>
      <c r="H58" s="23">
        <v>-0.10440486587176427</v>
      </c>
      <c r="I58" s="30">
        <v>2776.9568610000001</v>
      </c>
      <c r="J58" s="18"/>
      <c r="K58" s="19"/>
      <c r="L58" s="20">
        <v>1</v>
      </c>
      <c r="M58" s="21">
        <v>-0.05</v>
      </c>
      <c r="N58" s="34">
        <v>-0.08</v>
      </c>
      <c r="O58" s="22">
        <v>-0.1</v>
      </c>
      <c r="Q58" s="15">
        <f t="shared" si="0"/>
        <v>0</v>
      </c>
      <c r="R58" s="25">
        <f t="shared" si="0"/>
        <v>250.378649467348</v>
      </c>
      <c r="S58" s="25">
        <f t="shared" si="1"/>
        <v>0.86036473504666666</v>
      </c>
      <c r="T58" s="26">
        <f t="shared" si="1"/>
        <v>-0.10440486587176427</v>
      </c>
      <c r="U58" s="35">
        <f t="shared" si="2"/>
        <v>277.69568609999999</v>
      </c>
      <c r="V58" s="27">
        <f t="shared" si="2"/>
        <v>0</v>
      </c>
      <c r="W58" s="29">
        <f t="shared" si="2"/>
        <v>0</v>
      </c>
      <c r="X58" s="28">
        <v>0</v>
      </c>
    </row>
    <row r="59" spans="1:24" x14ac:dyDescent="0.15">
      <c r="A59" s="4"/>
      <c r="C59" s="45"/>
      <c r="J59" s="2"/>
      <c r="M59" s="21">
        <v>-0.05</v>
      </c>
      <c r="X59" s="28">
        <v>0</v>
      </c>
    </row>
    <row r="60" spans="1:24" x14ac:dyDescent="0.15">
      <c r="A60" s="4"/>
      <c r="M60" s="21">
        <v>-0.05</v>
      </c>
      <c r="X60" s="28">
        <v>0</v>
      </c>
    </row>
    <row r="61" spans="1:24" x14ac:dyDescent="0.15">
      <c r="M61" s="21">
        <v>-0.05</v>
      </c>
      <c r="X61" s="28">
        <v>0</v>
      </c>
    </row>
    <row r="62" spans="1:24" x14ac:dyDescent="0.15">
      <c r="M62" s="21">
        <v>-0.05</v>
      </c>
      <c r="X62" s="28">
        <v>0</v>
      </c>
    </row>
    <row r="63" spans="1:24" x14ac:dyDescent="0.15">
      <c r="M63" s="21">
        <v>-0.05</v>
      </c>
      <c r="X63" s="28">
        <v>0</v>
      </c>
    </row>
    <row r="64" spans="1:24" x14ac:dyDescent="0.15">
      <c r="M64" s="21">
        <v>-0.05</v>
      </c>
      <c r="X64" s="28">
        <v>0</v>
      </c>
    </row>
    <row r="65" spans="13:24" x14ac:dyDescent="0.15">
      <c r="M65" s="21">
        <v>-0.05</v>
      </c>
      <c r="X65" s="28">
        <v>0</v>
      </c>
    </row>
  </sheetData>
  <phoneticPr fontId="2" type="noConversion"/>
  <pageMargins left="0.4" right="0.26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65"/>
  <sheetViews>
    <sheetView zoomScaleNormal="100" workbookViewId="0">
      <selection activeCell="E60" sqref="E60"/>
    </sheetView>
  </sheetViews>
  <sheetFormatPr defaultColWidth="9" defaultRowHeight="13.5" outlineLevelCol="1" x14ac:dyDescent="0.15"/>
  <cols>
    <col min="1" max="1" width="4.75" style="1" customWidth="1"/>
    <col min="2" max="2" width="8.25" style="37" customWidth="1"/>
    <col min="3" max="3" width="5.125" style="41" customWidth="1"/>
    <col min="4" max="4" width="9" style="46" customWidth="1"/>
    <col min="5" max="5" width="7.75" style="46" customWidth="1"/>
    <col min="6" max="6" width="6.75" style="1" customWidth="1"/>
    <col min="7" max="7" width="8.625" style="46" customWidth="1"/>
    <col min="8" max="8" width="8.5" style="1" bestFit="1" customWidth="1"/>
    <col min="9" max="9" width="8" style="1" customWidth="1"/>
    <col min="10" max="10" width="7.125" style="1" customWidth="1"/>
    <col min="11" max="11" width="9.25" style="6" customWidth="1"/>
    <col min="12" max="12" width="5" style="10" customWidth="1"/>
    <col min="13" max="13" width="7.25" style="1" customWidth="1"/>
    <col min="14" max="14" width="7.125" style="31" customWidth="1"/>
    <col min="15" max="15" width="9" style="1"/>
    <col min="16" max="16" width="3.75" style="1" customWidth="1"/>
    <col min="17" max="17" width="5.5" style="3" customWidth="1" outlineLevel="1"/>
    <col min="18" max="18" width="9" style="3" customWidth="1" outlineLevel="1"/>
    <col min="19" max="19" width="7.625" style="3" customWidth="1" outlineLevel="1"/>
    <col min="20" max="20" width="9" style="3" customWidth="1" outlineLevel="1"/>
    <col min="21" max="21" width="8.375" style="3" customWidth="1" outlineLevel="1"/>
    <col min="22" max="22" width="6.75" style="3" customWidth="1" outlineLevel="1"/>
    <col min="23" max="23" width="10.375" style="3" customWidth="1" outlineLevel="1"/>
    <col min="24" max="24" width="5.875" style="3" customWidth="1" outlineLevel="1"/>
    <col min="26" max="16384" width="9" style="1"/>
  </cols>
  <sheetData>
    <row r="2" spans="5:11" x14ac:dyDescent="0.15">
      <c r="E2" s="49"/>
      <c r="K2" s="9"/>
    </row>
    <row r="3" spans="5:11" x14ac:dyDescent="0.15">
      <c r="E3" s="49"/>
      <c r="K3" s="9"/>
    </row>
    <row r="4" spans="5:11" x14ac:dyDescent="0.15">
      <c r="E4" s="49"/>
      <c r="K4" s="9"/>
    </row>
    <row r="5" spans="5:11" x14ac:dyDescent="0.15">
      <c r="E5" s="49"/>
      <c r="K5" s="9"/>
    </row>
    <row r="6" spans="5:11" x14ac:dyDescent="0.15">
      <c r="E6" s="49"/>
      <c r="K6" s="9"/>
    </row>
    <row r="7" spans="5:11" x14ac:dyDescent="0.15">
      <c r="E7" s="49"/>
      <c r="K7" s="9"/>
    </row>
    <row r="8" spans="5:11" x14ac:dyDescent="0.15">
      <c r="E8" s="49"/>
      <c r="K8" s="9"/>
    </row>
    <row r="9" spans="5:11" x14ac:dyDescent="0.15">
      <c r="E9" s="49"/>
      <c r="K9" s="9"/>
    </row>
    <row r="10" spans="5:11" x14ac:dyDescent="0.15">
      <c r="E10" s="49"/>
      <c r="K10" s="9"/>
    </row>
    <row r="11" spans="5:11" x14ac:dyDescent="0.15">
      <c r="E11" s="49"/>
      <c r="K11" s="9"/>
    </row>
    <row r="12" spans="5:11" x14ac:dyDescent="0.15">
      <c r="E12" s="49"/>
      <c r="K12" s="9"/>
    </row>
    <row r="13" spans="5:11" x14ac:dyDescent="0.15">
      <c r="E13" s="49"/>
      <c r="K13" s="9"/>
    </row>
    <row r="14" spans="5:11" x14ac:dyDescent="0.15">
      <c r="E14" s="49"/>
      <c r="K14" s="9"/>
    </row>
    <row r="15" spans="5:11" x14ac:dyDescent="0.15">
      <c r="E15" s="49"/>
      <c r="K15" s="9"/>
    </row>
    <row r="16" spans="5:11" x14ac:dyDescent="0.15">
      <c r="E16" s="49"/>
      <c r="K16" s="9"/>
    </row>
    <row r="17" spans="2:24" x14ac:dyDescent="0.15">
      <c r="E17" s="49"/>
      <c r="K17" s="9"/>
    </row>
    <row r="18" spans="2:24" x14ac:dyDescent="0.15">
      <c r="E18" s="49"/>
      <c r="K18" s="9"/>
    </row>
    <row r="19" spans="2:24" x14ac:dyDescent="0.15">
      <c r="E19" s="49"/>
      <c r="K19" s="9"/>
    </row>
    <row r="20" spans="2:24" x14ac:dyDescent="0.15">
      <c r="E20" s="49"/>
      <c r="K20" s="9"/>
    </row>
    <row r="21" spans="2:24" x14ac:dyDescent="0.15">
      <c r="E21" s="49"/>
      <c r="K21" s="9"/>
    </row>
    <row r="22" spans="2:24" x14ac:dyDescent="0.15">
      <c r="E22" s="49"/>
      <c r="K22" s="9"/>
    </row>
    <row r="23" spans="2:24" x14ac:dyDescent="0.15">
      <c r="E23" s="49"/>
      <c r="K23" s="9"/>
    </row>
    <row r="24" spans="2:24" x14ac:dyDescent="0.15">
      <c r="E24" s="49"/>
      <c r="K24" s="9"/>
    </row>
    <row r="25" spans="2:24" x14ac:dyDescent="0.15">
      <c r="E25" s="49"/>
      <c r="K25" s="9"/>
    </row>
    <row r="26" spans="2:24" x14ac:dyDescent="0.15">
      <c r="E26" s="49"/>
      <c r="K26" s="9"/>
    </row>
    <row r="27" spans="2:24" x14ac:dyDescent="0.15">
      <c r="E27" s="49"/>
      <c r="K27" s="9"/>
    </row>
    <row r="28" spans="2:24" x14ac:dyDescent="0.15">
      <c r="E28" s="49"/>
      <c r="K28" s="9"/>
    </row>
    <row r="29" spans="2:24" x14ac:dyDescent="0.15">
      <c r="E29" s="49"/>
      <c r="K29" s="9"/>
    </row>
    <row r="30" spans="2:24" x14ac:dyDescent="0.15">
      <c r="E30" s="49"/>
      <c r="K30" s="9"/>
    </row>
    <row r="31" spans="2:24" s="7" customFormat="1" ht="12.75" customHeight="1" x14ac:dyDescent="0.15">
      <c r="B31" s="38"/>
      <c r="C31" s="42">
        <v>2</v>
      </c>
      <c r="D31" s="47">
        <v>3</v>
      </c>
      <c r="E31" s="47">
        <v>4</v>
      </c>
      <c r="F31" s="8">
        <v>5</v>
      </c>
      <c r="G31" s="47">
        <v>6</v>
      </c>
      <c r="H31" s="8">
        <v>7</v>
      </c>
      <c r="I31" s="8">
        <v>8</v>
      </c>
      <c r="J31" s="8">
        <v>9</v>
      </c>
      <c r="K31" s="8">
        <v>10</v>
      </c>
      <c r="L31" s="8">
        <v>11</v>
      </c>
      <c r="M31" s="8">
        <v>13</v>
      </c>
      <c r="N31" s="8">
        <v>16</v>
      </c>
      <c r="O31" s="8">
        <v>17</v>
      </c>
      <c r="Q31" s="8"/>
      <c r="R31" s="8"/>
      <c r="S31" s="8"/>
      <c r="T31" s="8"/>
      <c r="U31" s="8"/>
      <c r="V31" s="8"/>
      <c r="W31" s="8"/>
      <c r="X31" s="8"/>
    </row>
    <row r="32" spans="2:24" s="7" customFormat="1" ht="15.75" customHeight="1" x14ac:dyDescent="0.15">
      <c r="B32" s="38"/>
      <c r="C32" s="42"/>
      <c r="D32" s="47"/>
      <c r="E32" s="47"/>
      <c r="F32" s="8"/>
      <c r="G32" s="47"/>
      <c r="H32" s="8"/>
      <c r="I32" s="8"/>
      <c r="J32" s="8"/>
      <c r="K32" s="8"/>
      <c r="L32" s="8"/>
      <c r="M32" s="8"/>
      <c r="N32" s="32"/>
      <c r="O32" s="8"/>
      <c r="Q32" s="16"/>
      <c r="R32" s="16"/>
      <c r="S32" s="16"/>
      <c r="T32" s="16"/>
      <c r="U32" s="16"/>
      <c r="V32" s="3"/>
      <c r="W32" s="5">
        <v>10</v>
      </c>
      <c r="X32" s="3"/>
    </row>
    <row r="33" spans="1:24" s="5" customFormat="1" ht="40.5" customHeight="1" x14ac:dyDescent="0.15">
      <c r="A33" s="11" t="s">
        <v>10</v>
      </c>
      <c r="B33" s="39" t="s">
        <v>0</v>
      </c>
      <c r="C33" s="43" t="s">
        <v>7</v>
      </c>
      <c r="D33" s="48" t="s">
        <v>14</v>
      </c>
      <c r="E33" s="50" t="s">
        <v>13</v>
      </c>
      <c r="F33" s="11" t="s">
        <v>1</v>
      </c>
      <c r="G33" s="50" t="s">
        <v>11</v>
      </c>
      <c r="H33" s="11" t="s">
        <v>2</v>
      </c>
      <c r="I33" s="11" t="s">
        <v>15</v>
      </c>
      <c r="J33" s="11" t="s">
        <v>8</v>
      </c>
      <c r="K33" s="13" t="s">
        <v>9</v>
      </c>
      <c r="L33" s="14" t="s">
        <v>3</v>
      </c>
      <c r="M33" s="11" t="s">
        <v>4</v>
      </c>
      <c r="N33" s="33" t="s">
        <v>5</v>
      </c>
      <c r="O33" s="11" t="s">
        <v>6</v>
      </c>
      <c r="Q33" s="24" t="s">
        <v>7</v>
      </c>
      <c r="R33" s="11" t="str">
        <f>"净资产"&amp;"(单位:"&amp;W32&amp;"万元)"</f>
        <v>净资产(单位:10万元)</v>
      </c>
      <c r="S33" s="12" t="s">
        <v>11</v>
      </c>
      <c r="T33" s="11" t="s">
        <v>2</v>
      </c>
      <c r="U33" s="11" t="str">
        <f>"持仓市值"&amp;"(单位:"&amp;W32&amp;"万元)"</f>
        <v>持仓市值(单位:10万元)</v>
      </c>
      <c r="V33" s="11" t="s">
        <v>8</v>
      </c>
      <c r="W33" s="13" t="str">
        <f>"资金可用额度"&amp;"(单位:"&amp;W32&amp;"万元)"</f>
        <v>资金可用额度(单位:10万元)</v>
      </c>
      <c r="X33" s="11" t="s">
        <v>12</v>
      </c>
    </row>
    <row r="34" spans="1:24" ht="17.100000000000001" customHeight="1" x14ac:dyDescent="0.15">
      <c r="A34" s="15">
        <v>1</v>
      </c>
      <c r="B34" s="40">
        <v>42751</v>
      </c>
      <c r="C34" s="44">
        <v>2136.2367850000001</v>
      </c>
      <c r="D34" s="17">
        <v>1747.2701438544309</v>
      </c>
      <c r="E34" s="17">
        <v>-388.96664114556887</v>
      </c>
      <c r="F34" s="23">
        <v>-9.5892951606047952E-2</v>
      </c>
      <c r="G34" s="51">
        <v>-204.85005064306446</v>
      </c>
      <c r="H34" s="23">
        <v>-0.16303608040677023</v>
      </c>
      <c r="I34" s="30">
        <v>2136.2367850000001</v>
      </c>
      <c r="J34" s="18"/>
      <c r="K34" s="19"/>
      <c r="L34" s="20">
        <v>1</v>
      </c>
      <c r="M34" s="21">
        <v>-0.05</v>
      </c>
      <c r="N34" s="34">
        <v>-0.08</v>
      </c>
      <c r="O34" s="22">
        <v>-0.1</v>
      </c>
      <c r="Q34" s="15">
        <f>C34/$W$32</f>
        <v>213.62367850000001</v>
      </c>
      <c r="R34" s="25">
        <f>D34/$W$32</f>
        <v>174.72701438544308</v>
      </c>
      <c r="S34" s="25">
        <f>G34</f>
        <v>-204.85005064306446</v>
      </c>
      <c r="T34" s="26">
        <f>H34</f>
        <v>-0.16303608040677023</v>
      </c>
      <c r="U34" s="35">
        <f>I34/$W$32</f>
        <v>213.62367850000001</v>
      </c>
      <c r="V34" s="27">
        <f>J34/$W$32</f>
        <v>0</v>
      </c>
      <c r="W34" s="29">
        <f>K34/$W$32</f>
        <v>0</v>
      </c>
      <c r="X34" s="28">
        <v>0</v>
      </c>
    </row>
    <row r="35" spans="1:24" ht="17.100000000000001" customHeight="1" x14ac:dyDescent="0.15">
      <c r="A35" s="15">
        <v>2</v>
      </c>
      <c r="B35" s="40">
        <v>42752</v>
      </c>
      <c r="C35" s="44">
        <v>0</v>
      </c>
      <c r="D35" s="17">
        <v>2294.5394371566999</v>
      </c>
      <c r="E35" s="17">
        <v>-365.66845184329998</v>
      </c>
      <c r="F35" s="23">
        <v>8.7580333095797717E-3</v>
      </c>
      <c r="G35" s="51">
        <v>23.298189302268892</v>
      </c>
      <c r="H35" s="23">
        <v>-0.15181531258762282</v>
      </c>
      <c r="I35" s="30">
        <v>2660.2078889999998</v>
      </c>
      <c r="J35" s="18"/>
      <c r="K35" s="19"/>
      <c r="L35" s="20">
        <v>1</v>
      </c>
      <c r="M35" s="21">
        <v>-0.05</v>
      </c>
      <c r="N35" s="34">
        <v>-0.08</v>
      </c>
      <c r="O35" s="22">
        <v>-0.1</v>
      </c>
      <c r="Q35" s="15">
        <f t="shared" ref="Q35:R58" si="0">C35/$W$32</f>
        <v>0</v>
      </c>
      <c r="R35" s="25">
        <f t="shared" si="0"/>
        <v>229.45394371566999</v>
      </c>
      <c r="S35" s="25">
        <f t="shared" ref="S35:T58" si="1">G35</f>
        <v>23.298189302268892</v>
      </c>
      <c r="T35" s="26">
        <f t="shared" si="1"/>
        <v>-0.15181531258762282</v>
      </c>
      <c r="U35" s="35">
        <f t="shared" ref="U35:W58" si="2">I35/$W$32</f>
        <v>266.02078889999996</v>
      </c>
      <c r="V35" s="27">
        <f t="shared" si="2"/>
        <v>0</v>
      </c>
      <c r="W35" s="29">
        <f t="shared" si="2"/>
        <v>0</v>
      </c>
      <c r="X35" s="28">
        <v>0</v>
      </c>
    </row>
    <row r="36" spans="1:24" ht="17.100000000000001" customHeight="1" x14ac:dyDescent="0.15">
      <c r="A36" s="15">
        <v>3</v>
      </c>
      <c r="B36" s="40">
        <v>42753</v>
      </c>
      <c r="C36" s="44">
        <v>0</v>
      </c>
      <c r="D36" s="17">
        <v>2204.6490124367465</v>
      </c>
      <c r="E36" s="17">
        <v>-410.9439205632533</v>
      </c>
      <c r="F36" s="23">
        <v>-1.7309829885502805E-2</v>
      </c>
      <c r="G36" s="51">
        <v>-45.275468719953331</v>
      </c>
      <c r="H36" s="23">
        <v>-0.16949219439401297</v>
      </c>
      <c r="I36" s="30">
        <v>2615.5929329999999</v>
      </c>
      <c r="J36" s="18"/>
      <c r="K36" s="19"/>
      <c r="L36" s="20">
        <v>1</v>
      </c>
      <c r="M36" s="21">
        <v>-0.05</v>
      </c>
      <c r="N36" s="34">
        <v>-0.08</v>
      </c>
      <c r="O36" s="22">
        <v>-0.1</v>
      </c>
      <c r="Q36" s="15">
        <f t="shared" si="0"/>
        <v>0</v>
      </c>
      <c r="R36" s="25">
        <f t="shared" si="0"/>
        <v>220.46490124367466</v>
      </c>
      <c r="S36" s="25">
        <f t="shared" si="1"/>
        <v>-45.275468719953331</v>
      </c>
      <c r="T36" s="26">
        <f t="shared" si="1"/>
        <v>-0.16949219439401297</v>
      </c>
      <c r="U36" s="35">
        <f t="shared" si="2"/>
        <v>261.55929329999998</v>
      </c>
      <c r="V36" s="27">
        <f t="shared" si="2"/>
        <v>0</v>
      </c>
      <c r="W36" s="29">
        <f t="shared" si="2"/>
        <v>0</v>
      </c>
      <c r="X36" s="28">
        <v>0</v>
      </c>
    </row>
    <row r="37" spans="1:24" ht="17.100000000000001" customHeight="1" x14ac:dyDescent="0.15">
      <c r="A37" s="15">
        <v>4</v>
      </c>
      <c r="B37" s="40">
        <v>42754</v>
      </c>
      <c r="C37" s="44">
        <v>0</v>
      </c>
      <c r="D37" s="17">
        <v>2185.6096105061265</v>
      </c>
      <c r="E37" s="17">
        <v>-420.79781449387326</v>
      </c>
      <c r="F37" s="23">
        <v>-3.7806422112306561E-3</v>
      </c>
      <c r="G37" s="51">
        <v>-9.85389393062</v>
      </c>
      <c r="H37" s="23">
        <v>-0.17263155209235109</v>
      </c>
      <c r="I37" s="30">
        <v>2606.4074249999999</v>
      </c>
      <c r="J37" s="18"/>
      <c r="K37" s="19"/>
      <c r="L37" s="20">
        <v>1</v>
      </c>
      <c r="M37" s="21">
        <v>-0.05</v>
      </c>
      <c r="N37" s="34">
        <v>-0.08</v>
      </c>
      <c r="O37" s="22">
        <v>-0.1</v>
      </c>
      <c r="Q37" s="15">
        <f t="shared" si="0"/>
        <v>0</v>
      </c>
      <c r="R37" s="25">
        <f t="shared" si="0"/>
        <v>218.56096105061266</v>
      </c>
      <c r="S37" s="25">
        <f t="shared" si="1"/>
        <v>-9.85389393062</v>
      </c>
      <c r="T37" s="26">
        <f t="shared" si="1"/>
        <v>-0.17263155209235109</v>
      </c>
      <c r="U37" s="35">
        <f t="shared" si="2"/>
        <v>260.64074249999999</v>
      </c>
      <c r="V37" s="27">
        <f t="shared" si="2"/>
        <v>0</v>
      </c>
      <c r="W37" s="29">
        <f t="shared" si="2"/>
        <v>0</v>
      </c>
      <c r="X37" s="28">
        <v>0</v>
      </c>
    </row>
    <row r="38" spans="1:24" ht="17.100000000000001" customHeight="1" x14ac:dyDescent="0.15">
      <c r="A38" s="15">
        <v>5</v>
      </c>
      <c r="B38" s="40">
        <v>42755</v>
      </c>
      <c r="C38" s="44">
        <v>0</v>
      </c>
      <c r="D38" s="17">
        <v>2299.3588226455063</v>
      </c>
      <c r="E38" s="17">
        <v>-364.26477935449333</v>
      </c>
      <c r="F38" s="23">
        <v>2.1224108052253249E-2</v>
      </c>
      <c r="G38" s="51">
        <v>56.533035139380004</v>
      </c>
      <c r="H38" s="23">
        <v>-0.14852065406795764</v>
      </c>
      <c r="I38" s="30">
        <v>2663.6236020000001</v>
      </c>
      <c r="J38" s="18"/>
      <c r="K38" s="19"/>
      <c r="L38" s="20">
        <v>1</v>
      </c>
      <c r="M38" s="21">
        <v>-0.05</v>
      </c>
      <c r="N38" s="34">
        <v>-0.08</v>
      </c>
      <c r="O38" s="22">
        <v>-0.1</v>
      </c>
      <c r="Q38" s="15">
        <f t="shared" si="0"/>
        <v>0</v>
      </c>
      <c r="R38" s="25">
        <f t="shared" si="0"/>
        <v>229.93588226455063</v>
      </c>
      <c r="S38" s="25">
        <f t="shared" si="1"/>
        <v>56.533035139380004</v>
      </c>
      <c r="T38" s="26">
        <f t="shared" si="1"/>
        <v>-0.14852065406795764</v>
      </c>
      <c r="U38" s="35">
        <f t="shared" si="2"/>
        <v>266.36236020000001</v>
      </c>
      <c r="V38" s="27">
        <f t="shared" si="2"/>
        <v>0</v>
      </c>
      <c r="W38" s="29">
        <f t="shared" si="2"/>
        <v>0</v>
      </c>
      <c r="X38" s="28">
        <v>0</v>
      </c>
    </row>
    <row r="39" spans="1:24" ht="17.100000000000001" customHeight="1" x14ac:dyDescent="0.15">
      <c r="A39" s="15">
        <v>6</v>
      </c>
      <c r="B39" s="40">
        <v>42758</v>
      </c>
      <c r="C39" s="44">
        <v>2686.321884</v>
      </c>
      <c r="D39" s="17">
        <v>2342.7136317069799</v>
      </c>
      <c r="E39" s="17">
        <v>-343.60825229301997</v>
      </c>
      <c r="F39" s="23">
        <v>8.1981280478275464E-3</v>
      </c>
      <c r="G39" s="51">
        <v>22.022810782713332</v>
      </c>
      <c r="H39" s="23">
        <v>-0.13926902305781613</v>
      </c>
      <c r="I39" s="30">
        <v>2686.321884</v>
      </c>
      <c r="J39" s="18"/>
      <c r="K39" s="19"/>
      <c r="L39" s="20">
        <v>1</v>
      </c>
      <c r="M39" s="21">
        <v>-0.05</v>
      </c>
      <c r="N39" s="34">
        <v>-0.08</v>
      </c>
      <c r="O39" s="22">
        <v>-0.1</v>
      </c>
      <c r="Q39" s="15">
        <f t="shared" si="0"/>
        <v>268.63218840000002</v>
      </c>
      <c r="R39" s="25">
        <f t="shared" si="0"/>
        <v>234.27136317069798</v>
      </c>
      <c r="S39" s="25">
        <f t="shared" si="1"/>
        <v>22.022810782713332</v>
      </c>
      <c r="T39" s="26">
        <f t="shared" si="1"/>
        <v>-0.13926902305781613</v>
      </c>
      <c r="U39" s="35">
        <f t="shared" si="2"/>
        <v>268.63218840000002</v>
      </c>
      <c r="V39" s="27">
        <f t="shared" si="2"/>
        <v>0</v>
      </c>
      <c r="W39" s="29">
        <f t="shared" si="2"/>
        <v>0</v>
      </c>
      <c r="X39" s="28">
        <v>0</v>
      </c>
    </row>
    <row r="40" spans="1:24" ht="17.100000000000001" customHeight="1" x14ac:dyDescent="0.15">
      <c r="A40" s="15">
        <v>7</v>
      </c>
      <c r="B40" s="40">
        <v>42759</v>
      </c>
      <c r="C40" s="44">
        <v>0</v>
      </c>
      <c r="D40" s="17">
        <v>2273.7397686663599</v>
      </c>
      <c r="E40" s="17">
        <v>-378.42660233364001</v>
      </c>
      <c r="F40" s="23">
        <v>-1.3128267676319165E-2</v>
      </c>
      <c r="G40" s="51">
        <v>-34.818350040620004</v>
      </c>
      <c r="H40" s="23">
        <v>-0.15270802698678482</v>
      </c>
      <c r="I40" s="30">
        <v>2652.1663709999998</v>
      </c>
      <c r="J40" s="18"/>
      <c r="K40" s="19"/>
      <c r="L40" s="20">
        <v>1</v>
      </c>
      <c r="M40" s="21">
        <v>-0.05</v>
      </c>
      <c r="N40" s="34">
        <v>-0.08</v>
      </c>
      <c r="O40" s="22">
        <v>-0.1</v>
      </c>
      <c r="Q40" s="15">
        <f t="shared" si="0"/>
        <v>0</v>
      </c>
      <c r="R40" s="25">
        <f t="shared" si="0"/>
        <v>227.37397686663599</v>
      </c>
      <c r="S40" s="25">
        <f t="shared" si="1"/>
        <v>-34.818350040620004</v>
      </c>
      <c r="T40" s="26">
        <f t="shared" si="1"/>
        <v>-0.15270802698678482</v>
      </c>
      <c r="U40" s="35">
        <f t="shared" si="2"/>
        <v>265.21663709999996</v>
      </c>
      <c r="V40" s="27">
        <f t="shared" si="2"/>
        <v>0</v>
      </c>
      <c r="W40" s="29">
        <f t="shared" si="2"/>
        <v>0</v>
      </c>
      <c r="X40" s="28">
        <v>0</v>
      </c>
    </row>
    <row r="41" spans="1:24" ht="17.100000000000001" customHeight="1" x14ac:dyDescent="0.15">
      <c r="A41" s="15">
        <v>8</v>
      </c>
      <c r="B41" s="40">
        <v>42760</v>
      </c>
      <c r="C41" s="44">
        <v>0</v>
      </c>
      <c r="D41" s="17">
        <v>2342.7386096217397</v>
      </c>
      <c r="E41" s="17">
        <v>-344.26626637825996</v>
      </c>
      <c r="F41" s="23">
        <v>1.2713164855224475E-2</v>
      </c>
      <c r="G41" s="51">
        <v>34.160335955379999</v>
      </c>
      <c r="H41" s="23">
        <v>-0.1382755921618487</v>
      </c>
      <c r="I41" s="30">
        <v>2687.004876</v>
      </c>
      <c r="J41" s="18"/>
      <c r="K41" s="19"/>
      <c r="L41" s="20">
        <v>1</v>
      </c>
      <c r="M41" s="21">
        <v>-0.05</v>
      </c>
      <c r="N41" s="34">
        <v>-0.08</v>
      </c>
      <c r="O41" s="22">
        <v>-0.1</v>
      </c>
      <c r="Q41" s="15">
        <f t="shared" si="0"/>
        <v>0</v>
      </c>
      <c r="R41" s="25">
        <f t="shared" si="0"/>
        <v>234.27386096217396</v>
      </c>
      <c r="S41" s="25">
        <f t="shared" si="1"/>
        <v>34.160335955379999</v>
      </c>
      <c r="T41" s="26">
        <f t="shared" si="1"/>
        <v>-0.1382755921618487</v>
      </c>
      <c r="U41" s="35">
        <f t="shared" si="2"/>
        <v>268.70048759999997</v>
      </c>
      <c r="V41" s="27">
        <f t="shared" si="2"/>
        <v>0</v>
      </c>
      <c r="W41" s="29">
        <f t="shared" si="2"/>
        <v>0</v>
      </c>
      <c r="X41" s="28">
        <v>0</v>
      </c>
    </row>
    <row r="42" spans="1:24" ht="17.100000000000001" customHeight="1" x14ac:dyDescent="0.15">
      <c r="A42" s="15">
        <v>9</v>
      </c>
      <c r="B42" s="40">
        <v>42761</v>
      </c>
      <c r="C42" s="44">
        <v>0</v>
      </c>
      <c r="D42" s="17">
        <v>2430.6300231691198</v>
      </c>
      <c r="E42" s="17">
        <v>-300.66069383088001</v>
      </c>
      <c r="F42" s="23">
        <v>1.5965189013374442E-2</v>
      </c>
      <c r="G42" s="51">
        <v>43.60557254738</v>
      </c>
      <c r="H42" s="23">
        <v>-0.12014769840271047</v>
      </c>
      <c r="I42" s="30">
        <v>2731.2907169999999</v>
      </c>
      <c r="J42" s="18"/>
      <c r="K42" s="19"/>
      <c r="L42" s="20">
        <v>1</v>
      </c>
      <c r="M42" s="21">
        <v>-0.05</v>
      </c>
      <c r="N42" s="34">
        <v>-0.08</v>
      </c>
      <c r="O42" s="22">
        <v>-0.1</v>
      </c>
      <c r="Q42" s="15">
        <f t="shared" si="0"/>
        <v>0</v>
      </c>
      <c r="R42" s="25">
        <f t="shared" si="0"/>
        <v>243.06300231691199</v>
      </c>
      <c r="S42" s="25">
        <f t="shared" si="1"/>
        <v>43.60557254738</v>
      </c>
      <c r="T42" s="26">
        <f t="shared" si="1"/>
        <v>-0.12014769840271047</v>
      </c>
      <c r="U42" s="35">
        <f t="shared" si="2"/>
        <v>273.1290717</v>
      </c>
      <c r="V42" s="27">
        <f t="shared" si="2"/>
        <v>0</v>
      </c>
      <c r="W42" s="29">
        <f t="shared" si="2"/>
        <v>0</v>
      </c>
      <c r="X42" s="28">
        <v>0</v>
      </c>
    </row>
    <row r="43" spans="1:24" ht="17.100000000000001" customHeight="1" x14ac:dyDescent="0.15">
      <c r="A43" s="15">
        <v>10</v>
      </c>
      <c r="B43" s="40">
        <v>42762</v>
      </c>
      <c r="C43" s="44">
        <v>0</v>
      </c>
      <c r="D43" s="17">
        <v>2429.9595960144998</v>
      </c>
      <c r="E43" s="17">
        <v>-301.33112098549998</v>
      </c>
      <c r="F43" s="23">
        <v>-2.4546166046959111E-4</v>
      </c>
      <c r="G43" s="51">
        <v>-0.67042715462000002</v>
      </c>
      <c r="H43" s="23">
        <v>-0.11986747185903651</v>
      </c>
      <c r="I43" s="30">
        <v>2731.2907169999999</v>
      </c>
      <c r="J43" s="18"/>
      <c r="K43" s="19"/>
      <c r="L43" s="20">
        <v>1</v>
      </c>
      <c r="M43" s="21">
        <v>-0.05</v>
      </c>
      <c r="N43" s="34">
        <v>-0.08</v>
      </c>
      <c r="O43" s="22">
        <v>-0.1</v>
      </c>
      <c r="Q43" s="15">
        <f t="shared" si="0"/>
        <v>0</v>
      </c>
      <c r="R43" s="25">
        <f t="shared" si="0"/>
        <v>242.99595960144998</v>
      </c>
      <c r="S43" s="25">
        <f t="shared" si="1"/>
        <v>-0.67042715462000002</v>
      </c>
      <c r="T43" s="26">
        <f t="shared" si="1"/>
        <v>-0.11986747185903651</v>
      </c>
      <c r="U43" s="35">
        <f t="shared" si="2"/>
        <v>273.1290717</v>
      </c>
      <c r="V43" s="27">
        <f t="shared" si="2"/>
        <v>0</v>
      </c>
      <c r="W43" s="29">
        <f t="shared" si="2"/>
        <v>0</v>
      </c>
      <c r="X43" s="28">
        <v>0</v>
      </c>
    </row>
    <row r="44" spans="1:24" ht="17.100000000000001" customHeight="1" x14ac:dyDescent="0.15">
      <c r="A44" s="15">
        <v>11</v>
      </c>
      <c r="B44" s="40">
        <v>42765</v>
      </c>
      <c r="C44" s="44">
        <v>2731.2907169999999</v>
      </c>
      <c r="D44" s="17">
        <v>2427.9483145506397</v>
      </c>
      <c r="E44" s="17">
        <v>-303.34240244935995</v>
      </c>
      <c r="F44" s="23">
        <v>-2.4546166046959111E-4</v>
      </c>
      <c r="G44" s="51">
        <v>-0.67042715462000002</v>
      </c>
      <c r="H44" s="23">
        <v>-0.12017261285542385</v>
      </c>
      <c r="I44" s="30">
        <v>2731.2907169999999</v>
      </c>
      <c r="J44" s="18"/>
      <c r="K44" s="19"/>
      <c r="L44" s="20">
        <v>1</v>
      </c>
      <c r="M44" s="21">
        <v>-0.05</v>
      </c>
      <c r="N44" s="34">
        <v>-0.08</v>
      </c>
      <c r="O44" s="22">
        <v>-0.1</v>
      </c>
      <c r="Q44" s="15">
        <f t="shared" si="0"/>
        <v>273.1290717</v>
      </c>
      <c r="R44" s="25">
        <f t="shared" si="0"/>
        <v>242.79483145506396</v>
      </c>
      <c r="S44" s="25">
        <f t="shared" si="1"/>
        <v>-0.67042715462000002</v>
      </c>
      <c r="T44" s="26">
        <f t="shared" si="1"/>
        <v>-0.12017261285542385</v>
      </c>
      <c r="U44" s="35">
        <f t="shared" si="2"/>
        <v>273.1290717</v>
      </c>
      <c r="V44" s="27">
        <f t="shared" si="2"/>
        <v>0</v>
      </c>
      <c r="W44" s="29">
        <f t="shared" si="2"/>
        <v>0</v>
      </c>
      <c r="X44" s="28">
        <v>0</v>
      </c>
    </row>
    <row r="45" spans="1:24" ht="17.100000000000001" customHeight="1" x14ac:dyDescent="0.15">
      <c r="A45" s="15">
        <v>12</v>
      </c>
      <c r="B45" s="40">
        <v>42766</v>
      </c>
      <c r="C45" s="44">
        <v>0</v>
      </c>
      <c r="D45" s="17">
        <v>2427.2778873960197</v>
      </c>
      <c r="E45" s="17">
        <v>-304.01282960397998</v>
      </c>
      <c r="F45" s="23">
        <v>-2.4546166046959111E-4</v>
      </c>
      <c r="G45" s="51">
        <v>-0.67042715462000002</v>
      </c>
      <c r="H45" s="23">
        <v>-0.11999079460802975</v>
      </c>
      <c r="I45" s="30">
        <v>2731.2907169999999</v>
      </c>
      <c r="J45" s="18"/>
      <c r="K45" s="19"/>
      <c r="L45" s="20">
        <v>1</v>
      </c>
      <c r="M45" s="21">
        <v>-0.05</v>
      </c>
      <c r="N45" s="34">
        <v>-0.08</v>
      </c>
      <c r="O45" s="22">
        <v>-0.1</v>
      </c>
      <c r="Q45" s="15">
        <f t="shared" si="0"/>
        <v>0</v>
      </c>
      <c r="R45" s="25">
        <f t="shared" si="0"/>
        <v>242.72778873960198</v>
      </c>
      <c r="S45" s="25">
        <f t="shared" si="1"/>
        <v>-0.67042715462000002</v>
      </c>
      <c r="T45" s="26">
        <f t="shared" si="1"/>
        <v>-0.11999079460802975</v>
      </c>
      <c r="U45" s="35">
        <f t="shared" si="2"/>
        <v>273.1290717</v>
      </c>
      <c r="V45" s="27">
        <f t="shared" si="2"/>
        <v>0</v>
      </c>
      <c r="W45" s="29">
        <f t="shared" si="2"/>
        <v>0</v>
      </c>
      <c r="X45" s="28">
        <v>0</v>
      </c>
    </row>
    <row r="46" spans="1:24" ht="17.100000000000001" customHeight="1" x14ac:dyDescent="0.15">
      <c r="A46" s="15">
        <v>13</v>
      </c>
      <c r="B46" s="40">
        <v>42767</v>
      </c>
      <c r="C46" s="44">
        <v>0</v>
      </c>
      <c r="D46" s="17">
        <v>2426.6074602413996</v>
      </c>
      <c r="E46" s="17">
        <v>-304.68325675860001</v>
      </c>
      <c r="F46" s="23">
        <v>-2.4546166046959111E-4</v>
      </c>
      <c r="G46" s="51">
        <v>-0.67042715462000002</v>
      </c>
      <c r="H46" s="23">
        <v>-0.11984889428970584</v>
      </c>
      <c r="I46" s="30">
        <v>2731.2907169999999</v>
      </c>
      <c r="J46" s="18"/>
      <c r="K46" s="19"/>
      <c r="L46" s="20">
        <v>1</v>
      </c>
      <c r="M46" s="21">
        <v>-0.05</v>
      </c>
      <c r="N46" s="34">
        <v>-0.08</v>
      </c>
      <c r="O46" s="22">
        <v>-0.1</v>
      </c>
      <c r="Q46" s="15">
        <f t="shared" si="0"/>
        <v>0</v>
      </c>
      <c r="R46" s="25">
        <f t="shared" si="0"/>
        <v>242.66074602413997</v>
      </c>
      <c r="S46" s="25">
        <f t="shared" si="1"/>
        <v>-0.67042715462000002</v>
      </c>
      <c r="T46" s="26">
        <f t="shared" si="1"/>
        <v>-0.11984889428970584</v>
      </c>
      <c r="U46" s="35">
        <f t="shared" si="2"/>
        <v>273.1290717</v>
      </c>
      <c r="V46" s="27">
        <f t="shared" si="2"/>
        <v>0</v>
      </c>
      <c r="W46" s="29">
        <f t="shared" si="2"/>
        <v>0</v>
      </c>
      <c r="X46" s="28">
        <v>0</v>
      </c>
    </row>
    <row r="47" spans="1:24" ht="17.100000000000001" customHeight="1" x14ac:dyDescent="0.15">
      <c r="A47" s="15">
        <v>14</v>
      </c>
      <c r="B47" s="40">
        <v>42768</v>
      </c>
      <c r="C47" s="44">
        <v>0</v>
      </c>
      <c r="D47" s="17">
        <v>2425.93703308678</v>
      </c>
      <c r="E47" s="17">
        <v>-305.35368391321998</v>
      </c>
      <c r="F47" s="23">
        <v>-2.4546166046959111E-4</v>
      </c>
      <c r="G47" s="51">
        <v>-0.67042715462000002</v>
      </c>
      <c r="H47" s="23">
        <v>-0.11974156763871775</v>
      </c>
      <c r="I47" s="30">
        <v>2731.2907169999999</v>
      </c>
      <c r="J47" s="18"/>
      <c r="K47" s="19"/>
      <c r="L47" s="20">
        <v>1</v>
      </c>
      <c r="M47" s="21">
        <v>-0.05</v>
      </c>
      <c r="N47" s="34">
        <v>-0.08</v>
      </c>
      <c r="O47" s="22">
        <v>-0.1</v>
      </c>
      <c r="Q47" s="15">
        <f t="shared" si="0"/>
        <v>0</v>
      </c>
      <c r="R47" s="25">
        <f t="shared" si="0"/>
        <v>242.59370330867802</v>
      </c>
      <c r="S47" s="25">
        <f t="shared" si="1"/>
        <v>-0.67042715462000002</v>
      </c>
      <c r="T47" s="26">
        <f t="shared" si="1"/>
        <v>-0.11974156763871775</v>
      </c>
      <c r="U47" s="35">
        <f t="shared" si="2"/>
        <v>273.1290717</v>
      </c>
      <c r="V47" s="27">
        <f t="shared" si="2"/>
        <v>0</v>
      </c>
      <c r="W47" s="29">
        <f t="shared" si="2"/>
        <v>0</v>
      </c>
      <c r="X47" s="28">
        <v>0</v>
      </c>
    </row>
    <row r="48" spans="1:24" ht="17.100000000000001" customHeight="1" x14ac:dyDescent="0.15">
      <c r="A48" s="15">
        <v>15</v>
      </c>
      <c r="B48" s="40">
        <v>42769</v>
      </c>
      <c r="C48" s="44">
        <v>0</v>
      </c>
      <c r="D48" s="17">
        <v>2363.2037125754932</v>
      </c>
      <c r="E48" s="17">
        <v>-337.05210942450668</v>
      </c>
      <c r="F48" s="23">
        <v>-1.1739045335270707E-2</v>
      </c>
      <c r="G48" s="51">
        <v>-31.698425511286668</v>
      </c>
      <c r="H48" s="23">
        <v>-0.13186124742885025</v>
      </c>
      <c r="I48" s="30">
        <v>2700.2558220000001</v>
      </c>
      <c r="J48" s="18"/>
      <c r="K48" s="19"/>
      <c r="L48" s="20">
        <v>1</v>
      </c>
      <c r="M48" s="21">
        <v>-0.05</v>
      </c>
      <c r="N48" s="34">
        <v>-0.08</v>
      </c>
      <c r="O48" s="22">
        <v>-0.1</v>
      </c>
      <c r="Q48" s="15">
        <f t="shared" si="0"/>
        <v>0</v>
      </c>
      <c r="R48" s="25">
        <f t="shared" si="0"/>
        <v>236.32037125754931</v>
      </c>
      <c r="S48" s="25">
        <f t="shared" si="1"/>
        <v>-31.698425511286668</v>
      </c>
      <c r="T48" s="26">
        <f t="shared" si="1"/>
        <v>-0.13186124742885025</v>
      </c>
      <c r="U48" s="35">
        <f t="shared" si="2"/>
        <v>270.02558220000003</v>
      </c>
      <c r="V48" s="27">
        <f t="shared" si="2"/>
        <v>0</v>
      </c>
      <c r="W48" s="29">
        <f t="shared" si="2"/>
        <v>0</v>
      </c>
      <c r="X48" s="28">
        <v>0</v>
      </c>
    </row>
    <row r="49" spans="1:24" ht="17.100000000000001" customHeight="1" x14ac:dyDescent="0.15">
      <c r="A49" s="15">
        <v>16</v>
      </c>
      <c r="B49" s="40">
        <v>42772</v>
      </c>
      <c r="C49" s="44">
        <v>2771.644941</v>
      </c>
      <c r="D49" s="17">
        <v>2503.9685981496332</v>
      </c>
      <c r="E49" s="17">
        <v>-267.67634285036667</v>
      </c>
      <c r="F49" s="23">
        <v>2.550933799305621E-2</v>
      </c>
      <c r="G49" s="51">
        <v>70.702827596713334</v>
      </c>
      <c r="H49" s="23">
        <v>-0.10438159729665554</v>
      </c>
      <c r="I49" s="30">
        <v>2771.644941</v>
      </c>
      <c r="J49" s="18"/>
      <c r="K49" s="19"/>
      <c r="L49" s="20">
        <v>1</v>
      </c>
      <c r="M49" s="21">
        <v>-0.05</v>
      </c>
      <c r="N49" s="34">
        <v>-0.08</v>
      </c>
      <c r="O49" s="22">
        <v>-0.1</v>
      </c>
      <c r="Q49" s="15">
        <f t="shared" si="0"/>
        <v>277.16449410000001</v>
      </c>
      <c r="R49" s="25">
        <f t="shared" si="0"/>
        <v>250.39685981496331</v>
      </c>
      <c r="S49" s="25">
        <f t="shared" si="1"/>
        <v>70.702827596713334</v>
      </c>
      <c r="T49" s="26">
        <f t="shared" si="1"/>
        <v>-0.10438159729665554</v>
      </c>
      <c r="U49" s="35">
        <f t="shared" si="2"/>
        <v>277.16449410000001</v>
      </c>
      <c r="V49" s="27">
        <f t="shared" si="2"/>
        <v>0</v>
      </c>
      <c r="W49" s="29">
        <f t="shared" si="2"/>
        <v>0</v>
      </c>
      <c r="X49" s="28">
        <v>0</v>
      </c>
    </row>
    <row r="50" spans="1:24" ht="17.100000000000001" customHeight="1" x14ac:dyDescent="0.15">
      <c r="A50" s="15">
        <v>17</v>
      </c>
      <c r="B50" s="40">
        <v>42773</v>
      </c>
      <c r="C50" s="44">
        <v>0</v>
      </c>
      <c r="D50" s="17">
        <v>2474.7582264523467</v>
      </c>
      <c r="E50" s="17">
        <v>-282.61515654765333</v>
      </c>
      <c r="F50" s="23">
        <v>-5.4177696025459405E-3</v>
      </c>
      <c r="G50" s="51">
        <v>-14.938813697286665</v>
      </c>
      <c r="H50" s="23">
        <v>-0.10990075683584097</v>
      </c>
      <c r="I50" s="30">
        <v>2757.3733830000001</v>
      </c>
      <c r="J50" s="18"/>
      <c r="K50" s="19"/>
      <c r="L50" s="20">
        <v>1</v>
      </c>
      <c r="M50" s="21">
        <v>-0.05</v>
      </c>
      <c r="N50" s="34">
        <v>-0.08</v>
      </c>
      <c r="O50" s="22">
        <v>-0.1</v>
      </c>
      <c r="Q50" s="15">
        <f t="shared" si="0"/>
        <v>0</v>
      </c>
      <c r="R50" s="25">
        <f t="shared" si="0"/>
        <v>247.47582264523467</v>
      </c>
      <c r="S50" s="25">
        <f t="shared" si="1"/>
        <v>-14.938813697286665</v>
      </c>
      <c r="T50" s="26">
        <f t="shared" si="1"/>
        <v>-0.10990075683584097</v>
      </c>
      <c r="U50" s="35">
        <f t="shared" si="2"/>
        <v>275.73733830000003</v>
      </c>
      <c r="V50" s="27">
        <f t="shared" si="2"/>
        <v>0</v>
      </c>
      <c r="W50" s="29">
        <f t="shared" si="2"/>
        <v>0</v>
      </c>
      <c r="X50" s="28">
        <v>0</v>
      </c>
    </row>
    <row r="51" spans="1:24" ht="17.100000000000001" customHeight="1" x14ac:dyDescent="0.15">
      <c r="A51" s="15">
        <v>18</v>
      </c>
      <c r="B51" s="40">
        <v>42774</v>
      </c>
      <c r="C51" s="44">
        <v>0</v>
      </c>
      <c r="D51" s="17">
        <v>2466.7621693470601</v>
      </c>
      <c r="E51" s="17">
        <v>-286.94799165294</v>
      </c>
      <c r="F51" s="23">
        <v>-1.5734535778860667E-3</v>
      </c>
      <c r="G51" s="51">
        <v>-4.3328351052866667</v>
      </c>
      <c r="H51" s="23">
        <v>-0.11130408119748207</v>
      </c>
      <c r="I51" s="30">
        <v>2753.710161</v>
      </c>
      <c r="J51" s="18"/>
      <c r="K51" s="19"/>
      <c r="L51" s="20">
        <v>1</v>
      </c>
      <c r="M51" s="21">
        <v>-0.05</v>
      </c>
      <c r="N51" s="34">
        <v>-0.08</v>
      </c>
      <c r="O51" s="22">
        <v>-0.1</v>
      </c>
      <c r="Q51" s="15">
        <f t="shared" si="0"/>
        <v>0</v>
      </c>
      <c r="R51" s="25">
        <f t="shared" si="0"/>
        <v>246.67621693470602</v>
      </c>
      <c r="S51" s="25">
        <f t="shared" si="1"/>
        <v>-4.3328351052866667</v>
      </c>
      <c r="T51" s="26">
        <f t="shared" si="1"/>
        <v>-0.11130408119748207</v>
      </c>
      <c r="U51" s="35">
        <f t="shared" si="2"/>
        <v>275.37101610000002</v>
      </c>
      <c r="V51" s="27">
        <f t="shared" si="2"/>
        <v>0</v>
      </c>
      <c r="W51" s="29">
        <f t="shared" si="2"/>
        <v>0</v>
      </c>
      <c r="X51" s="28">
        <v>0</v>
      </c>
    </row>
    <row r="52" spans="1:24" ht="17.100000000000001" customHeight="1" x14ac:dyDescent="0.15">
      <c r="A52" s="15">
        <v>19</v>
      </c>
      <c r="B52" s="40">
        <v>42775</v>
      </c>
      <c r="C52" s="44">
        <v>0</v>
      </c>
      <c r="D52" s="17">
        <v>2499.6054340351061</v>
      </c>
      <c r="E52" s="17">
        <v>-270.86343496489332</v>
      </c>
      <c r="F52" s="23">
        <v>5.805716450389996E-3</v>
      </c>
      <c r="G52" s="51">
        <v>16.084556688046668</v>
      </c>
      <c r="H52" s="23">
        <v>-0.10479534713106105</v>
      </c>
      <c r="I52" s="30">
        <v>2770.4688689999998</v>
      </c>
      <c r="J52" s="18"/>
      <c r="K52" s="19"/>
      <c r="L52" s="20">
        <v>1</v>
      </c>
      <c r="M52" s="21">
        <v>-0.05</v>
      </c>
      <c r="N52" s="34">
        <v>-0.08</v>
      </c>
      <c r="O52" s="22">
        <v>-0.1</v>
      </c>
      <c r="Q52" s="15">
        <f t="shared" si="0"/>
        <v>0</v>
      </c>
      <c r="R52" s="25">
        <f t="shared" si="0"/>
        <v>249.9605434035106</v>
      </c>
      <c r="S52" s="25">
        <f t="shared" si="1"/>
        <v>16.084556688046668</v>
      </c>
      <c r="T52" s="26">
        <f t="shared" si="1"/>
        <v>-0.10479534713106105</v>
      </c>
      <c r="U52" s="35">
        <f t="shared" si="2"/>
        <v>277.0468869</v>
      </c>
      <c r="V52" s="27">
        <f t="shared" si="2"/>
        <v>0</v>
      </c>
      <c r="W52" s="29">
        <f t="shared" si="2"/>
        <v>0</v>
      </c>
      <c r="X52" s="28">
        <v>0</v>
      </c>
    </row>
    <row r="53" spans="1:24" ht="17.100000000000001" customHeight="1" x14ac:dyDescent="0.15">
      <c r="A53" s="15">
        <v>20</v>
      </c>
      <c r="B53" s="40">
        <v>42776</v>
      </c>
      <c r="C53" s="44">
        <v>0</v>
      </c>
      <c r="D53" s="17">
        <v>2495.5111693491531</v>
      </c>
      <c r="E53" s="17">
        <v>-273.24559065084662</v>
      </c>
      <c r="F53" s="23">
        <v>-8.6037015615388816E-4</v>
      </c>
      <c r="G53" s="51">
        <v>-2.3821556859533333</v>
      </c>
      <c r="H53" s="23">
        <v>-0.10546662980416105</v>
      </c>
      <c r="I53" s="30">
        <v>2768.7567600000002</v>
      </c>
      <c r="J53" s="18"/>
      <c r="K53" s="19"/>
      <c r="L53" s="20">
        <v>1</v>
      </c>
      <c r="M53" s="21">
        <v>-0.05</v>
      </c>
      <c r="N53" s="34">
        <v>-0.08</v>
      </c>
      <c r="O53" s="22">
        <v>-0.1</v>
      </c>
      <c r="Q53" s="15">
        <f t="shared" si="0"/>
        <v>0</v>
      </c>
      <c r="R53" s="25">
        <f t="shared" si="0"/>
        <v>249.55111693491531</v>
      </c>
      <c r="S53" s="25">
        <f t="shared" si="1"/>
        <v>-2.3821556859533333</v>
      </c>
      <c r="T53" s="26">
        <f t="shared" si="1"/>
        <v>-0.10546662980416105</v>
      </c>
      <c r="U53" s="35">
        <f t="shared" si="2"/>
        <v>276.875676</v>
      </c>
      <c r="V53" s="27">
        <f t="shared" si="2"/>
        <v>0</v>
      </c>
      <c r="W53" s="29">
        <f t="shared" si="2"/>
        <v>0</v>
      </c>
      <c r="X53" s="28">
        <v>0</v>
      </c>
    </row>
    <row r="54" spans="1:24" ht="17.100000000000001" customHeight="1" x14ac:dyDescent="0.15">
      <c r="A54" s="15">
        <v>21</v>
      </c>
      <c r="B54" s="40">
        <v>42779</v>
      </c>
      <c r="C54" s="44">
        <v>2765.783097</v>
      </c>
      <c r="D54" s="17">
        <v>2487.5539836366261</v>
      </c>
      <c r="E54" s="17">
        <v>-278.2291133633733</v>
      </c>
      <c r="F54" s="23">
        <v>-1.3173228748747394E-3</v>
      </c>
      <c r="G54" s="51">
        <v>-3.64342934062</v>
      </c>
      <c r="H54" s="23">
        <v>-0.1071567287876496</v>
      </c>
      <c r="I54" s="30">
        <v>2765.783097</v>
      </c>
      <c r="J54" s="18"/>
      <c r="K54" s="19"/>
      <c r="L54" s="20">
        <v>1</v>
      </c>
      <c r="M54" s="21">
        <v>-0.05</v>
      </c>
      <c r="N54" s="34">
        <v>-0.08</v>
      </c>
      <c r="O54" s="22">
        <v>-0.1</v>
      </c>
      <c r="Q54" s="15">
        <f t="shared" si="0"/>
        <v>276.57830969999998</v>
      </c>
      <c r="R54" s="25">
        <f t="shared" si="0"/>
        <v>248.75539836366261</v>
      </c>
      <c r="S54" s="25">
        <f t="shared" si="1"/>
        <v>-3.64342934062</v>
      </c>
      <c r="T54" s="26">
        <f t="shared" si="1"/>
        <v>-0.1071567287876496</v>
      </c>
      <c r="U54" s="35">
        <f t="shared" si="2"/>
        <v>276.57830969999998</v>
      </c>
      <c r="V54" s="27">
        <f t="shared" si="2"/>
        <v>0</v>
      </c>
      <c r="W54" s="29">
        <f t="shared" si="2"/>
        <v>0</v>
      </c>
      <c r="X54" s="28">
        <v>0</v>
      </c>
    </row>
    <row r="55" spans="1:24" ht="17.100000000000001" customHeight="1" x14ac:dyDescent="0.15">
      <c r="A55" s="15">
        <v>22</v>
      </c>
      <c r="B55" s="40">
        <v>42780</v>
      </c>
      <c r="C55" s="44">
        <v>0</v>
      </c>
      <c r="D55" s="17">
        <v>2489.76678808734</v>
      </c>
      <c r="E55" s="17">
        <v>-277.45808491266001</v>
      </c>
      <c r="F55" s="23">
        <v>2.7862876567651221E-4</v>
      </c>
      <c r="G55" s="51">
        <v>0.77102845071333337</v>
      </c>
      <c r="H55" s="23">
        <v>-0.10664061399036617</v>
      </c>
      <c r="I55" s="30">
        <v>2767.2248730000001</v>
      </c>
      <c r="J55" s="18"/>
      <c r="K55" s="19"/>
      <c r="L55" s="20">
        <v>1</v>
      </c>
      <c r="M55" s="21">
        <v>-0.05</v>
      </c>
      <c r="N55" s="34">
        <v>-0.08</v>
      </c>
      <c r="O55" s="22">
        <v>-0.1</v>
      </c>
      <c r="Q55" s="15">
        <f t="shared" si="0"/>
        <v>0</v>
      </c>
      <c r="R55" s="25">
        <f t="shared" si="0"/>
        <v>248.97667880873399</v>
      </c>
      <c r="S55" s="25">
        <f t="shared" si="1"/>
        <v>0.77102845071333337</v>
      </c>
      <c r="T55" s="26">
        <f t="shared" si="1"/>
        <v>-0.10664061399036617</v>
      </c>
      <c r="U55" s="35">
        <f t="shared" si="2"/>
        <v>276.72248730000001</v>
      </c>
      <c r="V55" s="27">
        <f t="shared" si="2"/>
        <v>0</v>
      </c>
      <c r="W55" s="29">
        <f t="shared" si="2"/>
        <v>0</v>
      </c>
      <c r="X55" s="28">
        <v>0</v>
      </c>
    </row>
    <row r="56" spans="1:24" ht="17.100000000000001" customHeight="1" x14ac:dyDescent="0.15">
      <c r="A56" s="15">
        <v>23</v>
      </c>
      <c r="B56" s="40">
        <v>42781</v>
      </c>
      <c r="C56" s="44">
        <v>0</v>
      </c>
      <c r="D56" s="17">
        <v>2486.0329273520533</v>
      </c>
      <c r="E56" s="17">
        <v>-279.66005864794664</v>
      </c>
      <c r="F56" s="23">
        <v>-7.9617432102301565E-4</v>
      </c>
      <c r="G56" s="51">
        <v>-2.2019737352866664</v>
      </c>
      <c r="H56" s="23">
        <v>-0.10728216019313275</v>
      </c>
      <c r="I56" s="30">
        <v>2765.692986</v>
      </c>
      <c r="J56" s="18"/>
      <c r="K56" s="19"/>
      <c r="L56" s="20">
        <v>1</v>
      </c>
      <c r="M56" s="21">
        <v>-0.05</v>
      </c>
      <c r="N56" s="34">
        <v>-0.08</v>
      </c>
      <c r="O56" s="22">
        <v>-0.1</v>
      </c>
      <c r="Q56" s="15">
        <f t="shared" si="0"/>
        <v>0</v>
      </c>
      <c r="R56" s="25">
        <f t="shared" si="0"/>
        <v>248.60329273520534</v>
      </c>
      <c r="S56" s="25">
        <f t="shared" si="1"/>
        <v>-2.2019737352866664</v>
      </c>
      <c r="T56" s="26">
        <f t="shared" si="1"/>
        <v>-0.10728216019313275</v>
      </c>
      <c r="U56" s="35">
        <f t="shared" si="2"/>
        <v>276.56929860000002</v>
      </c>
      <c r="V56" s="27">
        <f t="shared" si="2"/>
        <v>0</v>
      </c>
      <c r="W56" s="29">
        <f t="shared" si="2"/>
        <v>0</v>
      </c>
      <c r="X56" s="28">
        <v>0</v>
      </c>
    </row>
    <row r="57" spans="1:24" ht="17.100000000000001" customHeight="1" x14ac:dyDescent="0.15">
      <c r="A57" s="15">
        <v>24</v>
      </c>
      <c r="B57" s="40">
        <v>42782</v>
      </c>
      <c r="C57" s="44">
        <v>0</v>
      </c>
      <c r="D57" s="17">
        <v>2504.8243135334333</v>
      </c>
      <c r="E57" s="17">
        <v>-270.60066046656669</v>
      </c>
      <c r="F57" s="23">
        <v>3.2641481092978014E-3</v>
      </c>
      <c r="G57" s="51">
        <v>9.0593981813800006</v>
      </c>
      <c r="H57" s="23">
        <v>-0.10360966937772328</v>
      </c>
      <c r="I57" s="30">
        <v>2775.424974</v>
      </c>
      <c r="J57" s="18"/>
      <c r="K57" s="19"/>
      <c r="L57" s="20">
        <v>1</v>
      </c>
      <c r="M57" s="21">
        <v>-0.05</v>
      </c>
      <c r="N57" s="34">
        <v>-0.08</v>
      </c>
      <c r="O57" s="22">
        <v>-0.1</v>
      </c>
      <c r="Q57" s="15">
        <f t="shared" si="0"/>
        <v>0</v>
      </c>
      <c r="R57" s="25">
        <f t="shared" si="0"/>
        <v>250.48243135334332</v>
      </c>
      <c r="S57" s="25">
        <f t="shared" si="1"/>
        <v>9.0593981813800006</v>
      </c>
      <c r="T57" s="26">
        <f t="shared" si="1"/>
        <v>-0.10360966937772328</v>
      </c>
      <c r="U57" s="35">
        <f t="shared" si="2"/>
        <v>277.5424974</v>
      </c>
      <c r="V57" s="27">
        <f t="shared" si="2"/>
        <v>0</v>
      </c>
      <c r="W57" s="29">
        <f t="shared" si="2"/>
        <v>0</v>
      </c>
      <c r="X57" s="28">
        <v>0</v>
      </c>
    </row>
    <row r="58" spans="1:24" ht="17.100000000000001" customHeight="1" x14ac:dyDescent="0.15">
      <c r="A58" s="15">
        <v>25</v>
      </c>
      <c r="B58" s="40">
        <v>42783</v>
      </c>
      <c r="C58" s="44">
        <v>0</v>
      </c>
      <c r="D58" s="17">
        <v>2507.2173199594799</v>
      </c>
      <c r="E58" s="17">
        <v>-269.73954104052001</v>
      </c>
      <c r="F58" s="23">
        <v>3.1009463565687947E-4</v>
      </c>
      <c r="G58" s="51">
        <v>0.86111942604666669</v>
      </c>
      <c r="H58" s="23">
        <v>-0.10309361509946734</v>
      </c>
      <c r="I58" s="30">
        <v>2776.9568610000001</v>
      </c>
      <c r="J58" s="18"/>
      <c r="K58" s="19"/>
      <c r="L58" s="20">
        <v>1</v>
      </c>
      <c r="M58" s="21">
        <v>-0.05</v>
      </c>
      <c r="N58" s="34">
        <v>-0.08</v>
      </c>
      <c r="O58" s="22">
        <v>-0.1</v>
      </c>
      <c r="Q58" s="15">
        <f t="shared" si="0"/>
        <v>0</v>
      </c>
      <c r="R58" s="25">
        <f t="shared" si="0"/>
        <v>250.72173199594801</v>
      </c>
      <c r="S58" s="25">
        <f t="shared" si="1"/>
        <v>0.86111942604666669</v>
      </c>
      <c r="T58" s="26">
        <f t="shared" si="1"/>
        <v>-0.10309361509946734</v>
      </c>
      <c r="U58" s="35">
        <f t="shared" si="2"/>
        <v>277.69568609999999</v>
      </c>
      <c r="V58" s="27">
        <f t="shared" si="2"/>
        <v>0</v>
      </c>
      <c r="W58" s="29">
        <f t="shared" si="2"/>
        <v>0</v>
      </c>
      <c r="X58" s="28">
        <v>0</v>
      </c>
    </row>
    <row r="59" spans="1:24" x14ac:dyDescent="0.15">
      <c r="A59" s="4"/>
      <c r="C59" s="45"/>
      <c r="J59" s="2"/>
      <c r="M59" s="21">
        <v>-0.05</v>
      </c>
      <c r="X59" s="28">
        <v>0</v>
      </c>
    </row>
    <row r="60" spans="1:24" x14ac:dyDescent="0.15">
      <c r="A60" s="4"/>
      <c r="M60" s="21">
        <v>-0.05</v>
      </c>
      <c r="X60" s="28">
        <v>0</v>
      </c>
    </row>
    <row r="61" spans="1:24" x14ac:dyDescent="0.15">
      <c r="M61" s="21">
        <v>-0.05</v>
      </c>
      <c r="X61" s="28">
        <v>0</v>
      </c>
    </row>
    <row r="62" spans="1:24" x14ac:dyDescent="0.15">
      <c r="M62" s="21">
        <v>-0.05</v>
      </c>
      <c r="X62" s="28">
        <v>0</v>
      </c>
    </row>
    <row r="63" spans="1:24" x14ac:dyDescent="0.15">
      <c r="M63" s="21">
        <v>-0.05</v>
      </c>
      <c r="X63" s="28">
        <v>0</v>
      </c>
    </row>
    <row r="64" spans="1:24" x14ac:dyDescent="0.15">
      <c r="M64" s="21">
        <v>-0.05</v>
      </c>
      <c r="X64" s="28">
        <v>0</v>
      </c>
    </row>
    <row r="65" spans="13:24" x14ac:dyDescent="0.15">
      <c r="M65" s="21">
        <v>-0.05</v>
      </c>
      <c r="X65" s="28">
        <v>0</v>
      </c>
    </row>
  </sheetData>
  <phoneticPr fontId="2" type="noConversion"/>
  <pageMargins left="0.4" right="0.26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目标</vt:lpstr>
      <vt:lpstr>合计</vt:lpstr>
      <vt:lpstr>吴强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2017-05-23T03:06:17Z</dcterms:modified>
</cp:coreProperties>
</file>