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3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4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5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6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7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8.xml" ContentType="application/vnd.openxmlformats-officedocument.drawingml.chart+xml"/>
  <Override PartName="/xl/drawings/drawing2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0" yWindow="1050" windowWidth="18825" windowHeight="6780" tabRatio="693"/>
  </bookViews>
  <sheets>
    <sheet name="短差" sheetId="39" r:id="rId1"/>
    <sheet name="合计" sheetId="94" r:id="rId2"/>
    <sheet name="吕志远" sheetId="158" r:id="rId3"/>
    <sheet name="骆加" sheetId="159" r:id="rId4"/>
    <sheet name="刘兴兴" sheetId="162" r:id="rId5"/>
    <sheet name="陈振东" sheetId="165" r:id="rId6"/>
    <sheet name="徐琪" sheetId="191" r:id="rId7"/>
    <sheet name="郑子战" sheetId="196" r:id="rId8"/>
    <sheet name="王亚运" sheetId="197" r:id="rId9"/>
    <sheet name="王超骏" sheetId="198" r:id="rId10"/>
  </sheets>
  <calcPr calcId="144525"/>
</workbook>
</file>

<file path=xl/calcChain.xml><?xml version="1.0" encoding="utf-8"?>
<calcChain xmlns="http://schemas.openxmlformats.org/spreadsheetml/2006/main">
  <c r="W58" i="198" l="1"/>
  <c r="U58" i="198"/>
  <c r="T58" i="198"/>
  <c r="S58" i="198"/>
  <c r="Q58" i="198"/>
  <c r="W57" i="198"/>
  <c r="U57" i="198"/>
  <c r="T57" i="198"/>
  <c r="S57" i="198"/>
  <c r="Q57" i="198"/>
  <c r="W56" i="198"/>
  <c r="U56" i="198"/>
  <c r="T56" i="198"/>
  <c r="S56" i="198"/>
  <c r="Q56" i="198"/>
  <c r="W55" i="198"/>
  <c r="U55" i="198"/>
  <c r="T55" i="198"/>
  <c r="S55" i="198"/>
  <c r="Q55" i="198"/>
  <c r="W54" i="198"/>
  <c r="U54" i="198"/>
  <c r="T54" i="198"/>
  <c r="S54" i="198"/>
  <c r="Q54" i="198"/>
  <c r="W53" i="198"/>
  <c r="U53" i="198"/>
  <c r="T53" i="198"/>
  <c r="S53" i="198"/>
  <c r="Q53" i="198"/>
  <c r="W52" i="198"/>
  <c r="U52" i="198"/>
  <c r="T52" i="198"/>
  <c r="S52" i="198"/>
  <c r="Q52" i="198"/>
  <c r="W51" i="198"/>
  <c r="U51" i="198"/>
  <c r="T51" i="198"/>
  <c r="S51" i="198"/>
  <c r="Q51" i="198"/>
  <c r="W50" i="198"/>
  <c r="U50" i="198"/>
  <c r="T50" i="198"/>
  <c r="S50" i="198"/>
  <c r="Q50" i="198"/>
  <c r="W49" i="198"/>
  <c r="U49" i="198"/>
  <c r="T49" i="198"/>
  <c r="S49" i="198"/>
  <c r="Q49" i="198"/>
  <c r="W48" i="198"/>
  <c r="U48" i="198"/>
  <c r="T48" i="198"/>
  <c r="S48" i="198"/>
  <c r="Q48" i="198"/>
  <c r="W47" i="198"/>
  <c r="U47" i="198"/>
  <c r="T47" i="198"/>
  <c r="S47" i="198"/>
  <c r="Q47" i="198"/>
  <c r="W46" i="198"/>
  <c r="U46" i="198"/>
  <c r="T46" i="198"/>
  <c r="S46" i="198"/>
  <c r="Q46" i="198"/>
  <c r="W45" i="198"/>
  <c r="U45" i="198"/>
  <c r="T45" i="198"/>
  <c r="S45" i="198"/>
  <c r="Q45" i="198"/>
  <c r="W44" i="198"/>
  <c r="U44" i="198"/>
  <c r="T44" i="198"/>
  <c r="S44" i="198"/>
  <c r="Q44" i="198"/>
  <c r="W43" i="198"/>
  <c r="U43" i="198"/>
  <c r="T43" i="198"/>
  <c r="S43" i="198"/>
  <c r="Q43" i="198"/>
  <c r="W42" i="198"/>
  <c r="U42" i="198"/>
  <c r="T42" i="198"/>
  <c r="S42" i="198"/>
  <c r="Q42" i="198"/>
  <c r="W41" i="198"/>
  <c r="U41" i="198"/>
  <c r="T41" i="198"/>
  <c r="S41" i="198"/>
  <c r="Q41" i="198"/>
  <c r="W40" i="198"/>
  <c r="U40" i="198"/>
  <c r="T40" i="198"/>
  <c r="S40" i="198"/>
  <c r="Q40" i="198"/>
  <c r="W39" i="198"/>
  <c r="U39" i="198"/>
  <c r="T39" i="198"/>
  <c r="S39" i="198"/>
  <c r="Q39" i="198"/>
  <c r="W38" i="198"/>
  <c r="U38" i="198"/>
  <c r="T38" i="198"/>
  <c r="S38" i="198"/>
  <c r="Q38" i="198"/>
  <c r="W37" i="198"/>
  <c r="U37" i="198"/>
  <c r="T37" i="198"/>
  <c r="S37" i="198"/>
  <c r="Q37" i="198"/>
  <c r="W36" i="198"/>
  <c r="U36" i="198"/>
  <c r="T36" i="198"/>
  <c r="S36" i="198"/>
  <c r="Q36" i="198"/>
  <c r="W35" i="198"/>
  <c r="U35" i="198"/>
  <c r="T35" i="198"/>
  <c r="S35" i="198"/>
  <c r="Q35" i="198"/>
  <c r="W34" i="198"/>
  <c r="U34" i="198"/>
  <c r="T34" i="198"/>
  <c r="S34" i="198"/>
  <c r="Q34" i="198"/>
  <c r="W33" i="198"/>
  <c r="U33" i="198"/>
  <c r="R33" i="198"/>
  <c r="W58" i="197" l="1"/>
  <c r="U58" i="197"/>
  <c r="T58" i="197"/>
  <c r="S58" i="197"/>
  <c r="Q58" i="197"/>
  <c r="W57" i="197"/>
  <c r="U57" i="197"/>
  <c r="T57" i="197"/>
  <c r="S57" i="197"/>
  <c r="Q57" i="197"/>
  <c r="W56" i="197"/>
  <c r="U56" i="197"/>
  <c r="T56" i="197"/>
  <c r="S56" i="197"/>
  <c r="Q56" i="197"/>
  <c r="W55" i="197"/>
  <c r="U55" i="197"/>
  <c r="T55" i="197"/>
  <c r="S55" i="197"/>
  <c r="Q55" i="197"/>
  <c r="W54" i="197"/>
  <c r="U54" i="197"/>
  <c r="T54" i="197"/>
  <c r="S54" i="197"/>
  <c r="Q54" i="197"/>
  <c r="W53" i="197"/>
  <c r="U53" i="197"/>
  <c r="T53" i="197"/>
  <c r="S53" i="197"/>
  <c r="Q53" i="197"/>
  <c r="W52" i="197"/>
  <c r="U52" i="197"/>
  <c r="T52" i="197"/>
  <c r="S52" i="197"/>
  <c r="Q52" i="197"/>
  <c r="W51" i="197"/>
  <c r="U51" i="197"/>
  <c r="T51" i="197"/>
  <c r="S51" i="197"/>
  <c r="Q51" i="197"/>
  <c r="W50" i="197"/>
  <c r="U50" i="197"/>
  <c r="T50" i="197"/>
  <c r="S50" i="197"/>
  <c r="Q50" i="197"/>
  <c r="W49" i="197"/>
  <c r="U49" i="197"/>
  <c r="T49" i="197"/>
  <c r="S49" i="197"/>
  <c r="Q49" i="197"/>
  <c r="W48" i="197"/>
  <c r="U48" i="197"/>
  <c r="T48" i="197"/>
  <c r="S48" i="197"/>
  <c r="Q48" i="197"/>
  <c r="W47" i="197"/>
  <c r="U47" i="197"/>
  <c r="T47" i="197"/>
  <c r="S47" i="197"/>
  <c r="Q47" i="197"/>
  <c r="W46" i="197"/>
  <c r="U46" i="197"/>
  <c r="T46" i="197"/>
  <c r="S46" i="197"/>
  <c r="Q46" i="197"/>
  <c r="W45" i="197"/>
  <c r="U45" i="197"/>
  <c r="T45" i="197"/>
  <c r="S45" i="197"/>
  <c r="Q45" i="197"/>
  <c r="W44" i="197"/>
  <c r="U44" i="197"/>
  <c r="T44" i="197"/>
  <c r="S44" i="197"/>
  <c r="Q44" i="197"/>
  <c r="W43" i="197"/>
  <c r="U43" i="197"/>
  <c r="T43" i="197"/>
  <c r="S43" i="197"/>
  <c r="Q43" i="197"/>
  <c r="W42" i="197"/>
  <c r="U42" i="197"/>
  <c r="T42" i="197"/>
  <c r="S42" i="197"/>
  <c r="Q42" i="197"/>
  <c r="W41" i="197"/>
  <c r="U41" i="197"/>
  <c r="T41" i="197"/>
  <c r="S41" i="197"/>
  <c r="Q41" i="197"/>
  <c r="W40" i="197"/>
  <c r="U40" i="197"/>
  <c r="T40" i="197"/>
  <c r="S40" i="197"/>
  <c r="Q40" i="197"/>
  <c r="W39" i="197"/>
  <c r="U39" i="197"/>
  <c r="T39" i="197"/>
  <c r="S39" i="197"/>
  <c r="Q39" i="197"/>
  <c r="W38" i="197"/>
  <c r="U38" i="197"/>
  <c r="T38" i="197"/>
  <c r="S38" i="197"/>
  <c r="Q38" i="197"/>
  <c r="W37" i="197"/>
  <c r="U37" i="197"/>
  <c r="T37" i="197"/>
  <c r="S37" i="197"/>
  <c r="Q37" i="197"/>
  <c r="W36" i="197"/>
  <c r="U36" i="197"/>
  <c r="T36" i="197"/>
  <c r="S36" i="197"/>
  <c r="Q36" i="197"/>
  <c r="W35" i="197"/>
  <c r="U35" i="197"/>
  <c r="T35" i="197"/>
  <c r="S35" i="197"/>
  <c r="Q35" i="197"/>
  <c r="W34" i="197"/>
  <c r="U34" i="197"/>
  <c r="T34" i="197"/>
  <c r="S34" i="197"/>
  <c r="Q34" i="197"/>
  <c r="W33" i="197"/>
  <c r="U33" i="197"/>
  <c r="R33" i="197"/>
  <c r="W58" i="196" l="1"/>
  <c r="U58" i="196"/>
  <c r="T58" i="196"/>
  <c r="S58" i="196"/>
  <c r="Q58" i="196"/>
  <c r="W57" i="196"/>
  <c r="U57" i="196"/>
  <c r="T57" i="196"/>
  <c r="S57" i="196"/>
  <c r="Q57" i="196"/>
  <c r="W56" i="196"/>
  <c r="U56" i="196"/>
  <c r="T56" i="196"/>
  <c r="S56" i="196"/>
  <c r="Q56" i="196"/>
  <c r="W55" i="196"/>
  <c r="U55" i="196"/>
  <c r="T55" i="196"/>
  <c r="S55" i="196"/>
  <c r="Q55" i="196"/>
  <c r="W54" i="196"/>
  <c r="U54" i="196"/>
  <c r="T54" i="196"/>
  <c r="S54" i="196"/>
  <c r="Q54" i="196"/>
  <c r="W53" i="196"/>
  <c r="U53" i="196"/>
  <c r="T53" i="196"/>
  <c r="S53" i="196"/>
  <c r="Q53" i="196"/>
  <c r="W52" i="196"/>
  <c r="U52" i="196"/>
  <c r="T52" i="196"/>
  <c r="S52" i="196"/>
  <c r="Q52" i="196"/>
  <c r="W51" i="196"/>
  <c r="U51" i="196"/>
  <c r="T51" i="196"/>
  <c r="S51" i="196"/>
  <c r="Q51" i="196"/>
  <c r="W50" i="196"/>
  <c r="U50" i="196"/>
  <c r="T50" i="196"/>
  <c r="S50" i="196"/>
  <c r="Q50" i="196"/>
  <c r="W49" i="196"/>
  <c r="U49" i="196"/>
  <c r="T49" i="196"/>
  <c r="S49" i="196"/>
  <c r="Q49" i="196"/>
  <c r="W48" i="196"/>
  <c r="U48" i="196"/>
  <c r="T48" i="196"/>
  <c r="S48" i="196"/>
  <c r="Q48" i="196"/>
  <c r="W47" i="196"/>
  <c r="U47" i="196"/>
  <c r="T47" i="196"/>
  <c r="S47" i="196"/>
  <c r="Q47" i="196"/>
  <c r="W46" i="196"/>
  <c r="U46" i="196"/>
  <c r="T46" i="196"/>
  <c r="S46" i="196"/>
  <c r="Q46" i="196"/>
  <c r="W45" i="196"/>
  <c r="U45" i="196"/>
  <c r="T45" i="196"/>
  <c r="S45" i="196"/>
  <c r="Q45" i="196"/>
  <c r="W44" i="196"/>
  <c r="U44" i="196"/>
  <c r="T44" i="196"/>
  <c r="S44" i="196"/>
  <c r="Q44" i="196"/>
  <c r="W43" i="196"/>
  <c r="U43" i="196"/>
  <c r="T43" i="196"/>
  <c r="S43" i="196"/>
  <c r="Q43" i="196"/>
  <c r="W42" i="196"/>
  <c r="U42" i="196"/>
  <c r="T42" i="196"/>
  <c r="S42" i="196"/>
  <c r="Q42" i="196"/>
  <c r="W41" i="196"/>
  <c r="U41" i="196"/>
  <c r="T41" i="196"/>
  <c r="S41" i="196"/>
  <c r="Q41" i="196"/>
  <c r="W40" i="196"/>
  <c r="U40" i="196"/>
  <c r="T40" i="196"/>
  <c r="S40" i="196"/>
  <c r="Q40" i="196"/>
  <c r="W39" i="196"/>
  <c r="U39" i="196"/>
  <c r="T39" i="196"/>
  <c r="S39" i="196"/>
  <c r="Q39" i="196"/>
  <c r="W38" i="196"/>
  <c r="U38" i="196"/>
  <c r="T38" i="196"/>
  <c r="S38" i="196"/>
  <c r="Q38" i="196"/>
  <c r="W37" i="196"/>
  <c r="U37" i="196"/>
  <c r="T37" i="196"/>
  <c r="S37" i="196"/>
  <c r="Q37" i="196"/>
  <c r="W36" i="196"/>
  <c r="U36" i="196"/>
  <c r="T36" i="196"/>
  <c r="S36" i="196"/>
  <c r="Q36" i="196"/>
  <c r="W35" i="196"/>
  <c r="U35" i="196"/>
  <c r="T35" i="196"/>
  <c r="S35" i="196"/>
  <c r="Q35" i="196"/>
  <c r="W34" i="196"/>
  <c r="U34" i="196"/>
  <c r="T34" i="196"/>
  <c r="S34" i="196"/>
  <c r="Q34" i="196"/>
  <c r="W33" i="196"/>
  <c r="U33" i="196"/>
  <c r="R33" i="196"/>
  <c r="W58" i="191" l="1"/>
  <c r="U58" i="191"/>
  <c r="T58" i="191"/>
  <c r="S58" i="191"/>
  <c r="Q58" i="191"/>
  <c r="W57" i="191"/>
  <c r="U57" i="191"/>
  <c r="T57" i="191"/>
  <c r="S57" i="191"/>
  <c r="Q57" i="191"/>
  <c r="W56" i="191"/>
  <c r="U56" i="191"/>
  <c r="T56" i="191"/>
  <c r="S56" i="191"/>
  <c r="Q56" i="191"/>
  <c r="W55" i="191"/>
  <c r="U55" i="191"/>
  <c r="T55" i="191"/>
  <c r="S55" i="191"/>
  <c r="Q55" i="191"/>
  <c r="W54" i="191"/>
  <c r="U54" i="191"/>
  <c r="T54" i="191"/>
  <c r="S54" i="191"/>
  <c r="Q54" i="191"/>
  <c r="W53" i="191"/>
  <c r="U53" i="191"/>
  <c r="T53" i="191"/>
  <c r="S53" i="191"/>
  <c r="Q53" i="191"/>
  <c r="W52" i="191"/>
  <c r="U52" i="191"/>
  <c r="T52" i="191"/>
  <c r="S52" i="191"/>
  <c r="Q52" i="191"/>
  <c r="W51" i="191"/>
  <c r="U51" i="191"/>
  <c r="T51" i="191"/>
  <c r="S51" i="191"/>
  <c r="Q51" i="191"/>
  <c r="W50" i="191"/>
  <c r="U50" i="191"/>
  <c r="T50" i="191"/>
  <c r="S50" i="191"/>
  <c r="Q50" i="191"/>
  <c r="W49" i="191"/>
  <c r="U49" i="191"/>
  <c r="T49" i="191"/>
  <c r="S49" i="191"/>
  <c r="Q49" i="191"/>
  <c r="W48" i="191"/>
  <c r="U48" i="191"/>
  <c r="T48" i="191"/>
  <c r="S48" i="191"/>
  <c r="Q48" i="191"/>
  <c r="W47" i="191"/>
  <c r="U47" i="191"/>
  <c r="T47" i="191"/>
  <c r="S47" i="191"/>
  <c r="Q47" i="191"/>
  <c r="W46" i="191"/>
  <c r="U46" i="191"/>
  <c r="T46" i="191"/>
  <c r="S46" i="191"/>
  <c r="Q46" i="191"/>
  <c r="W45" i="191"/>
  <c r="U45" i="191"/>
  <c r="T45" i="191"/>
  <c r="S45" i="191"/>
  <c r="Q45" i="191"/>
  <c r="W44" i="191"/>
  <c r="U44" i="191"/>
  <c r="T44" i="191"/>
  <c r="S44" i="191"/>
  <c r="Q44" i="191"/>
  <c r="W43" i="191"/>
  <c r="U43" i="191"/>
  <c r="T43" i="191"/>
  <c r="S43" i="191"/>
  <c r="Q43" i="191"/>
  <c r="W42" i="191"/>
  <c r="U42" i="191"/>
  <c r="T42" i="191"/>
  <c r="S42" i="191"/>
  <c r="Q42" i="191"/>
  <c r="W41" i="191"/>
  <c r="U41" i="191"/>
  <c r="T41" i="191"/>
  <c r="S41" i="191"/>
  <c r="Q41" i="191"/>
  <c r="W40" i="191"/>
  <c r="U40" i="191"/>
  <c r="T40" i="191"/>
  <c r="S40" i="191"/>
  <c r="Q40" i="191"/>
  <c r="W39" i="191"/>
  <c r="U39" i="191"/>
  <c r="T39" i="191"/>
  <c r="S39" i="191"/>
  <c r="Q39" i="191"/>
  <c r="W38" i="191"/>
  <c r="U38" i="191"/>
  <c r="T38" i="191"/>
  <c r="S38" i="191"/>
  <c r="Q38" i="191"/>
  <c r="W37" i="191"/>
  <c r="U37" i="191"/>
  <c r="T37" i="191"/>
  <c r="S37" i="191"/>
  <c r="Q37" i="191"/>
  <c r="W36" i="191"/>
  <c r="U36" i="191"/>
  <c r="T36" i="191"/>
  <c r="S36" i="191"/>
  <c r="Q36" i="191"/>
  <c r="W35" i="191"/>
  <c r="U35" i="191"/>
  <c r="T35" i="191"/>
  <c r="S35" i="191"/>
  <c r="Q35" i="191"/>
  <c r="W34" i="191"/>
  <c r="U34" i="191"/>
  <c r="T34" i="191"/>
  <c r="S34" i="191"/>
  <c r="Q34" i="191"/>
  <c r="W33" i="191"/>
  <c r="U33" i="191"/>
  <c r="R33" i="191"/>
  <c r="W58" i="165" l="1"/>
  <c r="U58" i="165"/>
  <c r="T58" i="165"/>
  <c r="S58" i="165"/>
  <c r="Q58" i="165"/>
  <c r="W57" i="165"/>
  <c r="U57" i="165"/>
  <c r="T57" i="165"/>
  <c r="S57" i="165"/>
  <c r="Q57" i="165"/>
  <c r="W56" i="165"/>
  <c r="U56" i="165"/>
  <c r="T56" i="165"/>
  <c r="S56" i="165"/>
  <c r="Q56" i="165"/>
  <c r="W55" i="165"/>
  <c r="U55" i="165"/>
  <c r="T55" i="165"/>
  <c r="S55" i="165"/>
  <c r="Q55" i="165"/>
  <c r="W54" i="165"/>
  <c r="U54" i="165"/>
  <c r="T54" i="165"/>
  <c r="S54" i="165"/>
  <c r="Q54" i="165"/>
  <c r="W53" i="165"/>
  <c r="U53" i="165"/>
  <c r="T53" i="165"/>
  <c r="S53" i="165"/>
  <c r="Q53" i="165"/>
  <c r="W52" i="165"/>
  <c r="U52" i="165"/>
  <c r="T52" i="165"/>
  <c r="S52" i="165"/>
  <c r="Q52" i="165"/>
  <c r="W51" i="165"/>
  <c r="U51" i="165"/>
  <c r="T51" i="165"/>
  <c r="S51" i="165"/>
  <c r="Q51" i="165"/>
  <c r="W50" i="165"/>
  <c r="U50" i="165"/>
  <c r="T50" i="165"/>
  <c r="S50" i="165"/>
  <c r="Q50" i="165"/>
  <c r="W49" i="165"/>
  <c r="U49" i="165"/>
  <c r="T49" i="165"/>
  <c r="S49" i="165"/>
  <c r="Q49" i="165"/>
  <c r="W48" i="165"/>
  <c r="U48" i="165"/>
  <c r="T48" i="165"/>
  <c r="S48" i="165"/>
  <c r="Q48" i="165"/>
  <c r="W47" i="165"/>
  <c r="U47" i="165"/>
  <c r="T47" i="165"/>
  <c r="S47" i="165"/>
  <c r="Q47" i="165"/>
  <c r="W46" i="165"/>
  <c r="U46" i="165"/>
  <c r="T46" i="165"/>
  <c r="S46" i="165"/>
  <c r="Q46" i="165"/>
  <c r="W45" i="165"/>
  <c r="U45" i="165"/>
  <c r="T45" i="165"/>
  <c r="S45" i="165"/>
  <c r="Q45" i="165"/>
  <c r="W44" i="165"/>
  <c r="U44" i="165"/>
  <c r="T44" i="165"/>
  <c r="S44" i="165"/>
  <c r="Q44" i="165"/>
  <c r="W43" i="165"/>
  <c r="U43" i="165"/>
  <c r="T43" i="165"/>
  <c r="S43" i="165"/>
  <c r="Q43" i="165"/>
  <c r="W42" i="165"/>
  <c r="U42" i="165"/>
  <c r="T42" i="165"/>
  <c r="S42" i="165"/>
  <c r="Q42" i="165"/>
  <c r="W41" i="165"/>
  <c r="U41" i="165"/>
  <c r="T41" i="165"/>
  <c r="S41" i="165"/>
  <c r="Q41" i="165"/>
  <c r="W40" i="165"/>
  <c r="U40" i="165"/>
  <c r="T40" i="165"/>
  <c r="S40" i="165"/>
  <c r="Q40" i="165"/>
  <c r="W39" i="165"/>
  <c r="U39" i="165"/>
  <c r="T39" i="165"/>
  <c r="S39" i="165"/>
  <c r="Q39" i="165"/>
  <c r="W38" i="165"/>
  <c r="U38" i="165"/>
  <c r="T38" i="165"/>
  <c r="S38" i="165"/>
  <c r="Q38" i="165"/>
  <c r="W37" i="165"/>
  <c r="U37" i="165"/>
  <c r="T37" i="165"/>
  <c r="S37" i="165"/>
  <c r="Q37" i="165"/>
  <c r="W36" i="165"/>
  <c r="U36" i="165"/>
  <c r="T36" i="165"/>
  <c r="S36" i="165"/>
  <c r="Q36" i="165"/>
  <c r="W35" i="165"/>
  <c r="U35" i="165"/>
  <c r="T35" i="165"/>
  <c r="S35" i="165"/>
  <c r="Q35" i="165"/>
  <c r="W34" i="165"/>
  <c r="U34" i="165"/>
  <c r="T34" i="165"/>
  <c r="S34" i="165"/>
  <c r="Q34" i="165"/>
  <c r="W33" i="165"/>
  <c r="U33" i="165"/>
  <c r="R33" i="165"/>
  <c r="W58" i="162"/>
  <c r="U58" i="162"/>
  <c r="T58" i="162"/>
  <c r="S58" i="162"/>
  <c r="W57" i="162"/>
  <c r="U57" i="162"/>
  <c r="T57" i="162"/>
  <c r="S57" i="162"/>
  <c r="W56" i="162"/>
  <c r="U56" i="162"/>
  <c r="T56" i="162"/>
  <c r="S56" i="162"/>
  <c r="W55" i="162"/>
  <c r="U55" i="162"/>
  <c r="T55" i="162"/>
  <c r="S55" i="162"/>
  <c r="W54" i="162"/>
  <c r="U54" i="162"/>
  <c r="T54" i="162"/>
  <c r="S54" i="162"/>
  <c r="W53" i="162"/>
  <c r="U53" i="162"/>
  <c r="T53" i="162"/>
  <c r="S53" i="162"/>
  <c r="W52" i="162"/>
  <c r="U52" i="162"/>
  <c r="T52" i="162"/>
  <c r="S52" i="162"/>
  <c r="W51" i="162"/>
  <c r="U51" i="162"/>
  <c r="T51" i="162"/>
  <c r="S51" i="162"/>
  <c r="W50" i="162"/>
  <c r="U50" i="162"/>
  <c r="T50" i="162"/>
  <c r="S50" i="162"/>
  <c r="W49" i="162"/>
  <c r="U49" i="162"/>
  <c r="T49" i="162"/>
  <c r="S49" i="162"/>
  <c r="W48" i="162"/>
  <c r="U48" i="162"/>
  <c r="T48" i="162"/>
  <c r="S48" i="162"/>
  <c r="W47" i="162"/>
  <c r="U47" i="162"/>
  <c r="T47" i="162"/>
  <c r="S47" i="162"/>
  <c r="W46" i="162"/>
  <c r="U46" i="162"/>
  <c r="T46" i="162"/>
  <c r="S46" i="162"/>
  <c r="W45" i="162"/>
  <c r="U45" i="162"/>
  <c r="T45" i="162"/>
  <c r="S45" i="162"/>
  <c r="W44" i="162"/>
  <c r="U44" i="162"/>
  <c r="T44" i="162"/>
  <c r="S44" i="162"/>
  <c r="W43" i="162"/>
  <c r="U43" i="162"/>
  <c r="T43" i="162"/>
  <c r="S43" i="162"/>
  <c r="W42" i="162"/>
  <c r="U42" i="162"/>
  <c r="T42" i="162"/>
  <c r="S42" i="162"/>
  <c r="W41" i="162"/>
  <c r="U41" i="162"/>
  <c r="T41" i="162"/>
  <c r="S41" i="162"/>
  <c r="W40" i="162"/>
  <c r="U40" i="162"/>
  <c r="T40" i="162"/>
  <c r="S40" i="162"/>
  <c r="W39" i="162"/>
  <c r="U39" i="162"/>
  <c r="T39" i="162"/>
  <c r="S39" i="162"/>
  <c r="W38" i="162"/>
  <c r="U38" i="162"/>
  <c r="T38" i="162"/>
  <c r="S38" i="162"/>
  <c r="W37" i="162"/>
  <c r="U37" i="162"/>
  <c r="T37" i="162"/>
  <c r="S37" i="162"/>
  <c r="W36" i="162"/>
  <c r="U36" i="162"/>
  <c r="T36" i="162"/>
  <c r="S36" i="162"/>
  <c r="W35" i="162"/>
  <c r="U35" i="162"/>
  <c r="T35" i="162"/>
  <c r="S35" i="162"/>
  <c r="W34" i="162"/>
  <c r="U34" i="162"/>
  <c r="T34" i="162"/>
  <c r="S34" i="162"/>
  <c r="W33" i="162"/>
  <c r="U33" i="162"/>
  <c r="R33" i="162"/>
  <c r="W58" i="159"/>
  <c r="U58" i="159"/>
  <c r="T58" i="159"/>
  <c r="S58" i="159"/>
  <c r="Q58" i="159"/>
  <c r="W57" i="159"/>
  <c r="U57" i="159"/>
  <c r="T57" i="159"/>
  <c r="S57" i="159"/>
  <c r="Q57" i="159"/>
  <c r="W56" i="159"/>
  <c r="U56" i="159"/>
  <c r="T56" i="159"/>
  <c r="S56" i="159"/>
  <c r="Q56" i="159"/>
  <c r="W55" i="159"/>
  <c r="U55" i="159"/>
  <c r="T55" i="159"/>
  <c r="S55" i="159"/>
  <c r="Q55" i="159"/>
  <c r="W54" i="159"/>
  <c r="U54" i="159"/>
  <c r="T54" i="159"/>
  <c r="S54" i="159"/>
  <c r="Q54" i="159"/>
  <c r="W53" i="159"/>
  <c r="U53" i="159"/>
  <c r="T53" i="159"/>
  <c r="S53" i="159"/>
  <c r="Q53" i="159"/>
  <c r="W52" i="159"/>
  <c r="U52" i="159"/>
  <c r="T52" i="159"/>
  <c r="S52" i="159"/>
  <c r="Q52" i="159"/>
  <c r="W51" i="159"/>
  <c r="U51" i="159"/>
  <c r="T51" i="159"/>
  <c r="S51" i="159"/>
  <c r="Q51" i="159"/>
  <c r="W50" i="159"/>
  <c r="U50" i="159"/>
  <c r="T50" i="159"/>
  <c r="S50" i="159"/>
  <c r="Q50" i="159"/>
  <c r="W49" i="159"/>
  <c r="U49" i="159"/>
  <c r="T49" i="159"/>
  <c r="S49" i="159"/>
  <c r="Q49" i="159"/>
  <c r="W48" i="159"/>
  <c r="U48" i="159"/>
  <c r="T48" i="159"/>
  <c r="S48" i="159"/>
  <c r="Q48" i="159"/>
  <c r="W47" i="159"/>
  <c r="U47" i="159"/>
  <c r="T47" i="159"/>
  <c r="S47" i="159"/>
  <c r="Q47" i="159"/>
  <c r="W46" i="159"/>
  <c r="U46" i="159"/>
  <c r="T46" i="159"/>
  <c r="S46" i="159"/>
  <c r="Q46" i="159"/>
  <c r="W45" i="159"/>
  <c r="U45" i="159"/>
  <c r="T45" i="159"/>
  <c r="S45" i="159"/>
  <c r="Q45" i="159"/>
  <c r="W44" i="159"/>
  <c r="U44" i="159"/>
  <c r="T44" i="159"/>
  <c r="S44" i="159"/>
  <c r="Q44" i="159"/>
  <c r="W43" i="159"/>
  <c r="U43" i="159"/>
  <c r="T43" i="159"/>
  <c r="S43" i="159"/>
  <c r="Q43" i="159"/>
  <c r="W42" i="159"/>
  <c r="U42" i="159"/>
  <c r="T42" i="159"/>
  <c r="S42" i="159"/>
  <c r="Q42" i="159"/>
  <c r="W41" i="159"/>
  <c r="U41" i="159"/>
  <c r="T41" i="159"/>
  <c r="S41" i="159"/>
  <c r="Q41" i="159"/>
  <c r="W40" i="159"/>
  <c r="U40" i="159"/>
  <c r="T40" i="159"/>
  <c r="S40" i="159"/>
  <c r="Q40" i="159"/>
  <c r="W39" i="159"/>
  <c r="U39" i="159"/>
  <c r="T39" i="159"/>
  <c r="S39" i="159"/>
  <c r="Q39" i="159"/>
  <c r="W38" i="159"/>
  <c r="U38" i="159"/>
  <c r="T38" i="159"/>
  <c r="S38" i="159"/>
  <c r="Q38" i="159"/>
  <c r="W37" i="159"/>
  <c r="U37" i="159"/>
  <c r="T37" i="159"/>
  <c r="S37" i="159"/>
  <c r="Q37" i="159"/>
  <c r="W36" i="159"/>
  <c r="U36" i="159"/>
  <c r="T36" i="159"/>
  <c r="S36" i="159"/>
  <c r="Q36" i="159"/>
  <c r="W35" i="159"/>
  <c r="U35" i="159"/>
  <c r="T35" i="159"/>
  <c r="S35" i="159"/>
  <c r="Q35" i="159"/>
  <c r="W34" i="159"/>
  <c r="U34" i="159"/>
  <c r="T34" i="159"/>
  <c r="S34" i="159"/>
  <c r="Q34" i="159"/>
  <c r="W33" i="159"/>
  <c r="U33" i="159"/>
  <c r="R33" i="159"/>
  <c r="W58" i="158"/>
  <c r="U58" i="158"/>
  <c r="T58" i="158"/>
  <c r="S58" i="158"/>
  <c r="Q58" i="158"/>
  <c r="W57" i="158"/>
  <c r="U57" i="158"/>
  <c r="T57" i="158"/>
  <c r="S57" i="158"/>
  <c r="Q57" i="158"/>
  <c r="W56" i="158"/>
  <c r="U56" i="158"/>
  <c r="T56" i="158"/>
  <c r="S56" i="158"/>
  <c r="Q56" i="158"/>
  <c r="W55" i="158"/>
  <c r="U55" i="158"/>
  <c r="T55" i="158"/>
  <c r="S55" i="158"/>
  <c r="Q55" i="158"/>
  <c r="W54" i="158"/>
  <c r="U54" i="158"/>
  <c r="T54" i="158"/>
  <c r="S54" i="158"/>
  <c r="Q54" i="158"/>
  <c r="W53" i="158"/>
  <c r="U53" i="158"/>
  <c r="T53" i="158"/>
  <c r="S53" i="158"/>
  <c r="Q53" i="158"/>
  <c r="W52" i="158"/>
  <c r="U52" i="158"/>
  <c r="T52" i="158"/>
  <c r="S52" i="158"/>
  <c r="Q52" i="158"/>
  <c r="W51" i="158"/>
  <c r="U51" i="158"/>
  <c r="T51" i="158"/>
  <c r="S51" i="158"/>
  <c r="Q51" i="158"/>
  <c r="W50" i="158"/>
  <c r="U50" i="158"/>
  <c r="T50" i="158"/>
  <c r="S50" i="158"/>
  <c r="Q50" i="158"/>
  <c r="W49" i="158"/>
  <c r="U49" i="158"/>
  <c r="T49" i="158"/>
  <c r="S49" i="158"/>
  <c r="Q49" i="158"/>
  <c r="W48" i="158"/>
  <c r="U48" i="158"/>
  <c r="T48" i="158"/>
  <c r="S48" i="158"/>
  <c r="Q48" i="158"/>
  <c r="W47" i="158"/>
  <c r="U47" i="158"/>
  <c r="T47" i="158"/>
  <c r="S47" i="158"/>
  <c r="Q47" i="158"/>
  <c r="W46" i="158"/>
  <c r="U46" i="158"/>
  <c r="T46" i="158"/>
  <c r="S46" i="158"/>
  <c r="Q46" i="158"/>
  <c r="W45" i="158"/>
  <c r="U45" i="158"/>
  <c r="T45" i="158"/>
  <c r="S45" i="158"/>
  <c r="Q45" i="158"/>
  <c r="W44" i="158"/>
  <c r="U44" i="158"/>
  <c r="T44" i="158"/>
  <c r="S44" i="158"/>
  <c r="Q44" i="158"/>
  <c r="W43" i="158"/>
  <c r="U43" i="158"/>
  <c r="T43" i="158"/>
  <c r="S43" i="158"/>
  <c r="Q43" i="158"/>
  <c r="W42" i="158"/>
  <c r="U42" i="158"/>
  <c r="T42" i="158"/>
  <c r="S42" i="158"/>
  <c r="Q42" i="158"/>
  <c r="W41" i="158"/>
  <c r="U41" i="158"/>
  <c r="T41" i="158"/>
  <c r="S41" i="158"/>
  <c r="Q41" i="158"/>
  <c r="W40" i="158"/>
  <c r="U40" i="158"/>
  <c r="T40" i="158"/>
  <c r="S40" i="158"/>
  <c r="Q40" i="158"/>
  <c r="W39" i="158"/>
  <c r="U39" i="158"/>
  <c r="T39" i="158"/>
  <c r="S39" i="158"/>
  <c r="Q39" i="158"/>
  <c r="W38" i="158"/>
  <c r="U38" i="158"/>
  <c r="T38" i="158"/>
  <c r="S38" i="158"/>
  <c r="Q38" i="158"/>
  <c r="W37" i="158"/>
  <c r="U37" i="158"/>
  <c r="T37" i="158"/>
  <c r="S37" i="158"/>
  <c r="Q37" i="158"/>
  <c r="W36" i="158"/>
  <c r="U36" i="158"/>
  <c r="T36" i="158"/>
  <c r="S36" i="158"/>
  <c r="Q36" i="158"/>
  <c r="W35" i="158"/>
  <c r="U35" i="158"/>
  <c r="T35" i="158"/>
  <c r="S35" i="158"/>
  <c r="Q35" i="158"/>
  <c r="W34" i="158"/>
  <c r="U34" i="158"/>
  <c r="T34" i="158"/>
  <c r="S34" i="158"/>
  <c r="Q34" i="158"/>
  <c r="W33" i="158"/>
  <c r="U33" i="158"/>
  <c r="R33" i="158"/>
  <c r="R37" i="94"/>
  <c r="S37" i="94"/>
  <c r="T37" i="94"/>
  <c r="U37" i="94"/>
  <c r="V37" i="94"/>
  <c r="W37" i="94"/>
  <c r="R38" i="94"/>
  <c r="S38" i="94"/>
  <c r="T38" i="94"/>
  <c r="U38" i="94"/>
  <c r="V38" i="94"/>
  <c r="W38" i="94"/>
  <c r="R39" i="94"/>
  <c r="S39" i="94"/>
  <c r="T39" i="94"/>
  <c r="U39" i="94"/>
  <c r="V39" i="94"/>
  <c r="W39" i="94"/>
  <c r="R40" i="94"/>
  <c r="S40" i="94"/>
  <c r="T40" i="94"/>
  <c r="U40" i="94"/>
  <c r="V40" i="94"/>
  <c r="W40" i="94"/>
  <c r="R41" i="94"/>
  <c r="S41" i="94"/>
  <c r="T41" i="94"/>
  <c r="U41" i="94"/>
  <c r="V41" i="94"/>
  <c r="W41" i="94"/>
  <c r="Q37" i="94"/>
  <c r="Q38" i="94"/>
  <c r="Q39" i="94"/>
  <c r="Q40" i="94"/>
  <c r="Q41" i="94"/>
  <c r="W58" i="94" l="1"/>
  <c r="V58" i="94"/>
  <c r="U58" i="94"/>
  <c r="T58" i="94"/>
  <c r="S58" i="94"/>
  <c r="R58" i="94"/>
  <c r="Q58" i="94"/>
  <c r="W57" i="94"/>
  <c r="V57" i="94"/>
  <c r="U57" i="94"/>
  <c r="T57" i="94"/>
  <c r="S57" i="94"/>
  <c r="R57" i="94"/>
  <c r="Q57" i="94"/>
  <c r="W56" i="94"/>
  <c r="V56" i="94"/>
  <c r="U56" i="94"/>
  <c r="T56" i="94"/>
  <c r="S56" i="94"/>
  <c r="R56" i="94"/>
  <c r="Q56" i="94"/>
  <c r="W55" i="94"/>
  <c r="V55" i="94"/>
  <c r="U55" i="94"/>
  <c r="T55" i="94"/>
  <c r="S55" i="94"/>
  <c r="R55" i="94"/>
  <c r="Q55" i="94"/>
  <c r="W54" i="94"/>
  <c r="V54" i="94"/>
  <c r="U54" i="94"/>
  <c r="T54" i="94"/>
  <c r="S54" i="94"/>
  <c r="R54" i="94"/>
  <c r="Q54" i="94"/>
  <c r="W53" i="94"/>
  <c r="V53" i="94"/>
  <c r="U53" i="94"/>
  <c r="T53" i="94"/>
  <c r="S53" i="94"/>
  <c r="R53" i="94"/>
  <c r="Q53" i="94"/>
  <c r="W52" i="94"/>
  <c r="V52" i="94"/>
  <c r="U52" i="94"/>
  <c r="T52" i="94"/>
  <c r="S52" i="94"/>
  <c r="R52" i="94"/>
  <c r="Q52" i="94"/>
  <c r="W51" i="94"/>
  <c r="V51" i="94"/>
  <c r="U51" i="94"/>
  <c r="T51" i="94"/>
  <c r="S51" i="94"/>
  <c r="R51" i="94"/>
  <c r="Q51" i="94"/>
  <c r="W50" i="94"/>
  <c r="V50" i="94"/>
  <c r="U50" i="94"/>
  <c r="T50" i="94"/>
  <c r="S50" i="94"/>
  <c r="R50" i="94"/>
  <c r="Q50" i="94"/>
  <c r="W49" i="94"/>
  <c r="V49" i="94"/>
  <c r="U49" i="94"/>
  <c r="T49" i="94"/>
  <c r="S49" i="94"/>
  <c r="R49" i="94"/>
  <c r="Q49" i="94"/>
  <c r="W48" i="94"/>
  <c r="V48" i="94"/>
  <c r="U48" i="94"/>
  <c r="T48" i="94"/>
  <c r="S48" i="94"/>
  <c r="R48" i="94"/>
  <c r="Q48" i="94"/>
  <c r="W47" i="94"/>
  <c r="V47" i="94"/>
  <c r="U47" i="94"/>
  <c r="T47" i="94"/>
  <c r="S47" i="94"/>
  <c r="R47" i="94"/>
  <c r="Q47" i="94"/>
  <c r="W46" i="94"/>
  <c r="V46" i="94"/>
  <c r="U46" i="94"/>
  <c r="T46" i="94"/>
  <c r="S46" i="94"/>
  <c r="R46" i="94"/>
  <c r="Q46" i="94"/>
  <c r="W45" i="94"/>
  <c r="V45" i="94"/>
  <c r="U45" i="94"/>
  <c r="T45" i="94"/>
  <c r="S45" i="94"/>
  <c r="R45" i="94"/>
  <c r="Q45" i="94"/>
  <c r="W44" i="94"/>
  <c r="V44" i="94"/>
  <c r="U44" i="94"/>
  <c r="T44" i="94"/>
  <c r="S44" i="94"/>
  <c r="R44" i="94"/>
  <c r="Q44" i="94"/>
  <c r="W43" i="94"/>
  <c r="V43" i="94"/>
  <c r="U43" i="94"/>
  <c r="T43" i="94"/>
  <c r="S43" i="94"/>
  <c r="R43" i="94"/>
  <c r="Q43" i="94"/>
  <c r="W42" i="94"/>
  <c r="V42" i="94"/>
  <c r="U42" i="94"/>
  <c r="T42" i="94"/>
  <c r="S42" i="94"/>
  <c r="R42" i="94"/>
  <c r="Q42" i="94"/>
  <c r="W36" i="94"/>
  <c r="V36" i="94"/>
  <c r="U36" i="94"/>
  <c r="T36" i="94"/>
  <c r="S36" i="94"/>
  <c r="R36" i="94"/>
  <c r="Q36" i="94"/>
  <c r="W35" i="94"/>
  <c r="V35" i="94"/>
  <c r="U35" i="94"/>
  <c r="T35" i="94"/>
  <c r="S35" i="94"/>
  <c r="R35" i="94"/>
  <c r="Q35" i="94"/>
  <c r="W34" i="94"/>
  <c r="V34" i="94"/>
  <c r="U34" i="94"/>
  <c r="T34" i="94"/>
  <c r="S34" i="94"/>
  <c r="R34" i="94"/>
  <c r="Q34" i="94"/>
  <c r="W33" i="94"/>
  <c r="U33" i="94"/>
  <c r="R33" i="94"/>
</calcChain>
</file>

<file path=xl/sharedStrings.xml><?xml version="1.0" encoding="utf-8"?>
<sst xmlns="http://schemas.openxmlformats.org/spreadsheetml/2006/main" count="180" uniqueCount="17">
  <si>
    <t>日期</t>
    <phoneticPr fontId="2" type="noConversion"/>
  </si>
  <si>
    <t>当日收益率</t>
    <phoneticPr fontId="2" type="noConversion"/>
  </si>
  <si>
    <t>累计收益率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</si>
  <si>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</si>
  <si>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</si>
  <si>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</si>
  <si>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</si>
  <si>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</si>
  <si>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投入资金线</t>
    <phoneticPr fontId="2" type="noConversion"/>
  </si>
  <si>
    <t>资金可用额度</t>
    <phoneticPr fontId="2" type="noConversion"/>
  </si>
  <si>
    <t>序号</t>
    <phoneticPr fontId="2" type="noConversion"/>
  </si>
  <si>
    <t>日收益额（万元）</t>
    <phoneticPr fontId="2" type="noConversion"/>
  </si>
  <si>
    <t>基准</t>
    <phoneticPr fontId="2" type="noConversion"/>
  </si>
  <si>
    <t>累计收益额(万元）</t>
    <phoneticPr fontId="2" type="noConversion"/>
  </si>
  <si>
    <t>净资产(万元）</t>
    <phoneticPr fontId="2" type="noConversion"/>
  </si>
  <si>
    <t>持仓市值</t>
    <phoneticPr fontId="2" type="noConversion"/>
  </si>
  <si>
    <t>持仓仓位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</si>
</sst>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76" formatCode="yy/m/d;@"/>
    <numFmt numFmtId="177" formatCode="0_);[Red]\(0\)"/>
    <numFmt numFmtId="178" formatCode="_ * #,##0_ ;_ * \-#,##0_ ;_ * &quot;-&quot;??_ ;_ @_ "/>
    <numFmt numFmtId="179" formatCode="_ * #,##0.0_ ;_ * \-#,##0.0_ ;_ * &quot;-&quot;??_ ;_ @_ "/>
    <numFmt numFmtId="180" formatCode="0.0_ "/>
    <numFmt numFmtId="181" formatCode="0.0%"/>
    <numFmt numFmtId="182" formatCode="yy/mm/dd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" fillId="0" borderId="0">
      <alignment vertical="center"/>
    </xf>
  </cellStyleXfs>
  <cellXfs count="60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8" fontId="5" fillId="0" borderId="0" xfId="2" applyNumberFormat="1" applyFont="1" applyAlignment="1"/>
    <xf numFmtId="0" fontId="6" fillId="0" borderId="0" xfId="0" applyFont="1"/>
    <xf numFmtId="0" fontId="6" fillId="0" borderId="0" xfId="0" applyFont="1" applyAlignment="1">
      <alignment horizontal="center" vertical="center"/>
    </xf>
    <xf numFmtId="178" fontId="5" fillId="0" borderId="0" xfId="2" applyNumberFormat="1" applyFont="1" applyAlignment="1">
      <alignment horizontal="right"/>
    </xf>
    <xf numFmtId="9" fontId="5" fillId="0" borderId="0" xfId="1" applyFont="1" applyAlignment="1"/>
    <xf numFmtId="0" fontId="5" fillId="0" borderId="1" xfId="0" applyFont="1" applyBorder="1" applyAlignment="1">
      <alignment horizontal="center" vertical="center" wrapText="1"/>
    </xf>
    <xf numFmtId="43" fontId="5" fillId="0" borderId="1" xfId="2" applyFont="1" applyBorder="1" applyAlignment="1">
      <alignment horizontal="center" vertical="center" wrapText="1"/>
    </xf>
    <xf numFmtId="178" fontId="5" fillId="0" borderId="1" xfId="2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43" fontId="5" fillId="0" borderId="1" xfId="2" applyFont="1" applyBorder="1" applyAlignment="1">
      <alignment horizontal="center"/>
    </xf>
    <xf numFmtId="177" fontId="5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78" fontId="4" fillId="0" borderId="1" xfId="2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77" fontId="5" fillId="0" borderId="1" xfId="0" applyNumberFormat="1" applyFont="1" applyBorder="1" applyAlignment="1">
      <alignment horizontal="center" vertical="center" wrapText="1"/>
    </xf>
    <xf numFmtId="179" fontId="4" fillId="0" borderId="1" xfId="2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/>
    </xf>
    <xf numFmtId="181" fontId="5" fillId="0" borderId="0" xfId="1" applyNumberFormat="1" applyFont="1" applyAlignment="1"/>
    <xf numFmtId="181" fontId="6" fillId="0" borderId="0" xfId="1" applyNumberFormat="1" applyFont="1" applyAlignment="1">
      <alignment horizontal="center" vertical="center"/>
    </xf>
    <xf numFmtId="181" fontId="5" fillId="0" borderId="1" xfId="1" applyNumberFormat="1" applyFont="1" applyBorder="1" applyAlignment="1">
      <alignment horizontal="center" vertical="center" wrapText="1"/>
    </xf>
    <xf numFmtId="181" fontId="5" fillId="0" borderId="1" xfId="1" applyNumberFormat="1" applyFont="1" applyBorder="1" applyAlignment="1">
      <alignment horizontal="center"/>
    </xf>
    <xf numFmtId="179" fontId="5" fillId="0" borderId="1" xfId="2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43" fontId="5" fillId="0" borderId="0" xfId="0" applyNumberFormat="1" applyFont="1"/>
    <xf numFmtId="182" fontId="5" fillId="0" borderId="0" xfId="0" applyNumberFormat="1" applyFont="1" applyAlignment="1">
      <alignment horizontal="center" vertical="center"/>
    </xf>
    <xf numFmtId="182" fontId="6" fillId="0" borderId="0" xfId="0" applyNumberFormat="1" applyFont="1" applyAlignment="1">
      <alignment horizontal="center" vertical="center"/>
    </xf>
    <xf numFmtId="182" fontId="5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5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2" fontId="5" fillId="0" borderId="1" xfId="2" applyNumberFormat="1" applyFont="1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center"/>
    </xf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刘兴兴</a:t>
            </a:r>
            <a:r>
              <a:rPr lang="en-US" altLang="zh-CN" sz="1800" b="1" i="0" baseline="0">
                <a:effectLst/>
              </a:rPr>
              <a:t>(</a:t>
            </a:r>
            <a:r>
              <a:rPr lang="zh-CN" altLang="en-US" sz="1800" b="1" i="0" baseline="0">
                <a:effectLst/>
              </a:rPr>
              <a:t>年后</a:t>
            </a:r>
            <a:r>
              <a:rPr lang="en-US" altLang="zh-CN" sz="1800" b="1" i="0" baseline="0">
                <a:effectLst/>
              </a:rPr>
              <a:t>)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刘兴兴!$U$33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235414904354454"/>
                  <c:y val="0.2855073275530615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刘兴兴!$B$34:$B$65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刘兴兴!$U$34:$U$65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刘兴兴!$Q$33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刘兴兴!$B$34:$B$65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刘兴兴!$Q$34:$Q$65</c:f>
              <c:numCache>
                <c:formatCode>0_);[Red]\(0\)</c:formatCode>
                <c:ptCount val="3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49114496"/>
        <c:axId val="49149056"/>
      </c:barChart>
      <c:lineChart>
        <c:grouping val="standard"/>
        <c:varyColors val="0"/>
        <c:ser>
          <c:idx val="0"/>
          <c:order val="0"/>
          <c:tx>
            <c:strRef>
              <c:f>刘兴兴!$R$33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6.262573276637227E-5"/>
                  <c:y val="2.2013688136993802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刘兴兴!$B$34:$B$65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刘兴兴!$R$34:$R$65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刘兴兴!$V$33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刘兴兴!$B$34:$B$65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刘兴兴!$V$34:$V$65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刘兴兴!$G$33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7.0649374031595573E-3"/>
                  <c:y val="-5.6616664435695664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刘兴兴!$B$34:$B$65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刘兴兴!$G$34:$G$65</c:f>
              <c:numCache>
                <c:formatCode>0.00</c:formatCode>
                <c:ptCount val="32"/>
                <c:pt idx="0">
                  <c:v>-4.7877777777777781E-6</c:v>
                </c:pt>
                <c:pt idx="1">
                  <c:v>-4.7877777777777781E-6</c:v>
                </c:pt>
                <c:pt idx="2">
                  <c:v>-4.7877777777777781E-6</c:v>
                </c:pt>
                <c:pt idx="3">
                  <c:v>-4.7877777777777781E-6</c:v>
                </c:pt>
                <c:pt idx="4">
                  <c:v>8.1238449713333327E-2</c:v>
                </c:pt>
                <c:pt idx="5">
                  <c:v>0.1431928244688889</c:v>
                </c:pt>
                <c:pt idx="6">
                  <c:v>0.1453503275711111</c:v>
                </c:pt>
                <c:pt idx="7">
                  <c:v>-4.2340900000000002E-3</c:v>
                </c:pt>
                <c:pt idx="8">
                  <c:v>0.29617478467333336</c:v>
                </c:pt>
                <c:pt idx="9">
                  <c:v>-0.27870555000000002</c:v>
                </c:pt>
                <c:pt idx="10">
                  <c:v>0.15777522290444446</c:v>
                </c:pt>
                <c:pt idx="11">
                  <c:v>0.15306998555555557</c:v>
                </c:pt>
                <c:pt idx="12">
                  <c:v>-0.45170279444444444</c:v>
                </c:pt>
                <c:pt idx="13">
                  <c:v>-0.13242943878222221</c:v>
                </c:pt>
                <c:pt idx="14">
                  <c:v>1.6838563911977777</c:v>
                </c:pt>
                <c:pt idx="15">
                  <c:v>6.5230584746666667E-2</c:v>
                </c:pt>
                <c:pt idx="16">
                  <c:v>-0.19013104076666668</c:v>
                </c:pt>
                <c:pt idx="17">
                  <c:v>0.33078415541111111</c:v>
                </c:pt>
                <c:pt idx="18">
                  <c:v>2.3348958552533334</c:v>
                </c:pt>
                <c:pt idx="19">
                  <c:v>0.90565559555555553</c:v>
                </c:pt>
                <c:pt idx="20">
                  <c:v>-0.24693099444444447</c:v>
                </c:pt>
                <c:pt idx="21">
                  <c:v>0.52197736591999999</c:v>
                </c:pt>
                <c:pt idx="22">
                  <c:v>1.029869778208889</c:v>
                </c:pt>
                <c:pt idx="23">
                  <c:v>-1.3348513191844447</c:v>
                </c:pt>
                <c:pt idx="24">
                  <c:v>2.1712012222222223E-2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刘兴兴!$E$33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6.2134501135789324E-3"/>
                  <c:y val="2.411347001535888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刘兴兴!$E$34:$E$65</c:f>
              <c:numCache>
                <c:formatCode>0.00</c:formatCode>
                <c:ptCount val="32"/>
                <c:pt idx="0">
                  <c:v>0.85575372328666677</c:v>
                </c:pt>
                <c:pt idx="1">
                  <c:v>0.85574893550888897</c:v>
                </c:pt>
                <c:pt idx="2">
                  <c:v>0.85574414773111107</c:v>
                </c:pt>
                <c:pt idx="3">
                  <c:v>0.85573935995333339</c:v>
                </c:pt>
                <c:pt idx="4">
                  <c:v>0.93696823411111119</c:v>
                </c:pt>
                <c:pt idx="5">
                  <c:v>1.0801610585800001</c:v>
                </c:pt>
                <c:pt idx="6">
                  <c:v>1.2255113861511111</c:v>
                </c:pt>
                <c:pt idx="7">
                  <c:v>1.2212772961511111</c:v>
                </c:pt>
                <c:pt idx="8">
                  <c:v>1.5174520808244445</c:v>
                </c:pt>
                <c:pt idx="9">
                  <c:v>1.2387369552688889</c:v>
                </c:pt>
                <c:pt idx="10">
                  <c:v>1.3965121781733334</c:v>
                </c:pt>
                <c:pt idx="11">
                  <c:v>1.5495821637288889</c:v>
                </c:pt>
                <c:pt idx="12">
                  <c:v>1.0978793692844446</c:v>
                </c:pt>
                <c:pt idx="13">
                  <c:v>0.96544993050222228</c:v>
                </c:pt>
                <c:pt idx="14">
                  <c:v>2.6492967461444445</c:v>
                </c:pt>
                <c:pt idx="15">
                  <c:v>2.7145273308911113</c:v>
                </c:pt>
                <c:pt idx="16">
                  <c:v>2.5243962901244443</c:v>
                </c:pt>
                <c:pt idx="17">
                  <c:v>2.8551804455355554</c:v>
                </c:pt>
                <c:pt idx="18">
                  <c:v>5.1900763007888884</c:v>
                </c:pt>
                <c:pt idx="19">
                  <c:v>6.0957223207888891</c:v>
                </c:pt>
                <c:pt idx="20">
                  <c:v>5.8487913263444442</c:v>
                </c:pt>
                <c:pt idx="21">
                  <c:v>6.3707686922644449</c:v>
                </c:pt>
                <c:pt idx="22">
                  <c:v>7.4006384704733339</c:v>
                </c:pt>
                <c:pt idx="23">
                  <c:v>6.0657871512888892</c:v>
                </c:pt>
                <c:pt idx="24">
                  <c:v>6.0874895879555559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14496"/>
        <c:axId val="49149056"/>
      </c:lineChart>
      <c:lineChart>
        <c:grouping val="standard"/>
        <c:varyColors val="0"/>
        <c:ser>
          <c:idx val="5"/>
          <c:order val="4"/>
          <c:tx>
            <c:strRef>
              <c:f>刘兴兴!$H$33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7.7590311195089839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刘兴兴!$H$34:$H$65</c:f>
              <c:numCache>
                <c:formatCode>0.00%</c:formatCode>
                <c:ptCount val="32"/>
                <c:pt idx="0">
                  <c:v>7.4499822579565562E-3</c:v>
                </c:pt>
                <c:pt idx="1">
                  <c:v>7.449940576736213E-3</c:v>
                </c:pt>
                <c:pt idx="2">
                  <c:v>7.4498988955158706E-3</c:v>
                </c:pt>
                <c:pt idx="3">
                  <c:v>7.4498572142955273E-3</c:v>
                </c:pt>
                <c:pt idx="4">
                  <c:v>8.1726218120129063E-3</c:v>
                </c:pt>
                <c:pt idx="5">
                  <c:v>9.4438168591222272E-3</c:v>
                </c:pt>
                <c:pt idx="6">
                  <c:v>1.0715195231876367E-2</c:v>
                </c:pt>
                <c:pt idx="7">
                  <c:v>1.0687436284291375E-2</c:v>
                </c:pt>
                <c:pt idx="8">
                  <c:v>1.3277221128656237E-2</c:v>
                </c:pt>
                <c:pt idx="9">
                  <c:v>1.0847779442866249E-2</c:v>
                </c:pt>
                <c:pt idx="10">
                  <c:v>1.213107926475979E-2</c:v>
                </c:pt>
                <c:pt idx="11">
                  <c:v>1.3317211262242128E-2</c:v>
                </c:pt>
                <c:pt idx="12">
                  <c:v>9.3370086594989996E-3</c:v>
                </c:pt>
                <c:pt idx="13">
                  <c:v>8.0895085682725267E-3</c:v>
                </c:pt>
                <c:pt idx="14">
                  <c:v>2.1591395488001378E-2</c:v>
                </c:pt>
                <c:pt idx="15">
                  <c:v>2.1709233603312637E-2</c:v>
                </c:pt>
                <c:pt idx="16">
                  <c:v>1.9888637592957205E-2</c:v>
                </c:pt>
                <c:pt idx="17">
                  <c:v>2.2154865755329427E-2</c:v>
                </c:pt>
                <c:pt idx="18">
                  <c:v>3.9804055501577076E-2</c:v>
                </c:pt>
                <c:pt idx="19">
                  <c:v>4.6365543742208692E-2</c:v>
                </c:pt>
                <c:pt idx="20">
                  <c:v>4.41293003823248E-2</c:v>
                </c:pt>
                <c:pt idx="21">
                  <c:v>4.7370903232823822E-2</c:v>
                </c:pt>
                <c:pt idx="22">
                  <c:v>5.4380768501110899E-2</c:v>
                </c:pt>
                <c:pt idx="23">
                  <c:v>4.3764235630807315E-2</c:v>
                </c:pt>
                <c:pt idx="24">
                  <c:v>4.4182440456727826E-2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刘兴兴!$X$33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刘兴兴!$M$33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刘兴兴!$F$33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6.190553305286374E-3"/>
                  <c:y val="-5.8674053447411355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9.7035893111960519E-4</c:v>
                </c:pt>
                <c:pt idx="5">
                  <c:v>1.8818084200544712E-3</c:v>
                </c:pt>
                <c:pt idx="6">
                  <c:v>1.2808577415811318E-3</c:v>
                </c:pt>
                <c:pt idx="7">
                  <c:v>-4.23409E-5</c:v>
                </c:pt>
                <c:pt idx="8">
                  <c:v>2.5346948536977719E-3</c:v>
                </c:pt>
                <c:pt idx="9">
                  <c:v>-2.7870554999999998E-3</c:v>
                </c:pt>
                <c:pt idx="10">
                  <c:v>6.2803307564984344E-4</c:v>
                </c:pt>
                <c:pt idx="11">
                  <c:v>5.1023328518518527E-4</c:v>
                </c:pt>
                <c:pt idx="12">
                  <c:v>-1.5056759814814815E-3</c:v>
                </c:pt>
                <c:pt idx="13">
                  <c:v>-3.451459749319758E-4</c:v>
                </c:pt>
                <c:pt idx="14">
                  <c:v>2.6753640433132904E-3</c:v>
                </c:pt>
                <c:pt idx="15">
                  <c:v>1.3574868361774674E-4</c:v>
                </c:pt>
                <c:pt idx="16">
                  <c:v>-4.5755590190858623E-4</c:v>
                </c:pt>
                <c:pt idx="17">
                  <c:v>7.7152586907201868E-4</c:v>
                </c:pt>
                <c:pt idx="18">
                  <c:v>6.3880491785541669E-3</c:v>
                </c:pt>
                <c:pt idx="19">
                  <c:v>3.0188519851851855E-3</c:v>
                </c:pt>
                <c:pt idx="20">
                  <c:v>-8.2310331481481489E-4</c:v>
                </c:pt>
                <c:pt idx="21">
                  <c:v>1.1796460422978396E-3</c:v>
                </c:pt>
                <c:pt idx="22">
                  <c:v>2.6349151941484411E-3</c:v>
                </c:pt>
                <c:pt idx="23">
                  <c:v>-2.4694116247771631E-3</c:v>
                </c:pt>
                <c:pt idx="24">
                  <c:v>3.8462377718728475E-3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83840"/>
        <c:axId val="49150976"/>
      </c:lineChart>
      <c:catAx>
        <c:axId val="4911449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49149056"/>
        <c:crosses val="autoZero"/>
        <c:auto val="0"/>
        <c:lblAlgn val="ctr"/>
        <c:lblOffset val="100"/>
        <c:noMultiLvlLbl val="0"/>
      </c:catAx>
      <c:valAx>
        <c:axId val="491490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49114496"/>
        <c:crosses val="autoZero"/>
        <c:crossBetween val="between"/>
      </c:valAx>
      <c:valAx>
        <c:axId val="4915097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49283840"/>
        <c:crosses val="max"/>
        <c:crossBetween val="between"/>
      </c:valAx>
      <c:catAx>
        <c:axId val="49283840"/>
        <c:scaling>
          <c:orientation val="minMax"/>
        </c:scaling>
        <c:delete val="1"/>
        <c:axPos val="b"/>
        <c:majorTickMark val="out"/>
        <c:minorTickMark val="none"/>
        <c:tickLblPos val="nextTo"/>
        <c:crossAx val="4915097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短差收益合计表（近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5639509707751175E-2"/>
                  <c:y val="0.1599048435641047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1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42955520"/>
        <c:axId val="42957056"/>
      </c:barChart>
      <c:lineChart>
        <c:grouping val="standard"/>
        <c:varyColors val="0"/>
        <c:ser>
          <c:idx val="7"/>
          <c:order val="4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4.4893378226711564E-3"/>
                  <c:y val="-3.01239246607006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-1.9311488888888889E-3</c:v>
                </c:pt>
                <c:pt idx="1">
                  <c:v>-1.9311488888888889E-3</c:v>
                </c:pt>
                <c:pt idx="2">
                  <c:v>-1.9311488888888889E-3</c:v>
                </c:pt>
                <c:pt idx="3">
                  <c:v>-1.9311488888888889E-3</c:v>
                </c:pt>
                <c:pt idx="4">
                  <c:v>5.2329165204444452</c:v>
                </c:pt>
                <c:pt idx="5">
                  <c:v>0.18812729889777777</c:v>
                </c:pt>
                <c:pt idx="6">
                  <c:v>1.0522507655777777</c:v>
                </c:pt>
                <c:pt idx="7">
                  <c:v>-0.22113032628000001</c:v>
                </c:pt>
                <c:pt idx="8">
                  <c:v>-3.1237753294555559</c:v>
                </c:pt>
                <c:pt idx="9">
                  <c:v>-7.07314322574</c:v>
                </c:pt>
                <c:pt idx="10">
                  <c:v>11.981815113228889</c:v>
                </c:pt>
                <c:pt idx="11">
                  <c:v>-5.7317855266866662</c:v>
                </c:pt>
                <c:pt idx="12">
                  <c:v>0.44447625631777776</c:v>
                </c:pt>
                <c:pt idx="13">
                  <c:v>3.2519486966511111</c:v>
                </c:pt>
                <c:pt idx="14">
                  <c:v>21.993743488357779</c:v>
                </c:pt>
                <c:pt idx="15">
                  <c:v>0.84263206919111111</c:v>
                </c:pt>
                <c:pt idx="16">
                  <c:v>-3.3200624673555557</c:v>
                </c:pt>
                <c:pt idx="17">
                  <c:v>-0.42748607631111113</c:v>
                </c:pt>
                <c:pt idx="18">
                  <c:v>-1.6674333342666667</c:v>
                </c:pt>
                <c:pt idx="19">
                  <c:v>0.59643279070888888</c:v>
                </c:pt>
                <c:pt idx="20">
                  <c:v>-1.3239224093333333E-2</c:v>
                </c:pt>
                <c:pt idx="21">
                  <c:v>0.27636791287111112</c:v>
                </c:pt>
                <c:pt idx="22">
                  <c:v>3.665473774848889</c:v>
                </c:pt>
                <c:pt idx="23">
                  <c:v>-2.3664469214844446</c:v>
                </c:pt>
                <c:pt idx="24">
                  <c:v>-1.0347275400622222</c:v>
                </c:pt>
              </c:numCache>
            </c:numRef>
          </c:val>
          <c:smooth val="1"/>
        </c:ser>
        <c:ser>
          <c:idx val="11"/>
          <c:order val="6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7.4812870613395546E-3"/>
                  <c:y val="6.8140852559013573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73.893806094360002</c:v>
                </c:pt>
                <c:pt idx="1">
                  <c:v>73.891874945471116</c:v>
                </c:pt>
                <c:pt idx="2">
                  <c:v>73.889943796582216</c:v>
                </c:pt>
                <c:pt idx="3">
                  <c:v>73.88801264769333</c:v>
                </c:pt>
                <c:pt idx="4">
                  <c:v>79.117066870359992</c:v>
                </c:pt>
                <c:pt idx="5">
                  <c:v>79.305194169257774</c:v>
                </c:pt>
                <c:pt idx="6">
                  <c:v>80.357444934835556</c:v>
                </c:pt>
                <c:pt idx="7">
                  <c:v>80.136314608555551</c:v>
                </c:pt>
                <c:pt idx="8">
                  <c:v>77.012539279099997</c:v>
                </c:pt>
                <c:pt idx="9">
                  <c:v>69.935533599137784</c:v>
                </c:pt>
                <c:pt idx="10">
                  <c:v>81.91734871236666</c:v>
                </c:pt>
                <c:pt idx="11">
                  <c:v>76.18556318568001</c:v>
                </c:pt>
                <c:pt idx="12">
                  <c:v>76.630039441997781</c:v>
                </c:pt>
                <c:pt idx="13">
                  <c:v>79.881988138648879</c:v>
                </c:pt>
                <c:pt idx="14">
                  <c:v>101.87186803500666</c:v>
                </c:pt>
                <c:pt idx="15">
                  <c:v>102.71450010419777</c:v>
                </c:pt>
                <c:pt idx="16">
                  <c:v>99.394437636842227</c:v>
                </c:pt>
                <c:pt idx="17">
                  <c:v>98.966951560531115</c:v>
                </c:pt>
                <c:pt idx="18">
                  <c:v>97.299518226264439</c:v>
                </c:pt>
                <c:pt idx="19">
                  <c:v>97.892089629417768</c:v>
                </c:pt>
                <c:pt idx="20">
                  <c:v>97.878850405324442</c:v>
                </c:pt>
                <c:pt idx="21">
                  <c:v>98.155218318195551</c:v>
                </c:pt>
                <c:pt idx="22">
                  <c:v>101.82069209304443</c:v>
                </c:pt>
                <c:pt idx="23">
                  <c:v>99.454245171560004</c:v>
                </c:pt>
                <c:pt idx="24">
                  <c:v>98.415655177275553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55520"/>
        <c:axId val="42957056"/>
      </c:lineChart>
      <c:lineChart>
        <c:grouping val="standard"/>
        <c:varyColors val="0"/>
        <c:ser>
          <c:idx val="5"/>
          <c:order val="2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3913040937936152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8.5601267386541516E-2</c:v>
                </c:pt>
                <c:pt idx="1">
                  <c:v>8.5805894407408698E-2</c:v>
                </c:pt>
                <c:pt idx="2">
                  <c:v>8.6004567930956746E-2</c:v>
                </c:pt>
                <c:pt idx="3">
                  <c:v>8.6197540874393644E-2</c:v>
                </c:pt>
                <c:pt idx="4">
                  <c:v>9.2672977463650122E-2</c:v>
                </c:pt>
                <c:pt idx="5">
                  <c:v>9.2804554727859881E-2</c:v>
                </c:pt>
                <c:pt idx="6">
                  <c:v>9.4332659368768723E-2</c:v>
                </c:pt>
                <c:pt idx="7">
                  <c:v>9.3916024571699799E-2</c:v>
                </c:pt>
                <c:pt idx="8">
                  <c:v>8.9953801583442183E-2</c:v>
                </c:pt>
                <c:pt idx="9">
                  <c:v>8.1501158723920025E-2</c:v>
                </c:pt>
                <c:pt idx="10">
                  <c:v>9.4764408672531456E-2</c:v>
                </c:pt>
                <c:pt idx="11">
                  <c:v>8.7454062155636017E-2</c:v>
                </c:pt>
                <c:pt idx="12">
                  <c:v>8.7854509370893077E-2</c:v>
                </c:pt>
                <c:pt idx="13">
                  <c:v>9.0377702117861114E-2</c:v>
                </c:pt>
                <c:pt idx="14">
                  <c:v>0.11342675570316219</c:v>
                </c:pt>
                <c:pt idx="15">
                  <c:v>0.11429019077460864</c:v>
                </c:pt>
                <c:pt idx="16">
                  <c:v>0.1101366570662304</c:v>
                </c:pt>
                <c:pt idx="17">
                  <c:v>0.10936138795403934</c:v>
                </c:pt>
                <c:pt idx="18">
                  <c:v>0.10690878968885631</c:v>
                </c:pt>
                <c:pt idx="19">
                  <c:v>0.10735254713140355</c:v>
                </c:pt>
                <c:pt idx="20">
                  <c:v>0.10703624327257141</c:v>
                </c:pt>
                <c:pt idx="21">
                  <c:v>0.10703946856176587</c:v>
                </c:pt>
                <c:pt idx="22">
                  <c:v>0.11063985297361476</c:v>
                </c:pt>
                <c:pt idx="23">
                  <c:v>0.10769087132103096</c:v>
                </c:pt>
                <c:pt idx="24">
                  <c:v>0.1065070168425692</c:v>
                </c:pt>
              </c:numCache>
            </c:numRef>
          </c:val>
          <c:smooth val="1"/>
        </c:ser>
        <c:ser>
          <c:idx val="6"/>
          <c:order val="3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-0.03</c:v>
                </c:pt>
                <c:pt idx="31">
                  <c:v>-0.03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5193050363654038E-3"/>
                  <c:y val="-2.049434750759374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-2.899971301190667E-2</c:v>
                </c:pt>
                <c:pt idx="1">
                  <c:v>-2.899971301190667E-2</c:v>
                </c:pt>
                <c:pt idx="2">
                  <c:v>-2.899971301190667E-2</c:v>
                </c:pt>
                <c:pt idx="3">
                  <c:v>-2.899971301190667E-2</c:v>
                </c:pt>
                <c:pt idx="4">
                  <c:v>1.0758576223790698E-2</c:v>
                </c:pt>
                <c:pt idx="5">
                  <c:v>1.616364435466136E-4</c:v>
                </c:pt>
                <c:pt idx="6">
                  <c:v>1.776974628461309E-3</c:v>
                </c:pt>
                <c:pt idx="7">
                  <c:v>-1.766492151697766E-4</c:v>
                </c:pt>
                <c:pt idx="8">
                  <c:v>-2.1040033897202041E-3</c:v>
                </c:pt>
                <c:pt idx="9">
                  <c:v>-5.2900851052824988E-3</c:v>
                </c:pt>
                <c:pt idx="10">
                  <c:v>5.8063734260120868E-3</c:v>
                </c:pt>
                <c:pt idx="11">
                  <c:v>-2.6845947257255389E-3</c:v>
                </c:pt>
                <c:pt idx="12">
                  <c:v>3.7086022251912393E-4</c:v>
                </c:pt>
                <c:pt idx="13">
                  <c:v>1.0919243628618575E-3</c:v>
                </c:pt>
                <c:pt idx="14">
                  <c:v>6.3847815707388147E-3</c:v>
                </c:pt>
                <c:pt idx="15">
                  <c:v>7.4478084013484657E-4</c:v>
                </c:pt>
                <c:pt idx="16">
                  <c:v>-1.9850254763753013E-3</c:v>
                </c:pt>
                <c:pt idx="17">
                  <c:v>-2.9304922504053767E-4</c:v>
                </c:pt>
                <c:pt idx="18">
                  <c:v>-8.6579964708079682E-4</c:v>
                </c:pt>
                <c:pt idx="19">
                  <c:v>4.4610367508072927E-4</c:v>
                </c:pt>
                <c:pt idx="20">
                  <c:v>-8.9419814385825722E-6</c:v>
                </c:pt>
                <c:pt idx="21">
                  <c:v>1.867567877503364E-4</c:v>
                </c:pt>
                <c:pt idx="22">
                  <c:v>2.2725838010337991E-3</c:v>
                </c:pt>
                <c:pt idx="23">
                  <c:v>-1.4739249102444891E-3</c:v>
                </c:pt>
                <c:pt idx="24">
                  <c:v>-9.2298538415966521E-4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3056"/>
        <c:axId val="42971520"/>
      </c:lineChart>
      <c:catAx>
        <c:axId val="4295552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42957056"/>
        <c:crosses val="autoZero"/>
        <c:auto val="0"/>
        <c:lblAlgn val="ctr"/>
        <c:lblOffset val="100"/>
        <c:noMultiLvlLbl val="0"/>
      </c:catAx>
      <c:valAx>
        <c:axId val="429570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42955520"/>
        <c:crosses val="autoZero"/>
        <c:crossBetween val="between"/>
      </c:valAx>
      <c:valAx>
        <c:axId val="4297152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42973056"/>
        <c:crosses val="max"/>
        <c:crossBetween val="between"/>
      </c:valAx>
      <c:catAx>
        <c:axId val="42973056"/>
        <c:scaling>
          <c:orientation val="minMax"/>
        </c:scaling>
        <c:delete val="1"/>
        <c:axPos val="b"/>
        <c:majorTickMark val="out"/>
        <c:minorTickMark val="none"/>
        <c:tickLblPos val="nextTo"/>
        <c:crossAx val="4297152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吕志远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吕志远!$U$33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yy/m/d;@</c:formatCode>
                <c:ptCount val="32"/>
              </c:numCache>
            </c:numRef>
          </c:cat>
          <c:val>
            <c:numRef>
              <c:f>吕志远!$U$34:$U$65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43006976"/>
        <c:axId val="43021056"/>
      </c:barChart>
      <c:lineChart>
        <c:grouping val="standard"/>
        <c:varyColors val="0"/>
        <c:ser>
          <c:idx val="0"/>
          <c:order val="0"/>
          <c:tx>
            <c:strRef>
              <c:f>吕志远!$R$33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yy/m/d;@</c:formatCode>
                <c:ptCount val="32"/>
              </c:numCache>
            </c:numRef>
          </c:cat>
          <c:val>
            <c:numRef>
              <c:f>吕志远!$R$34:$R$65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7"/>
          <c:order val="4"/>
          <c:tx>
            <c:strRef>
              <c:f>吕志远!$G$33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329004329004329E-3"/>
                  <c:y val="-2.550724171954961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吕志远!$B$34:$B$65</c:f>
              <c:numCache>
                <c:formatCode>yy/m/d;@</c:formatCode>
                <c:ptCount val="32"/>
              </c:numCache>
            </c:numRef>
          </c:cat>
          <c:val>
            <c:numRef>
              <c:f>吕志远!$G$34:$G$65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6"/>
          <c:tx>
            <c:strRef>
              <c:f>吕志远!$E$33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06976"/>
        <c:axId val="43021056"/>
      </c:lineChart>
      <c:lineChart>
        <c:grouping val="standard"/>
        <c:varyColors val="0"/>
        <c:ser>
          <c:idx val="5"/>
          <c:order val="2"/>
          <c:tx>
            <c:strRef>
              <c:f>吕志远!$H$33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6032086898228631E-4"/>
                  <c:y val="4.8695460696937448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3"/>
          <c:tx>
            <c:strRef>
              <c:f>吕志远!$X$33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吕志远!$M$33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吕志远!$F$33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38054334117325E-5"/>
                  <c:y val="-4.832006421178788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45248"/>
        <c:axId val="43022976"/>
      </c:lineChart>
      <c:catAx>
        <c:axId val="43006976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43021056"/>
        <c:crosses val="autoZero"/>
        <c:auto val="0"/>
        <c:lblAlgn val="ctr"/>
        <c:lblOffset val="100"/>
        <c:noMultiLvlLbl val="0"/>
      </c:catAx>
      <c:valAx>
        <c:axId val="430210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43006976"/>
        <c:crosses val="autoZero"/>
        <c:crossBetween val="between"/>
      </c:valAx>
      <c:valAx>
        <c:axId val="4302297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43045248"/>
        <c:crosses val="max"/>
        <c:crossBetween val="between"/>
      </c:valAx>
      <c:catAx>
        <c:axId val="43045248"/>
        <c:scaling>
          <c:orientation val="minMax"/>
        </c:scaling>
        <c:delete val="1"/>
        <c:axPos val="b"/>
        <c:majorTickMark val="out"/>
        <c:minorTickMark val="none"/>
        <c:tickLblPos val="nextTo"/>
        <c:crossAx val="4302297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骆加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骆加!$U$33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骆加!$U$34:$U$65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骆加!$Q$33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骆加!$B$34:$B$65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骆加!$Q$34:$Q$65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51138944"/>
        <c:axId val="51140480"/>
      </c:barChart>
      <c:lineChart>
        <c:grouping val="standard"/>
        <c:varyColors val="0"/>
        <c:ser>
          <c:idx val="0"/>
          <c:order val="0"/>
          <c:tx>
            <c:strRef>
              <c:f>骆加!$R$33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056652851055E-3"/>
                  <c:y val="-6.699804779220854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骆加!$R$34:$R$65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骆加!$V$33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骆加!$V$34:$V$65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骆加!$G$33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骆加!$B$34:$B$65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骆加!$G$34:$G$65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0.12975277777777777</c:v>
                </c:pt>
                <c:pt idx="5">
                  <c:v>0.33632150777777775</c:v>
                </c:pt>
                <c:pt idx="6">
                  <c:v>0.12790011777777777</c:v>
                </c:pt>
                <c:pt idx="7">
                  <c:v>0.28858138929777777</c:v>
                </c:pt>
                <c:pt idx="8">
                  <c:v>-0.3312775944911111</c:v>
                </c:pt>
                <c:pt idx="9">
                  <c:v>-0.36975966601777782</c:v>
                </c:pt>
                <c:pt idx="10">
                  <c:v>0.85059695964888893</c:v>
                </c:pt>
                <c:pt idx="11">
                  <c:v>5.2430420564444448E-2</c:v>
                </c:pt>
                <c:pt idx="12">
                  <c:v>0.20314793417555554</c:v>
                </c:pt>
                <c:pt idx="13">
                  <c:v>1.6690548229644446</c:v>
                </c:pt>
                <c:pt idx="14">
                  <c:v>2.8633896878444447</c:v>
                </c:pt>
                <c:pt idx="15">
                  <c:v>-5.5623076266666668E-2</c:v>
                </c:pt>
                <c:pt idx="16">
                  <c:v>0.18740260450444446</c:v>
                </c:pt>
                <c:pt idx="17">
                  <c:v>0.48589061099333331</c:v>
                </c:pt>
                <c:pt idx="18">
                  <c:v>0.3348552174933333</c:v>
                </c:pt>
                <c:pt idx="19">
                  <c:v>-0.20852293277555559</c:v>
                </c:pt>
                <c:pt idx="20">
                  <c:v>-0.75370381216444449</c:v>
                </c:pt>
                <c:pt idx="21">
                  <c:v>0.33464489337777781</c:v>
                </c:pt>
                <c:pt idx="22">
                  <c:v>1.6561712031488889</c:v>
                </c:pt>
                <c:pt idx="23">
                  <c:v>-0.73812817708666678</c:v>
                </c:pt>
                <c:pt idx="24">
                  <c:v>-6.946137702666666E-2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骆加!$E$33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902804657835282E-3"/>
                  <c:y val="2.9578905931045364E-5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骆加!$E$34:$E$65</c:f>
              <c:numCache>
                <c:formatCode>0.00</c:formatCode>
                <c:ptCount val="32"/>
                <c:pt idx="0">
                  <c:v>54.93907845290444</c:v>
                </c:pt>
                <c:pt idx="1">
                  <c:v>54.93907845290444</c:v>
                </c:pt>
                <c:pt idx="2">
                  <c:v>54.93907845290444</c:v>
                </c:pt>
                <c:pt idx="3">
                  <c:v>54.93907845290444</c:v>
                </c:pt>
                <c:pt idx="4">
                  <c:v>55.068831230682228</c:v>
                </c:pt>
                <c:pt idx="5">
                  <c:v>55.405152738459996</c:v>
                </c:pt>
                <c:pt idx="6">
                  <c:v>55.533052856237781</c:v>
                </c:pt>
                <c:pt idx="7">
                  <c:v>55.821634245535556</c:v>
                </c:pt>
                <c:pt idx="8">
                  <c:v>55.490356651044436</c:v>
                </c:pt>
                <c:pt idx="9">
                  <c:v>55.120596985026665</c:v>
                </c:pt>
                <c:pt idx="10">
                  <c:v>55.971193944675555</c:v>
                </c:pt>
                <c:pt idx="11">
                  <c:v>56.023624365239996</c:v>
                </c:pt>
                <c:pt idx="12">
                  <c:v>56.226772299415558</c:v>
                </c:pt>
                <c:pt idx="13">
                  <c:v>57.895827122379998</c:v>
                </c:pt>
                <c:pt idx="14">
                  <c:v>60.759216810224444</c:v>
                </c:pt>
                <c:pt idx="15">
                  <c:v>60.703593733957781</c:v>
                </c:pt>
                <c:pt idx="16">
                  <c:v>60.890996338462216</c:v>
                </c:pt>
                <c:pt idx="17">
                  <c:v>61.376886949455553</c:v>
                </c:pt>
                <c:pt idx="18">
                  <c:v>61.711742166948881</c:v>
                </c:pt>
                <c:pt idx="19">
                  <c:v>61.503219234173329</c:v>
                </c:pt>
                <c:pt idx="20">
                  <c:v>60.749515422008891</c:v>
                </c:pt>
                <c:pt idx="21">
                  <c:v>61.084160315386669</c:v>
                </c:pt>
                <c:pt idx="22">
                  <c:v>62.740331518535555</c:v>
                </c:pt>
                <c:pt idx="23">
                  <c:v>62.00220334144889</c:v>
                </c:pt>
                <c:pt idx="24">
                  <c:v>61.93274196442222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8944"/>
        <c:axId val="51140480"/>
      </c:lineChart>
      <c:lineChart>
        <c:grouping val="standard"/>
        <c:varyColors val="0"/>
        <c:ser>
          <c:idx val="5"/>
          <c:order val="4"/>
          <c:tx>
            <c:strRef>
              <c:f>骆加!$H$33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4.6374977268063035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骆加!$H$34:$H$65</c:f>
              <c:numCache>
                <c:formatCode>0.00%</c:formatCode>
                <c:ptCount val="32"/>
                <c:pt idx="0">
                  <c:v>0.17274027742404588</c:v>
                </c:pt>
                <c:pt idx="1">
                  <c:v>0.17274027742404588</c:v>
                </c:pt>
                <c:pt idx="2">
                  <c:v>0.17274027742404588</c:v>
                </c:pt>
                <c:pt idx="3">
                  <c:v>0.17274027742404588</c:v>
                </c:pt>
                <c:pt idx="4">
                  <c:v>0.1738564776476097</c:v>
                </c:pt>
                <c:pt idx="5">
                  <c:v>0.17552847762733034</c:v>
                </c:pt>
                <c:pt idx="6">
                  <c:v>0.1766402244598381</c:v>
                </c:pt>
                <c:pt idx="7">
                  <c:v>0.17747972671340628</c:v>
                </c:pt>
                <c:pt idx="8">
                  <c:v>0.17689213753763028</c:v>
                </c:pt>
                <c:pt idx="9">
                  <c:v>0.17581399124527983</c:v>
                </c:pt>
                <c:pt idx="10">
                  <c:v>0.17577086323715166</c:v>
                </c:pt>
                <c:pt idx="11">
                  <c:v>0.17534906416634566</c:v>
                </c:pt>
                <c:pt idx="12">
                  <c:v>0.17633939800273496</c:v>
                </c:pt>
                <c:pt idx="13">
                  <c:v>0.17955648585956616</c:v>
                </c:pt>
                <c:pt idx="14">
                  <c:v>0.18619137671769018</c:v>
                </c:pt>
                <c:pt idx="15">
                  <c:v>0.18661099175166246</c:v>
                </c:pt>
                <c:pt idx="16">
                  <c:v>0.18730416744750916</c:v>
                </c:pt>
                <c:pt idx="17">
                  <c:v>0.18912285894269773</c:v>
                </c:pt>
                <c:pt idx="18">
                  <c:v>0.19017378176585939</c:v>
                </c:pt>
                <c:pt idx="19">
                  <c:v>0.18875750113658621</c:v>
                </c:pt>
                <c:pt idx="20">
                  <c:v>0.18666637920820214</c:v>
                </c:pt>
                <c:pt idx="21">
                  <c:v>0.1874517441759749</c:v>
                </c:pt>
                <c:pt idx="22">
                  <c:v>0.19220032113943628</c:v>
                </c:pt>
                <c:pt idx="23">
                  <c:v>0.18983253778799355</c:v>
                </c:pt>
                <c:pt idx="24">
                  <c:v>0.18975333754229068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骆加!$X$33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骆加!$M$33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骆加!$F$33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1.0380222222222224E-3</c:v>
                </c:pt>
                <c:pt idx="5">
                  <c:v>2.21881769437017E-3</c:v>
                </c:pt>
                <c:pt idx="6">
                  <c:v>1.0232009422222223E-3</c:v>
                </c:pt>
                <c:pt idx="7">
                  <c:v>8.6015317227355523E-4</c:v>
                </c:pt>
                <c:pt idx="8">
                  <c:v>-1.7636158139433089E-3</c:v>
                </c:pt>
                <c:pt idx="9">
                  <c:v>-1.2925902727662203E-3</c:v>
                </c:pt>
                <c:pt idx="10">
                  <c:v>7.9086902800295264E-4</c:v>
                </c:pt>
                <c:pt idx="11">
                  <c:v>1.0819962177786143E-4</c:v>
                </c:pt>
                <c:pt idx="12">
                  <c:v>9.2906785934714227E-4</c:v>
                </c:pt>
                <c:pt idx="13">
                  <c:v>1.8861565324749488E-3</c:v>
                </c:pt>
                <c:pt idx="14">
                  <c:v>3.0437407636894095E-3</c:v>
                </c:pt>
                <c:pt idx="15">
                  <c:v>-3.4499081605270131E-4</c:v>
                </c:pt>
                <c:pt idx="16">
                  <c:v>6.4056280044573683E-4</c:v>
                </c:pt>
                <c:pt idx="17">
                  <c:v>2.0689429347573226E-3</c:v>
                </c:pt>
                <c:pt idx="18">
                  <c:v>1.0489935723503993E-3</c:v>
                </c:pt>
                <c:pt idx="19">
                  <c:v>-3.8427837192167542E-4</c:v>
                </c:pt>
                <c:pt idx="20">
                  <c:v>-2.8780502984742801E-3</c:v>
                </c:pt>
                <c:pt idx="21">
                  <c:v>8.4623819288855173E-4</c:v>
                </c:pt>
                <c:pt idx="22">
                  <c:v>3.9397405776520596E-3</c:v>
                </c:pt>
                <c:pt idx="23">
                  <c:v>-2.0662975329295142E-3</c:v>
                </c:pt>
                <c:pt idx="24">
                  <c:v>-2.4136158113604019E-4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48288"/>
        <c:axId val="51146752"/>
      </c:lineChart>
      <c:catAx>
        <c:axId val="5113894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51140480"/>
        <c:crosses val="autoZero"/>
        <c:auto val="0"/>
        <c:lblAlgn val="ctr"/>
        <c:lblOffset val="100"/>
        <c:noMultiLvlLbl val="0"/>
      </c:catAx>
      <c:valAx>
        <c:axId val="511404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51138944"/>
        <c:crosses val="autoZero"/>
        <c:crossBetween val="between"/>
      </c:valAx>
      <c:valAx>
        <c:axId val="5114675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51148288"/>
        <c:crosses val="max"/>
        <c:crossBetween val="between"/>
      </c:valAx>
      <c:catAx>
        <c:axId val="51148288"/>
        <c:scaling>
          <c:orientation val="minMax"/>
        </c:scaling>
        <c:delete val="1"/>
        <c:axPos val="b"/>
        <c:majorTickMark val="out"/>
        <c:minorTickMark val="none"/>
        <c:tickLblPos val="nextTo"/>
        <c:crossAx val="5114675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刘兴兴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刘兴兴!$U$33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162529347131272"/>
                  <c:y val="-0.4661821812288611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刘兴兴!$B$34:$B$65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刘兴兴!$U$34:$U$65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刘兴兴!$Q$33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刘兴兴!$B$34:$B$65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刘兴兴!$Q$34:$Q$65</c:f>
              <c:numCache>
                <c:formatCode>0_);[Red]\(0\)</c:formatCode>
                <c:ptCount val="3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51409664"/>
        <c:axId val="51411200"/>
      </c:barChart>
      <c:lineChart>
        <c:grouping val="standard"/>
        <c:varyColors val="0"/>
        <c:ser>
          <c:idx val="0"/>
          <c:order val="0"/>
          <c:tx>
            <c:strRef>
              <c:f>刘兴兴!$R$33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刘兴兴!$B$34:$B$65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刘兴兴!$R$34:$R$65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刘兴兴!$V$33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刘兴兴!$B$34:$B$65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刘兴兴!$V$34:$V$65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刘兴兴!$G$33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刘兴兴!$B$34:$B$65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刘兴兴!$G$34:$G$65</c:f>
              <c:numCache>
                <c:formatCode>0.00</c:formatCode>
                <c:ptCount val="32"/>
                <c:pt idx="0">
                  <c:v>-4.7877777777777781E-6</c:v>
                </c:pt>
                <c:pt idx="1">
                  <c:v>-4.7877777777777781E-6</c:v>
                </c:pt>
                <c:pt idx="2">
                  <c:v>-4.7877777777777781E-6</c:v>
                </c:pt>
                <c:pt idx="3">
                  <c:v>-4.7877777777777781E-6</c:v>
                </c:pt>
                <c:pt idx="4">
                  <c:v>8.1238449713333327E-2</c:v>
                </c:pt>
                <c:pt idx="5">
                  <c:v>0.1431928244688889</c:v>
                </c:pt>
                <c:pt idx="6">
                  <c:v>0.1453503275711111</c:v>
                </c:pt>
                <c:pt idx="7">
                  <c:v>-4.2340900000000002E-3</c:v>
                </c:pt>
                <c:pt idx="8">
                  <c:v>0.29617478467333336</c:v>
                </c:pt>
                <c:pt idx="9">
                  <c:v>-0.27870555000000002</c:v>
                </c:pt>
                <c:pt idx="10">
                  <c:v>0.15777522290444446</c:v>
                </c:pt>
                <c:pt idx="11">
                  <c:v>0.15306998555555557</c:v>
                </c:pt>
                <c:pt idx="12">
                  <c:v>-0.45170279444444444</c:v>
                </c:pt>
                <c:pt idx="13">
                  <c:v>-0.13242943878222221</c:v>
                </c:pt>
                <c:pt idx="14">
                  <c:v>1.6838563911977777</c:v>
                </c:pt>
                <c:pt idx="15">
                  <c:v>6.5230584746666667E-2</c:v>
                </c:pt>
                <c:pt idx="16">
                  <c:v>-0.19013104076666668</c:v>
                </c:pt>
                <c:pt idx="17">
                  <c:v>0.33078415541111111</c:v>
                </c:pt>
                <c:pt idx="18">
                  <c:v>2.3348958552533334</c:v>
                </c:pt>
                <c:pt idx="19">
                  <c:v>0.90565559555555553</c:v>
                </c:pt>
                <c:pt idx="20">
                  <c:v>-0.24693099444444447</c:v>
                </c:pt>
                <c:pt idx="21">
                  <c:v>0.52197736591999999</c:v>
                </c:pt>
                <c:pt idx="22">
                  <c:v>1.029869778208889</c:v>
                </c:pt>
                <c:pt idx="23">
                  <c:v>-1.3348513191844447</c:v>
                </c:pt>
                <c:pt idx="24">
                  <c:v>2.1712012222222223E-2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刘兴兴!$E$33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刘兴兴!$E$34:$E$65</c:f>
              <c:numCache>
                <c:formatCode>0.00</c:formatCode>
                <c:ptCount val="32"/>
                <c:pt idx="0">
                  <c:v>0.85575372328666677</c:v>
                </c:pt>
                <c:pt idx="1">
                  <c:v>0.85574893550888897</c:v>
                </c:pt>
                <c:pt idx="2">
                  <c:v>0.85574414773111107</c:v>
                </c:pt>
                <c:pt idx="3">
                  <c:v>0.85573935995333339</c:v>
                </c:pt>
                <c:pt idx="4">
                  <c:v>0.93696823411111119</c:v>
                </c:pt>
                <c:pt idx="5">
                  <c:v>1.0801610585800001</c:v>
                </c:pt>
                <c:pt idx="6">
                  <c:v>1.2255113861511111</c:v>
                </c:pt>
                <c:pt idx="7">
                  <c:v>1.2212772961511111</c:v>
                </c:pt>
                <c:pt idx="8">
                  <c:v>1.5174520808244445</c:v>
                </c:pt>
                <c:pt idx="9">
                  <c:v>1.2387369552688889</c:v>
                </c:pt>
                <c:pt idx="10">
                  <c:v>1.3965121781733334</c:v>
                </c:pt>
                <c:pt idx="11">
                  <c:v>1.5495821637288889</c:v>
                </c:pt>
                <c:pt idx="12">
                  <c:v>1.0978793692844446</c:v>
                </c:pt>
                <c:pt idx="13">
                  <c:v>0.96544993050222228</c:v>
                </c:pt>
                <c:pt idx="14">
                  <c:v>2.6492967461444445</c:v>
                </c:pt>
                <c:pt idx="15">
                  <c:v>2.7145273308911113</c:v>
                </c:pt>
                <c:pt idx="16">
                  <c:v>2.5243962901244443</c:v>
                </c:pt>
                <c:pt idx="17">
                  <c:v>2.8551804455355554</c:v>
                </c:pt>
                <c:pt idx="18">
                  <c:v>5.1900763007888884</c:v>
                </c:pt>
                <c:pt idx="19">
                  <c:v>6.0957223207888891</c:v>
                </c:pt>
                <c:pt idx="20">
                  <c:v>5.8487913263444442</c:v>
                </c:pt>
                <c:pt idx="21">
                  <c:v>6.3707686922644449</c:v>
                </c:pt>
                <c:pt idx="22">
                  <c:v>7.4006384704733339</c:v>
                </c:pt>
                <c:pt idx="23">
                  <c:v>6.0657871512888892</c:v>
                </c:pt>
                <c:pt idx="24">
                  <c:v>6.0874895879555559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09664"/>
        <c:axId val="51411200"/>
      </c:lineChart>
      <c:lineChart>
        <c:grouping val="standard"/>
        <c:varyColors val="0"/>
        <c:ser>
          <c:idx val="5"/>
          <c:order val="4"/>
          <c:tx>
            <c:strRef>
              <c:f>刘兴兴!$H$33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9928918817807705E-3"/>
                  <c:y val="9.275360625290768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刘兴兴!$H$34:$H$65</c:f>
              <c:numCache>
                <c:formatCode>0.00%</c:formatCode>
                <c:ptCount val="32"/>
                <c:pt idx="0">
                  <c:v>7.4499822579565562E-3</c:v>
                </c:pt>
                <c:pt idx="1">
                  <c:v>7.449940576736213E-3</c:v>
                </c:pt>
                <c:pt idx="2">
                  <c:v>7.4498988955158706E-3</c:v>
                </c:pt>
                <c:pt idx="3">
                  <c:v>7.4498572142955273E-3</c:v>
                </c:pt>
                <c:pt idx="4">
                  <c:v>8.1726218120129063E-3</c:v>
                </c:pt>
                <c:pt idx="5">
                  <c:v>9.4438168591222272E-3</c:v>
                </c:pt>
                <c:pt idx="6">
                  <c:v>1.0715195231876367E-2</c:v>
                </c:pt>
                <c:pt idx="7">
                  <c:v>1.0687436284291375E-2</c:v>
                </c:pt>
                <c:pt idx="8">
                  <c:v>1.3277221128656237E-2</c:v>
                </c:pt>
                <c:pt idx="9">
                  <c:v>1.0847779442866249E-2</c:v>
                </c:pt>
                <c:pt idx="10">
                  <c:v>1.213107926475979E-2</c:v>
                </c:pt>
                <c:pt idx="11">
                  <c:v>1.3317211262242128E-2</c:v>
                </c:pt>
                <c:pt idx="12">
                  <c:v>9.3370086594989996E-3</c:v>
                </c:pt>
                <c:pt idx="13">
                  <c:v>8.0895085682725267E-3</c:v>
                </c:pt>
                <c:pt idx="14">
                  <c:v>2.1591395488001378E-2</c:v>
                </c:pt>
                <c:pt idx="15">
                  <c:v>2.1709233603312637E-2</c:v>
                </c:pt>
                <c:pt idx="16">
                  <c:v>1.9888637592957205E-2</c:v>
                </c:pt>
                <c:pt idx="17">
                  <c:v>2.2154865755329427E-2</c:v>
                </c:pt>
                <c:pt idx="18">
                  <c:v>3.9804055501577076E-2</c:v>
                </c:pt>
                <c:pt idx="19">
                  <c:v>4.6365543742208692E-2</c:v>
                </c:pt>
                <c:pt idx="20">
                  <c:v>4.41293003823248E-2</c:v>
                </c:pt>
                <c:pt idx="21">
                  <c:v>4.7370903232823822E-2</c:v>
                </c:pt>
                <c:pt idx="22">
                  <c:v>5.4380768501110899E-2</c:v>
                </c:pt>
                <c:pt idx="23">
                  <c:v>4.3764235630807315E-2</c:v>
                </c:pt>
                <c:pt idx="24">
                  <c:v>4.4182440456727826E-2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刘兴兴!$X$33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刘兴兴!$M$33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刘兴兴!$F$33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9095475018485E-5"/>
                  <c:y val="-6.4551945306046729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刘兴兴!$F$34:$F$65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9.7035893111960519E-4</c:v>
                </c:pt>
                <c:pt idx="5">
                  <c:v>1.8818084200544712E-3</c:v>
                </c:pt>
                <c:pt idx="6">
                  <c:v>1.2808577415811318E-3</c:v>
                </c:pt>
                <c:pt idx="7">
                  <c:v>-4.23409E-5</c:v>
                </c:pt>
                <c:pt idx="8">
                  <c:v>2.5346948536977719E-3</c:v>
                </c:pt>
                <c:pt idx="9">
                  <c:v>-2.7870554999999998E-3</c:v>
                </c:pt>
                <c:pt idx="10">
                  <c:v>6.2803307564984344E-4</c:v>
                </c:pt>
                <c:pt idx="11">
                  <c:v>5.1023328518518527E-4</c:v>
                </c:pt>
                <c:pt idx="12">
                  <c:v>-1.5056759814814815E-3</c:v>
                </c:pt>
                <c:pt idx="13">
                  <c:v>-3.451459749319758E-4</c:v>
                </c:pt>
                <c:pt idx="14">
                  <c:v>2.6753640433132904E-3</c:v>
                </c:pt>
                <c:pt idx="15">
                  <c:v>1.3574868361774674E-4</c:v>
                </c:pt>
                <c:pt idx="16">
                  <c:v>-4.5755590190858623E-4</c:v>
                </c:pt>
                <c:pt idx="17">
                  <c:v>7.7152586907201868E-4</c:v>
                </c:pt>
                <c:pt idx="18">
                  <c:v>6.3880491785541669E-3</c:v>
                </c:pt>
                <c:pt idx="19">
                  <c:v>3.0188519851851855E-3</c:v>
                </c:pt>
                <c:pt idx="20">
                  <c:v>-8.2310331481481489E-4</c:v>
                </c:pt>
                <c:pt idx="21">
                  <c:v>1.1796460422978396E-3</c:v>
                </c:pt>
                <c:pt idx="22">
                  <c:v>2.6349151941484411E-3</c:v>
                </c:pt>
                <c:pt idx="23">
                  <c:v>-2.4694116247771631E-3</c:v>
                </c:pt>
                <c:pt idx="24">
                  <c:v>3.8462377718728475E-3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35392"/>
        <c:axId val="51433856"/>
      </c:lineChart>
      <c:catAx>
        <c:axId val="5140966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51411200"/>
        <c:crosses val="autoZero"/>
        <c:auto val="0"/>
        <c:lblAlgn val="ctr"/>
        <c:lblOffset val="100"/>
        <c:noMultiLvlLbl val="0"/>
      </c:catAx>
      <c:valAx>
        <c:axId val="514112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51409664"/>
        <c:crosses val="autoZero"/>
        <c:crossBetween val="between"/>
      </c:valAx>
      <c:valAx>
        <c:axId val="5143385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51435392"/>
        <c:crosses val="max"/>
        <c:crossBetween val="between"/>
      </c:valAx>
      <c:catAx>
        <c:axId val="5143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5143385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陈振东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陈振东!$U$33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陈振东!$B$34:$B$65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陈振东!$U$34:$U$65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陈振东!$Q$33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陈振东!$B$34:$B$65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陈振东!$Q$34:$Q$65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51599232"/>
        <c:axId val="51600768"/>
      </c:barChart>
      <c:lineChart>
        <c:grouping val="standard"/>
        <c:varyColors val="0"/>
        <c:ser>
          <c:idx val="0"/>
          <c:order val="0"/>
          <c:tx>
            <c:strRef>
              <c:f>陈振东!$R$33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陈振东!$B$34:$B$65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陈振东!$R$34:$R$65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陈振东!$V$33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陈振东!$B$34:$B$65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陈振东!$V$34:$V$65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陈振东!$G$33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2.550724171954961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陈振东!$B$34:$B$65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陈振东!$G$34:$G$65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-3.9960600000000001E-3</c:v>
                </c:pt>
                <c:pt idx="5">
                  <c:v>0.33498490578444445</c:v>
                </c:pt>
                <c:pt idx="6">
                  <c:v>0.47128731797333334</c:v>
                </c:pt>
                <c:pt idx="7">
                  <c:v>0.73763189248888894</c:v>
                </c:pt>
                <c:pt idx="8">
                  <c:v>0.11279458772444445</c:v>
                </c:pt>
                <c:pt idx="9">
                  <c:v>-4.5035179584444439E-2</c:v>
                </c:pt>
                <c:pt idx="10">
                  <c:v>0.13880860595111111</c:v>
                </c:pt>
                <c:pt idx="11">
                  <c:v>-2.2300859977777781</c:v>
                </c:pt>
                <c:pt idx="12">
                  <c:v>0.66916458945111112</c:v>
                </c:pt>
                <c:pt idx="13">
                  <c:v>-0.55930338640888888</c:v>
                </c:pt>
                <c:pt idx="14">
                  <c:v>0.14451577365555557</c:v>
                </c:pt>
                <c:pt idx="15">
                  <c:v>-0.27877707900888887</c:v>
                </c:pt>
                <c:pt idx="16">
                  <c:v>-0.16336668901555554</c:v>
                </c:pt>
                <c:pt idx="17">
                  <c:v>-9.5342143020000006E-2</c:v>
                </c:pt>
                <c:pt idx="18">
                  <c:v>-0.13848376151333336</c:v>
                </c:pt>
                <c:pt idx="19">
                  <c:v>-5.6085538444444446E-4</c:v>
                </c:pt>
                <c:pt idx="20">
                  <c:v>-0.83094554202888893</c:v>
                </c:pt>
                <c:pt idx="21">
                  <c:v>2.134E-3</c:v>
                </c:pt>
                <c:pt idx="22">
                  <c:v>-7.1900000000000002E-4</c:v>
                </c:pt>
                <c:pt idx="23">
                  <c:v>0.11986284077333333</c:v>
                </c:pt>
                <c:pt idx="24">
                  <c:v>-0.26209842141777778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陈振东!$E$33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陈振东!$E$34:$E$65</c:f>
              <c:numCache>
                <c:formatCode>0.00</c:formatCode>
                <c:ptCount val="32"/>
                <c:pt idx="0">
                  <c:v>35.930928355166671</c:v>
                </c:pt>
                <c:pt idx="1">
                  <c:v>35.930928355166671</c:v>
                </c:pt>
                <c:pt idx="2">
                  <c:v>35.930928355166671</c:v>
                </c:pt>
                <c:pt idx="3">
                  <c:v>35.930928355166671</c:v>
                </c:pt>
                <c:pt idx="4">
                  <c:v>35.926932295166665</c:v>
                </c:pt>
                <c:pt idx="5">
                  <c:v>36.26191720095111</c:v>
                </c:pt>
                <c:pt idx="6">
                  <c:v>36.733204518924445</c:v>
                </c:pt>
                <c:pt idx="7">
                  <c:v>37.470836411413337</c:v>
                </c:pt>
                <c:pt idx="8">
                  <c:v>37.583630999137782</c:v>
                </c:pt>
                <c:pt idx="9">
                  <c:v>37.538595819553329</c:v>
                </c:pt>
                <c:pt idx="10">
                  <c:v>37.677404425504442</c:v>
                </c:pt>
                <c:pt idx="11">
                  <c:v>35.447318427726664</c:v>
                </c:pt>
                <c:pt idx="12">
                  <c:v>36.116483017177778</c:v>
                </c:pt>
                <c:pt idx="13">
                  <c:v>35.557179630768886</c:v>
                </c:pt>
                <c:pt idx="14">
                  <c:v>35.701695404424441</c:v>
                </c:pt>
                <c:pt idx="15">
                  <c:v>35.422918325415559</c:v>
                </c:pt>
                <c:pt idx="16">
                  <c:v>35.259551636399998</c:v>
                </c:pt>
                <c:pt idx="17">
                  <c:v>35.16420949338</c:v>
                </c:pt>
                <c:pt idx="18">
                  <c:v>35.025725731866665</c:v>
                </c:pt>
                <c:pt idx="19">
                  <c:v>35.025164876482222</c:v>
                </c:pt>
                <c:pt idx="20">
                  <c:v>34.194219334453337</c:v>
                </c:pt>
                <c:pt idx="21">
                  <c:v>34.196353334453335</c:v>
                </c:pt>
                <c:pt idx="22">
                  <c:v>34.195634334453331</c:v>
                </c:pt>
                <c:pt idx="23">
                  <c:v>34.315497175226668</c:v>
                </c:pt>
                <c:pt idx="24">
                  <c:v>34.053398753808885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99232"/>
        <c:axId val="51600768"/>
      </c:lineChart>
      <c:lineChart>
        <c:grouping val="standard"/>
        <c:varyColors val="0"/>
        <c:ser>
          <c:idx val="5"/>
          <c:order val="4"/>
          <c:tx>
            <c:strRef>
              <c:f>陈振东!$H$33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2.3188401563226922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陈振东!$H$34:$H$65</c:f>
              <c:numCache>
                <c:formatCode>0.00%</c:formatCode>
                <c:ptCount val="32"/>
                <c:pt idx="0">
                  <c:v>0.25366554107738964</c:v>
                </c:pt>
                <c:pt idx="1">
                  <c:v>0.25366554107738964</c:v>
                </c:pt>
                <c:pt idx="2">
                  <c:v>0.25366554107738964</c:v>
                </c:pt>
                <c:pt idx="3">
                  <c:v>0.25366554107738964</c:v>
                </c:pt>
                <c:pt idx="4">
                  <c:v>0.25340195120880726</c:v>
                </c:pt>
                <c:pt idx="5">
                  <c:v>0.25540589986093626</c:v>
                </c:pt>
                <c:pt idx="6">
                  <c:v>0.25819913040277953</c:v>
                </c:pt>
                <c:pt idx="7">
                  <c:v>0.26161733765200174</c:v>
                </c:pt>
                <c:pt idx="8">
                  <c:v>0.26186010656213438</c:v>
                </c:pt>
                <c:pt idx="9">
                  <c:v>0.26079276409265528</c:v>
                </c:pt>
                <c:pt idx="10">
                  <c:v>0.26176659033161997</c:v>
                </c:pt>
                <c:pt idx="11">
                  <c:v>0.24230490264751267</c:v>
                </c:pt>
                <c:pt idx="12">
                  <c:v>0.24660287108306167</c:v>
                </c:pt>
                <c:pt idx="13">
                  <c:v>0.24098933573894127</c:v>
                </c:pt>
                <c:pt idx="14">
                  <c:v>0.24140156280603958</c:v>
                </c:pt>
                <c:pt idx="15">
                  <c:v>0.23974101545192419</c:v>
                </c:pt>
                <c:pt idx="16">
                  <c:v>0.23745505459451208</c:v>
                </c:pt>
                <c:pt idx="17">
                  <c:v>0.23622447094806817</c:v>
                </c:pt>
                <c:pt idx="18">
                  <c:v>0.23506403886546456</c:v>
                </c:pt>
                <c:pt idx="19">
                  <c:v>0.23368095886024862</c:v>
                </c:pt>
                <c:pt idx="20">
                  <c:v>0.22657099322829308</c:v>
                </c:pt>
                <c:pt idx="21">
                  <c:v>0.22658513311827916</c:v>
                </c:pt>
                <c:pt idx="22">
                  <c:v>0.22658036902226231</c:v>
                </c:pt>
                <c:pt idx="23">
                  <c:v>0.22680496103366624</c:v>
                </c:pt>
                <c:pt idx="24">
                  <c:v>0.22307819374809043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陈振东!$X$33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陈振东!$M$33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陈振东!$F$33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9095475018485E-5"/>
                  <c:y val="-2.7450685390722741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-2.5297635251054368E-5</c:v>
                </c:pt>
                <c:pt idx="5">
                  <c:v>2.0098185909063582E-3</c:v>
                </c:pt>
                <c:pt idx="6">
                  <c:v>2.6412076352924454E-3</c:v>
                </c:pt>
                <c:pt idx="7">
                  <c:v>2.7911530648887747E-3</c:v>
                </c:pt>
                <c:pt idx="8">
                  <c:v>6.2191591119433126E-4</c:v>
                </c:pt>
                <c:pt idx="9">
                  <c:v>-2.2857666149189872E-4</c:v>
                </c:pt>
                <c:pt idx="10">
                  <c:v>9.6890892786620888E-4</c:v>
                </c:pt>
                <c:pt idx="11">
                  <c:v>-4.9260393603591888E-3</c:v>
                </c:pt>
                <c:pt idx="12">
                  <c:v>3.9850178117516073E-3</c:v>
                </c:pt>
                <c:pt idx="13">
                  <c:v>-1.9186336392753519E-3</c:v>
                </c:pt>
                <c:pt idx="14">
                  <c:v>7.4491130933153728E-4</c:v>
                </c:pt>
                <c:pt idx="15">
                  <c:v>-2.157682259103288E-3</c:v>
                </c:pt>
                <c:pt idx="16">
                  <c:v>-6.5969933146618211E-4</c:v>
                </c:pt>
                <c:pt idx="17">
                  <c:v>-4.786979338327198E-4</c:v>
                </c:pt>
                <c:pt idx="18">
                  <c:v>-8.1957166301021862E-4</c:v>
                </c:pt>
                <c:pt idx="19">
                  <c:v>-2.0676154999977679E-6</c:v>
                </c:pt>
                <c:pt idx="20">
                  <c:v>-2.817479902622357E-3</c:v>
                </c:pt>
                <c:pt idx="21">
                  <c:v>0</c:v>
                </c:pt>
                <c:pt idx="22">
                  <c:v>0</c:v>
                </c:pt>
                <c:pt idx="23">
                  <c:v>5.8651453298917472E-4</c:v>
                </c:pt>
                <c:pt idx="24">
                  <c:v>-7.6328015409492451E-4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16768"/>
        <c:axId val="51615232"/>
      </c:lineChart>
      <c:catAx>
        <c:axId val="51599232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51600768"/>
        <c:crosses val="autoZero"/>
        <c:auto val="0"/>
        <c:lblAlgn val="ctr"/>
        <c:lblOffset val="100"/>
        <c:noMultiLvlLbl val="0"/>
      </c:catAx>
      <c:valAx>
        <c:axId val="516007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51599232"/>
        <c:crosses val="autoZero"/>
        <c:crossBetween val="between"/>
      </c:valAx>
      <c:valAx>
        <c:axId val="5161523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51616768"/>
        <c:crosses val="max"/>
        <c:crossBetween val="between"/>
      </c:valAx>
      <c:catAx>
        <c:axId val="51616768"/>
        <c:scaling>
          <c:orientation val="minMax"/>
        </c:scaling>
        <c:delete val="1"/>
        <c:axPos val="b"/>
        <c:majorTickMark val="out"/>
        <c:minorTickMark val="none"/>
        <c:tickLblPos val="nextTo"/>
        <c:crossAx val="5161523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徐琪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徐琪!$U$33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徐琪!$U$34:$U$65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徐琪!$Q$33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徐琪!$B$34:$B$65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徐琪!$Q$34:$Q$65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51928064"/>
        <c:axId val="51938048"/>
      </c:barChart>
      <c:lineChart>
        <c:grouping val="standard"/>
        <c:varyColors val="0"/>
        <c:ser>
          <c:idx val="0"/>
          <c:order val="0"/>
          <c:tx>
            <c:strRef>
              <c:f>徐琪!$R$33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徐琪!$R$34:$R$65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徐琪!$V$33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徐琪!$V$34:$V$65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徐琪!$G$33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徐琪!$B$34:$B$65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徐琪!$G$34:$G$65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5.1824612777777777</c:v>
                </c:pt>
                <c:pt idx="5">
                  <c:v>-0.31877692000000002</c:v>
                </c:pt>
                <c:pt idx="6">
                  <c:v>0.34187695000000001</c:v>
                </c:pt>
                <c:pt idx="7">
                  <c:v>-0.31082200999999998</c:v>
                </c:pt>
                <c:pt idx="8">
                  <c:v>-2.6037105777644443</c:v>
                </c:pt>
                <c:pt idx="9">
                  <c:v>-7.2817887856622221</c:v>
                </c:pt>
                <c:pt idx="10">
                  <c:v>10.365503485035555</c:v>
                </c:pt>
                <c:pt idx="11">
                  <c:v>-4.1716697711111106</c:v>
                </c:pt>
                <c:pt idx="12">
                  <c:v>0.32910922131111114</c:v>
                </c:pt>
                <c:pt idx="13">
                  <c:v>2.6039505294266667</c:v>
                </c:pt>
                <c:pt idx="14">
                  <c:v>17.020080070728888</c:v>
                </c:pt>
                <c:pt idx="15">
                  <c:v>0.84715390740666674</c:v>
                </c:pt>
                <c:pt idx="16">
                  <c:v>-1.0880492588888888</c:v>
                </c:pt>
                <c:pt idx="17">
                  <c:v>0.25909673666666666</c:v>
                </c:pt>
                <c:pt idx="18">
                  <c:v>-1.3887198778088889</c:v>
                </c:pt>
                <c:pt idx="19">
                  <c:v>0.25060553171333333</c:v>
                </c:pt>
                <c:pt idx="20">
                  <c:v>2.1316760668199999</c:v>
                </c:pt>
                <c:pt idx="21">
                  <c:v>-0.54512932018444449</c:v>
                </c:pt>
                <c:pt idx="22">
                  <c:v>0.33999067844444447</c:v>
                </c:pt>
                <c:pt idx="23">
                  <c:v>-0.3583044222222222</c:v>
                </c:pt>
                <c:pt idx="24">
                  <c:v>-0.48923176576888894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徐琪!$E$33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徐琪!$E$34:$E$65</c:f>
              <c:numCache>
                <c:formatCode>0.00</c:formatCode>
                <c:ptCount val="32"/>
                <c:pt idx="0">
                  <c:v>-1.2144550530755556</c:v>
                </c:pt>
                <c:pt idx="1">
                  <c:v>-1.2144550530755556</c:v>
                </c:pt>
                <c:pt idx="2">
                  <c:v>-1.2144550530755556</c:v>
                </c:pt>
                <c:pt idx="3">
                  <c:v>-1.2144550530755556</c:v>
                </c:pt>
                <c:pt idx="4">
                  <c:v>3.9680062247022225</c:v>
                </c:pt>
                <c:pt idx="5">
                  <c:v>3.6492293047022226</c:v>
                </c:pt>
                <c:pt idx="6">
                  <c:v>3.9911062547022227</c:v>
                </c:pt>
                <c:pt idx="7">
                  <c:v>3.6802842447022224</c:v>
                </c:pt>
                <c:pt idx="8">
                  <c:v>1.0765736669377779</c:v>
                </c:pt>
                <c:pt idx="9">
                  <c:v>-6.2052151187244453</c:v>
                </c:pt>
                <c:pt idx="10">
                  <c:v>4.1602883663111117</c:v>
                </c:pt>
                <c:pt idx="11">
                  <c:v>-1.13814048E-2</c:v>
                </c:pt>
                <c:pt idx="12">
                  <c:v>0.31772781651111109</c:v>
                </c:pt>
                <c:pt idx="13">
                  <c:v>2.921678345937778</c:v>
                </c:pt>
                <c:pt idx="14">
                  <c:v>19.941758416666666</c:v>
                </c:pt>
                <c:pt idx="15">
                  <c:v>20.788912324073333</c:v>
                </c:pt>
                <c:pt idx="16">
                  <c:v>19.700863065184446</c:v>
                </c:pt>
                <c:pt idx="17">
                  <c:v>19.95995980185111</c:v>
                </c:pt>
                <c:pt idx="18">
                  <c:v>18.571239924042224</c:v>
                </c:pt>
                <c:pt idx="19">
                  <c:v>18.821845455755554</c:v>
                </c:pt>
                <c:pt idx="20">
                  <c:v>20.953521522575553</c:v>
                </c:pt>
                <c:pt idx="21">
                  <c:v>20.408392202391109</c:v>
                </c:pt>
                <c:pt idx="22">
                  <c:v>20.748382880835557</c:v>
                </c:pt>
                <c:pt idx="23">
                  <c:v>20.390078458613331</c:v>
                </c:pt>
                <c:pt idx="24">
                  <c:v>19.900846692844446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8064"/>
        <c:axId val="51938048"/>
      </c:lineChart>
      <c:lineChart>
        <c:grouping val="standard"/>
        <c:varyColors val="0"/>
        <c:ser>
          <c:idx val="5"/>
          <c:order val="4"/>
          <c:tx>
            <c:strRef>
              <c:f>徐琪!$H$33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徐琪!$H$34:$H$65</c:f>
              <c:numCache>
                <c:formatCode>0.00%</c:formatCode>
                <c:ptCount val="32"/>
                <c:pt idx="0">
                  <c:v>-5.3416199027397724E-3</c:v>
                </c:pt>
                <c:pt idx="1">
                  <c:v>-5.3416199027397724E-3</c:v>
                </c:pt>
                <c:pt idx="2">
                  <c:v>-5.3416199027397724E-3</c:v>
                </c:pt>
                <c:pt idx="3">
                  <c:v>-5.3416199027397724E-3</c:v>
                </c:pt>
                <c:pt idx="4">
                  <c:v>1.7557274874192716E-2</c:v>
                </c:pt>
                <c:pt idx="5">
                  <c:v>1.6179203657444963E-2</c:v>
                </c:pt>
                <c:pt idx="6">
                  <c:v>1.7733045795370973E-2</c:v>
                </c:pt>
                <c:pt idx="7">
                  <c:v>1.6386558441197161E-2</c:v>
                </c:pt>
                <c:pt idx="8">
                  <c:v>4.7538576444448467E-3</c:v>
                </c:pt>
                <c:pt idx="9">
                  <c:v>-2.7242821175674045E-2</c:v>
                </c:pt>
                <c:pt idx="10">
                  <c:v>1.8187674873593688E-2</c:v>
                </c:pt>
                <c:pt idx="11">
                  <c:v>-4.916752543143643E-5</c:v>
                </c:pt>
                <c:pt idx="12">
                  <c:v>1.364440340957337E-3</c:v>
                </c:pt>
                <c:pt idx="13">
                  <c:v>1.2284614751687229E-2</c:v>
                </c:pt>
                <c:pt idx="14">
                  <c:v>8.1180647771115722E-2</c:v>
                </c:pt>
                <c:pt idx="15">
                  <c:v>8.518411417332139E-2</c:v>
                </c:pt>
                <c:pt idx="16">
                  <c:v>8.1057379149984954E-2</c:v>
                </c:pt>
                <c:pt idx="17">
                  <c:v>8.264301882611283E-2</c:v>
                </c:pt>
                <c:pt idx="18">
                  <c:v>7.7131743511094086E-2</c:v>
                </c:pt>
                <c:pt idx="19">
                  <c:v>7.8399665373276362E-2</c:v>
                </c:pt>
                <c:pt idx="20">
                  <c:v>8.6497466904976839E-2</c:v>
                </c:pt>
                <c:pt idx="21">
                  <c:v>8.3960462006635886E-2</c:v>
                </c:pt>
                <c:pt idx="22">
                  <c:v>8.4998703812379159E-2</c:v>
                </c:pt>
                <c:pt idx="23">
                  <c:v>8.3927408836643028E-2</c:v>
                </c:pt>
                <c:pt idx="24">
                  <c:v>8.2210834950926751E-2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徐琪!$X$33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徐琪!$M$33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徐琪!$F$33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5.0397359555175221E-2</c:v>
                </c:pt>
                <c:pt idx="5">
                  <c:v>-1.7335987940065782E-3</c:v>
                </c:pt>
                <c:pt idx="6">
                  <c:v>1.899316388888889E-3</c:v>
                </c:pt>
                <c:pt idx="7">
                  <c:v>-1.7267889444444445E-3</c:v>
                </c:pt>
                <c:pt idx="8">
                  <c:v>-6.4407277786628038E-3</c:v>
                </c:pt>
                <c:pt idx="9">
                  <c:v>-2.0590673657657318E-2</c:v>
                </c:pt>
                <c:pt idx="10">
                  <c:v>3.2128718800036711E-2</c:v>
                </c:pt>
                <c:pt idx="11">
                  <c:v>-8.3433395422222219E-3</c:v>
                </c:pt>
                <c:pt idx="12">
                  <c:v>8.9050197055748836E-4</c:v>
                </c:pt>
                <c:pt idx="13">
                  <c:v>3.5439808063752946E-3</c:v>
                </c:pt>
                <c:pt idx="14">
                  <c:v>1.6446111121510398E-2</c:v>
                </c:pt>
                <c:pt idx="15">
                  <c:v>1.0476927830008616E-2</c:v>
                </c:pt>
                <c:pt idx="16">
                  <c:v>-7.7603173233315986E-3</c:v>
                </c:pt>
                <c:pt idx="17">
                  <c:v>3.1370188219464125E-3</c:v>
                </c:pt>
                <c:pt idx="18">
                  <c:v>-8.555793161925564E-3</c:v>
                </c:pt>
                <c:pt idx="19">
                  <c:v>1.5082966020460702E-3</c:v>
                </c:pt>
                <c:pt idx="20">
                  <c:v>4.4943538307011437E-3</c:v>
                </c:pt>
                <c:pt idx="21">
                  <c:v>-1.6399754639185528E-3</c:v>
                </c:pt>
                <c:pt idx="22">
                  <c:v>9.5377454969229961E-4</c:v>
                </c:pt>
                <c:pt idx="23">
                  <c:v>-3.0867290571268036E-3</c:v>
                </c:pt>
                <c:pt idx="24">
                  <c:v>-3.3833853217422952E-3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66336"/>
        <c:axId val="51939968"/>
      </c:lineChart>
      <c:catAx>
        <c:axId val="5192806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51938048"/>
        <c:crosses val="autoZero"/>
        <c:auto val="0"/>
        <c:lblAlgn val="ctr"/>
        <c:lblOffset val="100"/>
        <c:noMultiLvlLbl val="0"/>
      </c:catAx>
      <c:valAx>
        <c:axId val="519380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51928064"/>
        <c:crosses val="autoZero"/>
        <c:crossBetween val="between"/>
      </c:valAx>
      <c:valAx>
        <c:axId val="5193996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51966336"/>
        <c:crosses val="max"/>
        <c:crossBetween val="between"/>
      </c:valAx>
      <c:catAx>
        <c:axId val="51966336"/>
        <c:scaling>
          <c:orientation val="minMax"/>
        </c:scaling>
        <c:delete val="1"/>
        <c:axPos val="b"/>
        <c:majorTickMark val="out"/>
        <c:minorTickMark val="none"/>
        <c:tickLblPos val="nextTo"/>
        <c:crossAx val="5193996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郑子战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郑子战!$U$33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郑子战!$B$34:$B$65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郑子战!$U$34:$U$65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郑子战!$Q$33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郑子战!$B$34:$B$65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郑子战!$Q$34:$Q$65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52113408"/>
        <c:axId val="52114560"/>
      </c:barChart>
      <c:lineChart>
        <c:grouping val="standard"/>
        <c:varyColors val="0"/>
        <c:ser>
          <c:idx val="0"/>
          <c:order val="0"/>
          <c:tx>
            <c:strRef>
              <c:f>郑子战!$R$33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郑子战!$B$34:$B$65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郑子战!$R$34:$R$65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郑子战!$V$33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郑子战!$B$34:$B$65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郑子战!$V$34:$V$65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郑子战!$G$33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郑子战!$B$34:$B$65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郑子战!$G$34:$G$65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-1.096734888888889E-2</c:v>
                </c:pt>
                <c:pt idx="5">
                  <c:v>-0.23018111810222222</c:v>
                </c:pt>
                <c:pt idx="6">
                  <c:v>7.2000000000000005E-4</c:v>
                </c:pt>
                <c:pt idx="7">
                  <c:v>-0.90975239171333333</c:v>
                </c:pt>
                <c:pt idx="8">
                  <c:v>-0.51560666083555562</c:v>
                </c:pt>
                <c:pt idx="9">
                  <c:v>0.57242015000888891</c:v>
                </c:pt>
                <c:pt idx="10">
                  <c:v>0.24642415920888891</c:v>
                </c:pt>
                <c:pt idx="11">
                  <c:v>8.0137431300000006E-2</c:v>
                </c:pt>
                <c:pt idx="12">
                  <c:v>5.7600000000000001E-4</c:v>
                </c:pt>
                <c:pt idx="13">
                  <c:v>-0.21165167427333334</c:v>
                </c:pt>
                <c:pt idx="14">
                  <c:v>0.33873392768222227</c:v>
                </c:pt>
                <c:pt idx="15">
                  <c:v>0.22871659304000003</c:v>
                </c:pt>
                <c:pt idx="16">
                  <c:v>2.3194416637777777E-2</c:v>
                </c:pt>
                <c:pt idx="17">
                  <c:v>-1.0612331906244445</c:v>
                </c:pt>
                <c:pt idx="18">
                  <c:v>-3.5517401491088889</c:v>
                </c:pt>
                <c:pt idx="19">
                  <c:v>-0.37520411034666667</c:v>
                </c:pt>
                <c:pt idx="20">
                  <c:v>7.4213766808888887E-2</c:v>
                </c:pt>
                <c:pt idx="21">
                  <c:v>-0.16362652501333333</c:v>
                </c:pt>
                <c:pt idx="22">
                  <c:v>0.39337151392000003</c:v>
                </c:pt>
                <c:pt idx="23">
                  <c:v>-1.5956961079999998E-2</c:v>
                </c:pt>
                <c:pt idx="24">
                  <c:v>-2.2201012422222222E-3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郑子战!$E$33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郑子战!$E$34:$E$65</c:f>
              <c:numCache>
                <c:formatCode>0.00</c:formatCode>
                <c:ptCount val="32"/>
                <c:pt idx="0">
                  <c:v>3.2544125228377778</c:v>
                </c:pt>
                <c:pt idx="1">
                  <c:v>3.2544125228377778</c:v>
                </c:pt>
                <c:pt idx="2">
                  <c:v>3.2544125228377778</c:v>
                </c:pt>
                <c:pt idx="3">
                  <c:v>3.2544125228377778</c:v>
                </c:pt>
                <c:pt idx="4">
                  <c:v>3.243445173948889</c:v>
                </c:pt>
                <c:pt idx="5">
                  <c:v>3.0132640558466668</c:v>
                </c:pt>
                <c:pt idx="6">
                  <c:v>3.0139840558466666</c:v>
                </c:pt>
                <c:pt idx="7">
                  <c:v>2.1042316641333332</c:v>
                </c:pt>
                <c:pt idx="8">
                  <c:v>1.588625003297778</c:v>
                </c:pt>
                <c:pt idx="9">
                  <c:v>2.1610451533066666</c:v>
                </c:pt>
                <c:pt idx="10">
                  <c:v>2.4074693125155555</c:v>
                </c:pt>
                <c:pt idx="11">
                  <c:v>2.4876067438155554</c:v>
                </c:pt>
                <c:pt idx="12">
                  <c:v>2.4881827438155559</c:v>
                </c:pt>
                <c:pt idx="13">
                  <c:v>2.2765310695422225</c:v>
                </c:pt>
                <c:pt idx="14">
                  <c:v>2.6152649972244446</c:v>
                </c:pt>
                <c:pt idx="15">
                  <c:v>2.8439815902644447</c:v>
                </c:pt>
                <c:pt idx="16">
                  <c:v>2.8671760069022225</c:v>
                </c:pt>
                <c:pt idx="17">
                  <c:v>1.8059428162777778</c:v>
                </c:pt>
                <c:pt idx="18">
                  <c:v>-1.7457973328311112</c:v>
                </c:pt>
                <c:pt idx="19">
                  <c:v>-2.1210014431777777</c:v>
                </c:pt>
                <c:pt idx="20">
                  <c:v>-2.0467876763688886</c:v>
                </c:pt>
                <c:pt idx="21">
                  <c:v>-2.2104142013822226</c:v>
                </c:pt>
                <c:pt idx="22">
                  <c:v>-1.8170426874622223</c:v>
                </c:pt>
                <c:pt idx="23">
                  <c:v>-1.8329996485422222</c:v>
                </c:pt>
                <c:pt idx="24">
                  <c:v>-1.8352197497844445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13408"/>
        <c:axId val="52114560"/>
      </c:lineChart>
      <c:lineChart>
        <c:grouping val="standard"/>
        <c:varyColors val="0"/>
        <c:ser>
          <c:idx val="5"/>
          <c:order val="4"/>
          <c:tx>
            <c:strRef>
              <c:f>郑子战!$H$33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郑子战!$H$34:$H$65</c:f>
              <c:numCache>
                <c:formatCode>0.00%</c:formatCode>
                <c:ptCount val="32"/>
                <c:pt idx="0">
                  <c:v>8.5742913831145951E-3</c:v>
                </c:pt>
                <c:pt idx="1">
                  <c:v>8.5742913831145951E-3</c:v>
                </c:pt>
                <c:pt idx="2">
                  <c:v>8.5742913831145951E-3</c:v>
                </c:pt>
                <c:pt idx="3">
                  <c:v>8.5742913831145951E-3</c:v>
                </c:pt>
                <c:pt idx="4">
                  <c:v>8.7597746261534274E-3</c:v>
                </c:pt>
                <c:pt idx="5">
                  <c:v>8.0618985896431152E-3</c:v>
                </c:pt>
                <c:pt idx="6">
                  <c:v>8.0638249282835271E-3</c:v>
                </c:pt>
                <c:pt idx="7">
                  <c:v>5.6229207855749298E-3</c:v>
                </c:pt>
                <c:pt idx="8">
                  <c:v>4.198009439811589E-3</c:v>
                </c:pt>
                <c:pt idx="9">
                  <c:v>5.7228291798988072E-3</c:v>
                </c:pt>
                <c:pt idx="10">
                  <c:v>6.4576945593988744E-3</c:v>
                </c:pt>
                <c:pt idx="11">
                  <c:v>6.7056301625446155E-3</c:v>
                </c:pt>
                <c:pt idx="12">
                  <c:v>6.707182836810043E-3</c:v>
                </c:pt>
                <c:pt idx="13">
                  <c:v>6.0723775781608277E-3</c:v>
                </c:pt>
                <c:pt idx="14">
                  <c:v>6.9249060231299803E-3</c:v>
                </c:pt>
                <c:pt idx="15">
                  <c:v>7.6544028316747085E-3</c:v>
                </c:pt>
                <c:pt idx="16">
                  <c:v>7.7729846420087042E-3</c:v>
                </c:pt>
                <c:pt idx="17">
                  <c:v>4.9001277921164842E-3</c:v>
                </c:pt>
                <c:pt idx="18">
                  <c:v>-4.718909631249389E-3</c:v>
                </c:pt>
                <c:pt idx="19">
                  <c:v>-5.8188422598589125E-3</c:v>
                </c:pt>
                <c:pt idx="20">
                  <c:v>-5.7090315562947792E-3</c:v>
                </c:pt>
                <c:pt idx="21">
                  <c:v>-6.2179056596978529E-3</c:v>
                </c:pt>
                <c:pt idx="22">
                  <c:v>-5.1486234728844492E-3</c:v>
                </c:pt>
                <c:pt idx="23">
                  <c:v>-5.2753359296513775E-3</c:v>
                </c:pt>
                <c:pt idx="24">
                  <c:v>-5.3466544754300401E-3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郑子战!$X$33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郑子战!$M$33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郑子战!$F$33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-1.3709186111111112E-3</c:v>
                </c:pt>
                <c:pt idx="5">
                  <c:v>-4.4801895556350544E-4</c:v>
                </c:pt>
                <c:pt idx="6">
                  <c:v>0</c:v>
                </c:pt>
                <c:pt idx="7">
                  <c:v>-2.3149045407209238E-3</c:v>
                </c:pt>
                <c:pt idx="8">
                  <c:v>-9.2935591354642317E-4</c:v>
                </c:pt>
                <c:pt idx="9">
                  <c:v>1.6688634111046326E-3</c:v>
                </c:pt>
                <c:pt idx="10">
                  <c:v>1.5298436733066521E-3</c:v>
                </c:pt>
                <c:pt idx="11">
                  <c:v>2.7780450207476071E-4</c:v>
                </c:pt>
                <c:pt idx="12">
                  <c:v>0</c:v>
                </c:pt>
                <c:pt idx="13">
                  <c:v>-3.8099506568640192E-4</c:v>
                </c:pt>
                <c:pt idx="14">
                  <c:v>6.6753493552384959E-4</c:v>
                </c:pt>
                <c:pt idx="15">
                  <c:v>2.9262614257932447E-3</c:v>
                </c:pt>
                <c:pt idx="16">
                  <c:v>9.7727773746941174E-5</c:v>
                </c:pt>
                <c:pt idx="17">
                  <c:v>-3.0076392856610902E-3</c:v>
                </c:pt>
                <c:pt idx="18">
                  <c:v>-8.0402115805828477E-3</c:v>
                </c:pt>
                <c:pt idx="19">
                  <c:v>-4.6321495104526753E-3</c:v>
                </c:pt>
                <c:pt idx="20">
                  <c:v>1.8039321052233566E-3</c:v>
                </c:pt>
                <c:pt idx="21">
                  <c:v>-8.5176898217266528E-4</c:v>
                </c:pt>
                <c:pt idx="22">
                  <c:v>1.8610565071675263E-3</c:v>
                </c:pt>
                <c:pt idx="23">
                  <c:v>-3.7863861018196278E-4</c:v>
                </c:pt>
                <c:pt idx="24">
                  <c:v>-2.1611031268589724E-5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26464"/>
        <c:axId val="52116480"/>
      </c:lineChart>
      <c:catAx>
        <c:axId val="5211340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52114560"/>
        <c:crosses val="autoZero"/>
        <c:auto val="0"/>
        <c:lblAlgn val="ctr"/>
        <c:lblOffset val="100"/>
        <c:noMultiLvlLbl val="0"/>
      </c:catAx>
      <c:valAx>
        <c:axId val="521145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52113408"/>
        <c:crosses val="autoZero"/>
        <c:crossBetween val="between"/>
      </c:valAx>
      <c:valAx>
        <c:axId val="5211648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52126464"/>
        <c:crosses val="max"/>
        <c:crossBetween val="between"/>
      </c:valAx>
      <c:catAx>
        <c:axId val="52126464"/>
        <c:scaling>
          <c:orientation val="minMax"/>
        </c:scaling>
        <c:delete val="1"/>
        <c:axPos val="b"/>
        <c:majorTickMark val="out"/>
        <c:minorTickMark val="none"/>
        <c:tickLblPos val="nextTo"/>
        <c:crossAx val="5211648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王亚运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王亚运!$U$33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王亚运!$U$34:$U$65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王亚运!$Q$33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王亚运!$B$34:$B$65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王亚运!$Q$34:$Q$65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52380416"/>
        <c:axId val="52381952"/>
      </c:barChart>
      <c:lineChart>
        <c:grouping val="standard"/>
        <c:varyColors val="0"/>
        <c:ser>
          <c:idx val="0"/>
          <c:order val="0"/>
          <c:tx>
            <c:strRef>
              <c:f>王亚运!$R$33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王亚运!$R$34:$R$65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王亚运!$V$33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王亚运!$V$34:$V$65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王亚运!$G$33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王亚运!$B$34:$B$65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王亚运!$G$34:$G$65</c:f>
              <c:numCache>
                <c:formatCode>0.00</c:formatCode>
                <c:ptCount val="32"/>
                <c:pt idx="0">
                  <c:v>-3.9212651533333332E-3</c:v>
                </c:pt>
                <c:pt idx="1">
                  <c:v>-3.9212651533333332E-3</c:v>
                </c:pt>
                <c:pt idx="2">
                  <c:v>-3.9212651533333332E-3</c:v>
                </c:pt>
                <c:pt idx="3">
                  <c:v>-3.9212651533333332E-3</c:v>
                </c:pt>
                <c:pt idx="4">
                  <c:v>-0.15957630915333335</c:v>
                </c:pt>
                <c:pt idx="5">
                  <c:v>-8.1207914988888893E-2</c:v>
                </c:pt>
                <c:pt idx="6">
                  <c:v>-5.6878297057777777E-2</c:v>
                </c:pt>
                <c:pt idx="7">
                  <c:v>-4.6384159726666666E-2</c:v>
                </c:pt>
                <c:pt idx="8">
                  <c:v>-8.2186690984444449E-2</c:v>
                </c:pt>
                <c:pt idx="9">
                  <c:v>0.31933306515777776</c:v>
                </c:pt>
                <c:pt idx="10">
                  <c:v>0.22270668048000003</c:v>
                </c:pt>
                <c:pt idx="11">
                  <c:v>0.34840678218444443</c:v>
                </c:pt>
                <c:pt idx="12">
                  <c:v>-0.31203699697333331</c:v>
                </c:pt>
                <c:pt idx="13">
                  <c:v>-0.11767215627555555</c:v>
                </c:pt>
                <c:pt idx="14">
                  <c:v>-5.6832362751111115E-2</c:v>
                </c:pt>
                <c:pt idx="15">
                  <c:v>3.5919117051111116E-2</c:v>
                </c:pt>
                <c:pt idx="16">
                  <c:v>-2.093011756528889</c:v>
                </c:pt>
                <c:pt idx="17">
                  <c:v>-0.34739472457999998</c:v>
                </c:pt>
                <c:pt idx="18">
                  <c:v>0.74066634141777776</c:v>
                </c:pt>
                <c:pt idx="19">
                  <c:v>-2.8690167488888891E-3</c:v>
                </c:pt>
                <c:pt idx="20">
                  <c:v>-0.40951952045777779</c:v>
                </c:pt>
                <c:pt idx="21">
                  <c:v>-0.22099972285555558</c:v>
                </c:pt>
                <c:pt idx="22">
                  <c:v>-9.9475380666666675E-4</c:v>
                </c:pt>
                <c:pt idx="23">
                  <c:v>-7.2706067715555558E-2</c:v>
                </c:pt>
                <c:pt idx="24">
                  <c:v>-0.17747560618888888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王亚运!$E$33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王亚运!$E$34:$E$65</c:f>
              <c:numCache>
                <c:formatCode>0.00</c:formatCode>
                <c:ptCount val="32"/>
                <c:pt idx="0">
                  <c:v>-21.702797220326666</c:v>
                </c:pt>
                <c:pt idx="1">
                  <c:v>-21.70671848548</c:v>
                </c:pt>
                <c:pt idx="2">
                  <c:v>-21.710639750633334</c:v>
                </c:pt>
                <c:pt idx="3">
                  <c:v>-21.714561015786668</c:v>
                </c:pt>
                <c:pt idx="4">
                  <c:v>-21.877990047162221</c:v>
                </c:pt>
                <c:pt idx="5">
                  <c:v>-21.959197962151112</c:v>
                </c:pt>
                <c:pt idx="6">
                  <c:v>-22.016076259208891</c:v>
                </c:pt>
                <c:pt idx="7">
                  <c:v>-22.062460418935558</c:v>
                </c:pt>
                <c:pt idx="8">
                  <c:v>-22.144647109920001</c:v>
                </c:pt>
                <c:pt idx="9">
                  <c:v>-21.82916692342889</c:v>
                </c:pt>
                <c:pt idx="10">
                  <c:v>-21.606460242948891</c:v>
                </c:pt>
                <c:pt idx="11">
                  <c:v>-21.258053460764444</c:v>
                </c:pt>
                <c:pt idx="12">
                  <c:v>-21.570090457737777</c:v>
                </c:pt>
                <c:pt idx="13">
                  <c:v>-21.687762614013334</c:v>
                </c:pt>
                <c:pt idx="14">
                  <c:v>-21.748448993208889</c:v>
                </c:pt>
                <c:pt idx="15">
                  <c:v>-21.712529876157777</c:v>
                </c:pt>
                <c:pt idx="16">
                  <c:v>-23.805541632686669</c:v>
                </c:pt>
                <c:pt idx="17">
                  <c:v>-24.152936357266668</c:v>
                </c:pt>
                <c:pt idx="18">
                  <c:v>-23.41227001584889</c:v>
                </c:pt>
                <c:pt idx="19">
                  <c:v>-23.418990844597776</c:v>
                </c:pt>
                <c:pt idx="20">
                  <c:v>-23.828510365055557</c:v>
                </c:pt>
                <c:pt idx="21">
                  <c:v>-24.049510087911109</c:v>
                </c:pt>
                <c:pt idx="22">
                  <c:v>-24.050504841717775</c:v>
                </c:pt>
                <c:pt idx="23">
                  <c:v>-24.123210909433336</c:v>
                </c:pt>
                <c:pt idx="24">
                  <c:v>-24.304539394288891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0416"/>
        <c:axId val="52381952"/>
      </c:lineChart>
      <c:lineChart>
        <c:grouping val="standard"/>
        <c:varyColors val="0"/>
        <c:ser>
          <c:idx val="5"/>
          <c:order val="4"/>
          <c:tx>
            <c:strRef>
              <c:f>王亚运!$H$33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王亚运!$H$34:$H$65</c:f>
              <c:numCache>
                <c:formatCode>0.00%</c:formatCode>
                <c:ptCount val="32"/>
                <c:pt idx="0">
                  <c:v>-7.4199510035990734E-2</c:v>
                </c:pt>
                <c:pt idx="1">
                  <c:v>-7.4763536817355106E-2</c:v>
                </c:pt>
                <c:pt idx="2">
                  <c:v>-7.5316911361487826E-2</c:v>
                </c:pt>
                <c:pt idx="3">
                  <c:v>-7.585994542840109E-2</c:v>
                </c:pt>
                <c:pt idx="4">
                  <c:v>-7.7653472548894126E-2</c:v>
                </c:pt>
                <c:pt idx="5">
                  <c:v>-7.8991718558695009E-2</c:v>
                </c:pt>
                <c:pt idx="6">
                  <c:v>-8.0420881034763414E-2</c:v>
                </c:pt>
                <c:pt idx="7">
                  <c:v>-8.1619573825208513E-2</c:v>
                </c:pt>
                <c:pt idx="8">
                  <c:v>-8.314252545648157E-2</c:v>
                </c:pt>
                <c:pt idx="9">
                  <c:v>-8.2807351724906442E-2</c:v>
                </c:pt>
                <c:pt idx="10">
                  <c:v>-8.2729606671184133E-2</c:v>
                </c:pt>
                <c:pt idx="11">
                  <c:v>-8.1322132253701204E-2</c:v>
                </c:pt>
                <c:pt idx="12">
                  <c:v>-8.2986170115689969E-2</c:v>
                </c:pt>
                <c:pt idx="13">
                  <c:v>-8.4077048647167238E-2</c:v>
                </c:pt>
                <c:pt idx="14">
                  <c:v>-8.4884157053826792E-2</c:v>
                </c:pt>
                <c:pt idx="15">
                  <c:v>-8.4954164984279726E-2</c:v>
                </c:pt>
                <c:pt idx="16">
                  <c:v>-9.2540499926964073E-2</c:v>
                </c:pt>
                <c:pt idx="17">
                  <c:v>-9.4365128124365386E-2</c:v>
                </c:pt>
                <c:pt idx="18">
                  <c:v>-9.0171236315824674E-2</c:v>
                </c:pt>
                <c:pt idx="19">
                  <c:v>-9.1048535121754079E-2</c:v>
                </c:pt>
                <c:pt idx="20">
                  <c:v>-9.2851998831188026E-2</c:v>
                </c:pt>
                <c:pt idx="21">
                  <c:v>-9.4704300499216798E-2</c:v>
                </c:pt>
                <c:pt idx="22">
                  <c:v>-9.5307114017785466E-2</c:v>
                </c:pt>
                <c:pt idx="23">
                  <c:v>-9.5561807418570038E-2</c:v>
                </c:pt>
                <c:pt idx="24">
                  <c:v>-9.6601924096305455E-2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王亚运!$X$33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王亚运!$M$33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王亚运!$F$33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王亚运!$F$34:$F$65</c:f>
              <c:numCache>
                <c:formatCode>0.00%</c:formatCode>
                <c:ptCount val="32"/>
                <c:pt idx="0">
                  <c:v>-5.8884928419830215E-2</c:v>
                </c:pt>
                <c:pt idx="1">
                  <c:v>-5.8884928419830215E-2</c:v>
                </c:pt>
                <c:pt idx="2">
                  <c:v>-5.8884928419830215E-2</c:v>
                </c:pt>
                <c:pt idx="3">
                  <c:v>-5.8884928419830215E-2</c:v>
                </c:pt>
                <c:pt idx="4">
                  <c:v>-3.7932385030298912E-3</c:v>
                </c:pt>
                <c:pt idx="5">
                  <c:v>-1.1296087926867587E-3</c:v>
                </c:pt>
                <c:pt idx="6">
                  <c:v>-1.4137198224112365E-3</c:v>
                </c:pt>
                <c:pt idx="7">
                  <c:v>-6.3497281616410205E-4</c:v>
                </c:pt>
                <c:pt idx="8">
                  <c:v>-2.0683389953705103E-3</c:v>
                </c:pt>
                <c:pt idx="9">
                  <c:v>3.2284822370353288E-3</c:v>
                </c:pt>
                <c:pt idx="10">
                  <c:v>2.0272882516790031E-3</c:v>
                </c:pt>
                <c:pt idx="11">
                  <c:v>1.3629760863554685E-3</c:v>
                </c:pt>
                <c:pt idx="12">
                  <c:v>-1.9656898584100883E-3</c:v>
                </c:pt>
                <c:pt idx="13">
                  <c:v>-9.2071507802387622E-4</c:v>
                </c:pt>
                <c:pt idx="14">
                  <c:v>-4.1114560610117258E-4</c:v>
                </c:pt>
                <c:pt idx="15">
                  <c:v>1.7829372016962104E-4</c:v>
                </c:pt>
                <c:pt idx="16">
                  <c:v>-6.1396687670793272E-3</c:v>
                </c:pt>
                <c:pt idx="17">
                  <c:v>-2.1539691208894776E-3</c:v>
                </c:pt>
                <c:pt idx="18">
                  <c:v>1.565725963616485E-3</c:v>
                </c:pt>
                <c:pt idx="19">
                  <c:v>-3.2142315133124075E-5</c:v>
                </c:pt>
                <c:pt idx="20">
                  <c:v>-2.0019605101083571E-3</c:v>
                </c:pt>
                <c:pt idx="21">
                  <c:v>-3.3927388244816958E-3</c:v>
                </c:pt>
                <c:pt idx="22">
                  <c:v>-7.4703661465454311E-6</c:v>
                </c:pt>
                <c:pt idx="23">
                  <c:v>-2.9696814745945859E-4</c:v>
                </c:pt>
                <c:pt idx="24">
                  <c:v>-9.793134511055276E-4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6144"/>
        <c:axId val="52404608"/>
      </c:lineChart>
      <c:catAx>
        <c:axId val="5238041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52381952"/>
        <c:crosses val="autoZero"/>
        <c:auto val="0"/>
        <c:lblAlgn val="ctr"/>
        <c:lblOffset val="100"/>
        <c:noMultiLvlLbl val="0"/>
      </c:catAx>
      <c:valAx>
        <c:axId val="523819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52380416"/>
        <c:crosses val="autoZero"/>
        <c:crossBetween val="between"/>
      </c:valAx>
      <c:valAx>
        <c:axId val="5240460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52406144"/>
        <c:crosses val="max"/>
        <c:crossBetween val="between"/>
      </c:valAx>
      <c:catAx>
        <c:axId val="52406144"/>
        <c:scaling>
          <c:orientation val="minMax"/>
        </c:scaling>
        <c:delete val="1"/>
        <c:axPos val="b"/>
        <c:majorTickMark val="out"/>
        <c:minorTickMark val="none"/>
        <c:tickLblPos val="nextTo"/>
        <c:crossAx val="5240460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王超骏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王超骏!$U$33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王超骏!$U$34:$U$65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王超骏!$Q$33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王超骏!$B$34:$B$65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王超骏!$Q$34:$Q$65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79996544"/>
        <c:axId val="179998080"/>
      </c:barChart>
      <c:lineChart>
        <c:grouping val="standard"/>
        <c:varyColors val="0"/>
        <c:ser>
          <c:idx val="0"/>
          <c:order val="0"/>
          <c:tx>
            <c:strRef>
              <c:f>王超骏!$R$33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王超骏!$R$34:$R$65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王超骏!$V$33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王超骏!$V$34:$V$65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王超骏!$G$33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王超骏!$B$34:$B$65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王超骏!$G$34:$G$65</c:f>
              <c:numCache>
                <c:formatCode>0.00</c:formatCode>
                <c:ptCount val="32"/>
                <c:pt idx="0">
                  <c:v>-3.9212651533333332E-3</c:v>
                </c:pt>
                <c:pt idx="1">
                  <c:v>-3.9212651533333332E-3</c:v>
                </c:pt>
                <c:pt idx="2">
                  <c:v>-3.9212651533333332E-3</c:v>
                </c:pt>
                <c:pt idx="3">
                  <c:v>-3.9212651533333332E-3</c:v>
                </c:pt>
                <c:pt idx="4">
                  <c:v>-0.15957630915333335</c:v>
                </c:pt>
                <c:pt idx="5">
                  <c:v>-8.1207914988888893E-2</c:v>
                </c:pt>
                <c:pt idx="6">
                  <c:v>-5.6878297057777777E-2</c:v>
                </c:pt>
                <c:pt idx="7">
                  <c:v>-4.6384159726666666E-2</c:v>
                </c:pt>
                <c:pt idx="8">
                  <c:v>-8.2186690984444449E-2</c:v>
                </c:pt>
                <c:pt idx="9">
                  <c:v>0.31933306515777776</c:v>
                </c:pt>
                <c:pt idx="10">
                  <c:v>0.22270668048000003</c:v>
                </c:pt>
                <c:pt idx="11">
                  <c:v>0.34840678218444443</c:v>
                </c:pt>
                <c:pt idx="12">
                  <c:v>-0.31203699697333331</c:v>
                </c:pt>
                <c:pt idx="13">
                  <c:v>-0.11767215627555555</c:v>
                </c:pt>
                <c:pt idx="14">
                  <c:v>-5.6832362751111115E-2</c:v>
                </c:pt>
                <c:pt idx="15">
                  <c:v>3.5919117051111116E-2</c:v>
                </c:pt>
                <c:pt idx="16">
                  <c:v>-2.093011756528889</c:v>
                </c:pt>
                <c:pt idx="17">
                  <c:v>-0.34739472457999998</c:v>
                </c:pt>
                <c:pt idx="18">
                  <c:v>0.74066634141777776</c:v>
                </c:pt>
                <c:pt idx="19">
                  <c:v>-2.8690167488888891E-3</c:v>
                </c:pt>
                <c:pt idx="20">
                  <c:v>-0.40951952045777779</c:v>
                </c:pt>
                <c:pt idx="21">
                  <c:v>-0.22099972285555558</c:v>
                </c:pt>
                <c:pt idx="22">
                  <c:v>-9.9475380666666675E-4</c:v>
                </c:pt>
                <c:pt idx="23">
                  <c:v>-7.2706067715555558E-2</c:v>
                </c:pt>
                <c:pt idx="24">
                  <c:v>-0.17747560618888888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王超骏!$E$33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王超骏!$E$34:$E$65</c:f>
              <c:numCache>
                <c:formatCode>0.00</c:formatCode>
                <c:ptCount val="32"/>
                <c:pt idx="0">
                  <c:v>-21.702797220326666</c:v>
                </c:pt>
                <c:pt idx="1">
                  <c:v>-21.70671848548</c:v>
                </c:pt>
                <c:pt idx="2">
                  <c:v>-21.710639750633334</c:v>
                </c:pt>
                <c:pt idx="3">
                  <c:v>-21.714561015786668</c:v>
                </c:pt>
                <c:pt idx="4">
                  <c:v>-21.877990047162221</c:v>
                </c:pt>
                <c:pt idx="5">
                  <c:v>-21.959197962151112</c:v>
                </c:pt>
                <c:pt idx="6">
                  <c:v>-22.016076259208891</c:v>
                </c:pt>
                <c:pt idx="7">
                  <c:v>-22.062460418935558</c:v>
                </c:pt>
                <c:pt idx="8">
                  <c:v>-22.144647109920001</c:v>
                </c:pt>
                <c:pt idx="9">
                  <c:v>-21.82916692342889</c:v>
                </c:pt>
                <c:pt idx="10">
                  <c:v>-21.606460242948891</c:v>
                </c:pt>
                <c:pt idx="11">
                  <c:v>-21.258053460764444</c:v>
                </c:pt>
                <c:pt idx="12">
                  <c:v>-21.570090457737777</c:v>
                </c:pt>
                <c:pt idx="13">
                  <c:v>-21.687762614013334</c:v>
                </c:pt>
                <c:pt idx="14">
                  <c:v>-21.748448993208889</c:v>
                </c:pt>
                <c:pt idx="15">
                  <c:v>-21.712529876157777</c:v>
                </c:pt>
                <c:pt idx="16">
                  <c:v>-23.805541632686669</c:v>
                </c:pt>
                <c:pt idx="17">
                  <c:v>-24.152936357266668</c:v>
                </c:pt>
                <c:pt idx="18">
                  <c:v>-23.41227001584889</c:v>
                </c:pt>
                <c:pt idx="19">
                  <c:v>-23.418990844597776</c:v>
                </c:pt>
                <c:pt idx="20">
                  <c:v>-23.828510365055557</c:v>
                </c:pt>
                <c:pt idx="21">
                  <c:v>-24.049510087911109</c:v>
                </c:pt>
                <c:pt idx="22">
                  <c:v>-24.050504841717775</c:v>
                </c:pt>
                <c:pt idx="23">
                  <c:v>-24.123210909433336</c:v>
                </c:pt>
                <c:pt idx="24">
                  <c:v>-24.304539394288891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96544"/>
        <c:axId val="179998080"/>
      </c:lineChart>
      <c:lineChart>
        <c:grouping val="standard"/>
        <c:varyColors val="0"/>
        <c:ser>
          <c:idx val="5"/>
          <c:order val="4"/>
          <c:tx>
            <c:strRef>
              <c:f>王超骏!$H$33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王超骏!$H$34:$H$65</c:f>
              <c:numCache>
                <c:formatCode>0.00%</c:formatCode>
                <c:ptCount val="32"/>
                <c:pt idx="0">
                  <c:v>-7.4199510035990734E-2</c:v>
                </c:pt>
                <c:pt idx="1">
                  <c:v>-7.4763536817355106E-2</c:v>
                </c:pt>
                <c:pt idx="2">
                  <c:v>-7.5316911361487826E-2</c:v>
                </c:pt>
                <c:pt idx="3">
                  <c:v>-7.585994542840109E-2</c:v>
                </c:pt>
                <c:pt idx="4">
                  <c:v>-7.7653472548894126E-2</c:v>
                </c:pt>
                <c:pt idx="5">
                  <c:v>-7.8991718558695009E-2</c:v>
                </c:pt>
                <c:pt idx="6">
                  <c:v>-8.0420881034763414E-2</c:v>
                </c:pt>
                <c:pt idx="7">
                  <c:v>-8.1619573825208513E-2</c:v>
                </c:pt>
                <c:pt idx="8">
                  <c:v>-8.314252545648157E-2</c:v>
                </c:pt>
                <c:pt idx="9">
                  <c:v>-8.2807351724906442E-2</c:v>
                </c:pt>
                <c:pt idx="10">
                  <c:v>-8.2729606671184133E-2</c:v>
                </c:pt>
                <c:pt idx="11">
                  <c:v>-8.1322132253701204E-2</c:v>
                </c:pt>
                <c:pt idx="12">
                  <c:v>-8.2986170115689969E-2</c:v>
                </c:pt>
                <c:pt idx="13">
                  <c:v>-8.4077048647167238E-2</c:v>
                </c:pt>
                <c:pt idx="14">
                  <c:v>-8.4884157053826792E-2</c:v>
                </c:pt>
                <c:pt idx="15">
                  <c:v>-8.4954164984279726E-2</c:v>
                </c:pt>
                <c:pt idx="16">
                  <c:v>-9.2540499926964073E-2</c:v>
                </c:pt>
                <c:pt idx="17">
                  <c:v>-9.4365128124365386E-2</c:v>
                </c:pt>
                <c:pt idx="18">
                  <c:v>-9.0171236315824674E-2</c:v>
                </c:pt>
                <c:pt idx="19">
                  <c:v>-9.1048535121754079E-2</c:v>
                </c:pt>
                <c:pt idx="20">
                  <c:v>-9.2851998831188026E-2</c:v>
                </c:pt>
                <c:pt idx="21">
                  <c:v>-9.4704300499216798E-2</c:v>
                </c:pt>
                <c:pt idx="22">
                  <c:v>-9.5307114017785466E-2</c:v>
                </c:pt>
                <c:pt idx="23">
                  <c:v>-9.5561807418570038E-2</c:v>
                </c:pt>
                <c:pt idx="24">
                  <c:v>-9.6601924096305455E-2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王超骏!$X$33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王超骏!$M$33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王超骏!$F$33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王超骏!$F$34:$F$65</c:f>
              <c:numCache>
                <c:formatCode>0.00%</c:formatCode>
                <c:ptCount val="32"/>
                <c:pt idx="0">
                  <c:v>-5.8884928419830215E-2</c:v>
                </c:pt>
                <c:pt idx="1">
                  <c:v>-5.8884928419830215E-2</c:v>
                </c:pt>
                <c:pt idx="2">
                  <c:v>-5.8884928419830215E-2</c:v>
                </c:pt>
                <c:pt idx="3">
                  <c:v>-5.8884928419830215E-2</c:v>
                </c:pt>
                <c:pt idx="4">
                  <c:v>-3.7932385030298912E-3</c:v>
                </c:pt>
                <c:pt idx="5">
                  <c:v>-1.1296087926867587E-3</c:v>
                </c:pt>
                <c:pt idx="6">
                  <c:v>-1.4137198224112365E-3</c:v>
                </c:pt>
                <c:pt idx="7">
                  <c:v>-6.3497281616410205E-4</c:v>
                </c:pt>
                <c:pt idx="8">
                  <c:v>-2.0683389953705103E-3</c:v>
                </c:pt>
                <c:pt idx="9">
                  <c:v>3.2284822370353288E-3</c:v>
                </c:pt>
                <c:pt idx="10">
                  <c:v>2.0272882516790031E-3</c:v>
                </c:pt>
                <c:pt idx="11">
                  <c:v>1.3629760863554685E-3</c:v>
                </c:pt>
                <c:pt idx="12">
                  <c:v>-1.9656898584100883E-3</c:v>
                </c:pt>
                <c:pt idx="13">
                  <c:v>-9.2071507802387622E-4</c:v>
                </c:pt>
                <c:pt idx="14">
                  <c:v>-4.1114560610117258E-4</c:v>
                </c:pt>
                <c:pt idx="15">
                  <c:v>1.7829372016962104E-4</c:v>
                </c:pt>
                <c:pt idx="16">
                  <c:v>-6.1396687670793272E-3</c:v>
                </c:pt>
                <c:pt idx="17">
                  <c:v>-2.1539691208894776E-3</c:v>
                </c:pt>
                <c:pt idx="18">
                  <c:v>1.565725963616485E-3</c:v>
                </c:pt>
                <c:pt idx="19">
                  <c:v>-3.2142315133124075E-5</c:v>
                </c:pt>
                <c:pt idx="20">
                  <c:v>-2.0019605101083571E-3</c:v>
                </c:pt>
                <c:pt idx="21">
                  <c:v>-3.3927388244816958E-3</c:v>
                </c:pt>
                <c:pt idx="22">
                  <c:v>-7.4703661465454311E-6</c:v>
                </c:pt>
                <c:pt idx="23">
                  <c:v>-2.9696814745945859E-4</c:v>
                </c:pt>
                <c:pt idx="24">
                  <c:v>-9.793134511055276E-4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05888"/>
        <c:axId val="180004352"/>
      </c:lineChart>
      <c:catAx>
        <c:axId val="17999654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79998080"/>
        <c:crosses val="autoZero"/>
        <c:auto val="0"/>
        <c:lblAlgn val="ctr"/>
        <c:lblOffset val="100"/>
        <c:noMultiLvlLbl val="0"/>
      </c:catAx>
      <c:valAx>
        <c:axId val="1799980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79996544"/>
        <c:crosses val="autoZero"/>
        <c:crossBetween val="between"/>
      </c:valAx>
      <c:valAx>
        <c:axId val="18000435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0005888"/>
        <c:crosses val="max"/>
        <c:crossBetween val="between"/>
      </c:valAx>
      <c:catAx>
        <c:axId val="180005888"/>
        <c:scaling>
          <c:orientation val="minMax"/>
        </c:scaling>
        <c:delete val="1"/>
        <c:axPos val="b"/>
        <c:majorTickMark val="out"/>
        <c:minorTickMark val="none"/>
        <c:tickLblPos val="nextTo"/>
        <c:crossAx val="18000435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短差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陈振东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陈振东!$U$33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0434409009146247E-2"/>
                  <c:y val="0.1352747460831476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陈振东!$B$34:$B$65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陈振东!$U$34:$U$65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陈振东!$Q$33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陈振东!$B$34:$B$65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陈振东!$Q$34:$Q$65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49562368"/>
        <c:axId val="49563904"/>
      </c:barChart>
      <c:lineChart>
        <c:grouping val="standard"/>
        <c:varyColors val="0"/>
        <c:ser>
          <c:idx val="0"/>
          <c:order val="0"/>
          <c:tx>
            <c:strRef>
              <c:f>陈振东!$R$33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陈振东!$B$34:$B$65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陈振东!$R$34:$R$65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陈振东!$V$33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陈振东!$B$34:$B$65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陈振东!$V$34:$V$65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陈振东!$G$33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8728834304626149E-3"/>
                  <c:y val="6.2058831412701243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陈振东!$B$34:$B$65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陈振东!$G$34:$G$65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-3.9960600000000001E-3</c:v>
                </c:pt>
                <c:pt idx="5">
                  <c:v>0.33498490578444445</c:v>
                </c:pt>
                <c:pt idx="6">
                  <c:v>0.47128731797333334</c:v>
                </c:pt>
                <c:pt idx="7">
                  <c:v>0.73763189248888894</c:v>
                </c:pt>
                <c:pt idx="8">
                  <c:v>0.11279458772444445</c:v>
                </c:pt>
                <c:pt idx="9">
                  <c:v>-4.5035179584444439E-2</c:v>
                </c:pt>
                <c:pt idx="10">
                  <c:v>0.13880860595111111</c:v>
                </c:pt>
                <c:pt idx="11">
                  <c:v>-2.2300859977777781</c:v>
                </c:pt>
                <c:pt idx="12">
                  <c:v>0.66916458945111112</c:v>
                </c:pt>
                <c:pt idx="13">
                  <c:v>-0.55930338640888888</c:v>
                </c:pt>
                <c:pt idx="14">
                  <c:v>0.14451577365555557</c:v>
                </c:pt>
                <c:pt idx="15">
                  <c:v>-0.27877707900888887</c:v>
                </c:pt>
                <c:pt idx="16">
                  <c:v>-0.16336668901555554</c:v>
                </c:pt>
                <c:pt idx="17">
                  <c:v>-9.5342143020000006E-2</c:v>
                </c:pt>
                <c:pt idx="18">
                  <c:v>-0.13848376151333336</c:v>
                </c:pt>
                <c:pt idx="19">
                  <c:v>-5.6085538444444446E-4</c:v>
                </c:pt>
                <c:pt idx="20">
                  <c:v>-0.83094554202888893</c:v>
                </c:pt>
                <c:pt idx="21">
                  <c:v>2.134E-3</c:v>
                </c:pt>
                <c:pt idx="22">
                  <c:v>-7.1900000000000002E-4</c:v>
                </c:pt>
                <c:pt idx="23">
                  <c:v>0.11986284077333333</c:v>
                </c:pt>
                <c:pt idx="24">
                  <c:v>-0.26209842141777778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陈振东!$E$33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陈振东!$E$34:$E$65</c:f>
              <c:numCache>
                <c:formatCode>0.00</c:formatCode>
                <c:ptCount val="32"/>
                <c:pt idx="0">
                  <c:v>35.930928355166671</c:v>
                </c:pt>
                <c:pt idx="1">
                  <c:v>35.930928355166671</c:v>
                </c:pt>
                <c:pt idx="2">
                  <c:v>35.930928355166671</c:v>
                </c:pt>
                <c:pt idx="3">
                  <c:v>35.930928355166671</c:v>
                </c:pt>
                <c:pt idx="4">
                  <c:v>35.926932295166665</c:v>
                </c:pt>
                <c:pt idx="5">
                  <c:v>36.26191720095111</c:v>
                </c:pt>
                <c:pt idx="6">
                  <c:v>36.733204518924445</c:v>
                </c:pt>
                <c:pt idx="7">
                  <c:v>37.470836411413337</c:v>
                </c:pt>
                <c:pt idx="8">
                  <c:v>37.583630999137782</c:v>
                </c:pt>
                <c:pt idx="9">
                  <c:v>37.538595819553329</c:v>
                </c:pt>
                <c:pt idx="10">
                  <c:v>37.677404425504442</c:v>
                </c:pt>
                <c:pt idx="11">
                  <c:v>35.447318427726664</c:v>
                </c:pt>
                <c:pt idx="12">
                  <c:v>36.116483017177778</c:v>
                </c:pt>
                <c:pt idx="13">
                  <c:v>35.557179630768886</c:v>
                </c:pt>
                <c:pt idx="14">
                  <c:v>35.701695404424441</c:v>
                </c:pt>
                <c:pt idx="15">
                  <c:v>35.422918325415559</c:v>
                </c:pt>
                <c:pt idx="16">
                  <c:v>35.259551636399998</c:v>
                </c:pt>
                <c:pt idx="17">
                  <c:v>35.16420949338</c:v>
                </c:pt>
                <c:pt idx="18">
                  <c:v>35.025725731866665</c:v>
                </c:pt>
                <c:pt idx="19">
                  <c:v>35.025164876482222</c:v>
                </c:pt>
                <c:pt idx="20">
                  <c:v>34.194219334453337</c:v>
                </c:pt>
                <c:pt idx="21">
                  <c:v>34.196353334453335</c:v>
                </c:pt>
                <c:pt idx="22">
                  <c:v>34.195634334453331</c:v>
                </c:pt>
                <c:pt idx="23">
                  <c:v>34.315497175226668</c:v>
                </c:pt>
                <c:pt idx="24">
                  <c:v>34.053398753808885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62368"/>
        <c:axId val="49563904"/>
      </c:lineChart>
      <c:lineChart>
        <c:grouping val="standard"/>
        <c:varyColors val="0"/>
        <c:ser>
          <c:idx val="5"/>
          <c:order val="4"/>
          <c:tx>
            <c:strRef>
              <c:f>陈振东!$H$33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5087339946803461E-3"/>
                  <c:y val="1.673937687326666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陈振东!$H$34:$H$65</c:f>
              <c:numCache>
                <c:formatCode>0.00%</c:formatCode>
                <c:ptCount val="32"/>
                <c:pt idx="0">
                  <c:v>0.25366554107738964</c:v>
                </c:pt>
                <c:pt idx="1">
                  <c:v>0.25366554107738964</c:v>
                </c:pt>
                <c:pt idx="2">
                  <c:v>0.25366554107738964</c:v>
                </c:pt>
                <c:pt idx="3">
                  <c:v>0.25366554107738964</c:v>
                </c:pt>
                <c:pt idx="4">
                  <c:v>0.25340195120880726</c:v>
                </c:pt>
                <c:pt idx="5">
                  <c:v>0.25540589986093626</c:v>
                </c:pt>
                <c:pt idx="6">
                  <c:v>0.25819913040277953</c:v>
                </c:pt>
                <c:pt idx="7">
                  <c:v>0.26161733765200174</c:v>
                </c:pt>
                <c:pt idx="8">
                  <c:v>0.26186010656213438</c:v>
                </c:pt>
                <c:pt idx="9">
                  <c:v>0.26079276409265528</c:v>
                </c:pt>
                <c:pt idx="10">
                  <c:v>0.26176659033161997</c:v>
                </c:pt>
                <c:pt idx="11">
                  <c:v>0.24230490264751267</c:v>
                </c:pt>
                <c:pt idx="12">
                  <c:v>0.24660287108306167</c:v>
                </c:pt>
                <c:pt idx="13">
                  <c:v>0.24098933573894127</c:v>
                </c:pt>
                <c:pt idx="14">
                  <c:v>0.24140156280603958</c:v>
                </c:pt>
                <c:pt idx="15">
                  <c:v>0.23974101545192419</c:v>
                </c:pt>
                <c:pt idx="16">
                  <c:v>0.23745505459451208</c:v>
                </c:pt>
                <c:pt idx="17">
                  <c:v>0.23622447094806817</c:v>
                </c:pt>
                <c:pt idx="18">
                  <c:v>0.23506403886546456</c:v>
                </c:pt>
                <c:pt idx="19">
                  <c:v>0.23368095886024862</c:v>
                </c:pt>
                <c:pt idx="20">
                  <c:v>0.22657099322829308</c:v>
                </c:pt>
                <c:pt idx="21">
                  <c:v>0.22658513311827916</c:v>
                </c:pt>
                <c:pt idx="22">
                  <c:v>0.22658036902226231</c:v>
                </c:pt>
                <c:pt idx="23">
                  <c:v>0.22680496103366624</c:v>
                </c:pt>
                <c:pt idx="24">
                  <c:v>0.22307819374809043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陈振东!$X$33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陈振东!$M$33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陈振东!$F$33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4652842776339999E-3"/>
                  <c:y val="-4.051758525383403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陈振东!$F$34:$F$65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-2.5297635251054368E-5</c:v>
                </c:pt>
                <c:pt idx="5">
                  <c:v>2.0098185909063582E-3</c:v>
                </c:pt>
                <c:pt idx="6">
                  <c:v>2.6412076352924454E-3</c:v>
                </c:pt>
                <c:pt idx="7">
                  <c:v>2.7911530648887747E-3</c:v>
                </c:pt>
                <c:pt idx="8">
                  <c:v>6.2191591119433126E-4</c:v>
                </c:pt>
                <c:pt idx="9">
                  <c:v>-2.2857666149189872E-4</c:v>
                </c:pt>
                <c:pt idx="10">
                  <c:v>9.6890892786620888E-4</c:v>
                </c:pt>
                <c:pt idx="11">
                  <c:v>-4.9260393603591888E-3</c:v>
                </c:pt>
                <c:pt idx="12">
                  <c:v>3.9850178117516073E-3</c:v>
                </c:pt>
                <c:pt idx="13">
                  <c:v>-1.9186336392753519E-3</c:v>
                </c:pt>
                <c:pt idx="14">
                  <c:v>7.4491130933153728E-4</c:v>
                </c:pt>
                <c:pt idx="15">
                  <c:v>-2.157682259103288E-3</c:v>
                </c:pt>
                <c:pt idx="16">
                  <c:v>-6.5969933146618211E-4</c:v>
                </c:pt>
                <c:pt idx="17">
                  <c:v>-4.786979338327198E-4</c:v>
                </c:pt>
                <c:pt idx="18">
                  <c:v>-8.1957166301021862E-4</c:v>
                </c:pt>
                <c:pt idx="19">
                  <c:v>-2.0676154999977679E-6</c:v>
                </c:pt>
                <c:pt idx="20">
                  <c:v>-2.817479902622357E-3</c:v>
                </c:pt>
                <c:pt idx="21">
                  <c:v>0</c:v>
                </c:pt>
                <c:pt idx="22">
                  <c:v>0</c:v>
                </c:pt>
                <c:pt idx="23">
                  <c:v>5.8651453298917472E-4</c:v>
                </c:pt>
                <c:pt idx="24">
                  <c:v>-7.6328015409492451E-4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67616"/>
        <c:axId val="49566080"/>
      </c:lineChart>
      <c:catAx>
        <c:axId val="4956236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49563904"/>
        <c:crosses val="autoZero"/>
        <c:auto val="0"/>
        <c:lblAlgn val="ctr"/>
        <c:lblOffset val="100"/>
        <c:noMultiLvlLbl val="0"/>
      </c:catAx>
      <c:valAx>
        <c:axId val="495639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49562368"/>
        <c:crosses val="autoZero"/>
        <c:crossBetween val="between"/>
      </c:valAx>
      <c:valAx>
        <c:axId val="4956608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49567616"/>
        <c:crosses val="max"/>
        <c:crossBetween val="between"/>
      </c:valAx>
      <c:catAx>
        <c:axId val="49567616"/>
        <c:scaling>
          <c:orientation val="minMax"/>
        </c:scaling>
        <c:delete val="1"/>
        <c:axPos val="b"/>
        <c:majorTickMark val="out"/>
        <c:minorTickMark val="none"/>
        <c:tickLblPos val="nextTo"/>
        <c:crossAx val="4956608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徐琪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徐琪!$U$33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4642370136850576E-2"/>
                  <c:y val="0.2657674718705601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徐琪!$U$34:$U$65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49708416"/>
        <c:axId val="49742976"/>
      </c:barChart>
      <c:lineChart>
        <c:grouping val="standard"/>
        <c:varyColors val="0"/>
        <c:ser>
          <c:idx val="0"/>
          <c:order val="0"/>
          <c:tx>
            <c:strRef>
              <c:f>徐琪!$R$33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徐琪!$R$34:$R$65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徐琪!$V$33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徐琪!$V$34:$V$65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5"/>
          <c:tx>
            <c:strRef>
              <c:f>徐琪!$G$33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3461155966151E-3"/>
                  <c:y val="-3.3236048906636277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徐琪!$B$34:$B$65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徐琪!$G$34:$G$65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5.1824612777777777</c:v>
                </c:pt>
                <c:pt idx="5">
                  <c:v>-0.31877692000000002</c:v>
                </c:pt>
                <c:pt idx="6">
                  <c:v>0.34187695000000001</c:v>
                </c:pt>
                <c:pt idx="7">
                  <c:v>-0.31082200999999998</c:v>
                </c:pt>
                <c:pt idx="8">
                  <c:v>-2.6037105777644443</c:v>
                </c:pt>
                <c:pt idx="9">
                  <c:v>-7.2817887856622221</c:v>
                </c:pt>
                <c:pt idx="10">
                  <c:v>10.365503485035555</c:v>
                </c:pt>
                <c:pt idx="11">
                  <c:v>-4.1716697711111106</c:v>
                </c:pt>
                <c:pt idx="12">
                  <c:v>0.32910922131111114</c:v>
                </c:pt>
                <c:pt idx="13">
                  <c:v>2.6039505294266667</c:v>
                </c:pt>
                <c:pt idx="14">
                  <c:v>17.020080070728888</c:v>
                </c:pt>
                <c:pt idx="15">
                  <c:v>0.84715390740666674</c:v>
                </c:pt>
                <c:pt idx="16">
                  <c:v>-1.0880492588888888</c:v>
                </c:pt>
                <c:pt idx="17">
                  <c:v>0.25909673666666666</c:v>
                </c:pt>
                <c:pt idx="18">
                  <c:v>-1.3887198778088889</c:v>
                </c:pt>
                <c:pt idx="19">
                  <c:v>0.25060553171333333</c:v>
                </c:pt>
                <c:pt idx="20">
                  <c:v>2.1316760668199999</c:v>
                </c:pt>
                <c:pt idx="21">
                  <c:v>-0.54512932018444449</c:v>
                </c:pt>
                <c:pt idx="22">
                  <c:v>0.33999067844444447</c:v>
                </c:pt>
                <c:pt idx="23">
                  <c:v>-0.3583044222222222</c:v>
                </c:pt>
                <c:pt idx="24">
                  <c:v>-0.48923176576888894</c:v>
                </c:pt>
              </c:numCache>
            </c:numRef>
          </c:val>
          <c:smooth val="1"/>
        </c:ser>
        <c:ser>
          <c:idx val="11"/>
          <c:order val="7"/>
          <c:tx>
            <c:strRef>
              <c:f>徐琪!$E$33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476750284161381E-3"/>
                  <c:y val="1.495306963497873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徐琪!$E$34:$E$65</c:f>
              <c:numCache>
                <c:formatCode>0.00</c:formatCode>
                <c:ptCount val="32"/>
                <c:pt idx="0">
                  <c:v>-1.2144550530755556</c:v>
                </c:pt>
                <c:pt idx="1">
                  <c:v>-1.2144550530755556</c:v>
                </c:pt>
                <c:pt idx="2">
                  <c:v>-1.2144550530755556</c:v>
                </c:pt>
                <c:pt idx="3">
                  <c:v>-1.2144550530755556</c:v>
                </c:pt>
                <c:pt idx="4">
                  <c:v>3.9680062247022225</c:v>
                </c:pt>
                <c:pt idx="5">
                  <c:v>3.6492293047022226</c:v>
                </c:pt>
                <c:pt idx="6">
                  <c:v>3.9911062547022227</c:v>
                </c:pt>
                <c:pt idx="7">
                  <c:v>3.6802842447022224</c:v>
                </c:pt>
                <c:pt idx="8">
                  <c:v>1.0765736669377779</c:v>
                </c:pt>
                <c:pt idx="9">
                  <c:v>-6.2052151187244453</c:v>
                </c:pt>
                <c:pt idx="10">
                  <c:v>4.1602883663111117</c:v>
                </c:pt>
                <c:pt idx="11">
                  <c:v>-1.13814048E-2</c:v>
                </c:pt>
                <c:pt idx="12">
                  <c:v>0.31772781651111109</c:v>
                </c:pt>
                <c:pt idx="13">
                  <c:v>2.921678345937778</c:v>
                </c:pt>
                <c:pt idx="14">
                  <c:v>19.941758416666666</c:v>
                </c:pt>
                <c:pt idx="15">
                  <c:v>20.788912324073333</c:v>
                </c:pt>
                <c:pt idx="16">
                  <c:v>19.700863065184446</c:v>
                </c:pt>
                <c:pt idx="17">
                  <c:v>19.95995980185111</c:v>
                </c:pt>
                <c:pt idx="18">
                  <c:v>18.571239924042224</c:v>
                </c:pt>
                <c:pt idx="19">
                  <c:v>18.821845455755554</c:v>
                </c:pt>
                <c:pt idx="20">
                  <c:v>20.953521522575553</c:v>
                </c:pt>
                <c:pt idx="21">
                  <c:v>20.408392202391109</c:v>
                </c:pt>
                <c:pt idx="22">
                  <c:v>20.748382880835557</c:v>
                </c:pt>
                <c:pt idx="23">
                  <c:v>20.390078458613331</c:v>
                </c:pt>
                <c:pt idx="24">
                  <c:v>19.900846692844446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08416"/>
        <c:axId val="49742976"/>
      </c:lineChart>
      <c:lineChart>
        <c:grouping val="standard"/>
        <c:varyColors val="0"/>
        <c:ser>
          <c:idx val="5"/>
          <c:order val="3"/>
          <c:tx>
            <c:strRef>
              <c:f>徐琪!$H$33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7.4886026569822694E-4"/>
                  <c:y val="6.3321920488370015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徐琪!$H$34:$H$65</c:f>
              <c:numCache>
                <c:formatCode>0.00%</c:formatCode>
                <c:ptCount val="32"/>
                <c:pt idx="0">
                  <c:v>-5.3416199027397724E-3</c:v>
                </c:pt>
                <c:pt idx="1">
                  <c:v>-5.3416199027397724E-3</c:v>
                </c:pt>
                <c:pt idx="2">
                  <c:v>-5.3416199027397724E-3</c:v>
                </c:pt>
                <c:pt idx="3">
                  <c:v>-5.3416199027397724E-3</c:v>
                </c:pt>
                <c:pt idx="4">
                  <c:v>1.7557274874192716E-2</c:v>
                </c:pt>
                <c:pt idx="5">
                  <c:v>1.6179203657444963E-2</c:v>
                </c:pt>
                <c:pt idx="6">
                  <c:v>1.7733045795370973E-2</c:v>
                </c:pt>
                <c:pt idx="7">
                  <c:v>1.6386558441197161E-2</c:v>
                </c:pt>
                <c:pt idx="8">
                  <c:v>4.7538576444448467E-3</c:v>
                </c:pt>
                <c:pt idx="9">
                  <c:v>-2.7242821175674045E-2</c:v>
                </c:pt>
                <c:pt idx="10">
                  <c:v>1.8187674873593688E-2</c:v>
                </c:pt>
                <c:pt idx="11">
                  <c:v>-4.916752543143643E-5</c:v>
                </c:pt>
                <c:pt idx="12">
                  <c:v>1.364440340957337E-3</c:v>
                </c:pt>
                <c:pt idx="13">
                  <c:v>1.2284614751687229E-2</c:v>
                </c:pt>
                <c:pt idx="14">
                  <c:v>8.1180647771115722E-2</c:v>
                </c:pt>
                <c:pt idx="15">
                  <c:v>8.518411417332139E-2</c:v>
                </c:pt>
                <c:pt idx="16">
                  <c:v>8.1057379149984954E-2</c:v>
                </c:pt>
                <c:pt idx="17">
                  <c:v>8.264301882611283E-2</c:v>
                </c:pt>
                <c:pt idx="18">
                  <c:v>7.7131743511094086E-2</c:v>
                </c:pt>
                <c:pt idx="19">
                  <c:v>7.8399665373276362E-2</c:v>
                </c:pt>
                <c:pt idx="20">
                  <c:v>8.6497466904976839E-2</c:v>
                </c:pt>
                <c:pt idx="21">
                  <c:v>8.3960462006635886E-2</c:v>
                </c:pt>
                <c:pt idx="22">
                  <c:v>8.4998703812379159E-2</c:v>
                </c:pt>
                <c:pt idx="23">
                  <c:v>8.3927408836643028E-2</c:v>
                </c:pt>
                <c:pt idx="24">
                  <c:v>8.2210834950926751E-2</c:v>
                </c:pt>
              </c:numCache>
            </c:numRef>
          </c:val>
          <c:smooth val="1"/>
        </c:ser>
        <c:ser>
          <c:idx val="6"/>
          <c:order val="4"/>
          <c:tx>
            <c:strRef>
              <c:f>徐琪!$X$33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徐琪!$M$33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8"/>
          <c:tx>
            <c:strRef>
              <c:f>徐琪!$F$33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6.2568315828184671E-3"/>
                  <c:y val="3.4075427032837532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徐琪!$F$34:$F$65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5.0397359555175221E-2</c:v>
                </c:pt>
                <c:pt idx="5">
                  <c:v>-1.7335987940065782E-3</c:v>
                </c:pt>
                <c:pt idx="6">
                  <c:v>1.899316388888889E-3</c:v>
                </c:pt>
                <c:pt idx="7">
                  <c:v>-1.7267889444444445E-3</c:v>
                </c:pt>
                <c:pt idx="8">
                  <c:v>-6.4407277786628038E-3</c:v>
                </c:pt>
                <c:pt idx="9">
                  <c:v>-2.0590673657657318E-2</c:v>
                </c:pt>
                <c:pt idx="10">
                  <c:v>3.2128718800036711E-2</c:v>
                </c:pt>
                <c:pt idx="11">
                  <c:v>-8.3433395422222219E-3</c:v>
                </c:pt>
                <c:pt idx="12">
                  <c:v>8.9050197055748836E-4</c:v>
                </c:pt>
                <c:pt idx="13">
                  <c:v>3.5439808063752946E-3</c:v>
                </c:pt>
                <c:pt idx="14">
                  <c:v>1.6446111121510398E-2</c:v>
                </c:pt>
                <c:pt idx="15">
                  <c:v>1.0476927830008616E-2</c:v>
                </c:pt>
                <c:pt idx="16">
                  <c:v>-7.7603173233315986E-3</c:v>
                </c:pt>
                <c:pt idx="17">
                  <c:v>3.1370188219464125E-3</c:v>
                </c:pt>
                <c:pt idx="18">
                  <c:v>-8.555793161925564E-3</c:v>
                </c:pt>
                <c:pt idx="19">
                  <c:v>1.5082966020460702E-3</c:v>
                </c:pt>
                <c:pt idx="20">
                  <c:v>4.4943538307011437E-3</c:v>
                </c:pt>
                <c:pt idx="21">
                  <c:v>-1.6399754639185528E-3</c:v>
                </c:pt>
                <c:pt idx="22">
                  <c:v>9.5377454969229961E-4</c:v>
                </c:pt>
                <c:pt idx="23">
                  <c:v>-3.0867290571268036E-3</c:v>
                </c:pt>
                <c:pt idx="24">
                  <c:v>-3.3833853217422952E-3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6688"/>
        <c:axId val="49744896"/>
      </c:lineChart>
      <c:catAx>
        <c:axId val="4970841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49742976"/>
        <c:crosses val="autoZero"/>
        <c:auto val="0"/>
        <c:lblAlgn val="ctr"/>
        <c:lblOffset val="100"/>
        <c:noMultiLvlLbl val="0"/>
      </c:catAx>
      <c:valAx>
        <c:axId val="497429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49708416"/>
        <c:crosses val="autoZero"/>
        <c:crossBetween val="between"/>
      </c:valAx>
      <c:valAx>
        <c:axId val="4974489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49746688"/>
        <c:crosses val="max"/>
        <c:crossBetween val="between"/>
      </c:valAx>
      <c:catAx>
        <c:axId val="49746688"/>
        <c:scaling>
          <c:orientation val="minMax"/>
        </c:scaling>
        <c:delete val="1"/>
        <c:axPos val="b"/>
        <c:majorTickMark val="out"/>
        <c:minorTickMark val="none"/>
        <c:tickLblPos val="nextTo"/>
        <c:crossAx val="4974489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骆加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骆加!$U$33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8.3673836633223531E-2"/>
                  <c:y val="0.1579000166152737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骆加!$U$34:$U$65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骆加!$Q$33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骆加!$B$34:$B$65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骆加!$Q$34:$Q$65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49906048"/>
        <c:axId val="49907584"/>
      </c:barChart>
      <c:lineChart>
        <c:grouping val="standard"/>
        <c:varyColors val="0"/>
        <c:ser>
          <c:idx val="0"/>
          <c:order val="0"/>
          <c:tx>
            <c:strRef>
              <c:f>骆加!$R$33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056652851055E-3"/>
                  <c:y val="-6.6998047792208547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骆加!$R$34:$R$65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骆加!$V$33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骆加!$B$34:$B$65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骆加!$V$34:$V$65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骆加!$G$33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3.338905560500268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骆加!$B$34:$B$65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骆加!$G$34:$G$65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0.12975277777777777</c:v>
                </c:pt>
                <c:pt idx="5">
                  <c:v>0.33632150777777775</c:v>
                </c:pt>
                <c:pt idx="6">
                  <c:v>0.12790011777777777</c:v>
                </c:pt>
                <c:pt idx="7">
                  <c:v>0.28858138929777777</c:v>
                </c:pt>
                <c:pt idx="8">
                  <c:v>-0.3312775944911111</c:v>
                </c:pt>
                <c:pt idx="9">
                  <c:v>-0.36975966601777782</c:v>
                </c:pt>
                <c:pt idx="10">
                  <c:v>0.85059695964888893</c:v>
                </c:pt>
                <c:pt idx="11">
                  <c:v>5.2430420564444448E-2</c:v>
                </c:pt>
                <c:pt idx="12">
                  <c:v>0.20314793417555554</c:v>
                </c:pt>
                <c:pt idx="13">
                  <c:v>1.6690548229644446</c:v>
                </c:pt>
                <c:pt idx="14">
                  <c:v>2.8633896878444447</c:v>
                </c:pt>
                <c:pt idx="15">
                  <c:v>-5.5623076266666668E-2</c:v>
                </c:pt>
                <c:pt idx="16">
                  <c:v>0.18740260450444446</c:v>
                </c:pt>
                <c:pt idx="17">
                  <c:v>0.48589061099333331</c:v>
                </c:pt>
                <c:pt idx="18">
                  <c:v>0.3348552174933333</c:v>
                </c:pt>
                <c:pt idx="19">
                  <c:v>-0.20852293277555559</c:v>
                </c:pt>
                <c:pt idx="20">
                  <c:v>-0.75370381216444449</c:v>
                </c:pt>
                <c:pt idx="21">
                  <c:v>0.33464489337777781</c:v>
                </c:pt>
                <c:pt idx="22">
                  <c:v>1.6561712031488889</c:v>
                </c:pt>
                <c:pt idx="23">
                  <c:v>-0.73812817708666678</c:v>
                </c:pt>
                <c:pt idx="24">
                  <c:v>-6.946137702666666E-2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骆加!$E$33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902804657835282E-3"/>
                  <c:y val="2.9578905931045364E-5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骆加!$E$34:$E$65</c:f>
              <c:numCache>
                <c:formatCode>0.00</c:formatCode>
                <c:ptCount val="32"/>
                <c:pt idx="0">
                  <c:v>54.93907845290444</c:v>
                </c:pt>
                <c:pt idx="1">
                  <c:v>54.93907845290444</c:v>
                </c:pt>
                <c:pt idx="2">
                  <c:v>54.93907845290444</c:v>
                </c:pt>
                <c:pt idx="3">
                  <c:v>54.93907845290444</c:v>
                </c:pt>
                <c:pt idx="4">
                  <c:v>55.068831230682228</c:v>
                </c:pt>
                <c:pt idx="5">
                  <c:v>55.405152738459996</c:v>
                </c:pt>
                <c:pt idx="6">
                  <c:v>55.533052856237781</c:v>
                </c:pt>
                <c:pt idx="7">
                  <c:v>55.821634245535556</c:v>
                </c:pt>
                <c:pt idx="8">
                  <c:v>55.490356651044436</c:v>
                </c:pt>
                <c:pt idx="9">
                  <c:v>55.120596985026665</c:v>
                </c:pt>
                <c:pt idx="10">
                  <c:v>55.971193944675555</c:v>
                </c:pt>
                <c:pt idx="11">
                  <c:v>56.023624365239996</c:v>
                </c:pt>
                <c:pt idx="12">
                  <c:v>56.226772299415558</c:v>
                </c:pt>
                <c:pt idx="13">
                  <c:v>57.895827122379998</c:v>
                </c:pt>
                <c:pt idx="14">
                  <c:v>60.759216810224444</c:v>
                </c:pt>
                <c:pt idx="15">
                  <c:v>60.703593733957781</c:v>
                </c:pt>
                <c:pt idx="16">
                  <c:v>60.890996338462216</c:v>
                </c:pt>
                <c:pt idx="17">
                  <c:v>61.376886949455553</c:v>
                </c:pt>
                <c:pt idx="18">
                  <c:v>61.711742166948881</c:v>
                </c:pt>
                <c:pt idx="19">
                  <c:v>61.503219234173329</c:v>
                </c:pt>
                <c:pt idx="20">
                  <c:v>60.749515422008891</c:v>
                </c:pt>
                <c:pt idx="21">
                  <c:v>61.084160315386669</c:v>
                </c:pt>
                <c:pt idx="22">
                  <c:v>62.740331518535555</c:v>
                </c:pt>
                <c:pt idx="23">
                  <c:v>62.00220334144889</c:v>
                </c:pt>
                <c:pt idx="24">
                  <c:v>61.93274196442222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06048"/>
        <c:axId val="49907584"/>
      </c:lineChart>
      <c:lineChart>
        <c:grouping val="standard"/>
        <c:varyColors val="0"/>
        <c:ser>
          <c:idx val="5"/>
          <c:order val="4"/>
          <c:tx>
            <c:strRef>
              <c:f>骆加!$H$33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744624341274478E-3"/>
                  <c:y val="-5.084039742486658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骆加!$H$34:$H$65</c:f>
              <c:numCache>
                <c:formatCode>0.00%</c:formatCode>
                <c:ptCount val="32"/>
                <c:pt idx="0">
                  <c:v>0.17274027742404588</c:v>
                </c:pt>
                <c:pt idx="1">
                  <c:v>0.17274027742404588</c:v>
                </c:pt>
                <c:pt idx="2">
                  <c:v>0.17274027742404588</c:v>
                </c:pt>
                <c:pt idx="3">
                  <c:v>0.17274027742404588</c:v>
                </c:pt>
                <c:pt idx="4">
                  <c:v>0.1738564776476097</c:v>
                </c:pt>
                <c:pt idx="5">
                  <c:v>0.17552847762733034</c:v>
                </c:pt>
                <c:pt idx="6">
                  <c:v>0.1766402244598381</c:v>
                </c:pt>
                <c:pt idx="7">
                  <c:v>0.17747972671340628</c:v>
                </c:pt>
                <c:pt idx="8">
                  <c:v>0.17689213753763028</c:v>
                </c:pt>
                <c:pt idx="9">
                  <c:v>0.17581399124527983</c:v>
                </c:pt>
                <c:pt idx="10">
                  <c:v>0.17577086323715166</c:v>
                </c:pt>
                <c:pt idx="11">
                  <c:v>0.17534906416634566</c:v>
                </c:pt>
                <c:pt idx="12">
                  <c:v>0.17633939800273496</c:v>
                </c:pt>
                <c:pt idx="13">
                  <c:v>0.17955648585956616</c:v>
                </c:pt>
                <c:pt idx="14">
                  <c:v>0.18619137671769018</c:v>
                </c:pt>
                <c:pt idx="15">
                  <c:v>0.18661099175166246</c:v>
                </c:pt>
                <c:pt idx="16">
                  <c:v>0.18730416744750916</c:v>
                </c:pt>
                <c:pt idx="17">
                  <c:v>0.18912285894269773</c:v>
                </c:pt>
                <c:pt idx="18">
                  <c:v>0.19017378176585939</c:v>
                </c:pt>
                <c:pt idx="19">
                  <c:v>0.18875750113658621</c:v>
                </c:pt>
                <c:pt idx="20">
                  <c:v>0.18666637920820214</c:v>
                </c:pt>
                <c:pt idx="21">
                  <c:v>0.1874517441759749</c:v>
                </c:pt>
                <c:pt idx="22">
                  <c:v>0.19220032113943628</c:v>
                </c:pt>
                <c:pt idx="23">
                  <c:v>0.18983253778799355</c:v>
                </c:pt>
                <c:pt idx="24">
                  <c:v>0.18975333754229068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骆加!$X$33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骆加!$M$33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骆加!$F$33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6.256830968569372E-3"/>
                  <c:y val="2.1114346625812335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骆加!$F$34:$F$65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1.0380222222222224E-3</c:v>
                </c:pt>
                <c:pt idx="5">
                  <c:v>2.21881769437017E-3</c:v>
                </c:pt>
                <c:pt idx="6">
                  <c:v>1.0232009422222223E-3</c:v>
                </c:pt>
                <c:pt idx="7">
                  <c:v>8.6015317227355523E-4</c:v>
                </c:pt>
                <c:pt idx="8">
                  <c:v>-1.7636158139433089E-3</c:v>
                </c:pt>
                <c:pt idx="9">
                  <c:v>-1.2925902727662203E-3</c:v>
                </c:pt>
                <c:pt idx="10">
                  <c:v>7.9086902800295264E-4</c:v>
                </c:pt>
                <c:pt idx="11">
                  <c:v>1.0819962177786143E-4</c:v>
                </c:pt>
                <c:pt idx="12">
                  <c:v>9.2906785934714227E-4</c:v>
                </c:pt>
                <c:pt idx="13">
                  <c:v>1.8861565324749488E-3</c:v>
                </c:pt>
                <c:pt idx="14">
                  <c:v>3.0437407636894095E-3</c:v>
                </c:pt>
                <c:pt idx="15">
                  <c:v>-3.4499081605270131E-4</c:v>
                </c:pt>
                <c:pt idx="16">
                  <c:v>6.4056280044573683E-4</c:v>
                </c:pt>
                <c:pt idx="17">
                  <c:v>2.0689429347573226E-3</c:v>
                </c:pt>
                <c:pt idx="18">
                  <c:v>1.0489935723503993E-3</c:v>
                </c:pt>
                <c:pt idx="19">
                  <c:v>-3.8427837192167542E-4</c:v>
                </c:pt>
                <c:pt idx="20">
                  <c:v>-2.8780502984742801E-3</c:v>
                </c:pt>
                <c:pt idx="21">
                  <c:v>8.4623819288855173E-4</c:v>
                </c:pt>
                <c:pt idx="22">
                  <c:v>3.9397405776520596E-3</c:v>
                </c:pt>
                <c:pt idx="23">
                  <c:v>-2.0662975329295142E-3</c:v>
                </c:pt>
                <c:pt idx="24">
                  <c:v>-2.4136158113604019E-4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23584"/>
        <c:axId val="49922048"/>
      </c:lineChart>
      <c:catAx>
        <c:axId val="4990604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49907584"/>
        <c:crosses val="autoZero"/>
        <c:auto val="0"/>
        <c:lblAlgn val="ctr"/>
        <c:lblOffset val="100"/>
        <c:noMultiLvlLbl val="0"/>
      </c:catAx>
      <c:valAx>
        <c:axId val="499075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49906048"/>
        <c:crosses val="autoZero"/>
        <c:crossBetween val="between"/>
      </c:valAx>
      <c:valAx>
        <c:axId val="4992204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49923584"/>
        <c:crosses val="max"/>
        <c:crossBetween val="between"/>
      </c:valAx>
      <c:catAx>
        <c:axId val="49923584"/>
        <c:scaling>
          <c:orientation val="minMax"/>
        </c:scaling>
        <c:delete val="1"/>
        <c:axPos val="b"/>
        <c:majorTickMark val="out"/>
        <c:minorTickMark val="none"/>
        <c:tickLblPos val="nextTo"/>
        <c:crossAx val="4992204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短差收益合计表（近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235269467049117"/>
                  <c:y val="0.430477426227543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1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50037504"/>
        <c:axId val="50039040"/>
      </c:barChart>
      <c:lineChart>
        <c:grouping val="standard"/>
        <c:varyColors val="0"/>
        <c:ser>
          <c:idx val="7"/>
          <c:order val="4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655875981701759E-3"/>
                  <c:y val="2.325791096855699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-1.9311488888888889E-3</c:v>
                </c:pt>
                <c:pt idx="1">
                  <c:v>-1.9311488888888889E-3</c:v>
                </c:pt>
                <c:pt idx="2">
                  <c:v>-1.9311488888888889E-3</c:v>
                </c:pt>
                <c:pt idx="3">
                  <c:v>-1.9311488888888889E-3</c:v>
                </c:pt>
                <c:pt idx="4">
                  <c:v>5.2329165204444452</c:v>
                </c:pt>
                <c:pt idx="5">
                  <c:v>0.18812729889777777</c:v>
                </c:pt>
                <c:pt idx="6">
                  <c:v>1.0522507655777777</c:v>
                </c:pt>
                <c:pt idx="7">
                  <c:v>-0.22113032628000001</c:v>
                </c:pt>
                <c:pt idx="8">
                  <c:v>-3.1237753294555559</c:v>
                </c:pt>
                <c:pt idx="9">
                  <c:v>-7.07314322574</c:v>
                </c:pt>
                <c:pt idx="10">
                  <c:v>11.981815113228889</c:v>
                </c:pt>
                <c:pt idx="11">
                  <c:v>-5.7317855266866662</c:v>
                </c:pt>
                <c:pt idx="12">
                  <c:v>0.44447625631777776</c:v>
                </c:pt>
                <c:pt idx="13">
                  <c:v>3.2519486966511111</c:v>
                </c:pt>
                <c:pt idx="14">
                  <c:v>21.993743488357779</c:v>
                </c:pt>
                <c:pt idx="15">
                  <c:v>0.84263206919111111</c:v>
                </c:pt>
                <c:pt idx="16">
                  <c:v>-3.3200624673555557</c:v>
                </c:pt>
                <c:pt idx="17">
                  <c:v>-0.42748607631111113</c:v>
                </c:pt>
                <c:pt idx="18">
                  <c:v>-1.6674333342666667</c:v>
                </c:pt>
                <c:pt idx="19">
                  <c:v>0.59643279070888888</c:v>
                </c:pt>
                <c:pt idx="20">
                  <c:v>-1.3239224093333333E-2</c:v>
                </c:pt>
                <c:pt idx="21">
                  <c:v>0.27636791287111112</c:v>
                </c:pt>
                <c:pt idx="22">
                  <c:v>3.665473774848889</c:v>
                </c:pt>
                <c:pt idx="23">
                  <c:v>-2.3664469214844446</c:v>
                </c:pt>
                <c:pt idx="24">
                  <c:v>-1.0347275400622222</c:v>
                </c:pt>
              </c:numCache>
            </c:numRef>
          </c:val>
          <c:smooth val="1"/>
        </c:ser>
        <c:ser>
          <c:idx val="11"/>
          <c:order val="6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7957027819208153E-7"/>
                  <c:y val="5.5166392342748029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73.893806094360002</c:v>
                </c:pt>
                <c:pt idx="1">
                  <c:v>73.891874945471116</c:v>
                </c:pt>
                <c:pt idx="2">
                  <c:v>73.889943796582216</c:v>
                </c:pt>
                <c:pt idx="3">
                  <c:v>73.88801264769333</c:v>
                </c:pt>
                <c:pt idx="4">
                  <c:v>79.117066870359992</c:v>
                </c:pt>
                <c:pt idx="5">
                  <c:v>79.305194169257774</c:v>
                </c:pt>
                <c:pt idx="6">
                  <c:v>80.357444934835556</c:v>
                </c:pt>
                <c:pt idx="7">
                  <c:v>80.136314608555551</c:v>
                </c:pt>
                <c:pt idx="8">
                  <c:v>77.012539279099997</c:v>
                </c:pt>
                <c:pt idx="9">
                  <c:v>69.935533599137784</c:v>
                </c:pt>
                <c:pt idx="10">
                  <c:v>81.91734871236666</c:v>
                </c:pt>
                <c:pt idx="11">
                  <c:v>76.18556318568001</c:v>
                </c:pt>
                <c:pt idx="12">
                  <c:v>76.630039441997781</c:v>
                </c:pt>
                <c:pt idx="13">
                  <c:v>79.881988138648879</c:v>
                </c:pt>
                <c:pt idx="14">
                  <c:v>101.87186803500666</c:v>
                </c:pt>
                <c:pt idx="15">
                  <c:v>102.71450010419777</c:v>
                </c:pt>
                <c:pt idx="16">
                  <c:v>99.394437636842227</c:v>
                </c:pt>
                <c:pt idx="17">
                  <c:v>98.966951560531115</c:v>
                </c:pt>
                <c:pt idx="18">
                  <c:v>97.299518226264439</c:v>
                </c:pt>
                <c:pt idx="19">
                  <c:v>97.892089629417768</c:v>
                </c:pt>
                <c:pt idx="20">
                  <c:v>97.878850405324442</c:v>
                </c:pt>
                <c:pt idx="21">
                  <c:v>98.155218318195551</c:v>
                </c:pt>
                <c:pt idx="22">
                  <c:v>101.82069209304443</c:v>
                </c:pt>
                <c:pt idx="23">
                  <c:v>99.454245171560004</c:v>
                </c:pt>
                <c:pt idx="24">
                  <c:v>98.415655177275553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7504"/>
        <c:axId val="50039040"/>
      </c:lineChart>
      <c:lineChart>
        <c:grouping val="standard"/>
        <c:varyColors val="0"/>
        <c:ser>
          <c:idx val="5"/>
          <c:order val="2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4881085066078873E-3"/>
                  <c:y val="1.3728944337197188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8.5601267386541516E-2</c:v>
                </c:pt>
                <c:pt idx="1">
                  <c:v>8.5805894407408698E-2</c:v>
                </c:pt>
                <c:pt idx="2">
                  <c:v>8.6004567930956746E-2</c:v>
                </c:pt>
                <c:pt idx="3">
                  <c:v>8.6197540874393644E-2</c:v>
                </c:pt>
                <c:pt idx="4">
                  <c:v>9.2672977463650122E-2</c:v>
                </c:pt>
                <c:pt idx="5">
                  <c:v>9.2804554727859881E-2</c:v>
                </c:pt>
                <c:pt idx="6">
                  <c:v>9.4332659368768723E-2</c:v>
                </c:pt>
                <c:pt idx="7">
                  <c:v>9.3916024571699799E-2</c:v>
                </c:pt>
                <c:pt idx="8">
                  <c:v>8.9953801583442183E-2</c:v>
                </c:pt>
                <c:pt idx="9">
                  <c:v>8.1501158723920025E-2</c:v>
                </c:pt>
                <c:pt idx="10">
                  <c:v>9.4764408672531456E-2</c:v>
                </c:pt>
                <c:pt idx="11">
                  <c:v>8.7454062155636017E-2</c:v>
                </c:pt>
                <c:pt idx="12">
                  <c:v>8.7854509370893077E-2</c:v>
                </c:pt>
                <c:pt idx="13">
                  <c:v>9.0377702117861114E-2</c:v>
                </c:pt>
                <c:pt idx="14">
                  <c:v>0.11342675570316219</c:v>
                </c:pt>
                <c:pt idx="15">
                  <c:v>0.11429019077460864</c:v>
                </c:pt>
                <c:pt idx="16">
                  <c:v>0.1101366570662304</c:v>
                </c:pt>
                <c:pt idx="17">
                  <c:v>0.10936138795403934</c:v>
                </c:pt>
                <c:pt idx="18">
                  <c:v>0.10690878968885631</c:v>
                </c:pt>
                <c:pt idx="19">
                  <c:v>0.10735254713140355</c:v>
                </c:pt>
                <c:pt idx="20">
                  <c:v>0.10703624327257141</c:v>
                </c:pt>
                <c:pt idx="21">
                  <c:v>0.10703946856176587</c:v>
                </c:pt>
                <c:pt idx="22">
                  <c:v>0.11063985297361476</c:v>
                </c:pt>
                <c:pt idx="23">
                  <c:v>0.10769087132103096</c:v>
                </c:pt>
                <c:pt idx="24">
                  <c:v>0.1065070168425692</c:v>
                </c:pt>
              </c:numCache>
            </c:numRef>
          </c:val>
          <c:smooth val="1"/>
        </c:ser>
        <c:ser>
          <c:idx val="6"/>
          <c:order val="3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-0.03</c:v>
                </c:pt>
                <c:pt idx="29">
                  <c:v>-0.03</c:v>
                </c:pt>
                <c:pt idx="30">
                  <c:v>-0.03</c:v>
                </c:pt>
                <c:pt idx="31">
                  <c:v>-0.03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0074220080838054E-3"/>
                  <c:y val="-3.3282355258569533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-2.899971301190667E-2</c:v>
                </c:pt>
                <c:pt idx="1">
                  <c:v>-2.899971301190667E-2</c:v>
                </c:pt>
                <c:pt idx="2">
                  <c:v>-2.899971301190667E-2</c:v>
                </c:pt>
                <c:pt idx="3">
                  <c:v>-2.899971301190667E-2</c:v>
                </c:pt>
                <c:pt idx="4">
                  <c:v>1.0758576223790698E-2</c:v>
                </c:pt>
                <c:pt idx="5">
                  <c:v>1.616364435466136E-4</c:v>
                </c:pt>
                <c:pt idx="6">
                  <c:v>1.776974628461309E-3</c:v>
                </c:pt>
                <c:pt idx="7">
                  <c:v>-1.766492151697766E-4</c:v>
                </c:pt>
                <c:pt idx="8">
                  <c:v>-2.1040033897202041E-3</c:v>
                </c:pt>
                <c:pt idx="9">
                  <c:v>-5.2900851052824988E-3</c:v>
                </c:pt>
                <c:pt idx="10">
                  <c:v>5.8063734260120868E-3</c:v>
                </c:pt>
                <c:pt idx="11">
                  <c:v>-2.6845947257255389E-3</c:v>
                </c:pt>
                <c:pt idx="12">
                  <c:v>3.7086022251912393E-4</c:v>
                </c:pt>
                <c:pt idx="13">
                  <c:v>1.0919243628618575E-3</c:v>
                </c:pt>
                <c:pt idx="14">
                  <c:v>6.3847815707388147E-3</c:v>
                </c:pt>
                <c:pt idx="15">
                  <c:v>7.4478084013484657E-4</c:v>
                </c:pt>
                <c:pt idx="16">
                  <c:v>-1.9850254763753013E-3</c:v>
                </c:pt>
                <c:pt idx="17">
                  <c:v>-2.9304922504053767E-4</c:v>
                </c:pt>
                <c:pt idx="18">
                  <c:v>-8.6579964708079682E-4</c:v>
                </c:pt>
                <c:pt idx="19">
                  <c:v>4.4610367508072927E-4</c:v>
                </c:pt>
                <c:pt idx="20">
                  <c:v>-8.9419814385825722E-6</c:v>
                </c:pt>
                <c:pt idx="21">
                  <c:v>1.867567877503364E-4</c:v>
                </c:pt>
                <c:pt idx="22">
                  <c:v>2.2725838010337991E-3</c:v>
                </c:pt>
                <c:pt idx="23">
                  <c:v>-1.4739249102444891E-3</c:v>
                </c:pt>
                <c:pt idx="24">
                  <c:v>-9.2298538415966521E-4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46848"/>
        <c:axId val="50045312"/>
      </c:lineChart>
      <c:catAx>
        <c:axId val="5003750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50039040"/>
        <c:crosses val="autoZero"/>
        <c:auto val="0"/>
        <c:lblAlgn val="ctr"/>
        <c:lblOffset val="100"/>
        <c:noMultiLvlLbl val="0"/>
      </c:catAx>
      <c:valAx>
        <c:axId val="500390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50037504"/>
        <c:crosses val="autoZero"/>
        <c:crossBetween val="between"/>
      </c:valAx>
      <c:valAx>
        <c:axId val="5004531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50046848"/>
        <c:crosses val="max"/>
        <c:crossBetween val="between"/>
      </c:valAx>
      <c:catAx>
        <c:axId val="50046848"/>
        <c:scaling>
          <c:orientation val="minMax"/>
        </c:scaling>
        <c:delete val="1"/>
        <c:axPos val="b"/>
        <c:majorTickMark val="out"/>
        <c:minorTickMark val="none"/>
        <c:tickLblPos val="nextTo"/>
        <c:crossAx val="5004531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吕志远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吕志远!$U$33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9985842228"/>
                  <c:y val="-0.3151260329050537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yy/m/d;@</c:formatCode>
                <c:ptCount val="32"/>
              </c:numCache>
            </c:numRef>
          </c:cat>
          <c:val>
            <c:numRef>
              <c:f>吕志远!$U$34:$U$65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50260224"/>
        <c:axId val="50282496"/>
      </c:barChart>
      <c:lineChart>
        <c:grouping val="standard"/>
        <c:varyColors val="0"/>
        <c:ser>
          <c:idx val="0"/>
          <c:order val="0"/>
          <c:tx>
            <c:strRef>
              <c:f>吕志远!$R$33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yy/m/d;@</c:formatCode>
                <c:ptCount val="32"/>
              </c:numCache>
            </c:numRef>
          </c:cat>
          <c:val>
            <c:numRef>
              <c:f>吕志远!$R$34:$R$65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吕志远!$V$33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吕志远!$B$34:$B$65</c:f>
              <c:numCache>
                <c:formatCode>yy/m/d;@</c:formatCode>
                <c:ptCount val="32"/>
              </c:numCache>
            </c:numRef>
          </c:cat>
          <c:val>
            <c:numRef>
              <c:f>吕志远!$V$34:$V$65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5"/>
          <c:tx>
            <c:strRef>
              <c:f>吕志远!$G$33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5.0147490878191155E-3"/>
                  <c:y val="-4.492760380657825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吕志远!$B$34:$B$65</c:f>
              <c:numCache>
                <c:formatCode>yy/m/d;@</c:formatCode>
                <c:ptCount val="32"/>
              </c:numCache>
            </c:numRef>
          </c:cat>
          <c:val>
            <c:numRef>
              <c:f>吕志远!$G$34:$G$65</c:f>
              <c:numCache>
                <c:formatCode>_(* #,##0.00_);_(* \(#,##0.00\);_(* "-"??_);_(@_)</c:formatCode>
                <c:ptCount val="32"/>
              </c:numCache>
            </c:numRef>
          </c:val>
          <c:smooth val="1"/>
        </c:ser>
        <c:ser>
          <c:idx val="11"/>
          <c:order val="7"/>
          <c:tx>
            <c:strRef>
              <c:f>吕志远!$E$33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0157362431513634E-3"/>
                  <c:y val="1.428362116467827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吕志远!$E$34:$E$65</c:f>
              <c:numCache>
                <c:formatCode>0.00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60224"/>
        <c:axId val="50282496"/>
      </c:lineChart>
      <c:lineChart>
        <c:grouping val="standard"/>
        <c:varyColors val="0"/>
        <c:ser>
          <c:idx val="5"/>
          <c:order val="3"/>
          <c:tx>
            <c:strRef>
              <c:f>吕志远!$H$33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2864258836866464E-3"/>
                  <c:y val="-4.1739089621457351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吕志远!$H$34:$H$65</c:f>
              <c:numCache>
                <c:formatCode>0.00%</c:formatCode>
                <c:ptCount val="32"/>
              </c:numCache>
            </c:numRef>
          </c:val>
          <c:smooth val="1"/>
        </c:ser>
        <c:ser>
          <c:idx val="6"/>
          <c:order val="4"/>
          <c:tx>
            <c:strRef>
              <c:f>吕志远!$X$33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吕志远!$M$33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8"/>
          <c:tx>
            <c:strRef>
              <c:f>吕志远!$F$33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5302765476177078E-3"/>
                  <c:y val="3.2446976207187339E-2"/>
                </c:manualLayout>
              </c:layout>
              <c:spPr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吕志远!$F$34:$F$65</c:f>
              <c:numCache>
                <c:formatCode>0.00%</c:formatCode>
                <c:ptCount val="32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85952"/>
        <c:axId val="50284416"/>
      </c:lineChart>
      <c:catAx>
        <c:axId val="50260224"/>
        <c:scaling>
          <c:orientation val="minMax"/>
        </c:scaling>
        <c:delete val="0"/>
        <c:axPos val="b"/>
        <c:numFmt formatCode="yy/m/d;@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50282496"/>
        <c:crosses val="autoZero"/>
        <c:auto val="0"/>
        <c:lblAlgn val="ctr"/>
        <c:lblOffset val="100"/>
        <c:noMultiLvlLbl val="0"/>
      </c:catAx>
      <c:valAx>
        <c:axId val="502824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50260224"/>
        <c:crosses val="autoZero"/>
        <c:crossBetween val="between"/>
      </c:valAx>
      <c:valAx>
        <c:axId val="5028441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50285952"/>
        <c:crosses val="max"/>
        <c:crossBetween val="between"/>
      </c:valAx>
      <c:catAx>
        <c:axId val="5028595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8441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郑子战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郑子战!$U$33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郑子战!$B$34:$B$65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郑子战!$U$34:$U$65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郑子战!$Q$33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郑子战!$B$34:$B$65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郑子战!$Q$34:$Q$65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50419968"/>
        <c:axId val="50450432"/>
      </c:barChart>
      <c:lineChart>
        <c:grouping val="standard"/>
        <c:varyColors val="0"/>
        <c:ser>
          <c:idx val="0"/>
          <c:order val="0"/>
          <c:tx>
            <c:strRef>
              <c:f>郑子战!$R$33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郑子战!$B$34:$B$65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郑子战!$R$34:$R$65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郑子战!$V$33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郑子战!$B$34:$B$65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郑子战!$V$34:$V$65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郑子战!$G$33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742778401966E-3"/>
                  <c:y val="4.6096977839639029E-2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郑子战!$B$34:$B$65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郑子战!$G$34:$G$65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-1.096734888888889E-2</c:v>
                </c:pt>
                <c:pt idx="5">
                  <c:v>-0.23018111810222222</c:v>
                </c:pt>
                <c:pt idx="6">
                  <c:v>7.2000000000000005E-4</c:v>
                </c:pt>
                <c:pt idx="7">
                  <c:v>-0.90975239171333333</c:v>
                </c:pt>
                <c:pt idx="8">
                  <c:v>-0.51560666083555562</c:v>
                </c:pt>
                <c:pt idx="9">
                  <c:v>0.57242015000888891</c:v>
                </c:pt>
                <c:pt idx="10">
                  <c:v>0.24642415920888891</c:v>
                </c:pt>
                <c:pt idx="11">
                  <c:v>8.0137431300000006E-2</c:v>
                </c:pt>
                <c:pt idx="12">
                  <c:v>5.7600000000000001E-4</c:v>
                </c:pt>
                <c:pt idx="13">
                  <c:v>-0.21165167427333334</c:v>
                </c:pt>
                <c:pt idx="14">
                  <c:v>0.33873392768222227</c:v>
                </c:pt>
                <c:pt idx="15">
                  <c:v>0.22871659304000003</c:v>
                </c:pt>
                <c:pt idx="16">
                  <c:v>2.3194416637777777E-2</c:v>
                </c:pt>
                <c:pt idx="17">
                  <c:v>-1.0612331906244445</c:v>
                </c:pt>
                <c:pt idx="18">
                  <c:v>-3.5517401491088889</c:v>
                </c:pt>
                <c:pt idx="19">
                  <c:v>-0.37520411034666667</c:v>
                </c:pt>
                <c:pt idx="20">
                  <c:v>7.4213766808888887E-2</c:v>
                </c:pt>
                <c:pt idx="21">
                  <c:v>-0.16362652501333333</c:v>
                </c:pt>
                <c:pt idx="22">
                  <c:v>0.39337151392000003</c:v>
                </c:pt>
                <c:pt idx="23">
                  <c:v>-1.5956961079999998E-2</c:v>
                </c:pt>
                <c:pt idx="24">
                  <c:v>-2.2201012422222222E-3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郑子战!$E$33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8497615874381289E-7"/>
                  <c:y val="-1.6625073513599938E-2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郑子战!$E$34:$E$65</c:f>
              <c:numCache>
                <c:formatCode>0.00</c:formatCode>
                <c:ptCount val="32"/>
                <c:pt idx="0">
                  <c:v>3.2544125228377778</c:v>
                </c:pt>
                <c:pt idx="1">
                  <c:v>3.2544125228377778</c:v>
                </c:pt>
                <c:pt idx="2">
                  <c:v>3.2544125228377778</c:v>
                </c:pt>
                <c:pt idx="3">
                  <c:v>3.2544125228377778</c:v>
                </c:pt>
                <c:pt idx="4">
                  <c:v>3.243445173948889</c:v>
                </c:pt>
                <c:pt idx="5">
                  <c:v>3.0132640558466668</c:v>
                </c:pt>
                <c:pt idx="6">
                  <c:v>3.0139840558466666</c:v>
                </c:pt>
                <c:pt idx="7">
                  <c:v>2.1042316641333332</c:v>
                </c:pt>
                <c:pt idx="8">
                  <c:v>1.588625003297778</c:v>
                </c:pt>
                <c:pt idx="9">
                  <c:v>2.1610451533066666</c:v>
                </c:pt>
                <c:pt idx="10">
                  <c:v>2.4074693125155555</c:v>
                </c:pt>
                <c:pt idx="11">
                  <c:v>2.4876067438155554</c:v>
                </c:pt>
                <c:pt idx="12">
                  <c:v>2.4881827438155559</c:v>
                </c:pt>
                <c:pt idx="13">
                  <c:v>2.2765310695422225</c:v>
                </c:pt>
                <c:pt idx="14">
                  <c:v>2.6152649972244446</c:v>
                </c:pt>
                <c:pt idx="15">
                  <c:v>2.8439815902644447</c:v>
                </c:pt>
                <c:pt idx="16">
                  <c:v>2.8671760069022225</c:v>
                </c:pt>
                <c:pt idx="17">
                  <c:v>1.8059428162777778</c:v>
                </c:pt>
                <c:pt idx="18">
                  <c:v>-1.7457973328311112</c:v>
                </c:pt>
                <c:pt idx="19">
                  <c:v>-2.1210014431777777</c:v>
                </c:pt>
                <c:pt idx="20">
                  <c:v>-2.0467876763688886</c:v>
                </c:pt>
                <c:pt idx="21">
                  <c:v>-2.2104142013822226</c:v>
                </c:pt>
                <c:pt idx="22">
                  <c:v>-1.8170426874622223</c:v>
                </c:pt>
                <c:pt idx="23">
                  <c:v>-1.8329996485422222</c:v>
                </c:pt>
                <c:pt idx="24">
                  <c:v>-1.8352197497844445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19968"/>
        <c:axId val="50450432"/>
      </c:lineChart>
      <c:lineChart>
        <c:grouping val="standard"/>
        <c:varyColors val="0"/>
        <c:ser>
          <c:idx val="5"/>
          <c:order val="4"/>
          <c:tx>
            <c:strRef>
              <c:f>郑子战!$H$33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7402440573925909E-3"/>
                  <c:y val="0.12796200160258098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郑子战!$H$34:$H$65</c:f>
              <c:numCache>
                <c:formatCode>0.00%</c:formatCode>
                <c:ptCount val="32"/>
                <c:pt idx="0">
                  <c:v>8.5742913831145951E-3</c:v>
                </c:pt>
                <c:pt idx="1">
                  <c:v>8.5742913831145951E-3</c:v>
                </c:pt>
                <c:pt idx="2">
                  <c:v>8.5742913831145951E-3</c:v>
                </c:pt>
                <c:pt idx="3">
                  <c:v>8.5742913831145951E-3</c:v>
                </c:pt>
                <c:pt idx="4">
                  <c:v>8.7597746261534274E-3</c:v>
                </c:pt>
                <c:pt idx="5">
                  <c:v>8.0618985896431152E-3</c:v>
                </c:pt>
                <c:pt idx="6">
                  <c:v>8.0638249282835271E-3</c:v>
                </c:pt>
                <c:pt idx="7">
                  <c:v>5.6229207855749298E-3</c:v>
                </c:pt>
                <c:pt idx="8">
                  <c:v>4.198009439811589E-3</c:v>
                </c:pt>
                <c:pt idx="9">
                  <c:v>5.7228291798988072E-3</c:v>
                </c:pt>
                <c:pt idx="10">
                  <c:v>6.4576945593988744E-3</c:v>
                </c:pt>
                <c:pt idx="11">
                  <c:v>6.7056301625446155E-3</c:v>
                </c:pt>
                <c:pt idx="12">
                  <c:v>6.707182836810043E-3</c:v>
                </c:pt>
                <c:pt idx="13">
                  <c:v>6.0723775781608277E-3</c:v>
                </c:pt>
                <c:pt idx="14">
                  <c:v>6.9249060231299803E-3</c:v>
                </c:pt>
                <c:pt idx="15">
                  <c:v>7.6544028316747085E-3</c:v>
                </c:pt>
                <c:pt idx="16">
                  <c:v>7.7729846420087042E-3</c:v>
                </c:pt>
                <c:pt idx="17">
                  <c:v>4.9001277921164842E-3</c:v>
                </c:pt>
                <c:pt idx="18">
                  <c:v>-4.718909631249389E-3</c:v>
                </c:pt>
                <c:pt idx="19">
                  <c:v>-5.8188422598589125E-3</c:v>
                </c:pt>
                <c:pt idx="20">
                  <c:v>-5.7090315562947792E-3</c:v>
                </c:pt>
                <c:pt idx="21">
                  <c:v>-6.2179056596978529E-3</c:v>
                </c:pt>
                <c:pt idx="22">
                  <c:v>-5.1486234728844492E-3</c:v>
                </c:pt>
                <c:pt idx="23">
                  <c:v>-5.2753359296513775E-3</c:v>
                </c:pt>
                <c:pt idx="24">
                  <c:v>-5.3466544754300401E-3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郑子战!$X$33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郑子战!$M$33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郑子战!$F$33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524690889857011E-3"/>
                  <c:y val="9.0197856160610101E-3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郑子战!$F$34:$F$65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-1.3709186111111112E-3</c:v>
                </c:pt>
                <c:pt idx="5">
                  <c:v>-4.4801895556350544E-4</c:v>
                </c:pt>
                <c:pt idx="6">
                  <c:v>0</c:v>
                </c:pt>
                <c:pt idx="7">
                  <c:v>-2.3149045407209238E-3</c:v>
                </c:pt>
                <c:pt idx="8">
                  <c:v>-9.2935591354642317E-4</c:v>
                </c:pt>
                <c:pt idx="9">
                  <c:v>1.6688634111046326E-3</c:v>
                </c:pt>
                <c:pt idx="10">
                  <c:v>1.5298436733066521E-3</c:v>
                </c:pt>
                <c:pt idx="11">
                  <c:v>2.7780450207476071E-4</c:v>
                </c:pt>
                <c:pt idx="12">
                  <c:v>0</c:v>
                </c:pt>
                <c:pt idx="13">
                  <c:v>-3.8099506568640192E-4</c:v>
                </c:pt>
                <c:pt idx="14">
                  <c:v>6.6753493552384959E-4</c:v>
                </c:pt>
                <c:pt idx="15">
                  <c:v>2.9262614257932447E-3</c:v>
                </c:pt>
                <c:pt idx="16">
                  <c:v>9.7727773746941174E-5</c:v>
                </c:pt>
                <c:pt idx="17">
                  <c:v>-3.0076392856610902E-3</c:v>
                </c:pt>
                <c:pt idx="18">
                  <c:v>-8.0402115805828477E-3</c:v>
                </c:pt>
                <c:pt idx="19">
                  <c:v>-4.6321495104526753E-3</c:v>
                </c:pt>
                <c:pt idx="20">
                  <c:v>1.8039321052233566E-3</c:v>
                </c:pt>
                <c:pt idx="21">
                  <c:v>-8.5176898217266528E-4</c:v>
                </c:pt>
                <c:pt idx="22">
                  <c:v>1.8610565071675263E-3</c:v>
                </c:pt>
                <c:pt idx="23">
                  <c:v>-3.7863861018196278E-4</c:v>
                </c:pt>
                <c:pt idx="24">
                  <c:v>-2.1611031268589724E-5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53888"/>
        <c:axId val="50452352"/>
      </c:lineChart>
      <c:catAx>
        <c:axId val="5041996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50450432"/>
        <c:crosses val="autoZero"/>
        <c:auto val="0"/>
        <c:lblAlgn val="ctr"/>
        <c:lblOffset val="100"/>
        <c:noMultiLvlLbl val="0"/>
      </c:catAx>
      <c:valAx>
        <c:axId val="504504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50419968"/>
        <c:crosses val="autoZero"/>
        <c:crossBetween val="between"/>
      </c:valAx>
      <c:valAx>
        <c:axId val="5045235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50453888"/>
        <c:crosses val="max"/>
        <c:crossBetween val="between"/>
      </c:valAx>
      <c:catAx>
        <c:axId val="50453888"/>
        <c:scaling>
          <c:orientation val="minMax"/>
        </c:scaling>
        <c:delete val="1"/>
        <c:axPos val="b"/>
        <c:majorTickMark val="out"/>
        <c:minorTickMark val="none"/>
        <c:tickLblPos val="nextTo"/>
        <c:crossAx val="5045235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王亚运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王亚运!$U$33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王亚运!$U$34:$U$65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王亚运!$Q$33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王亚运!$B$34:$B$65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王亚运!$Q$34:$Q$65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50737920"/>
        <c:axId val="50739456"/>
      </c:barChart>
      <c:lineChart>
        <c:grouping val="standard"/>
        <c:varyColors val="0"/>
        <c:ser>
          <c:idx val="0"/>
          <c:order val="0"/>
          <c:tx>
            <c:strRef>
              <c:f>王亚运!$R$33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王亚运!$R$34:$R$65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王亚运!$V$33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王亚运!$V$34:$V$65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王亚运!$G$33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7473942699400315E-3"/>
                  <c:y val="4.6338238603685827E-2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王亚运!$B$34:$B$65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王亚运!$G$34:$G$65</c:f>
              <c:numCache>
                <c:formatCode>0.00</c:formatCode>
                <c:ptCount val="32"/>
                <c:pt idx="0">
                  <c:v>-3.9212651533333332E-3</c:v>
                </c:pt>
                <c:pt idx="1">
                  <c:v>-3.9212651533333332E-3</c:v>
                </c:pt>
                <c:pt idx="2">
                  <c:v>-3.9212651533333332E-3</c:v>
                </c:pt>
                <c:pt idx="3">
                  <c:v>-3.9212651533333332E-3</c:v>
                </c:pt>
                <c:pt idx="4">
                  <c:v>-0.15957630915333335</c:v>
                </c:pt>
                <c:pt idx="5">
                  <c:v>-8.1207914988888893E-2</c:v>
                </c:pt>
                <c:pt idx="6">
                  <c:v>-5.6878297057777777E-2</c:v>
                </c:pt>
                <c:pt idx="7">
                  <c:v>-4.6384159726666666E-2</c:v>
                </c:pt>
                <c:pt idx="8">
                  <c:v>-8.2186690984444449E-2</c:v>
                </c:pt>
                <c:pt idx="9">
                  <c:v>0.31933306515777776</c:v>
                </c:pt>
                <c:pt idx="10">
                  <c:v>0.22270668048000003</c:v>
                </c:pt>
                <c:pt idx="11">
                  <c:v>0.34840678218444443</c:v>
                </c:pt>
                <c:pt idx="12">
                  <c:v>-0.31203699697333331</c:v>
                </c:pt>
                <c:pt idx="13">
                  <c:v>-0.11767215627555555</c:v>
                </c:pt>
                <c:pt idx="14">
                  <c:v>-5.6832362751111115E-2</c:v>
                </c:pt>
                <c:pt idx="15">
                  <c:v>3.5919117051111116E-2</c:v>
                </c:pt>
                <c:pt idx="16">
                  <c:v>-2.093011756528889</c:v>
                </c:pt>
                <c:pt idx="17">
                  <c:v>-0.34739472457999998</c:v>
                </c:pt>
                <c:pt idx="18">
                  <c:v>0.74066634141777776</c:v>
                </c:pt>
                <c:pt idx="19">
                  <c:v>-2.8690167488888891E-3</c:v>
                </c:pt>
                <c:pt idx="20">
                  <c:v>-0.40951952045777779</c:v>
                </c:pt>
                <c:pt idx="21">
                  <c:v>-0.22099972285555558</c:v>
                </c:pt>
                <c:pt idx="22">
                  <c:v>-9.9475380666666675E-4</c:v>
                </c:pt>
                <c:pt idx="23">
                  <c:v>-7.2706067715555558E-2</c:v>
                </c:pt>
                <c:pt idx="24">
                  <c:v>-0.17747560618888888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王亚运!$E$33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6.2536142472481484E-3"/>
                  <c:y val="-4.6604079667925284E-2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王亚运!$E$34:$E$65</c:f>
              <c:numCache>
                <c:formatCode>0.00</c:formatCode>
                <c:ptCount val="32"/>
                <c:pt idx="0">
                  <c:v>-21.702797220326666</c:v>
                </c:pt>
                <c:pt idx="1">
                  <c:v>-21.70671848548</c:v>
                </c:pt>
                <c:pt idx="2">
                  <c:v>-21.710639750633334</c:v>
                </c:pt>
                <c:pt idx="3">
                  <c:v>-21.714561015786668</c:v>
                </c:pt>
                <c:pt idx="4">
                  <c:v>-21.877990047162221</c:v>
                </c:pt>
                <c:pt idx="5">
                  <c:v>-21.959197962151112</c:v>
                </c:pt>
                <c:pt idx="6">
                  <c:v>-22.016076259208891</c:v>
                </c:pt>
                <c:pt idx="7">
                  <c:v>-22.062460418935558</c:v>
                </c:pt>
                <c:pt idx="8">
                  <c:v>-22.144647109920001</c:v>
                </c:pt>
                <c:pt idx="9">
                  <c:v>-21.82916692342889</c:v>
                </c:pt>
                <c:pt idx="10">
                  <c:v>-21.606460242948891</c:v>
                </c:pt>
                <c:pt idx="11">
                  <c:v>-21.258053460764444</c:v>
                </c:pt>
                <c:pt idx="12">
                  <c:v>-21.570090457737777</c:v>
                </c:pt>
                <c:pt idx="13">
                  <c:v>-21.687762614013334</c:v>
                </c:pt>
                <c:pt idx="14">
                  <c:v>-21.748448993208889</c:v>
                </c:pt>
                <c:pt idx="15">
                  <c:v>-21.712529876157777</c:v>
                </c:pt>
                <c:pt idx="16">
                  <c:v>-23.805541632686669</c:v>
                </c:pt>
                <c:pt idx="17">
                  <c:v>-24.152936357266668</c:v>
                </c:pt>
                <c:pt idx="18">
                  <c:v>-23.41227001584889</c:v>
                </c:pt>
                <c:pt idx="19">
                  <c:v>-23.418990844597776</c:v>
                </c:pt>
                <c:pt idx="20">
                  <c:v>-23.828510365055557</c:v>
                </c:pt>
                <c:pt idx="21">
                  <c:v>-24.049510087911109</c:v>
                </c:pt>
                <c:pt idx="22">
                  <c:v>-24.050504841717775</c:v>
                </c:pt>
                <c:pt idx="23">
                  <c:v>-24.123210909433336</c:v>
                </c:pt>
                <c:pt idx="24">
                  <c:v>-24.304539394288891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37920"/>
        <c:axId val="50739456"/>
      </c:lineChart>
      <c:lineChart>
        <c:grouping val="standard"/>
        <c:varyColors val="0"/>
        <c:ser>
          <c:idx val="5"/>
          <c:order val="4"/>
          <c:tx>
            <c:strRef>
              <c:f>王亚运!$H$33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王亚运!$H$34:$H$65</c:f>
              <c:numCache>
                <c:formatCode>0.00%</c:formatCode>
                <c:ptCount val="32"/>
                <c:pt idx="0">
                  <c:v>-7.4199510035990734E-2</c:v>
                </c:pt>
                <c:pt idx="1">
                  <c:v>-7.4763536817355106E-2</c:v>
                </c:pt>
                <c:pt idx="2">
                  <c:v>-7.5316911361487826E-2</c:v>
                </c:pt>
                <c:pt idx="3">
                  <c:v>-7.585994542840109E-2</c:v>
                </c:pt>
                <c:pt idx="4">
                  <c:v>-7.7653472548894126E-2</c:v>
                </c:pt>
                <c:pt idx="5">
                  <c:v>-7.8991718558695009E-2</c:v>
                </c:pt>
                <c:pt idx="6">
                  <c:v>-8.0420881034763414E-2</c:v>
                </c:pt>
                <c:pt idx="7">
                  <c:v>-8.1619573825208513E-2</c:v>
                </c:pt>
                <c:pt idx="8">
                  <c:v>-8.314252545648157E-2</c:v>
                </c:pt>
                <c:pt idx="9">
                  <c:v>-8.2807351724906442E-2</c:v>
                </c:pt>
                <c:pt idx="10">
                  <c:v>-8.2729606671184133E-2</c:v>
                </c:pt>
                <c:pt idx="11">
                  <c:v>-8.1322132253701204E-2</c:v>
                </c:pt>
                <c:pt idx="12">
                  <c:v>-8.2986170115689969E-2</c:v>
                </c:pt>
                <c:pt idx="13">
                  <c:v>-8.4077048647167238E-2</c:v>
                </c:pt>
                <c:pt idx="14">
                  <c:v>-8.4884157053826792E-2</c:v>
                </c:pt>
                <c:pt idx="15">
                  <c:v>-8.4954164984279726E-2</c:v>
                </c:pt>
                <c:pt idx="16">
                  <c:v>-9.2540499926964073E-2</c:v>
                </c:pt>
                <c:pt idx="17">
                  <c:v>-9.4365128124365386E-2</c:v>
                </c:pt>
                <c:pt idx="18">
                  <c:v>-9.0171236315824674E-2</c:v>
                </c:pt>
                <c:pt idx="19">
                  <c:v>-9.1048535121754079E-2</c:v>
                </c:pt>
                <c:pt idx="20">
                  <c:v>-9.2851998831188026E-2</c:v>
                </c:pt>
                <c:pt idx="21">
                  <c:v>-9.4704300499216798E-2</c:v>
                </c:pt>
                <c:pt idx="22">
                  <c:v>-9.5307114017785466E-2</c:v>
                </c:pt>
                <c:pt idx="23">
                  <c:v>-9.5561807418570038E-2</c:v>
                </c:pt>
                <c:pt idx="24">
                  <c:v>-9.6601924096305455E-2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王亚运!$X$33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王亚运!$M$33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王亚运!$F$33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王亚运!$F$34:$F$65</c:f>
              <c:numCache>
                <c:formatCode>0.00%</c:formatCode>
                <c:ptCount val="32"/>
                <c:pt idx="0">
                  <c:v>-5.8884928419830215E-2</c:v>
                </c:pt>
                <c:pt idx="1">
                  <c:v>-5.8884928419830215E-2</c:v>
                </c:pt>
                <c:pt idx="2">
                  <c:v>-5.8884928419830215E-2</c:v>
                </c:pt>
                <c:pt idx="3">
                  <c:v>-5.8884928419830215E-2</c:v>
                </c:pt>
                <c:pt idx="4">
                  <c:v>-3.7932385030298912E-3</c:v>
                </c:pt>
                <c:pt idx="5">
                  <c:v>-1.1296087926867587E-3</c:v>
                </c:pt>
                <c:pt idx="6">
                  <c:v>-1.4137198224112365E-3</c:v>
                </c:pt>
                <c:pt idx="7">
                  <c:v>-6.3497281616410205E-4</c:v>
                </c:pt>
                <c:pt idx="8">
                  <c:v>-2.0683389953705103E-3</c:v>
                </c:pt>
                <c:pt idx="9">
                  <c:v>3.2284822370353288E-3</c:v>
                </c:pt>
                <c:pt idx="10">
                  <c:v>2.0272882516790031E-3</c:v>
                </c:pt>
                <c:pt idx="11">
                  <c:v>1.3629760863554685E-3</c:v>
                </c:pt>
                <c:pt idx="12">
                  <c:v>-1.9656898584100883E-3</c:v>
                </c:pt>
                <c:pt idx="13">
                  <c:v>-9.2071507802387622E-4</c:v>
                </c:pt>
                <c:pt idx="14">
                  <c:v>-4.1114560610117258E-4</c:v>
                </c:pt>
                <c:pt idx="15">
                  <c:v>1.7829372016962104E-4</c:v>
                </c:pt>
                <c:pt idx="16">
                  <c:v>-6.1396687670793272E-3</c:v>
                </c:pt>
                <c:pt idx="17">
                  <c:v>-2.1539691208894776E-3</c:v>
                </c:pt>
                <c:pt idx="18">
                  <c:v>1.565725963616485E-3</c:v>
                </c:pt>
                <c:pt idx="19">
                  <c:v>-3.2142315133124075E-5</c:v>
                </c:pt>
                <c:pt idx="20">
                  <c:v>-2.0019605101083571E-3</c:v>
                </c:pt>
                <c:pt idx="21">
                  <c:v>-3.3927388244816958E-3</c:v>
                </c:pt>
                <c:pt idx="22">
                  <c:v>-7.4703661465454311E-6</c:v>
                </c:pt>
                <c:pt idx="23">
                  <c:v>-2.9696814745945859E-4</c:v>
                </c:pt>
                <c:pt idx="24">
                  <c:v>-9.793134511055276E-4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59552"/>
        <c:axId val="50758016"/>
      </c:lineChart>
      <c:catAx>
        <c:axId val="5073792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50739456"/>
        <c:crosses val="autoZero"/>
        <c:auto val="0"/>
        <c:lblAlgn val="ctr"/>
        <c:lblOffset val="100"/>
        <c:noMultiLvlLbl val="0"/>
      </c:catAx>
      <c:valAx>
        <c:axId val="50739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50737920"/>
        <c:crosses val="autoZero"/>
        <c:crossBetween val="between"/>
      </c:valAx>
      <c:valAx>
        <c:axId val="5075801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50759552"/>
        <c:crosses val="max"/>
        <c:crossBetween val="between"/>
      </c:valAx>
      <c:catAx>
        <c:axId val="50759552"/>
        <c:scaling>
          <c:orientation val="minMax"/>
        </c:scaling>
        <c:delete val="1"/>
        <c:axPos val="b"/>
        <c:majorTickMark val="out"/>
        <c:minorTickMark val="none"/>
        <c:tickLblPos val="nextTo"/>
        <c:crossAx val="5075801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王超骏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王超骏!$U$33</c:f>
              <c:strCache>
                <c:ptCount val="1"/>
                <c:pt idx="0">
                  <c:v>持仓市值(单位:1万元)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7135955648641567E-2"/>
                  <c:y val="0.17613654207252455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王超骏!$U$34:$U$65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王超骏!$Q$33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王超骏!$B$34:$B$65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王超骏!$Q$34:$Q$65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80130176"/>
        <c:axId val="180132480"/>
      </c:barChart>
      <c:lineChart>
        <c:grouping val="standard"/>
        <c:varyColors val="0"/>
        <c:ser>
          <c:idx val="0"/>
          <c:order val="0"/>
          <c:tx>
            <c:strRef>
              <c:f>王超骏!$R$33</c:f>
              <c:strCache>
                <c:ptCount val="1"/>
                <c:pt idx="0">
                  <c:v>净资产(单位:1万元)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王超骏!$R$34:$R$65</c:f>
              <c:numCache>
                <c:formatCode>_ * #,##0.0_ ;_ * \-#,##0.0_ ;_ * "-"??_ ;_ @_ </c:formatCode>
                <c:ptCount val="32"/>
              </c:numCache>
            </c:numRef>
          </c:val>
          <c:smooth val="0"/>
        </c:ser>
        <c:ser>
          <c:idx val="2"/>
          <c:order val="2"/>
          <c:tx>
            <c:strRef>
              <c:f>王超骏!$V$33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王超骏!$B$34:$B$65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王超骏!$V$34:$V$65</c:f>
              <c:numCache>
                <c:formatCode>General</c:formatCode>
                <c:ptCount val="32"/>
              </c:numCache>
            </c:numRef>
          </c:val>
          <c:smooth val="0"/>
        </c:ser>
        <c:ser>
          <c:idx val="7"/>
          <c:order val="6"/>
          <c:tx>
            <c:strRef>
              <c:f>王超骏!$G$33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1.8550721250581537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王超骏!$B$34:$B$65</c:f>
              <c:numCache>
                <c:formatCode>yy/mm/dd</c:formatCode>
                <c:ptCount val="32"/>
                <c:pt idx="0">
                  <c:v>42647</c:v>
                </c:pt>
                <c:pt idx="1">
                  <c:v>42648</c:v>
                </c:pt>
                <c:pt idx="2">
                  <c:v>42649</c:v>
                </c:pt>
                <c:pt idx="3">
                  <c:v>42650</c:v>
                </c:pt>
                <c:pt idx="4">
                  <c:v>42653</c:v>
                </c:pt>
                <c:pt idx="5">
                  <c:v>42654</c:v>
                </c:pt>
                <c:pt idx="6">
                  <c:v>42655</c:v>
                </c:pt>
                <c:pt idx="7">
                  <c:v>42656</c:v>
                </c:pt>
                <c:pt idx="8">
                  <c:v>42657</c:v>
                </c:pt>
                <c:pt idx="9">
                  <c:v>42660</c:v>
                </c:pt>
                <c:pt idx="10">
                  <c:v>42661</c:v>
                </c:pt>
                <c:pt idx="11">
                  <c:v>42662</c:v>
                </c:pt>
                <c:pt idx="12">
                  <c:v>42663</c:v>
                </c:pt>
                <c:pt idx="13">
                  <c:v>42664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42674</c:v>
                </c:pt>
                <c:pt idx="20">
                  <c:v>42675</c:v>
                </c:pt>
                <c:pt idx="21">
                  <c:v>42676</c:v>
                </c:pt>
                <c:pt idx="22">
                  <c:v>42677</c:v>
                </c:pt>
                <c:pt idx="23">
                  <c:v>42678</c:v>
                </c:pt>
                <c:pt idx="24">
                  <c:v>42681</c:v>
                </c:pt>
              </c:numCache>
            </c:numRef>
          </c:cat>
          <c:val>
            <c:numRef>
              <c:f>王超骏!$G$34:$G$65</c:f>
              <c:numCache>
                <c:formatCode>0.00</c:formatCode>
                <c:ptCount val="32"/>
                <c:pt idx="0">
                  <c:v>-3.9212651533333332E-3</c:v>
                </c:pt>
                <c:pt idx="1">
                  <c:v>-3.9212651533333332E-3</c:v>
                </c:pt>
                <c:pt idx="2">
                  <c:v>-3.9212651533333332E-3</c:v>
                </c:pt>
                <c:pt idx="3">
                  <c:v>-3.9212651533333332E-3</c:v>
                </c:pt>
                <c:pt idx="4">
                  <c:v>-0.15957630915333335</c:v>
                </c:pt>
                <c:pt idx="5">
                  <c:v>-8.1207914988888893E-2</c:v>
                </c:pt>
                <c:pt idx="6">
                  <c:v>-5.6878297057777777E-2</c:v>
                </c:pt>
                <c:pt idx="7">
                  <c:v>-4.6384159726666666E-2</c:v>
                </c:pt>
                <c:pt idx="8">
                  <c:v>-8.2186690984444449E-2</c:v>
                </c:pt>
                <c:pt idx="9">
                  <c:v>0.31933306515777776</c:v>
                </c:pt>
                <c:pt idx="10">
                  <c:v>0.22270668048000003</c:v>
                </c:pt>
                <c:pt idx="11">
                  <c:v>0.34840678218444443</c:v>
                </c:pt>
                <c:pt idx="12">
                  <c:v>-0.31203699697333331</c:v>
                </c:pt>
                <c:pt idx="13">
                  <c:v>-0.11767215627555555</c:v>
                </c:pt>
                <c:pt idx="14">
                  <c:v>-5.6832362751111115E-2</c:v>
                </c:pt>
                <c:pt idx="15">
                  <c:v>3.5919117051111116E-2</c:v>
                </c:pt>
                <c:pt idx="16">
                  <c:v>-2.093011756528889</c:v>
                </c:pt>
                <c:pt idx="17">
                  <c:v>-0.34739472457999998</c:v>
                </c:pt>
                <c:pt idx="18">
                  <c:v>0.74066634141777776</c:v>
                </c:pt>
                <c:pt idx="19">
                  <c:v>-2.8690167488888891E-3</c:v>
                </c:pt>
                <c:pt idx="20">
                  <c:v>-0.40951952045777779</c:v>
                </c:pt>
                <c:pt idx="21">
                  <c:v>-0.22099972285555558</c:v>
                </c:pt>
                <c:pt idx="22">
                  <c:v>-9.9475380666666675E-4</c:v>
                </c:pt>
                <c:pt idx="23">
                  <c:v>-7.2706067715555558E-2</c:v>
                </c:pt>
                <c:pt idx="24">
                  <c:v>-0.17747560618888888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王超骏!$E$33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6.9860993748991213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王超骏!$E$34:$E$65</c:f>
              <c:numCache>
                <c:formatCode>0.00</c:formatCode>
                <c:ptCount val="32"/>
                <c:pt idx="0">
                  <c:v>-21.702797220326666</c:v>
                </c:pt>
                <c:pt idx="1">
                  <c:v>-21.70671848548</c:v>
                </c:pt>
                <c:pt idx="2">
                  <c:v>-21.710639750633334</c:v>
                </c:pt>
                <c:pt idx="3">
                  <c:v>-21.714561015786668</c:v>
                </c:pt>
                <c:pt idx="4">
                  <c:v>-21.877990047162221</c:v>
                </c:pt>
                <c:pt idx="5">
                  <c:v>-21.959197962151112</c:v>
                </c:pt>
                <c:pt idx="6">
                  <c:v>-22.016076259208891</c:v>
                </c:pt>
                <c:pt idx="7">
                  <c:v>-22.062460418935558</c:v>
                </c:pt>
                <c:pt idx="8">
                  <c:v>-22.144647109920001</c:v>
                </c:pt>
                <c:pt idx="9">
                  <c:v>-21.82916692342889</c:v>
                </c:pt>
                <c:pt idx="10">
                  <c:v>-21.606460242948891</c:v>
                </c:pt>
                <c:pt idx="11">
                  <c:v>-21.258053460764444</c:v>
                </c:pt>
                <c:pt idx="12">
                  <c:v>-21.570090457737777</c:v>
                </c:pt>
                <c:pt idx="13">
                  <c:v>-21.687762614013334</c:v>
                </c:pt>
                <c:pt idx="14">
                  <c:v>-21.748448993208889</c:v>
                </c:pt>
                <c:pt idx="15">
                  <c:v>-21.712529876157777</c:v>
                </c:pt>
                <c:pt idx="16">
                  <c:v>-23.805541632686669</c:v>
                </c:pt>
                <c:pt idx="17">
                  <c:v>-24.152936357266668</c:v>
                </c:pt>
                <c:pt idx="18">
                  <c:v>-23.41227001584889</c:v>
                </c:pt>
                <c:pt idx="19">
                  <c:v>-23.418990844597776</c:v>
                </c:pt>
                <c:pt idx="20">
                  <c:v>-23.828510365055557</c:v>
                </c:pt>
                <c:pt idx="21">
                  <c:v>-24.049510087911109</c:v>
                </c:pt>
                <c:pt idx="22">
                  <c:v>-24.050504841717775</c:v>
                </c:pt>
                <c:pt idx="23">
                  <c:v>-24.123210909433336</c:v>
                </c:pt>
                <c:pt idx="24">
                  <c:v>-24.304539394288891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30176"/>
        <c:axId val="180132480"/>
      </c:lineChart>
      <c:lineChart>
        <c:grouping val="standard"/>
        <c:varyColors val="0"/>
        <c:ser>
          <c:idx val="5"/>
          <c:order val="4"/>
          <c:tx>
            <c:strRef>
              <c:f>王超骏!$H$33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4.4893378226711564E-3"/>
                  <c:y val="3.942028265748576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王超骏!$H$34:$H$65</c:f>
              <c:numCache>
                <c:formatCode>0.00%</c:formatCode>
                <c:ptCount val="32"/>
                <c:pt idx="0">
                  <c:v>-7.4199510035990734E-2</c:v>
                </c:pt>
                <c:pt idx="1">
                  <c:v>-7.4763536817355106E-2</c:v>
                </c:pt>
                <c:pt idx="2">
                  <c:v>-7.5316911361487826E-2</c:v>
                </c:pt>
                <c:pt idx="3">
                  <c:v>-7.585994542840109E-2</c:v>
                </c:pt>
                <c:pt idx="4">
                  <c:v>-7.7653472548894126E-2</c:v>
                </c:pt>
                <c:pt idx="5">
                  <c:v>-7.8991718558695009E-2</c:v>
                </c:pt>
                <c:pt idx="6">
                  <c:v>-8.0420881034763414E-2</c:v>
                </c:pt>
                <c:pt idx="7">
                  <c:v>-8.1619573825208513E-2</c:v>
                </c:pt>
                <c:pt idx="8">
                  <c:v>-8.314252545648157E-2</c:v>
                </c:pt>
                <c:pt idx="9">
                  <c:v>-8.2807351724906442E-2</c:v>
                </c:pt>
                <c:pt idx="10">
                  <c:v>-8.2729606671184133E-2</c:v>
                </c:pt>
                <c:pt idx="11">
                  <c:v>-8.1322132253701204E-2</c:v>
                </c:pt>
                <c:pt idx="12">
                  <c:v>-8.2986170115689969E-2</c:v>
                </c:pt>
                <c:pt idx="13">
                  <c:v>-8.4077048647167238E-2</c:v>
                </c:pt>
                <c:pt idx="14">
                  <c:v>-8.4884157053826792E-2</c:v>
                </c:pt>
                <c:pt idx="15">
                  <c:v>-8.4954164984279726E-2</c:v>
                </c:pt>
                <c:pt idx="16">
                  <c:v>-9.2540499926964073E-2</c:v>
                </c:pt>
                <c:pt idx="17">
                  <c:v>-9.4365128124365386E-2</c:v>
                </c:pt>
                <c:pt idx="18">
                  <c:v>-9.0171236315824674E-2</c:v>
                </c:pt>
                <c:pt idx="19">
                  <c:v>-9.1048535121754079E-2</c:v>
                </c:pt>
                <c:pt idx="20">
                  <c:v>-9.2851998831188026E-2</c:v>
                </c:pt>
                <c:pt idx="21">
                  <c:v>-9.4704300499216798E-2</c:v>
                </c:pt>
                <c:pt idx="22">
                  <c:v>-9.5307114017785466E-2</c:v>
                </c:pt>
                <c:pt idx="23">
                  <c:v>-9.5561807418570038E-2</c:v>
                </c:pt>
                <c:pt idx="24">
                  <c:v>-9.6601924096305455E-2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王超骏!$X$33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王超骏!$M$33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王超骏!$M$34:$M$65</c:f>
              <c:numCache>
                <c:formatCode>0.00%</c:formatCode>
                <c:ptCount val="32"/>
                <c:pt idx="0">
                  <c:v>-3.0000000000000001E-3</c:v>
                </c:pt>
                <c:pt idx="1">
                  <c:v>-3.0000000000000001E-3</c:v>
                </c:pt>
                <c:pt idx="2">
                  <c:v>-3.0000000000000001E-3</c:v>
                </c:pt>
                <c:pt idx="3">
                  <c:v>-3.0000000000000001E-3</c:v>
                </c:pt>
                <c:pt idx="4">
                  <c:v>-3.0000000000000001E-3</c:v>
                </c:pt>
                <c:pt idx="5">
                  <c:v>-3.0000000000000001E-3</c:v>
                </c:pt>
                <c:pt idx="6">
                  <c:v>-3.0000000000000001E-3</c:v>
                </c:pt>
                <c:pt idx="7">
                  <c:v>-3.0000000000000001E-3</c:v>
                </c:pt>
                <c:pt idx="8">
                  <c:v>-3.0000000000000001E-3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-3.0000000000000001E-3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-3.0000000000000001E-3</c:v>
                </c:pt>
                <c:pt idx="15">
                  <c:v>-3.0000000000000001E-3</c:v>
                </c:pt>
                <c:pt idx="16">
                  <c:v>-3.0000000000000001E-3</c:v>
                </c:pt>
                <c:pt idx="17">
                  <c:v>-3.0000000000000001E-3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-3.0000000000000001E-3</c:v>
                </c:pt>
                <c:pt idx="24">
                  <c:v>-3.0000000000000001E-3</c:v>
                </c:pt>
                <c:pt idx="25">
                  <c:v>-3.0000000000000001E-3</c:v>
                </c:pt>
                <c:pt idx="26">
                  <c:v>-3.0000000000000001E-3</c:v>
                </c:pt>
                <c:pt idx="27">
                  <c:v>-3.0000000000000001E-3</c:v>
                </c:pt>
                <c:pt idx="28">
                  <c:v>-3.0000000000000001E-3</c:v>
                </c:pt>
                <c:pt idx="29">
                  <c:v>-3.0000000000000001E-3</c:v>
                </c:pt>
                <c:pt idx="30">
                  <c:v>-3.0000000000000001E-3</c:v>
                </c:pt>
                <c:pt idx="31">
                  <c:v>-3.0000000000000001E-3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王超骏!$F$33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王超骏!$F$34:$F$65</c:f>
              <c:numCache>
                <c:formatCode>0.00%</c:formatCode>
                <c:ptCount val="32"/>
                <c:pt idx="0">
                  <c:v>-5.8884928419830215E-2</c:v>
                </c:pt>
                <c:pt idx="1">
                  <c:v>-5.8884928419830215E-2</c:v>
                </c:pt>
                <c:pt idx="2">
                  <c:v>-5.8884928419830215E-2</c:v>
                </c:pt>
                <c:pt idx="3">
                  <c:v>-5.8884928419830215E-2</c:v>
                </c:pt>
                <c:pt idx="4">
                  <c:v>-3.7932385030298912E-3</c:v>
                </c:pt>
                <c:pt idx="5">
                  <c:v>-1.1296087926867587E-3</c:v>
                </c:pt>
                <c:pt idx="6">
                  <c:v>-1.4137198224112365E-3</c:v>
                </c:pt>
                <c:pt idx="7">
                  <c:v>-6.3497281616410205E-4</c:v>
                </c:pt>
                <c:pt idx="8">
                  <c:v>-2.0683389953705103E-3</c:v>
                </c:pt>
                <c:pt idx="9">
                  <c:v>3.2284822370353288E-3</c:v>
                </c:pt>
                <c:pt idx="10">
                  <c:v>2.0272882516790031E-3</c:v>
                </c:pt>
                <c:pt idx="11">
                  <c:v>1.3629760863554685E-3</c:v>
                </c:pt>
                <c:pt idx="12">
                  <c:v>-1.9656898584100883E-3</c:v>
                </c:pt>
                <c:pt idx="13">
                  <c:v>-9.2071507802387622E-4</c:v>
                </c:pt>
                <c:pt idx="14">
                  <c:v>-4.1114560610117258E-4</c:v>
                </c:pt>
                <c:pt idx="15">
                  <c:v>1.7829372016962104E-4</c:v>
                </c:pt>
                <c:pt idx="16">
                  <c:v>-6.1396687670793272E-3</c:v>
                </c:pt>
                <c:pt idx="17">
                  <c:v>-2.1539691208894776E-3</c:v>
                </c:pt>
                <c:pt idx="18">
                  <c:v>1.565725963616485E-3</c:v>
                </c:pt>
                <c:pt idx="19">
                  <c:v>-3.2142315133124075E-5</c:v>
                </c:pt>
                <c:pt idx="20">
                  <c:v>-2.0019605101083571E-3</c:v>
                </c:pt>
                <c:pt idx="21">
                  <c:v>-3.3927388244816958E-3</c:v>
                </c:pt>
                <c:pt idx="22">
                  <c:v>-7.4703661465454311E-6</c:v>
                </c:pt>
                <c:pt idx="23">
                  <c:v>-2.9696814745945859E-4</c:v>
                </c:pt>
                <c:pt idx="24">
                  <c:v>-9.793134511055276E-4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93536"/>
        <c:axId val="180192000"/>
      </c:lineChart>
      <c:catAx>
        <c:axId val="18013017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0132480"/>
        <c:crosses val="autoZero"/>
        <c:auto val="0"/>
        <c:lblAlgn val="ctr"/>
        <c:lblOffset val="100"/>
        <c:noMultiLvlLbl val="0"/>
      </c:catAx>
      <c:valAx>
        <c:axId val="1801324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0130176"/>
        <c:crosses val="autoZero"/>
        <c:crossBetween val="between"/>
      </c:valAx>
      <c:valAx>
        <c:axId val="18019200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0193536"/>
        <c:crosses val="max"/>
        <c:crossBetween val="between"/>
      </c:valAx>
      <c:catAx>
        <c:axId val="180193536"/>
        <c:scaling>
          <c:orientation val="minMax"/>
        </c:scaling>
        <c:delete val="1"/>
        <c:axPos val="b"/>
        <c:majorTickMark val="out"/>
        <c:minorTickMark val="none"/>
        <c:tickLblPos val="nextTo"/>
        <c:crossAx val="18019200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118</xdr:row>
      <xdr:rowOff>67234</xdr:rowOff>
    </xdr:from>
    <xdr:to>
      <xdr:col>15</xdr:col>
      <xdr:colOff>571500</xdr:colOff>
      <xdr:row>156</xdr:row>
      <xdr:rowOff>0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78441</xdr:colOff>
      <xdr:row>157</xdr:row>
      <xdr:rowOff>100853</xdr:rowOff>
    </xdr:from>
    <xdr:to>
      <xdr:col>15</xdr:col>
      <xdr:colOff>593912</xdr:colOff>
      <xdr:row>195</xdr:row>
      <xdr:rowOff>56030</xdr:rowOff>
    </xdr:to>
    <xdr:graphicFrame macro="">
      <xdr:nvGraphicFramePr>
        <xdr:cNvPr id="26" name="图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56030</xdr:colOff>
      <xdr:row>196</xdr:row>
      <xdr:rowOff>33616</xdr:rowOff>
    </xdr:from>
    <xdr:to>
      <xdr:col>15</xdr:col>
      <xdr:colOff>549088</xdr:colOff>
      <xdr:row>234</xdr:row>
      <xdr:rowOff>22412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44823</xdr:colOff>
      <xdr:row>79</xdr:row>
      <xdr:rowOff>67234</xdr:rowOff>
    </xdr:from>
    <xdr:to>
      <xdr:col>15</xdr:col>
      <xdr:colOff>537882</xdr:colOff>
      <xdr:row>117</xdr:row>
      <xdr:rowOff>89646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44824</xdr:colOff>
      <xdr:row>0</xdr:row>
      <xdr:rowOff>67234</xdr:rowOff>
    </xdr:from>
    <xdr:to>
      <xdr:col>15</xdr:col>
      <xdr:colOff>560294</xdr:colOff>
      <xdr:row>38</xdr:row>
      <xdr:rowOff>112058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56029</xdr:colOff>
      <xdr:row>39</xdr:row>
      <xdr:rowOff>44824</xdr:rowOff>
    </xdr:from>
    <xdr:to>
      <xdr:col>15</xdr:col>
      <xdr:colOff>493059</xdr:colOff>
      <xdr:row>78</xdr:row>
      <xdr:rowOff>100852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56029</xdr:colOff>
      <xdr:row>235</xdr:row>
      <xdr:rowOff>56029</xdr:rowOff>
    </xdr:from>
    <xdr:to>
      <xdr:col>15</xdr:col>
      <xdr:colOff>515471</xdr:colOff>
      <xdr:row>273</xdr:row>
      <xdr:rowOff>123264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67236</xdr:colOff>
      <xdr:row>274</xdr:row>
      <xdr:rowOff>56029</xdr:rowOff>
    </xdr:from>
    <xdr:to>
      <xdr:col>15</xdr:col>
      <xdr:colOff>526677</xdr:colOff>
      <xdr:row>312</xdr:row>
      <xdr:rowOff>67236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38099</xdr:colOff>
      <xdr:row>313</xdr:row>
      <xdr:rowOff>57150</xdr:rowOff>
    </xdr:from>
    <xdr:to>
      <xdr:col>15</xdr:col>
      <xdr:colOff>552449</xdr:colOff>
      <xdr:row>351</xdr:row>
      <xdr:rowOff>104775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0.65369</cdr:x>
      <cdr:y>0.0189</cdr:y>
    </cdr:from>
    <cdr:to>
      <cdr:x>0.93192</cdr:x>
      <cdr:y>0.13362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547687" y="103506"/>
          <a:ext cx="2361275" cy="628307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0.57688</cdr:x>
      <cdr:y>0.01661</cdr:y>
    </cdr:from>
    <cdr:to>
      <cdr:x>0.91882</cdr:x>
      <cdr:y>0.19257</cdr:y>
    </cdr:to>
    <cdr:pic>
      <cdr:nvPicPr>
        <cdr:cNvPr id="6" name="图片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889073" y="106823"/>
          <a:ext cx="3490715" cy="1131806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M13:M55"/>
  <sheetViews>
    <sheetView tabSelected="1" view="pageBreakPreview" topLeftCell="A106" zoomScaleNormal="85" zoomScaleSheetLayoutView="100" workbookViewId="0">
      <selection activeCell="Q352" sqref="Q352"/>
    </sheetView>
  </sheetViews>
  <sheetFormatPr defaultRowHeight="13.5" x14ac:dyDescent="0.15"/>
  <cols>
    <col min="13" max="13" width="1.625" style="41" customWidth="1"/>
  </cols>
  <sheetData>
    <row r="13" spans="13:13" s="43" customFormat="1" x14ac:dyDescent="0.15">
      <c r="M13" s="42"/>
    </row>
    <row r="55" ht="2.25" customHeight="1" x14ac:dyDescent="0.15"/>
  </sheetData>
  <phoneticPr fontId="2" type="noConversion"/>
  <pageMargins left="0.7" right="0.56999999999999995" top="0.64" bottom="0.59" header="0.3" footer="0.3"/>
  <pageSetup paperSize="9" scale="9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T14" sqref="T14"/>
    </sheetView>
  </sheetViews>
  <sheetFormatPr defaultColWidth="9" defaultRowHeight="13.5" outlineLevelCol="1" x14ac:dyDescent="0.15"/>
  <cols>
    <col min="1" max="1" width="4.75" style="1" customWidth="1"/>
    <col min="2" max="2" width="8.25" style="45" customWidth="1"/>
    <col min="3" max="3" width="5.125" style="49" customWidth="1"/>
    <col min="4" max="4" width="9" style="54" customWidth="1"/>
    <col min="5" max="5" width="7.75" style="54" customWidth="1"/>
    <col min="6" max="6" width="6.75" style="1" customWidth="1"/>
    <col min="7" max="7" width="8.625" style="54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57"/>
      <c r="K2" s="10"/>
    </row>
    <row r="3" spans="5:11" x14ac:dyDescent="0.15">
      <c r="E3" s="57"/>
      <c r="K3" s="10"/>
    </row>
    <row r="4" spans="5:11" x14ac:dyDescent="0.15">
      <c r="E4" s="57"/>
      <c r="K4" s="10"/>
    </row>
    <row r="5" spans="5:11" x14ac:dyDescent="0.15">
      <c r="E5" s="57"/>
      <c r="K5" s="10"/>
    </row>
    <row r="6" spans="5:11" x14ac:dyDescent="0.15">
      <c r="E6" s="57"/>
      <c r="K6" s="10"/>
    </row>
    <row r="7" spans="5:11" x14ac:dyDescent="0.15">
      <c r="E7" s="57"/>
      <c r="K7" s="10"/>
    </row>
    <row r="8" spans="5:11" x14ac:dyDescent="0.15">
      <c r="E8" s="57"/>
      <c r="K8" s="10"/>
    </row>
    <row r="9" spans="5:11" x14ac:dyDescent="0.15">
      <c r="E9" s="57"/>
      <c r="K9" s="10"/>
    </row>
    <row r="10" spans="5:11" x14ac:dyDescent="0.15">
      <c r="E10" s="57"/>
      <c r="K10" s="10"/>
    </row>
    <row r="11" spans="5:11" x14ac:dyDescent="0.15">
      <c r="E11" s="57"/>
      <c r="K11" s="10"/>
    </row>
    <row r="12" spans="5:11" x14ac:dyDescent="0.15">
      <c r="E12" s="57"/>
      <c r="K12" s="10"/>
    </row>
    <row r="13" spans="5:11" x14ac:dyDescent="0.15">
      <c r="E13" s="57"/>
      <c r="K13" s="10"/>
    </row>
    <row r="14" spans="5:11" x14ac:dyDescent="0.15">
      <c r="E14" s="57"/>
      <c r="K14" s="10"/>
    </row>
    <row r="15" spans="5:11" x14ac:dyDescent="0.15">
      <c r="E15" s="57"/>
      <c r="K15" s="10"/>
    </row>
    <row r="16" spans="5:11" x14ac:dyDescent="0.15">
      <c r="E16" s="57"/>
      <c r="K16" s="10"/>
    </row>
    <row r="17" spans="2:24" x14ac:dyDescent="0.15">
      <c r="E17" s="57"/>
      <c r="K17" s="10"/>
    </row>
    <row r="18" spans="2:24" x14ac:dyDescent="0.15">
      <c r="E18" s="57"/>
      <c r="K18" s="10"/>
    </row>
    <row r="19" spans="2:24" x14ac:dyDescent="0.15">
      <c r="E19" s="57"/>
      <c r="K19" s="10"/>
    </row>
    <row r="20" spans="2:24" x14ac:dyDescent="0.15">
      <c r="E20" s="57"/>
      <c r="K20" s="10"/>
    </row>
    <row r="21" spans="2:24" x14ac:dyDescent="0.15">
      <c r="E21" s="57"/>
      <c r="K21" s="10"/>
    </row>
    <row r="22" spans="2:24" x14ac:dyDescent="0.15">
      <c r="E22" s="57"/>
      <c r="K22" s="10"/>
    </row>
    <row r="23" spans="2:24" x14ac:dyDescent="0.15">
      <c r="E23" s="57"/>
      <c r="K23" s="10"/>
    </row>
    <row r="24" spans="2:24" x14ac:dyDescent="0.15">
      <c r="E24" s="57"/>
      <c r="K24" s="10"/>
    </row>
    <row r="25" spans="2:24" x14ac:dyDescent="0.15">
      <c r="E25" s="57"/>
      <c r="K25" s="10"/>
    </row>
    <row r="26" spans="2:24" x14ac:dyDescent="0.15">
      <c r="E26" s="57"/>
      <c r="K26" s="10"/>
    </row>
    <row r="27" spans="2:24" x14ac:dyDescent="0.15">
      <c r="E27" s="57"/>
      <c r="K27" s="10"/>
    </row>
    <row r="28" spans="2:24" x14ac:dyDescent="0.15">
      <c r="E28" s="57"/>
      <c r="K28" s="10"/>
    </row>
    <row r="29" spans="2:24" x14ac:dyDescent="0.15">
      <c r="E29" s="57"/>
      <c r="K29" s="10"/>
    </row>
    <row r="30" spans="2:24" x14ac:dyDescent="0.15">
      <c r="E30" s="57"/>
      <c r="K30" s="10"/>
    </row>
    <row r="31" spans="2:24" s="8" customFormat="1" ht="12.75" customHeight="1" x14ac:dyDescent="0.15">
      <c r="B31" s="46"/>
      <c r="C31" s="50">
        <v>2</v>
      </c>
      <c r="D31" s="55">
        <v>3</v>
      </c>
      <c r="E31" s="55">
        <v>4</v>
      </c>
      <c r="F31" s="9">
        <v>5</v>
      </c>
      <c r="G31" s="55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46"/>
      <c r="C32" s="50"/>
      <c r="D32" s="55"/>
      <c r="E32" s="55"/>
      <c r="F32" s="9"/>
      <c r="G32" s="55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47" t="s">
        <v>0</v>
      </c>
      <c r="C33" s="51" t="s">
        <v>7</v>
      </c>
      <c r="D33" s="56" t="s">
        <v>14</v>
      </c>
      <c r="E33" s="58" t="s">
        <v>13</v>
      </c>
      <c r="F33" s="12" t="s">
        <v>1</v>
      </c>
      <c r="G33" s="58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16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48">
        <v>42647</v>
      </c>
      <c r="C34" s="52">
        <v>0</v>
      </c>
      <c r="D34" s="20"/>
      <c r="E34" s="20">
        <v>-21.702797220326666</v>
      </c>
      <c r="F34" s="27">
        <v>-5.8884928419830215E-2</v>
      </c>
      <c r="G34" s="59">
        <v>-3.9212651533333332E-3</v>
      </c>
      <c r="H34" s="27">
        <v>-7.4199510035990734E-2</v>
      </c>
      <c r="I34" s="21"/>
      <c r="J34" s="22">
        <v>111.2</v>
      </c>
      <c r="K34" s="23">
        <v>120</v>
      </c>
      <c r="L34" s="24"/>
      <c r="M34" s="25">
        <v>-3.0000000000000001E-3</v>
      </c>
      <c r="N34" s="38">
        <v>-8.0000000000000002E-3</v>
      </c>
      <c r="O34" s="26">
        <v>-0.01</v>
      </c>
      <c r="Q34" s="16">
        <f>C34/$W$32</f>
        <v>0</v>
      </c>
      <c r="R34" s="29"/>
      <c r="S34" s="29">
        <f>G34</f>
        <v>-3.9212651533333332E-3</v>
      </c>
      <c r="T34" s="30">
        <f>H34</f>
        <v>-7.4199510035990734E-2</v>
      </c>
      <c r="U34" s="39">
        <f>I34/$W$32</f>
        <v>0</v>
      </c>
      <c r="V34" s="31"/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48">
        <v>42648</v>
      </c>
      <c r="C35" s="52">
        <v>0</v>
      </c>
      <c r="D35" s="20"/>
      <c r="E35" s="20">
        <v>-21.70671848548</v>
      </c>
      <c r="F35" s="27">
        <v>-5.8884928419830215E-2</v>
      </c>
      <c r="G35" s="59">
        <v>-3.9212651533333332E-3</v>
      </c>
      <c r="H35" s="27">
        <v>-7.4763536817355106E-2</v>
      </c>
      <c r="I35" s="21"/>
      <c r="J35" s="22">
        <v>255.86</v>
      </c>
      <c r="K35" s="23">
        <v>120</v>
      </c>
      <c r="L35" s="24"/>
      <c r="M35" s="25">
        <v>-3.0000000000000001E-3</v>
      </c>
      <c r="N35" s="38">
        <v>-8.0000000000000002E-3</v>
      </c>
      <c r="O35" s="26">
        <v>-0.01</v>
      </c>
      <c r="Q35" s="16">
        <f t="shared" ref="Q35:Q58" si="0">C35/$W$32</f>
        <v>0</v>
      </c>
      <c r="R35" s="29"/>
      <c r="S35" s="29">
        <f t="shared" ref="S35:T58" si="1">G35</f>
        <v>-3.9212651533333332E-3</v>
      </c>
      <c r="T35" s="30">
        <f t="shared" si="1"/>
        <v>-7.4763536817355106E-2</v>
      </c>
      <c r="U35" s="39">
        <f t="shared" ref="U35:W58" si="2">I35/$W$32</f>
        <v>0</v>
      </c>
      <c r="V35" s="31"/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48">
        <v>42649</v>
      </c>
      <c r="C36" s="52">
        <v>0</v>
      </c>
      <c r="D36" s="20"/>
      <c r="E36" s="20">
        <v>-21.710639750633334</v>
      </c>
      <c r="F36" s="27">
        <v>-5.8884928419830215E-2</v>
      </c>
      <c r="G36" s="59">
        <v>-3.9212651533333332E-3</v>
      </c>
      <c r="H36" s="27">
        <v>-7.5316911361487826E-2</v>
      </c>
      <c r="I36" s="21"/>
      <c r="J36" s="22">
        <v>157.57</v>
      </c>
      <c r="K36" s="23">
        <v>120</v>
      </c>
      <c r="L36" s="24"/>
      <c r="M36" s="25">
        <v>-3.0000000000000001E-3</v>
      </c>
      <c r="N36" s="38">
        <v>-8.0000000000000002E-3</v>
      </c>
      <c r="O36" s="26">
        <v>-0.01</v>
      </c>
      <c r="Q36" s="16">
        <f t="shared" si="0"/>
        <v>0</v>
      </c>
      <c r="R36" s="29"/>
      <c r="S36" s="29">
        <f t="shared" si="1"/>
        <v>-3.9212651533333332E-3</v>
      </c>
      <c r="T36" s="30">
        <f t="shared" si="1"/>
        <v>-7.5316911361487826E-2</v>
      </c>
      <c r="U36" s="39">
        <f t="shared" si="2"/>
        <v>0</v>
      </c>
      <c r="V36" s="31"/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48">
        <v>42650</v>
      </c>
      <c r="C37" s="52">
        <v>0</v>
      </c>
      <c r="D37" s="20"/>
      <c r="E37" s="20">
        <v>-21.714561015786668</v>
      </c>
      <c r="F37" s="27">
        <v>-5.8884928419830215E-2</v>
      </c>
      <c r="G37" s="59">
        <v>-3.9212651533333332E-3</v>
      </c>
      <c r="H37" s="27">
        <v>-7.585994542840109E-2</v>
      </c>
      <c r="I37" s="21"/>
      <c r="J37" s="22">
        <v>157.83000000000001</v>
      </c>
      <c r="K37" s="23">
        <v>120</v>
      </c>
      <c r="L37" s="24"/>
      <c r="M37" s="25">
        <v>-3.0000000000000001E-3</v>
      </c>
      <c r="N37" s="38">
        <v>-8.0000000000000002E-3</v>
      </c>
      <c r="O37" s="26">
        <v>-0.01</v>
      </c>
      <c r="Q37" s="16">
        <f t="shared" si="0"/>
        <v>0</v>
      </c>
      <c r="R37" s="29"/>
      <c r="S37" s="29">
        <f t="shared" si="1"/>
        <v>-3.9212651533333332E-3</v>
      </c>
      <c r="T37" s="30">
        <f t="shared" si="1"/>
        <v>-7.585994542840109E-2</v>
      </c>
      <c r="U37" s="39">
        <f t="shared" si="2"/>
        <v>0</v>
      </c>
      <c r="V37" s="31"/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48">
        <v>42653</v>
      </c>
      <c r="C38" s="52">
        <v>0</v>
      </c>
      <c r="D38" s="20"/>
      <c r="E38" s="20">
        <v>-21.877990047162221</v>
      </c>
      <c r="F38" s="27">
        <v>-3.7932385030298912E-3</v>
      </c>
      <c r="G38" s="59">
        <v>-0.15957630915333335</v>
      </c>
      <c r="H38" s="27">
        <v>-7.7653472548894126E-2</v>
      </c>
      <c r="I38" s="21"/>
      <c r="J38" s="22">
        <v>349.85</v>
      </c>
      <c r="K38" s="23">
        <v>120</v>
      </c>
      <c r="L38" s="24"/>
      <c r="M38" s="25">
        <v>-3.0000000000000001E-3</v>
      </c>
      <c r="N38" s="38">
        <v>-8.0000000000000002E-3</v>
      </c>
      <c r="O38" s="26">
        <v>-0.01</v>
      </c>
      <c r="Q38" s="16">
        <f t="shared" si="0"/>
        <v>0</v>
      </c>
      <c r="R38" s="29"/>
      <c r="S38" s="29">
        <f t="shared" si="1"/>
        <v>-0.15957630915333335</v>
      </c>
      <c r="T38" s="30">
        <f t="shared" si="1"/>
        <v>-7.7653472548894126E-2</v>
      </c>
      <c r="U38" s="39">
        <f t="shared" si="2"/>
        <v>0</v>
      </c>
      <c r="V38" s="31"/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48">
        <v>42654</v>
      </c>
      <c r="C39" s="52">
        <v>0</v>
      </c>
      <c r="D39" s="20"/>
      <c r="E39" s="20">
        <v>-21.959197962151112</v>
      </c>
      <c r="F39" s="27">
        <v>-1.1296087926867587E-3</v>
      </c>
      <c r="G39" s="59">
        <v>-8.1207914988888893E-2</v>
      </c>
      <c r="H39" s="27">
        <v>-7.8991718558695009E-2</v>
      </c>
      <c r="I39" s="21"/>
      <c r="J39" s="22">
        <v>156.75</v>
      </c>
      <c r="K39" s="23">
        <v>120</v>
      </c>
      <c r="L39" s="24"/>
      <c r="M39" s="25">
        <v>-3.0000000000000001E-3</v>
      </c>
      <c r="N39" s="38">
        <v>-8.0000000000000002E-3</v>
      </c>
      <c r="O39" s="26">
        <v>-0.01</v>
      </c>
      <c r="Q39" s="16">
        <f t="shared" si="0"/>
        <v>0</v>
      </c>
      <c r="R39" s="29"/>
      <c r="S39" s="29">
        <f t="shared" si="1"/>
        <v>-8.1207914988888893E-2</v>
      </c>
      <c r="T39" s="30">
        <f t="shared" si="1"/>
        <v>-7.8991718558695009E-2</v>
      </c>
      <c r="U39" s="39">
        <f t="shared" si="2"/>
        <v>0</v>
      </c>
      <c r="V39" s="31"/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48">
        <v>42655</v>
      </c>
      <c r="C40" s="52">
        <v>0</v>
      </c>
      <c r="D40" s="20"/>
      <c r="E40" s="20">
        <v>-22.016076259208891</v>
      </c>
      <c r="F40" s="27">
        <v>-1.4137198224112365E-3</v>
      </c>
      <c r="G40" s="59">
        <v>-5.6878297057777777E-2</v>
      </c>
      <c r="H40" s="27">
        <v>-8.0420881034763414E-2</v>
      </c>
      <c r="I40" s="21"/>
      <c r="J40" s="22">
        <v>188.88</v>
      </c>
      <c r="K40" s="23">
        <v>120</v>
      </c>
      <c r="L40" s="24"/>
      <c r="M40" s="25">
        <v>-3.0000000000000001E-3</v>
      </c>
      <c r="N40" s="38">
        <v>-8.0000000000000002E-3</v>
      </c>
      <c r="O40" s="26">
        <v>-0.01</v>
      </c>
      <c r="Q40" s="16">
        <f t="shared" si="0"/>
        <v>0</v>
      </c>
      <c r="R40" s="29"/>
      <c r="S40" s="29">
        <f t="shared" si="1"/>
        <v>-5.6878297057777777E-2</v>
      </c>
      <c r="T40" s="30">
        <f t="shared" si="1"/>
        <v>-8.0420881034763414E-2</v>
      </c>
      <c r="U40" s="39">
        <f t="shared" si="2"/>
        <v>0</v>
      </c>
      <c r="V40" s="31"/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48">
        <v>42656</v>
      </c>
      <c r="C41" s="52">
        <v>0</v>
      </c>
      <c r="D41" s="20"/>
      <c r="E41" s="20">
        <v>-22.062460418935558</v>
      </c>
      <c r="F41" s="27">
        <v>-6.3497281616410205E-4</v>
      </c>
      <c r="G41" s="59">
        <v>-4.6384159726666666E-2</v>
      </c>
      <c r="H41" s="27">
        <v>-8.1619573825208513E-2</v>
      </c>
      <c r="I41" s="21"/>
      <c r="J41" s="22">
        <v>183.21</v>
      </c>
      <c r="K41" s="23">
        <v>120</v>
      </c>
      <c r="L41" s="24"/>
      <c r="M41" s="25">
        <v>-3.0000000000000001E-3</v>
      </c>
      <c r="N41" s="38">
        <v>-8.0000000000000002E-3</v>
      </c>
      <c r="O41" s="26">
        <v>-0.01</v>
      </c>
      <c r="Q41" s="16">
        <f t="shared" si="0"/>
        <v>0</v>
      </c>
      <c r="R41" s="29"/>
      <c r="S41" s="29">
        <f t="shared" si="1"/>
        <v>-4.6384159726666666E-2</v>
      </c>
      <c r="T41" s="30">
        <f t="shared" si="1"/>
        <v>-8.1619573825208513E-2</v>
      </c>
      <c r="U41" s="39">
        <f t="shared" si="2"/>
        <v>0</v>
      </c>
      <c r="V41" s="31"/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48">
        <v>42657</v>
      </c>
      <c r="C42" s="52">
        <v>0</v>
      </c>
      <c r="D42" s="20"/>
      <c r="E42" s="20">
        <v>-22.144647109920001</v>
      </c>
      <c r="F42" s="27">
        <v>-2.0683389953705103E-3</v>
      </c>
      <c r="G42" s="59">
        <v>-8.2186690984444449E-2</v>
      </c>
      <c r="H42" s="27">
        <v>-8.314252545648157E-2</v>
      </c>
      <c r="I42" s="21"/>
      <c r="J42" s="22">
        <v>294.5</v>
      </c>
      <c r="K42" s="23">
        <v>120</v>
      </c>
      <c r="L42" s="24"/>
      <c r="M42" s="25">
        <v>-3.0000000000000001E-3</v>
      </c>
      <c r="N42" s="38">
        <v>-8.0000000000000002E-3</v>
      </c>
      <c r="O42" s="26">
        <v>-0.01</v>
      </c>
      <c r="Q42" s="16">
        <f t="shared" si="0"/>
        <v>0</v>
      </c>
      <c r="R42" s="29"/>
      <c r="S42" s="29">
        <f t="shared" si="1"/>
        <v>-8.2186690984444449E-2</v>
      </c>
      <c r="T42" s="30">
        <f t="shared" si="1"/>
        <v>-8.314252545648157E-2</v>
      </c>
      <c r="U42" s="39">
        <f t="shared" si="2"/>
        <v>0</v>
      </c>
      <c r="V42" s="31"/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48">
        <v>42660</v>
      </c>
      <c r="C43" s="52">
        <v>0</v>
      </c>
      <c r="D43" s="20"/>
      <c r="E43" s="20">
        <v>-21.82916692342889</v>
      </c>
      <c r="F43" s="27">
        <v>3.2284822370353288E-3</v>
      </c>
      <c r="G43" s="59">
        <v>0.31933306515777776</v>
      </c>
      <c r="H43" s="27">
        <v>-8.2807351724906442E-2</v>
      </c>
      <c r="I43" s="21"/>
      <c r="J43" s="22">
        <v>198.94</v>
      </c>
      <c r="K43" s="23">
        <v>120</v>
      </c>
      <c r="L43" s="24"/>
      <c r="M43" s="25">
        <v>-3.0000000000000001E-3</v>
      </c>
      <c r="N43" s="38">
        <v>-8.0000000000000002E-3</v>
      </c>
      <c r="O43" s="26">
        <v>-0.01</v>
      </c>
      <c r="Q43" s="16">
        <f t="shared" si="0"/>
        <v>0</v>
      </c>
      <c r="R43" s="29"/>
      <c r="S43" s="29">
        <f t="shared" si="1"/>
        <v>0.31933306515777776</v>
      </c>
      <c r="T43" s="30">
        <f t="shared" si="1"/>
        <v>-8.2807351724906442E-2</v>
      </c>
      <c r="U43" s="39">
        <f t="shared" si="2"/>
        <v>0</v>
      </c>
      <c r="V43" s="31"/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48">
        <v>42661</v>
      </c>
      <c r="C44" s="52">
        <v>0</v>
      </c>
      <c r="D44" s="20"/>
      <c r="E44" s="20">
        <v>-21.606460242948891</v>
      </c>
      <c r="F44" s="27">
        <v>2.0272882516790031E-3</v>
      </c>
      <c r="G44" s="59">
        <v>0.22270668048000003</v>
      </c>
      <c r="H44" s="27">
        <v>-8.2729606671184133E-2</v>
      </c>
      <c r="I44" s="21"/>
      <c r="J44" s="22">
        <v>181.78</v>
      </c>
      <c r="K44" s="23">
        <v>120</v>
      </c>
      <c r="L44" s="24"/>
      <c r="M44" s="25">
        <v>-3.0000000000000001E-3</v>
      </c>
      <c r="N44" s="38">
        <v>-8.0000000000000002E-3</v>
      </c>
      <c r="O44" s="26">
        <v>-0.01</v>
      </c>
      <c r="Q44" s="16">
        <f t="shared" si="0"/>
        <v>0</v>
      </c>
      <c r="R44" s="29"/>
      <c r="S44" s="29">
        <f t="shared" si="1"/>
        <v>0.22270668048000003</v>
      </c>
      <c r="T44" s="30">
        <f t="shared" si="1"/>
        <v>-8.2729606671184133E-2</v>
      </c>
      <c r="U44" s="39">
        <f t="shared" si="2"/>
        <v>0</v>
      </c>
      <c r="V44" s="31"/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48">
        <v>42662</v>
      </c>
      <c r="C45" s="52">
        <v>0</v>
      </c>
      <c r="D45" s="20"/>
      <c r="E45" s="20">
        <v>-21.258053460764444</v>
      </c>
      <c r="F45" s="27">
        <v>1.3629760863554685E-3</v>
      </c>
      <c r="G45" s="59">
        <v>0.34840678218444443</v>
      </c>
      <c r="H45" s="27">
        <v>-8.1322132253701204E-2</v>
      </c>
      <c r="I45" s="21"/>
      <c r="J45" s="22">
        <v>173.17</v>
      </c>
      <c r="K45" s="23">
        <v>120</v>
      </c>
      <c r="L45" s="24"/>
      <c r="M45" s="25">
        <v>-3.0000000000000001E-3</v>
      </c>
      <c r="N45" s="38">
        <v>-8.0000000000000002E-3</v>
      </c>
      <c r="O45" s="26">
        <v>-0.01</v>
      </c>
      <c r="Q45" s="16">
        <f t="shared" si="0"/>
        <v>0</v>
      </c>
      <c r="R45" s="29"/>
      <c r="S45" s="29">
        <f t="shared" si="1"/>
        <v>0.34840678218444443</v>
      </c>
      <c r="T45" s="30">
        <f t="shared" si="1"/>
        <v>-8.1322132253701204E-2</v>
      </c>
      <c r="U45" s="39">
        <f t="shared" si="2"/>
        <v>0</v>
      </c>
      <c r="V45" s="31"/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48">
        <v>42663</v>
      </c>
      <c r="C46" s="52">
        <v>0</v>
      </c>
      <c r="D46" s="20"/>
      <c r="E46" s="20">
        <v>-21.570090457737777</v>
      </c>
      <c r="F46" s="27">
        <v>-1.9656898584100883E-3</v>
      </c>
      <c r="G46" s="59">
        <v>-0.31203699697333331</v>
      </c>
      <c r="H46" s="27">
        <v>-8.2986170115689969E-2</v>
      </c>
      <c r="I46" s="21"/>
      <c r="J46" s="22">
        <v>139.72</v>
      </c>
      <c r="K46" s="23">
        <v>120</v>
      </c>
      <c r="L46" s="24"/>
      <c r="M46" s="25">
        <v>-3.0000000000000001E-3</v>
      </c>
      <c r="N46" s="38">
        <v>-8.0000000000000002E-3</v>
      </c>
      <c r="O46" s="26">
        <v>-0.01</v>
      </c>
      <c r="Q46" s="16">
        <f t="shared" si="0"/>
        <v>0</v>
      </c>
      <c r="R46" s="29"/>
      <c r="S46" s="29">
        <f t="shared" si="1"/>
        <v>-0.31203699697333331</v>
      </c>
      <c r="T46" s="30">
        <f t="shared" si="1"/>
        <v>-8.2986170115689969E-2</v>
      </c>
      <c r="U46" s="39">
        <f t="shared" si="2"/>
        <v>0</v>
      </c>
      <c r="V46" s="31"/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48">
        <v>42664</v>
      </c>
      <c r="C47" s="52">
        <v>0</v>
      </c>
      <c r="D47" s="20"/>
      <c r="E47" s="20">
        <v>-21.687762614013334</v>
      </c>
      <c r="F47" s="27">
        <v>-9.2071507802387622E-4</v>
      </c>
      <c r="G47" s="59">
        <v>-0.11767215627555555</v>
      </c>
      <c r="H47" s="27">
        <v>-8.4077048647167238E-2</v>
      </c>
      <c r="I47" s="21"/>
      <c r="J47" s="22">
        <v>0</v>
      </c>
      <c r="K47" s="23">
        <v>120</v>
      </c>
      <c r="L47" s="24"/>
      <c r="M47" s="25">
        <v>-3.0000000000000001E-3</v>
      </c>
      <c r="N47" s="38">
        <v>-8.0000000000000002E-3</v>
      </c>
      <c r="O47" s="26">
        <v>-0.01</v>
      </c>
      <c r="Q47" s="16">
        <f t="shared" si="0"/>
        <v>0</v>
      </c>
      <c r="R47" s="29"/>
      <c r="S47" s="29">
        <f t="shared" si="1"/>
        <v>-0.11767215627555555</v>
      </c>
      <c r="T47" s="30">
        <f t="shared" si="1"/>
        <v>-8.4077048647167238E-2</v>
      </c>
      <c r="U47" s="39">
        <f t="shared" si="2"/>
        <v>0</v>
      </c>
      <c r="V47" s="31"/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48">
        <v>42667</v>
      </c>
      <c r="C48" s="52">
        <v>0</v>
      </c>
      <c r="D48" s="20"/>
      <c r="E48" s="20">
        <v>-21.748448993208889</v>
      </c>
      <c r="F48" s="27">
        <v>-4.1114560610117258E-4</v>
      </c>
      <c r="G48" s="59">
        <v>-5.6832362751111115E-2</v>
      </c>
      <c r="H48" s="27">
        <v>-8.4884157053826792E-2</v>
      </c>
      <c r="I48" s="21"/>
      <c r="J48" s="22">
        <v>218.6</v>
      </c>
      <c r="K48" s="23">
        <v>120</v>
      </c>
      <c r="L48" s="24"/>
      <c r="M48" s="25">
        <v>-3.0000000000000001E-3</v>
      </c>
      <c r="N48" s="38">
        <v>-8.0000000000000002E-3</v>
      </c>
      <c r="O48" s="26">
        <v>-0.01</v>
      </c>
      <c r="Q48" s="16">
        <f t="shared" si="0"/>
        <v>0</v>
      </c>
      <c r="R48" s="29"/>
      <c r="S48" s="29">
        <f t="shared" si="1"/>
        <v>-5.6832362751111115E-2</v>
      </c>
      <c r="T48" s="30">
        <f t="shared" si="1"/>
        <v>-8.4884157053826792E-2</v>
      </c>
      <c r="U48" s="39">
        <f t="shared" si="2"/>
        <v>0</v>
      </c>
      <c r="V48" s="31"/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48">
        <v>42668</v>
      </c>
      <c r="C49" s="52">
        <v>0</v>
      </c>
      <c r="D49" s="20"/>
      <c r="E49" s="20">
        <v>-21.712529876157777</v>
      </c>
      <c r="F49" s="27">
        <v>1.7829372016962104E-4</v>
      </c>
      <c r="G49" s="59">
        <v>3.5919117051111116E-2</v>
      </c>
      <c r="H49" s="27">
        <v>-8.4954164984279726E-2</v>
      </c>
      <c r="I49" s="21"/>
      <c r="J49" s="22">
        <v>224.33</v>
      </c>
      <c r="K49" s="23">
        <v>120</v>
      </c>
      <c r="L49" s="24"/>
      <c r="M49" s="25">
        <v>-3.0000000000000001E-3</v>
      </c>
      <c r="N49" s="38">
        <v>-8.0000000000000002E-3</v>
      </c>
      <c r="O49" s="26">
        <v>-0.01</v>
      </c>
      <c r="Q49" s="16">
        <f t="shared" si="0"/>
        <v>0</v>
      </c>
      <c r="R49" s="29"/>
      <c r="S49" s="29">
        <f t="shared" si="1"/>
        <v>3.5919117051111116E-2</v>
      </c>
      <c r="T49" s="30">
        <f t="shared" si="1"/>
        <v>-8.4954164984279726E-2</v>
      </c>
      <c r="U49" s="39">
        <f t="shared" si="2"/>
        <v>0</v>
      </c>
      <c r="V49" s="31"/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48">
        <v>42669</v>
      </c>
      <c r="C50" s="52">
        <v>0</v>
      </c>
      <c r="D50" s="20"/>
      <c r="E50" s="20">
        <v>-23.805541632686669</v>
      </c>
      <c r="F50" s="27">
        <v>-6.1396687670793272E-3</v>
      </c>
      <c r="G50" s="59">
        <v>-2.093011756528889</v>
      </c>
      <c r="H50" s="27">
        <v>-9.2540499926964073E-2</v>
      </c>
      <c r="I50" s="21"/>
      <c r="J50" s="22">
        <v>0</v>
      </c>
      <c r="K50" s="23">
        <v>120</v>
      </c>
      <c r="L50" s="24"/>
      <c r="M50" s="25">
        <v>-3.0000000000000001E-3</v>
      </c>
      <c r="N50" s="38">
        <v>-8.0000000000000002E-3</v>
      </c>
      <c r="O50" s="26">
        <v>-0.01</v>
      </c>
      <c r="Q50" s="16">
        <f t="shared" si="0"/>
        <v>0</v>
      </c>
      <c r="R50" s="29"/>
      <c r="S50" s="29">
        <f t="shared" si="1"/>
        <v>-2.093011756528889</v>
      </c>
      <c r="T50" s="30">
        <f t="shared" si="1"/>
        <v>-9.2540499926964073E-2</v>
      </c>
      <c r="U50" s="39">
        <f t="shared" si="2"/>
        <v>0</v>
      </c>
      <c r="V50" s="31"/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48">
        <v>42670</v>
      </c>
      <c r="C51" s="52">
        <v>0</v>
      </c>
      <c r="D51" s="20"/>
      <c r="E51" s="20">
        <v>-24.152936357266668</v>
      </c>
      <c r="F51" s="27">
        <v>-2.1539691208894776E-3</v>
      </c>
      <c r="G51" s="59">
        <v>-0.34739472457999998</v>
      </c>
      <c r="H51" s="27">
        <v>-9.4365128124365386E-2</v>
      </c>
      <c r="I51" s="21"/>
      <c r="J51" s="22">
        <v>253</v>
      </c>
      <c r="K51" s="23">
        <v>120</v>
      </c>
      <c r="L51" s="24"/>
      <c r="M51" s="25">
        <v>-3.0000000000000001E-3</v>
      </c>
      <c r="N51" s="38">
        <v>-8.0000000000000002E-3</v>
      </c>
      <c r="O51" s="26">
        <v>-0.01</v>
      </c>
      <c r="Q51" s="16">
        <f t="shared" si="0"/>
        <v>0</v>
      </c>
      <c r="R51" s="29"/>
      <c r="S51" s="29">
        <f t="shared" si="1"/>
        <v>-0.34739472457999998</v>
      </c>
      <c r="T51" s="30">
        <f t="shared" si="1"/>
        <v>-9.4365128124365386E-2</v>
      </c>
      <c r="U51" s="39">
        <f t="shared" si="2"/>
        <v>0</v>
      </c>
      <c r="V51" s="31"/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48">
        <v>42671</v>
      </c>
      <c r="C52" s="52">
        <v>0</v>
      </c>
      <c r="D52" s="20"/>
      <c r="E52" s="20">
        <v>-23.41227001584889</v>
      </c>
      <c r="F52" s="27">
        <v>1.565725963616485E-3</v>
      </c>
      <c r="G52" s="59">
        <v>0.74066634141777776</v>
      </c>
      <c r="H52" s="27">
        <v>-9.0171236315824674E-2</v>
      </c>
      <c r="I52" s="21"/>
      <c r="J52" s="22">
        <v>224.22</v>
      </c>
      <c r="K52" s="23">
        <v>120</v>
      </c>
      <c r="L52" s="24"/>
      <c r="M52" s="25">
        <v>-3.0000000000000001E-3</v>
      </c>
      <c r="N52" s="38">
        <v>-8.0000000000000002E-3</v>
      </c>
      <c r="O52" s="26">
        <v>-0.01</v>
      </c>
      <c r="Q52" s="16">
        <f t="shared" si="0"/>
        <v>0</v>
      </c>
      <c r="R52" s="29"/>
      <c r="S52" s="29">
        <f t="shared" si="1"/>
        <v>0.74066634141777776</v>
      </c>
      <c r="T52" s="30">
        <f t="shared" si="1"/>
        <v>-9.0171236315824674E-2</v>
      </c>
      <c r="U52" s="39">
        <f t="shared" si="2"/>
        <v>0</v>
      </c>
      <c r="V52" s="31"/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48">
        <v>42674</v>
      </c>
      <c r="C53" s="52">
        <v>0</v>
      </c>
      <c r="D53" s="20"/>
      <c r="E53" s="20">
        <v>-23.418990844597776</v>
      </c>
      <c r="F53" s="27">
        <v>-3.2142315133124075E-5</v>
      </c>
      <c r="G53" s="59">
        <v>-2.8690167488888891E-3</v>
      </c>
      <c r="H53" s="27">
        <v>-9.1048535121754079E-2</v>
      </c>
      <c r="I53" s="21"/>
      <c r="J53" s="22">
        <v>220.92</v>
      </c>
      <c r="K53" s="23">
        <v>120</v>
      </c>
      <c r="L53" s="24"/>
      <c r="M53" s="25">
        <v>-3.0000000000000001E-3</v>
      </c>
      <c r="N53" s="38">
        <v>-8.0000000000000002E-3</v>
      </c>
      <c r="O53" s="26">
        <v>-0.01</v>
      </c>
      <c r="Q53" s="16">
        <f t="shared" si="0"/>
        <v>0</v>
      </c>
      <c r="R53" s="29"/>
      <c r="S53" s="29">
        <f t="shared" si="1"/>
        <v>-2.8690167488888891E-3</v>
      </c>
      <c r="T53" s="30">
        <f t="shared" si="1"/>
        <v>-9.1048535121754079E-2</v>
      </c>
      <c r="U53" s="39">
        <f t="shared" si="2"/>
        <v>0</v>
      </c>
      <c r="V53" s="31"/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48">
        <v>42675</v>
      </c>
      <c r="C54" s="52">
        <v>0</v>
      </c>
      <c r="D54" s="20"/>
      <c r="E54" s="20">
        <v>-23.828510365055557</v>
      </c>
      <c r="F54" s="27">
        <v>-2.0019605101083571E-3</v>
      </c>
      <c r="G54" s="59">
        <v>-0.40951952045777779</v>
      </c>
      <c r="H54" s="27">
        <v>-9.2851998831188026E-2</v>
      </c>
      <c r="I54" s="21"/>
      <c r="J54" s="22">
        <v>259.37</v>
      </c>
      <c r="K54" s="23">
        <v>120</v>
      </c>
      <c r="L54" s="24"/>
      <c r="M54" s="25">
        <v>-3.0000000000000001E-3</v>
      </c>
      <c r="N54" s="38">
        <v>-8.0000000000000002E-3</v>
      </c>
      <c r="O54" s="26">
        <v>-0.01</v>
      </c>
      <c r="Q54" s="16">
        <f t="shared" si="0"/>
        <v>0</v>
      </c>
      <c r="R54" s="29"/>
      <c r="S54" s="29">
        <f t="shared" si="1"/>
        <v>-0.40951952045777779</v>
      </c>
      <c r="T54" s="30">
        <f t="shared" si="1"/>
        <v>-9.2851998831188026E-2</v>
      </c>
      <c r="U54" s="39">
        <f t="shared" si="2"/>
        <v>0</v>
      </c>
      <c r="V54" s="31"/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48">
        <v>42676</v>
      </c>
      <c r="C55" s="52">
        <v>0</v>
      </c>
      <c r="D55" s="20"/>
      <c r="E55" s="20">
        <v>-24.049510087911109</v>
      </c>
      <c r="F55" s="27">
        <v>-3.3927388244816958E-3</v>
      </c>
      <c r="G55" s="59">
        <v>-0.22099972285555558</v>
      </c>
      <c r="H55" s="27">
        <v>-9.4704300499216798E-2</v>
      </c>
      <c r="I55" s="21"/>
      <c r="J55" s="22">
        <v>91.47</v>
      </c>
      <c r="K55" s="23">
        <v>120</v>
      </c>
      <c r="L55" s="24"/>
      <c r="M55" s="25">
        <v>-3.0000000000000001E-3</v>
      </c>
      <c r="N55" s="38">
        <v>-8.0000000000000002E-3</v>
      </c>
      <c r="O55" s="26">
        <v>-0.01</v>
      </c>
      <c r="Q55" s="16">
        <f t="shared" si="0"/>
        <v>0</v>
      </c>
      <c r="R55" s="29"/>
      <c r="S55" s="29">
        <f t="shared" si="1"/>
        <v>-0.22099972285555558</v>
      </c>
      <c r="T55" s="30">
        <f t="shared" si="1"/>
        <v>-9.4704300499216798E-2</v>
      </c>
      <c r="U55" s="39">
        <f t="shared" si="2"/>
        <v>0</v>
      </c>
      <c r="V55" s="31"/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48">
        <v>42677</v>
      </c>
      <c r="C56" s="52">
        <v>0</v>
      </c>
      <c r="D56" s="20"/>
      <c r="E56" s="20">
        <v>-24.050504841717775</v>
      </c>
      <c r="F56" s="27">
        <v>-7.4703661465454311E-6</v>
      </c>
      <c r="G56" s="59">
        <v>-9.9475380666666675E-4</v>
      </c>
      <c r="H56" s="27">
        <v>-9.5307114017785466E-2</v>
      </c>
      <c r="I56" s="21"/>
      <c r="J56" s="22">
        <v>46.88</v>
      </c>
      <c r="K56" s="23">
        <v>120</v>
      </c>
      <c r="L56" s="24"/>
      <c r="M56" s="25">
        <v>-3.0000000000000001E-3</v>
      </c>
      <c r="N56" s="38">
        <v>-8.0000000000000002E-3</v>
      </c>
      <c r="O56" s="26">
        <v>-0.01</v>
      </c>
      <c r="Q56" s="16">
        <f t="shared" si="0"/>
        <v>0</v>
      </c>
      <c r="R56" s="29"/>
      <c r="S56" s="29">
        <f t="shared" si="1"/>
        <v>-9.9475380666666675E-4</v>
      </c>
      <c r="T56" s="30">
        <f t="shared" si="1"/>
        <v>-9.5307114017785466E-2</v>
      </c>
      <c r="U56" s="39">
        <f t="shared" si="2"/>
        <v>0</v>
      </c>
      <c r="V56" s="31"/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48">
        <v>42678</v>
      </c>
      <c r="C57" s="52">
        <v>0</v>
      </c>
      <c r="D57" s="20"/>
      <c r="E57" s="20">
        <v>-24.123210909433336</v>
      </c>
      <c r="F57" s="27">
        <v>-2.9696814745945859E-4</v>
      </c>
      <c r="G57" s="59">
        <v>-7.2706067715555558E-2</v>
      </c>
      <c r="H57" s="27">
        <v>-9.5561807418570038E-2</v>
      </c>
      <c r="I57" s="21"/>
      <c r="J57" s="22">
        <v>219.46</v>
      </c>
      <c r="K57" s="23">
        <v>120</v>
      </c>
      <c r="L57" s="24"/>
      <c r="M57" s="25">
        <v>-3.0000000000000001E-3</v>
      </c>
      <c r="N57" s="38">
        <v>-8.0000000000000002E-3</v>
      </c>
      <c r="O57" s="26">
        <v>-0.01</v>
      </c>
      <c r="Q57" s="16">
        <f t="shared" si="0"/>
        <v>0</v>
      </c>
      <c r="R57" s="29"/>
      <c r="S57" s="29">
        <f t="shared" si="1"/>
        <v>-7.2706067715555558E-2</v>
      </c>
      <c r="T57" s="30">
        <f t="shared" si="1"/>
        <v>-9.5561807418570038E-2</v>
      </c>
      <c r="U57" s="39">
        <f t="shared" si="2"/>
        <v>0</v>
      </c>
      <c r="V57" s="31"/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48">
        <v>42681</v>
      </c>
      <c r="C58" s="52">
        <v>0</v>
      </c>
      <c r="D58" s="20"/>
      <c r="E58" s="20">
        <v>-24.304539394288891</v>
      </c>
      <c r="F58" s="27">
        <v>-9.793134511055276E-4</v>
      </c>
      <c r="G58" s="59">
        <v>-0.17747560618888888</v>
      </c>
      <c r="H58" s="27">
        <v>-9.6601924096305455E-2</v>
      </c>
      <c r="I58" s="21"/>
      <c r="J58" s="22">
        <v>0</v>
      </c>
      <c r="K58" s="23">
        <v>120</v>
      </c>
      <c r="L58" s="24"/>
      <c r="M58" s="25">
        <v>-3.0000000000000001E-3</v>
      </c>
      <c r="N58" s="38">
        <v>-8.0000000000000002E-3</v>
      </c>
      <c r="O58" s="26">
        <v>-0.01</v>
      </c>
      <c r="Q58" s="16">
        <f t="shared" si="0"/>
        <v>0</v>
      </c>
      <c r="R58" s="29"/>
      <c r="S58" s="29">
        <f t="shared" si="1"/>
        <v>-0.17747560618888888</v>
      </c>
      <c r="T58" s="30">
        <f t="shared" si="1"/>
        <v>-9.6601924096305455E-2</v>
      </c>
      <c r="U58" s="39">
        <f t="shared" si="2"/>
        <v>0</v>
      </c>
      <c r="V58" s="31"/>
      <c r="W58" s="33">
        <f t="shared" si="2"/>
        <v>120</v>
      </c>
      <c r="X58" s="32">
        <v>0</v>
      </c>
    </row>
    <row r="59" spans="1:24" x14ac:dyDescent="0.15">
      <c r="A59" s="5"/>
      <c r="C59" s="53"/>
      <c r="J59" s="3"/>
      <c r="M59" s="25">
        <v>-3.0000000000000001E-3</v>
      </c>
      <c r="X59" s="32">
        <v>0</v>
      </c>
    </row>
    <row r="60" spans="1:24" x14ac:dyDescent="0.15">
      <c r="A60" s="5"/>
      <c r="M60" s="25">
        <v>-3.0000000000000001E-3</v>
      </c>
      <c r="X60" s="32">
        <v>0</v>
      </c>
    </row>
    <row r="61" spans="1:24" x14ac:dyDescent="0.15">
      <c r="M61" s="25">
        <v>-3.0000000000000001E-3</v>
      </c>
      <c r="X61" s="32">
        <v>0</v>
      </c>
    </row>
    <row r="62" spans="1:24" x14ac:dyDescent="0.15">
      <c r="M62" s="25">
        <v>-3.0000000000000001E-3</v>
      </c>
      <c r="X62" s="32">
        <v>0</v>
      </c>
    </row>
    <row r="63" spans="1:24" x14ac:dyDescent="0.15">
      <c r="M63" s="25">
        <v>-3.0000000000000001E-3</v>
      </c>
      <c r="X63" s="32">
        <v>0</v>
      </c>
    </row>
    <row r="64" spans="1:24" x14ac:dyDescent="0.15">
      <c r="M64" s="25">
        <v>-3.0000000000000001E-3</v>
      </c>
      <c r="X64" s="32">
        <v>0</v>
      </c>
    </row>
    <row r="65" spans="13:24" x14ac:dyDescent="0.15">
      <c r="M65" s="25">
        <v>-3.0000000000000001E-3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15" zoomScaleNormal="100" workbookViewId="0">
      <selection activeCell="H60" sqref="H60"/>
    </sheetView>
  </sheetViews>
  <sheetFormatPr defaultColWidth="9" defaultRowHeight="13.5" outlineLevelCol="1" x14ac:dyDescent="0.15"/>
  <cols>
    <col min="1" max="1" width="4.75" style="1" customWidth="1"/>
    <col min="2" max="2" width="8.25" style="45" customWidth="1"/>
    <col min="3" max="3" width="5.125" style="49" customWidth="1"/>
    <col min="4" max="4" width="9" style="54" customWidth="1"/>
    <col min="5" max="5" width="7.75" style="54" customWidth="1"/>
    <col min="6" max="6" width="6.75" style="1" customWidth="1"/>
    <col min="7" max="7" width="8.625" style="54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10.2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57"/>
      <c r="K2" s="10"/>
    </row>
    <row r="3" spans="5:11" x14ac:dyDescent="0.15">
      <c r="E3" s="57"/>
      <c r="K3" s="10"/>
    </row>
    <row r="4" spans="5:11" x14ac:dyDescent="0.15">
      <c r="E4" s="57"/>
      <c r="K4" s="10"/>
    </row>
    <row r="5" spans="5:11" x14ac:dyDescent="0.15">
      <c r="E5" s="57"/>
      <c r="K5" s="10"/>
    </row>
    <row r="6" spans="5:11" x14ac:dyDescent="0.15">
      <c r="E6" s="57"/>
      <c r="K6" s="10"/>
    </row>
    <row r="7" spans="5:11" x14ac:dyDescent="0.15">
      <c r="E7" s="57"/>
      <c r="K7" s="10"/>
    </row>
    <row r="8" spans="5:11" x14ac:dyDescent="0.15">
      <c r="E8" s="57"/>
      <c r="K8" s="10"/>
    </row>
    <row r="9" spans="5:11" x14ac:dyDescent="0.15">
      <c r="E9" s="57"/>
      <c r="K9" s="10"/>
    </row>
    <row r="10" spans="5:11" x14ac:dyDescent="0.15">
      <c r="E10" s="57"/>
      <c r="K10" s="10"/>
    </row>
    <row r="11" spans="5:11" x14ac:dyDescent="0.15">
      <c r="E11" s="57"/>
      <c r="K11" s="10"/>
    </row>
    <row r="12" spans="5:11" x14ac:dyDescent="0.15">
      <c r="E12" s="57"/>
      <c r="K12" s="10"/>
    </row>
    <row r="13" spans="5:11" x14ac:dyDescent="0.15">
      <c r="E13" s="57"/>
      <c r="K13" s="10"/>
    </row>
    <row r="14" spans="5:11" x14ac:dyDescent="0.15">
      <c r="E14" s="57"/>
      <c r="K14" s="10"/>
    </row>
    <row r="15" spans="5:11" x14ac:dyDescent="0.15">
      <c r="E15" s="57"/>
      <c r="K15" s="10"/>
    </row>
    <row r="16" spans="5:11" x14ac:dyDescent="0.15">
      <c r="E16" s="57"/>
      <c r="K16" s="10"/>
    </row>
    <row r="17" spans="2:24" x14ac:dyDescent="0.15">
      <c r="E17" s="57"/>
      <c r="K17" s="10"/>
    </row>
    <row r="18" spans="2:24" x14ac:dyDescent="0.15">
      <c r="E18" s="57"/>
      <c r="K18" s="10"/>
    </row>
    <row r="19" spans="2:24" x14ac:dyDescent="0.15">
      <c r="E19" s="57"/>
      <c r="K19" s="10"/>
    </row>
    <row r="20" spans="2:24" x14ac:dyDescent="0.15">
      <c r="E20" s="57"/>
      <c r="K20" s="10"/>
    </row>
    <row r="21" spans="2:24" x14ac:dyDescent="0.15">
      <c r="E21" s="57"/>
      <c r="K21" s="10"/>
    </row>
    <row r="22" spans="2:24" x14ac:dyDescent="0.15">
      <c r="E22" s="57"/>
      <c r="K22" s="10"/>
    </row>
    <row r="23" spans="2:24" x14ac:dyDescent="0.15">
      <c r="E23" s="57"/>
      <c r="K23" s="10"/>
    </row>
    <row r="24" spans="2:24" x14ac:dyDescent="0.15">
      <c r="E24" s="57"/>
      <c r="K24" s="10"/>
    </row>
    <row r="25" spans="2:24" x14ac:dyDescent="0.15">
      <c r="E25" s="57"/>
      <c r="K25" s="10"/>
    </row>
    <row r="26" spans="2:24" x14ac:dyDescent="0.15">
      <c r="E26" s="57"/>
      <c r="K26" s="10"/>
    </row>
    <row r="27" spans="2:24" x14ac:dyDescent="0.15">
      <c r="E27" s="57"/>
      <c r="K27" s="10"/>
    </row>
    <row r="28" spans="2:24" x14ac:dyDescent="0.15">
      <c r="E28" s="57"/>
      <c r="K28" s="10"/>
    </row>
    <row r="29" spans="2:24" x14ac:dyDescent="0.15">
      <c r="E29" s="57"/>
      <c r="K29" s="10"/>
    </row>
    <row r="30" spans="2:24" x14ac:dyDescent="0.15">
      <c r="E30" s="57"/>
      <c r="K30" s="10"/>
    </row>
    <row r="31" spans="2:24" s="8" customFormat="1" ht="12.75" customHeight="1" x14ac:dyDescent="0.15">
      <c r="B31" s="46"/>
      <c r="C31" s="50">
        <v>2</v>
      </c>
      <c r="D31" s="55">
        <v>3</v>
      </c>
      <c r="E31" s="55">
        <v>4</v>
      </c>
      <c r="F31" s="9">
        <v>5</v>
      </c>
      <c r="G31" s="55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46"/>
      <c r="C32" s="50"/>
      <c r="D32" s="55"/>
      <c r="E32" s="55"/>
      <c r="F32" s="9"/>
      <c r="G32" s="55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10</v>
      </c>
      <c r="X32" s="4"/>
    </row>
    <row r="33" spans="1:24" s="6" customFormat="1" ht="40.5" customHeight="1" x14ac:dyDescent="0.15">
      <c r="A33" s="12" t="s">
        <v>10</v>
      </c>
      <c r="B33" s="47" t="s">
        <v>0</v>
      </c>
      <c r="C33" s="51" t="s">
        <v>7</v>
      </c>
      <c r="D33" s="56" t="s">
        <v>14</v>
      </c>
      <c r="E33" s="58" t="s">
        <v>13</v>
      </c>
      <c r="F33" s="12" t="s">
        <v>1</v>
      </c>
      <c r="G33" s="58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净资产(单位:10万元)</v>
      </c>
      <c r="S33" s="13" t="s">
        <v>11</v>
      </c>
      <c r="T33" s="12" t="s">
        <v>2</v>
      </c>
      <c r="U33" s="12" t="str">
        <f>"持仓市值"&amp;"(单位:"&amp;W32&amp;"万元)"</f>
        <v>持仓市值(单位:10万元)</v>
      </c>
      <c r="V33" s="12" t="s">
        <v>8</v>
      </c>
      <c r="W33" s="14" t="str">
        <f>"资金可用额度"&amp;"(单位:"&amp;W32&amp;"万元)"</f>
        <v>资金可用额度(单位:10万元)</v>
      </c>
      <c r="X33" s="12" t="s">
        <v>12</v>
      </c>
    </row>
    <row r="34" spans="1:24" ht="17.100000000000001" customHeight="1" x14ac:dyDescent="0.15">
      <c r="A34" s="16">
        <v>1</v>
      </c>
      <c r="B34" s="48">
        <v>42647</v>
      </c>
      <c r="C34" s="52">
        <v>0</v>
      </c>
      <c r="D34" s="20"/>
      <c r="E34" s="20">
        <v>73.893806094360002</v>
      </c>
      <c r="F34" s="27">
        <v>-2.899971301190667E-2</v>
      </c>
      <c r="G34" s="59">
        <v>-1.9311488888888889E-3</v>
      </c>
      <c r="H34" s="27">
        <v>8.5601267386541516E-2</v>
      </c>
      <c r="I34" s="21"/>
      <c r="J34" s="22"/>
      <c r="K34" s="23"/>
      <c r="L34" s="24"/>
      <c r="M34" s="25">
        <v>-0.03</v>
      </c>
      <c r="N34" s="38">
        <v>-0.08</v>
      </c>
      <c r="O34" s="26">
        <v>-0.1</v>
      </c>
      <c r="Q34" s="16">
        <f>C34/$W$32</f>
        <v>0</v>
      </c>
      <c r="R34" s="29">
        <f>D34/$W$32</f>
        <v>0</v>
      </c>
      <c r="S34" s="29">
        <f>G34</f>
        <v>-1.9311488888888889E-3</v>
      </c>
      <c r="T34" s="30">
        <f>H34</f>
        <v>8.5601267386541516E-2</v>
      </c>
      <c r="U34" s="39">
        <f>I34/$W$32</f>
        <v>0</v>
      </c>
      <c r="V34" s="31">
        <f>J34/$W$32</f>
        <v>0</v>
      </c>
      <c r="W34" s="33">
        <f>K34/$W$32</f>
        <v>0</v>
      </c>
      <c r="X34" s="32">
        <v>0</v>
      </c>
    </row>
    <row r="35" spans="1:24" ht="17.100000000000001" customHeight="1" x14ac:dyDescent="0.15">
      <c r="A35" s="16">
        <v>2</v>
      </c>
      <c r="B35" s="48">
        <v>42648</v>
      </c>
      <c r="C35" s="52">
        <v>0</v>
      </c>
      <c r="D35" s="20"/>
      <c r="E35" s="20">
        <v>73.891874945471116</v>
      </c>
      <c r="F35" s="27">
        <v>-2.899971301190667E-2</v>
      </c>
      <c r="G35" s="59">
        <v>-1.9311488888888889E-3</v>
      </c>
      <c r="H35" s="27">
        <v>8.5805894407408698E-2</v>
      </c>
      <c r="I35" s="21"/>
      <c r="J35" s="22"/>
      <c r="K35" s="23"/>
      <c r="L35" s="24"/>
      <c r="M35" s="25">
        <v>-0.03</v>
      </c>
      <c r="N35" s="38">
        <v>-0.08</v>
      </c>
      <c r="O35" s="26">
        <v>-0.1</v>
      </c>
      <c r="Q35" s="16">
        <f t="shared" ref="Q35:R58" si="0">C35/$W$32</f>
        <v>0</v>
      </c>
      <c r="R35" s="29">
        <f t="shared" si="0"/>
        <v>0</v>
      </c>
      <c r="S35" s="29">
        <f t="shared" ref="S35:T58" si="1">G35</f>
        <v>-1.9311488888888889E-3</v>
      </c>
      <c r="T35" s="30">
        <f t="shared" si="1"/>
        <v>8.5805894407408698E-2</v>
      </c>
      <c r="U35" s="39">
        <f t="shared" ref="U35:W58" si="2">I35/$W$32</f>
        <v>0</v>
      </c>
      <c r="V35" s="31">
        <f t="shared" si="2"/>
        <v>0</v>
      </c>
      <c r="W35" s="33">
        <f t="shared" si="2"/>
        <v>0</v>
      </c>
      <c r="X35" s="32">
        <v>0</v>
      </c>
    </row>
    <row r="36" spans="1:24" ht="17.100000000000001" customHeight="1" x14ac:dyDescent="0.15">
      <c r="A36" s="16">
        <v>3</v>
      </c>
      <c r="B36" s="48">
        <v>42649</v>
      </c>
      <c r="C36" s="52">
        <v>0</v>
      </c>
      <c r="D36" s="20"/>
      <c r="E36" s="20">
        <v>73.889943796582216</v>
      </c>
      <c r="F36" s="27">
        <v>-2.899971301190667E-2</v>
      </c>
      <c r="G36" s="59">
        <v>-1.9311488888888889E-3</v>
      </c>
      <c r="H36" s="27">
        <v>8.6004567930956746E-2</v>
      </c>
      <c r="I36" s="21"/>
      <c r="J36" s="22"/>
      <c r="K36" s="23"/>
      <c r="L36" s="24"/>
      <c r="M36" s="25">
        <v>-0.03</v>
      </c>
      <c r="N36" s="38">
        <v>-0.08</v>
      </c>
      <c r="O36" s="26">
        <v>-0.1</v>
      </c>
      <c r="Q36" s="16">
        <f t="shared" si="0"/>
        <v>0</v>
      </c>
      <c r="R36" s="29">
        <f t="shared" si="0"/>
        <v>0</v>
      </c>
      <c r="S36" s="29">
        <f t="shared" si="1"/>
        <v>-1.9311488888888889E-3</v>
      </c>
      <c r="T36" s="30">
        <f t="shared" si="1"/>
        <v>8.6004567930956746E-2</v>
      </c>
      <c r="U36" s="39">
        <f t="shared" si="2"/>
        <v>0</v>
      </c>
      <c r="V36" s="31">
        <f t="shared" si="2"/>
        <v>0</v>
      </c>
      <c r="W36" s="33">
        <f t="shared" si="2"/>
        <v>0</v>
      </c>
      <c r="X36" s="32">
        <v>0</v>
      </c>
    </row>
    <row r="37" spans="1:24" ht="17.100000000000001" customHeight="1" x14ac:dyDescent="0.15">
      <c r="A37" s="16">
        <v>4</v>
      </c>
      <c r="B37" s="48">
        <v>42650</v>
      </c>
      <c r="C37" s="52">
        <v>0</v>
      </c>
      <c r="D37" s="20"/>
      <c r="E37" s="20">
        <v>73.88801264769333</v>
      </c>
      <c r="F37" s="27">
        <v>-2.899971301190667E-2</v>
      </c>
      <c r="G37" s="59">
        <v>-1.9311488888888889E-3</v>
      </c>
      <c r="H37" s="27">
        <v>8.6197540874393644E-2</v>
      </c>
      <c r="I37" s="21"/>
      <c r="J37" s="22"/>
      <c r="K37" s="23"/>
      <c r="L37" s="24"/>
      <c r="M37" s="25">
        <v>-0.03</v>
      </c>
      <c r="N37" s="38">
        <v>-0.08</v>
      </c>
      <c r="O37" s="26">
        <v>-0.1</v>
      </c>
      <c r="Q37" s="16">
        <f t="shared" si="0"/>
        <v>0</v>
      </c>
      <c r="R37" s="29">
        <f t="shared" ref="R37:R41" si="3">D37/$W$32</f>
        <v>0</v>
      </c>
      <c r="S37" s="29">
        <f t="shared" ref="S37:S41" si="4">G37</f>
        <v>-1.9311488888888889E-3</v>
      </c>
      <c r="T37" s="30">
        <f t="shared" ref="T37:T41" si="5">H37</f>
        <v>8.6197540874393644E-2</v>
      </c>
      <c r="U37" s="39">
        <f t="shared" ref="U37:U41" si="6">I37/$W$32</f>
        <v>0</v>
      </c>
      <c r="V37" s="31">
        <f t="shared" ref="V37:V41" si="7">J37/$W$32</f>
        <v>0</v>
      </c>
      <c r="W37" s="33">
        <f t="shared" ref="W37:W41" si="8">K37/$W$32</f>
        <v>0</v>
      </c>
      <c r="X37" s="32">
        <v>0</v>
      </c>
    </row>
    <row r="38" spans="1:24" ht="17.100000000000001" customHeight="1" x14ac:dyDescent="0.15">
      <c r="A38" s="16">
        <v>5</v>
      </c>
      <c r="B38" s="48">
        <v>42653</v>
      </c>
      <c r="C38" s="52">
        <v>0</v>
      </c>
      <c r="D38" s="20"/>
      <c r="E38" s="20">
        <v>79.117066870359992</v>
      </c>
      <c r="F38" s="27">
        <v>1.0758576223790698E-2</v>
      </c>
      <c r="G38" s="59">
        <v>5.2329165204444452</v>
      </c>
      <c r="H38" s="27">
        <v>9.2672977463650122E-2</v>
      </c>
      <c r="I38" s="21"/>
      <c r="J38" s="22"/>
      <c r="K38" s="23"/>
      <c r="L38" s="24"/>
      <c r="M38" s="25">
        <v>-0.03</v>
      </c>
      <c r="N38" s="38">
        <v>-0.08</v>
      </c>
      <c r="O38" s="26">
        <v>-0.1</v>
      </c>
      <c r="Q38" s="16">
        <f t="shared" si="0"/>
        <v>0</v>
      </c>
      <c r="R38" s="29">
        <f t="shared" si="3"/>
        <v>0</v>
      </c>
      <c r="S38" s="29">
        <f t="shared" si="4"/>
        <v>5.2329165204444452</v>
      </c>
      <c r="T38" s="30">
        <f t="shared" si="5"/>
        <v>9.2672977463650122E-2</v>
      </c>
      <c r="U38" s="39">
        <f t="shared" si="6"/>
        <v>0</v>
      </c>
      <c r="V38" s="31">
        <f t="shared" si="7"/>
        <v>0</v>
      </c>
      <c r="W38" s="33">
        <f t="shared" si="8"/>
        <v>0</v>
      </c>
      <c r="X38" s="32">
        <v>0</v>
      </c>
    </row>
    <row r="39" spans="1:24" ht="17.100000000000001" customHeight="1" x14ac:dyDescent="0.15">
      <c r="A39" s="16">
        <v>6</v>
      </c>
      <c r="B39" s="48">
        <v>42654</v>
      </c>
      <c r="C39" s="52">
        <v>0</v>
      </c>
      <c r="D39" s="20"/>
      <c r="E39" s="20">
        <v>79.305194169257774</v>
      </c>
      <c r="F39" s="27">
        <v>1.616364435466136E-4</v>
      </c>
      <c r="G39" s="59">
        <v>0.18812729889777777</v>
      </c>
      <c r="H39" s="27">
        <v>9.2804554727859881E-2</v>
      </c>
      <c r="I39" s="21"/>
      <c r="J39" s="22"/>
      <c r="K39" s="23"/>
      <c r="L39" s="24"/>
      <c r="M39" s="25">
        <v>-0.03</v>
      </c>
      <c r="N39" s="38">
        <v>-0.08</v>
      </c>
      <c r="O39" s="26">
        <v>-0.1</v>
      </c>
      <c r="Q39" s="16">
        <f t="shared" si="0"/>
        <v>0</v>
      </c>
      <c r="R39" s="29">
        <f t="shared" si="3"/>
        <v>0</v>
      </c>
      <c r="S39" s="29">
        <f t="shared" si="4"/>
        <v>0.18812729889777777</v>
      </c>
      <c r="T39" s="30">
        <f t="shared" si="5"/>
        <v>9.2804554727859881E-2</v>
      </c>
      <c r="U39" s="39">
        <f t="shared" si="6"/>
        <v>0</v>
      </c>
      <c r="V39" s="31">
        <f t="shared" si="7"/>
        <v>0</v>
      </c>
      <c r="W39" s="33">
        <f t="shared" si="8"/>
        <v>0</v>
      </c>
      <c r="X39" s="32">
        <v>0</v>
      </c>
    </row>
    <row r="40" spans="1:24" ht="17.100000000000001" customHeight="1" x14ac:dyDescent="0.15">
      <c r="A40" s="16">
        <v>7</v>
      </c>
      <c r="B40" s="48">
        <v>42655</v>
      </c>
      <c r="C40" s="52">
        <v>0</v>
      </c>
      <c r="D40" s="20"/>
      <c r="E40" s="20">
        <v>80.357444934835556</v>
      </c>
      <c r="F40" s="27">
        <v>1.776974628461309E-3</v>
      </c>
      <c r="G40" s="59">
        <v>1.0522507655777777</v>
      </c>
      <c r="H40" s="27">
        <v>9.4332659368768723E-2</v>
      </c>
      <c r="I40" s="21"/>
      <c r="J40" s="22"/>
      <c r="K40" s="23"/>
      <c r="L40" s="24"/>
      <c r="M40" s="25">
        <v>-0.03</v>
      </c>
      <c r="N40" s="38">
        <v>-0.08</v>
      </c>
      <c r="O40" s="26">
        <v>-0.1</v>
      </c>
      <c r="Q40" s="16">
        <f t="shared" si="0"/>
        <v>0</v>
      </c>
      <c r="R40" s="29">
        <f t="shared" si="3"/>
        <v>0</v>
      </c>
      <c r="S40" s="29">
        <f t="shared" si="4"/>
        <v>1.0522507655777777</v>
      </c>
      <c r="T40" s="30">
        <f t="shared" si="5"/>
        <v>9.4332659368768723E-2</v>
      </c>
      <c r="U40" s="39">
        <f t="shared" si="6"/>
        <v>0</v>
      </c>
      <c r="V40" s="31">
        <f t="shared" si="7"/>
        <v>0</v>
      </c>
      <c r="W40" s="33">
        <f t="shared" si="8"/>
        <v>0</v>
      </c>
      <c r="X40" s="32">
        <v>0</v>
      </c>
    </row>
    <row r="41" spans="1:24" ht="17.100000000000001" customHeight="1" x14ac:dyDescent="0.15">
      <c r="A41" s="16">
        <v>8</v>
      </c>
      <c r="B41" s="48">
        <v>42656</v>
      </c>
      <c r="C41" s="52">
        <v>0</v>
      </c>
      <c r="D41" s="20"/>
      <c r="E41" s="20">
        <v>80.136314608555551</v>
      </c>
      <c r="F41" s="27">
        <v>-1.766492151697766E-4</v>
      </c>
      <c r="G41" s="59">
        <v>-0.22113032628000001</v>
      </c>
      <c r="H41" s="27">
        <v>9.3916024571699799E-2</v>
      </c>
      <c r="I41" s="21"/>
      <c r="J41" s="22"/>
      <c r="K41" s="23"/>
      <c r="L41" s="24"/>
      <c r="M41" s="25">
        <v>-0.03</v>
      </c>
      <c r="N41" s="38">
        <v>-0.08</v>
      </c>
      <c r="O41" s="26">
        <v>-0.1</v>
      </c>
      <c r="Q41" s="16">
        <f t="shared" si="0"/>
        <v>0</v>
      </c>
      <c r="R41" s="29">
        <f t="shared" si="3"/>
        <v>0</v>
      </c>
      <c r="S41" s="29">
        <f t="shared" si="4"/>
        <v>-0.22113032628000001</v>
      </c>
      <c r="T41" s="30">
        <f t="shared" si="5"/>
        <v>9.3916024571699799E-2</v>
      </c>
      <c r="U41" s="39">
        <f t="shared" si="6"/>
        <v>0</v>
      </c>
      <c r="V41" s="31">
        <f t="shared" si="7"/>
        <v>0</v>
      </c>
      <c r="W41" s="33">
        <f t="shared" si="8"/>
        <v>0</v>
      </c>
      <c r="X41" s="32">
        <v>0</v>
      </c>
    </row>
    <row r="42" spans="1:24" ht="17.100000000000001" customHeight="1" x14ac:dyDescent="0.15">
      <c r="A42" s="16">
        <v>9</v>
      </c>
      <c r="B42" s="48">
        <v>42657</v>
      </c>
      <c r="C42" s="52">
        <v>0</v>
      </c>
      <c r="D42" s="20"/>
      <c r="E42" s="20">
        <v>77.012539279099997</v>
      </c>
      <c r="F42" s="27">
        <v>-2.1040033897202041E-3</v>
      </c>
      <c r="G42" s="59">
        <v>-3.1237753294555559</v>
      </c>
      <c r="H42" s="27">
        <v>8.9953801583442183E-2</v>
      </c>
      <c r="I42" s="21"/>
      <c r="J42" s="22"/>
      <c r="K42" s="23"/>
      <c r="L42" s="24"/>
      <c r="M42" s="25">
        <v>-0.03</v>
      </c>
      <c r="N42" s="38">
        <v>-0.08</v>
      </c>
      <c r="O42" s="26">
        <v>-0.1</v>
      </c>
      <c r="Q42" s="16">
        <f t="shared" si="0"/>
        <v>0</v>
      </c>
      <c r="R42" s="29">
        <f t="shared" si="0"/>
        <v>0</v>
      </c>
      <c r="S42" s="29">
        <f t="shared" si="1"/>
        <v>-3.1237753294555559</v>
      </c>
      <c r="T42" s="30">
        <f t="shared" si="1"/>
        <v>8.9953801583442183E-2</v>
      </c>
      <c r="U42" s="39">
        <f t="shared" si="2"/>
        <v>0</v>
      </c>
      <c r="V42" s="31">
        <f t="shared" si="2"/>
        <v>0</v>
      </c>
      <c r="W42" s="33">
        <f t="shared" si="2"/>
        <v>0</v>
      </c>
      <c r="X42" s="32">
        <v>0</v>
      </c>
    </row>
    <row r="43" spans="1:24" ht="17.100000000000001" customHeight="1" x14ac:dyDescent="0.15">
      <c r="A43" s="16">
        <v>10</v>
      </c>
      <c r="B43" s="48">
        <v>42660</v>
      </c>
      <c r="C43" s="52">
        <v>0</v>
      </c>
      <c r="D43" s="20"/>
      <c r="E43" s="20">
        <v>69.935533599137784</v>
      </c>
      <c r="F43" s="27">
        <v>-5.2900851052824988E-3</v>
      </c>
      <c r="G43" s="59">
        <v>-7.07314322574</v>
      </c>
      <c r="H43" s="27">
        <v>8.1501158723920025E-2</v>
      </c>
      <c r="I43" s="21"/>
      <c r="J43" s="22"/>
      <c r="K43" s="23"/>
      <c r="L43" s="24"/>
      <c r="M43" s="25">
        <v>-0.03</v>
      </c>
      <c r="N43" s="38">
        <v>-0.08</v>
      </c>
      <c r="O43" s="26">
        <v>-0.1</v>
      </c>
      <c r="Q43" s="16">
        <f t="shared" si="0"/>
        <v>0</v>
      </c>
      <c r="R43" s="29">
        <f t="shared" si="0"/>
        <v>0</v>
      </c>
      <c r="S43" s="29">
        <f t="shared" si="1"/>
        <v>-7.07314322574</v>
      </c>
      <c r="T43" s="30">
        <f t="shared" si="1"/>
        <v>8.1501158723920025E-2</v>
      </c>
      <c r="U43" s="39">
        <f t="shared" si="2"/>
        <v>0</v>
      </c>
      <c r="V43" s="31">
        <f t="shared" si="2"/>
        <v>0</v>
      </c>
      <c r="W43" s="33">
        <f t="shared" si="2"/>
        <v>0</v>
      </c>
      <c r="X43" s="32">
        <v>0</v>
      </c>
    </row>
    <row r="44" spans="1:24" ht="17.100000000000001" customHeight="1" x14ac:dyDescent="0.15">
      <c r="A44" s="16">
        <v>11</v>
      </c>
      <c r="B44" s="48">
        <v>42661</v>
      </c>
      <c r="C44" s="52">
        <v>0</v>
      </c>
      <c r="D44" s="20"/>
      <c r="E44" s="20">
        <v>81.91734871236666</v>
      </c>
      <c r="F44" s="27">
        <v>5.8063734260120868E-3</v>
      </c>
      <c r="G44" s="59">
        <v>11.981815113228889</v>
      </c>
      <c r="H44" s="27">
        <v>9.4764408672531456E-2</v>
      </c>
      <c r="I44" s="21"/>
      <c r="J44" s="22"/>
      <c r="K44" s="23"/>
      <c r="L44" s="24"/>
      <c r="M44" s="25">
        <v>-0.03</v>
      </c>
      <c r="N44" s="38">
        <v>-0.08</v>
      </c>
      <c r="O44" s="26">
        <v>-0.1</v>
      </c>
      <c r="Q44" s="16">
        <f t="shared" si="0"/>
        <v>0</v>
      </c>
      <c r="R44" s="29">
        <f t="shared" si="0"/>
        <v>0</v>
      </c>
      <c r="S44" s="29">
        <f t="shared" si="1"/>
        <v>11.981815113228889</v>
      </c>
      <c r="T44" s="30">
        <f t="shared" si="1"/>
        <v>9.4764408672531456E-2</v>
      </c>
      <c r="U44" s="39">
        <f t="shared" si="2"/>
        <v>0</v>
      </c>
      <c r="V44" s="31">
        <f t="shared" si="2"/>
        <v>0</v>
      </c>
      <c r="W44" s="33">
        <f t="shared" si="2"/>
        <v>0</v>
      </c>
      <c r="X44" s="32">
        <v>0</v>
      </c>
    </row>
    <row r="45" spans="1:24" ht="17.100000000000001" customHeight="1" x14ac:dyDescent="0.15">
      <c r="A45" s="16">
        <v>12</v>
      </c>
      <c r="B45" s="48">
        <v>42662</v>
      </c>
      <c r="C45" s="52">
        <v>0</v>
      </c>
      <c r="D45" s="20"/>
      <c r="E45" s="20">
        <v>76.18556318568001</v>
      </c>
      <c r="F45" s="27">
        <v>-2.6845947257255389E-3</v>
      </c>
      <c r="G45" s="59">
        <v>-5.7317855266866662</v>
      </c>
      <c r="H45" s="27">
        <v>8.7454062155636017E-2</v>
      </c>
      <c r="I45" s="21"/>
      <c r="J45" s="22"/>
      <c r="K45" s="23"/>
      <c r="L45" s="24"/>
      <c r="M45" s="25">
        <v>-0.03</v>
      </c>
      <c r="N45" s="38">
        <v>-0.08</v>
      </c>
      <c r="O45" s="26">
        <v>-0.1</v>
      </c>
      <c r="Q45" s="16">
        <f t="shared" si="0"/>
        <v>0</v>
      </c>
      <c r="R45" s="29">
        <f t="shared" si="0"/>
        <v>0</v>
      </c>
      <c r="S45" s="29">
        <f t="shared" si="1"/>
        <v>-5.7317855266866662</v>
      </c>
      <c r="T45" s="30">
        <f t="shared" si="1"/>
        <v>8.7454062155636017E-2</v>
      </c>
      <c r="U45" s="39">
        <f t="shared" si="2"/>
        <v>0</v>
      </c>
      <c r="V45" s="31">
        <f t="shared" si="2"/>
        <v>0</v>
      </c>
      <c r="W45" s="33">
        <f t="shared" si="2"/>
        <v>0</v>
      </c>
      <c r="X45" s="32">
        <v>0</v>
      </c>
    </row>
    <row r="46" spans="1:24" ht="17.100000000000001" customHeight="1" x14ac:dyDescent="0.15">
      <c r="A46" s="16">
        <v>13</v>
      </c>
      <c r="B46" s="48">
        <v>42663</v>
      </c>
      <c r="C46" s="52">
        <v>0</v>
      </c>
      <c r="D46" s="20"/>
      <c r="E46" s="20">
        <v>76.630039441997781</v>
      </c>
      <c r="F46" s="27">
        <v>3.7086022251912393E-4</v>
      </c>
      <c r="G46" s="59">
        <v>0.44447625631777776</v>
      </c>
      <c r="H46" s="27">
        <v>8.7854509370893077E-2</v>
      </c>
      <c r="I46" s="21"/>
      <c r="J46" s="22"/>
      <c r="K46" s="23"/>
      <c r="L46" s="24"/>
      <c r="M46" s="25">
        <v>-0.03</v>
      </c>
      <c r="N46" s="38">
        <v>-0.08</v>
      </c>
      <c r="O46" s="26">
        <v>-0.1</v>
      </c>
      <c r="Q46" s="16">
        <f t="shared" si="0"/>
        <v>0</v>
      </c>
      <c r="R46" s="29">
        <f t="shared" si="0"/>
        <v>0</v>
      </c>
      <c r="S46" s="29">
        <f t="shared" si="1"/>
        <v>0.44447625631777776</v>
      </c>
      <c r="T46" s="30">
        <f t="shared" si="1"/>
        <v>8.7854509370893077E-2</v>
      </c>
      <c r="U46" s="39">
        <f t="shared" si="2"/>
        <v>0</v>
      </c>
      <c r="V46" s="31">
        <f t="shared" si="2"/>
        <v>0</v>
      </c>
      <c r="W46" s="33">
        <f t="shared" si="2"/>
        <v>0</v>
      </c>
      <c r="X46" s="32">
        <v>0</v>
      </c>
    </row>
    <row r="47" spans="1:24" ht="17.100000000000001" customHeight="1" x14ac:dyDescent="0.15">
      <c r="A47" s="16">
        <v>14</v>
      </c>
      <c r="B47" s="48">
        <v>42664</v>
      </c>
      <c r="C47" s="52">
        <v>0</v>
      </c>
      <c r="D47" s="20"/>
      <c r="E47" s="20">
        <v>79.881988138648879</v>
      </c>
      <c r="F47" s="27">
        <v>1.0919243628618575E-3</v>
      </c>
      <c r="G47" s="59">
        <v>3.2519486966511111</v>
      </c>
      <c r="H47" s="27">
        <v>9.0377702117861114E-2</v>
      </c>
      <c r="I47" s="21"/>
      <c r="J47" s="22"/>
      <c r="K47" s="23"/>
      <c r="L47" s="24"/>
      <c r="M47" s="25">
        <v>-0.03</v>
      </c>
      <c r="N47" s="38">
        <v>-0.08</v>
      </c>
      <c r="O47" s="26">
        <v>-0.1</v>
      </c>
      <c r="Q47" s="16">
        <f t="shared" si="0"/>
        <v>0</v>
      </c>
      <c r="R47" s="29">
        <f t="shared" si="0"/>
        <v>0</v>
      </c>
      <c r="S47" s="29">
        <f t="shared" si="1"/>
        <v>3.2519486966511111</v>
      </c>
      <c r="T47" s="30">
        <f t="shared" si="1"/>
        <v>9.0377702117861114E-2</v>
      </c>
      <c r="U47" s="39">
        <f t="shared" si="2"/>
        <v>0</v>
      </c>
      <c r="V47" s="31">
        <f t="shared" si="2"/>
        <v>0</v>
      </c>
      <c r="W47" s="33">
        <f t="shared" si="2"/>
        <v>0</v>
      </c>
      <c r="X47" s="32">
        <v>0</v>
      </c>
    </row>
    <row r="48" spans="1:24" ht="17.100000000000001" customHeight="1" x14ac:dyDescent="0.15">
      <c r="A48" s="16">
        <v>15</v>
      </c>
      <c r="B48" s="48">
        <v>42667</v>
      </c>
      <c r="C48" s="52">
        <v>0</v>
      </c>
      <c r="D48" s="20"/>
      <c r="E48" s="20">
        <v>101.87186803500666</v>
      </c>
      <c r="F48" s="27">
        <v>6.3847815707388147E-3</v>
      </c>
      <c r="G48" s="59">
        <v>21.993743488357779</v>
      </c>
      <c r="H48" s="27">
        <v>0.11342675570316219</v>
      </c>
      <c r="I48" s="21"/>
      <c r="J48" s="22"/>
      <c r="K48" s="23"/>
      <c r="L48" s="24"/>
      <c r="M48" s="25">
        <v>-0.03</v>
      </c>
      <c r="N48" s="38">
        <v>-0.08</v>
      </c>
      <c r="O48" s="26">
        <v>-0.1</v>
      </c>
      <c r="Q48" s="16">
        <f t="shared" si="0"/>
        <v>0</v>
      </c>
      <c r="R48" s="29">
        <f t="shared" si="0"/>
        <v>0</v>
      </c>
      <c r="S48" s="29">
        <f t="shared" si="1"/>
        <v>21.993743488357779</v>
      </c>
      <c r="T48" s="30">
        <f t="shared" si="1"/>
        <v>0.11342675570316219</v>
      </c>
      <c r="U48" s="39">
        <f t="shared" si="2"/>
        <v>0</v>
      </c>
      <c r="V48" s="31">
        <f t="shared" si="2"/>
        <v>0</v>
      </c>
      <c r="W48" s="33">
        <f t="shared" si="2"/>
        <v>0</v>
      </c>
      <c r="X48" s="32">
        <v>0</v>
      </c>
    </row>
    <row r="49" spans="1:24" ht="17.100000000000001" customHeight="1" x14ac:dyDescent="0.15">
      <c r="A49" s="16">
        <v>16</v>
      </c>
      <c r="B49" s="48">
        <v>42668</v>
      </c>
      <c r="C49" s="52">
        <v>0</v>
      </c>
      <c r="D49" s="20"/>
      <c r="E49" s="20">
        <v>102.71450010419777</v>
      </c>
      <c r="F49" s="27">
        <v>7.4478084013484657E-4</v>
      </c>
      <c r="G49" s="59">
        <v>0.84263206919111111</v>
      </c>
      <c r="H49" s="27">
        <v>0.11429019077460864</v>
      </c>
      <c r="I49" s="21"/>
      <c r="J49" s="22"/>
      <c r="K49" s="23"/>
      <c r="L49" s="24"/>
      <c r="M49" s="25">
        <v>-0.03</v>
      </c>
      <c r="N49" s="38">
        <v>-0.08</v>
      </c>
      <c r="O49" s="26">
        <v>-0.1</v>
      </c>
      <c r="Q49" s="16">
        <f t="shared" si="0"/>
        <v>0</v>
      </c>
      <c r="R49" s="29">
        <f t="shared" si="0"/>
        <v>0</v>
      </c>
      <c r="S49" s="29">
        <f t="shared" si="1"/>
        <v>0.84263206919111111</v>
      </c>
      <c r="T49" s="30">
        <f t="shared" si="1"/>
        <v>0.11429019077460864</v>
      </c>
      <c r="U49" s="39">
        <f t="shared" si="2"/>
        <v>0</v>
      </c>
      <c r="V49" s="31">
        <f t="shared" si="2"/>
        <v>0</v>
      </c>
      <c r="W49" s="33">
        <f t="shared" si="2"/>
        <v>0</v>
      </c>
      <c r="X49" s="32">
        <v>0</v>
      </c>
    </row>
    <row r="50" spans="1:24" ht="17.100000000000001" customHeight="1" x14ac:dyDescent="0.15">
      <c r="A50" s="16">
        <v>17</v>
      </c>
      <c r="B50" s="48">
        <v>42669</v>
      </c>
      <c r="C50" s="52">
        <v>0</v>
      </c>
      <c r="D50" s="20"/>
      <c r="E50" s="20">
        <v>99.394437636842227</v>
      </c>
      <c r="F50" s="27">
        <v>-1.9850254763753013E-3</v>
      </c>
      <c r="G50" s="59">
        <v>-3.3200624673555557</v>
      </c>
      <c r="H50" s="27">
        <v>0.1101366570662304</v>
      </c>
      <c r="I50" s="21"/>
      <c r="J50" s="22"/>
      <c r="K50" s="23"/>
      <c r="L50" s="24"/>
      <c r="M50" s="25">
        <v>-0.03</v>
      </c>
      <c r="N50" s="38">
        <v>-0.08</v>
      </c>
      <c r="O50" s="26">
        <v>-0.1</v>
      </c>
      <c r="Q50" s="16">
        <f t="shared" si="0"/>
        <v>0</v>
      </c>
      <c r="R50" s="29">
        <f t="shared" si="0"/>
        <v>0</v>
      </c>
      <c r="S50" s="29">
        <f t="shared" si="1"/>
        <v>-3.3200624673555557</v>
      </c>
      <c r="T50" s="30">
        <f t="shared" si="1"/>
        <v>0.1101366570662304</v>
      </c>
      <c r="U50" s="39">
        <f t="shared" si="2"/>
        <v>0</v>
      </c>
      <c r="V50" s="31">
        <f t="shared" si="2"/>
        <v>0</v>
      </c>
      <c r="W50" s="33">
        <f t="shared" si="2"/>
        <v>0</v>
      </c>
      <c r="X50" s="32">
        <v>0</v>
      </c>
    </row>
    <row r="51" spans="1:24" ht="17.100000000000001" customHeight="1" x14ac:dyDescent="0.15">
      <c r="A51" s="16">
        <v>18</v>
      </c>
      <c r="B51" s="48">
        <v>42670</v>
      </c>
      <c r="C51" s="52">
        <v>0</v>
      </c>
      <c r="D51" s="20"/>
      <c r="E51" s="20">
        <v>98.966951560531115</v>
      </c>
      <c r="F51" s="27">
        <v>-2.9304922504053767E-4</v>
      </c>
      <c r="G51" s="59">
        <v>-0.42748607631111113</v>
      </c>
      <c r="H51" s="27">
        <v>0.10936138795403934</v>
      </c>
      <c r="I51" s="21"/>
      <c r="J51" s="22"/>
      <c r="K51" s="23"/>
      <c r="L51" s="24"/>
      <c r="M51" s="25">
        <v>-0.03</v>
      </c>
      <c r="N51" s="38">
        <v>-0.08</v>
      </c>
      <c r="O51" s="26">
        <v>-0.1</v>
      </c>
      <c r="Q51" s="16">
        <f t="shared" si="0"/>
        <v>0</v>
      </c>
      <c r="R51" s="29">
        <f t="shared" si="0"/>
        <v>0</v>
      </c>
      <c r="S51" s="29">
        <f t="shared" si="1"/>
        <v>-0.42748607631111113</v>
      </c>
      <c r="T51" s="30">
        <f t="shared" si="1"/>
        <v>0.10936138795403934</v>
      </c>
      <c r="U51" s="39">
        <f t="shared" si="2"/>
        <v>0</v>
      </c>
      <c r="V51" s="31">
        <f t="shared" si="2"/>
        <v>0</v>
      </c>
      <c r="W51" s="33">
        <f t="shared" si="2"/>
        <v>0</v>
      </c>
      <c r="X51" s="32">
        <v>0</v>
      </c>
    </row>
    <row r="52" spans="1:24" ht="17.100000000000001" customHeight="1" x14ac:dyDescent="0.15">
      <c r="A52" s="16">
        <v>19</v>
      </c>
      <c r="B52" s="48">
        <v>42671</v>
      </c>
      <c r="C52" s="52">
        <v>0</v>
      </c>
      <c r="D52" s="20"/>
      <c r="E52" s="20">
        <v>97.299518226264439</v>
      </c>
      <c r="F52" s="27">
        <v>-8.6579964708079682E-4</v>
      </c>
      <c r="G52" s="59">
        <v>-1.6674333342666667</v>
      </c>
      <c r="H52" s="27">
        <v>0.10690878968885631</v>
      </c>
      <c r="I52" s="21"/>
      <c r="J52" s="22"/>
      <c r="K52" s="23"/>
      <c r="L52" s="24"/>
      <c r="M52" s="25">
        <v>-0.03</v>
      </c>
      <c r="N52" s="38">
        <v>-0.08</v>
      </c>
      <c r="O52" s="26">
        <v>-0.1</v>
      </c>
      <c r="Q52" s="16">
        <f t="shared" si="0"/>
        <v>0</v>
      </c>
      <c r="R52" s="29">
        <f t="shared" si="0"/>
        <v>0</v>
      </c>
      <c r="S52" s="29">
        <f t="shared" si="1"/>
        <v>-1.6674333342666667</v>
      </c>
      <c r="T52" s="30">
        <f t="shared" si="1"/>
        <v>0.10690878968885631</v>
      </c>
      <c r="U52" s="39">
        <f t="shared" si="2"/>
        <v>0</v>
      </c>
      <c r="V52" s="31">
        <f t="shared" si="2"/>
        <v>0</v>
      </c>
      <c r="W52" s="33">
        <f t="shared" si="2"/>
        <v>0</v>
      </c>
      <c r="X52" s="32">
        <v>0</v>
      </c>
    </row>
    <row r="53" spans="1:24" ht="17.100000000000001" customHeight="1" x14ac:dyDescent="0.15">
      <c r="A53" s="16">
        <v>20</v>
      </c>
      <c r="B53" s="48">
        <v>42674</v>
      </c>
      <c r="C53" s="52">
        <v>0</v>
      </c>
      <c r="D53" s="20"/>
      <c r="E53" s="20">
        <v>97.892089629417768</v>
      </c>
      <c r="F53" s="27">
        <v>4.4610367508072927E-4</v>
      </c>
      <c r="G53" s="59">
        <v>0.59643279070888888</v>
      </c>
      <c r="H53" s="27">
        <v>0.10735254713140355</v>
      </c>
      <c r="I53" s="21"/>
      <c r="J53" s="22"/>
      <c r="K53" s="23"/>
      <c r="L53" s="24"/>
      <c r="M53" s="25">
        <v>-0.03</v>
      </c>
      <c r="N53" s="38">
        <v>-0.08</v>
      </c>
      <c r="O53" s="26">
        <v>-0.1</v>
      </c>
      <c r="Q53" s="16">
        <f t="shared" si="0"/>
        <v>0</v>
      </c>
      <c r="R53" s="29">
        <f t="shared" si="0"/>
        <v>0</v>
      </c>
      <c r="S53" s="29">
        <f t="shared" si="1"/>
        <v>0.59643279070888888</v>
      </c>
      <c r="T53" s="30">
        <f t="shared" si="1"/>
        <v>0.10735254713140355</v>
      </c>
      <c r="U53" s="39">
        <f t="shared" si="2"/>
        <v>0</v>
      </c>
      <c r="V53" s="31">
        <f t="shared" si="2"/>
        <v>0</v>
      </c>
      <c r="W53" s="33">
        <f t="shared" si="2"/>
        <v>0</v>
      </c>
      <c r="X53" s="32">
        <v>0</v>
      </c>
    </row>
    <row r="54" spans="1:24" ht="17.100000000000001" customHeight="1" x14ac:dyDescent="0.15">
      <c r="A54" s="16">
        <v>21</v>
      </c>
      <c r="B54" s="48">
        <v>42675</v>
      </c>
      <c r="C54" s="52">
        <v>0</v>
      </c>
      <c r="D54" s="20"/>
      <c r="E54" s="20">
        <v>97.878850405324442</v>
      </c>
      <c r="F54" s="27">
        <v>-8.9419814385825722E-6</v>
      </c>
      <c r="G54" s="59">
        <v>-1.3239224093333333E-2</v>
      </c>
      <c r="H54" s="27">
        <v>0.10703624327257141</v>
      </c>
      <c r="I54" s="21"/>
      <c r="J54" s="22"/>
      <c r="K54" s="23"/>
      <c r="L54" s="24"/>
      <c r="M54" s="25">
        <v>-0.03</v>
      </c>
      <c r="N54" s="38">
        <v>-0.08</v>
      </c>
      <c r="O54" s="26">
        <v>-0.1</v>
      </c>
      <c r="Q54" s="16">
        <f t="shared" si="0"/>
        <v>0</v>
      </c>
      <c r="R54" s="29">
        <f t="shared" si="0"/>
        <v>0</v>
      </c>
      <c r="S54" s="29">
        <f t="shared" si="1"/>
        <v>-1.3239224093333333E-2</v>
      </c>
      <c r="T54" s="30">
        <f t="shared" si="1"/>
        <v>0.10703624327257141</v>
      </c>
      <c r="U54" s="39">
        <f t="shared" si="2"/>
        <v>0</v>
      </c>
      <c r="V54" s="31">
        <f t="shared" si="2"/>
        <v>0</v>
      </c>
      <c r="W54" s="33">
        <f t="shared" si="2"/>
        <v>0</v>
      </c>
      <c r="X54" s="32">
        <v>0</v>
      </c>
    </row>
    <row r="55" spans="1:24" ht="17.100000000000001" customHeight="1" x14ac:dyDescent="0.15">
      <c r="A55" s="16">
        <v>22</v>
      </c>
      <c r="B55" s="48">
        <v>42676</v>
      </c>
      <c r="C55" s="52">
        <v>0</v>
      </c>
      <c r="D55" s="20"/>
      <c r="E55" s="20">
        <v>98.155218318195551</v>
      </c>
      <c r="F55" s="27">
        <v>1.867567877503364E-4</v>
      </c>
      <c r="G55" s="59">
        <v>0.27636791287111112</v>
      </c>
      <c r="H55" s="27">
        <v>0.10703946856176587</v>
      </c>
      <c r="I55" s="21"/>
      <c r="J55" s="22"/>
      <c r="K55" s="23"/>
      <c r="L55" s="24"/>
      <c r="M55" s="25">
        <v>-0.03</v>
      </c>
      <c r="N55" s="38">
        <v>-0.08</v>
      </c>
      <c r="O55" s="26">
        <v>-0.1</v>
      </c>
      <c r="Q55" s="16">
        <f t="shared" si="0"/>
        <v>0</v>
      </c>
      <c r="R55" s="29">
        <f t="shared" si="0"/>
        <v>0</v>
      </c>
      <c r="S55" s="29">
        <f t="shared" si="1"/>
        <v>0.27636791287111112</v>
      </c>
      <c r="T55" s="30">
        <f t="shared" si="1"/>
        <v>0.10703946856176587</v>
      </c>
      <c r="U55" s="39">
        <f t="shared" si="2"/>
        <v>0</v>
      </c>
      <c r="V55" s="31">
        <f t="shared" si="2"/>
        <v>0</v>
      </c>
      <c r="W55" s="33">
        <f t="shared" si="2"/>
        <v>0</v>
      </c>
      <c r="X55" s="32">
        <v>0</v>
      </c>
    </row>
    <row r="56" spans="1:24" ht="17.100000000000001" customHeight="1" x14ac:dyDescent="0.15">
      <c r="A56" s="16">
        <v>23</v>
      </c>
      <c r="B56" s="48">
        <v>42677</v>
      </c>
      <c r="C56" s="52">
        <v>0</v>
      </c>
      <c r="D56" s="20"/>
      <c r="E56" s="20">
        <v>101.82069209304443</v>
      </c>
      <c r="F56" s="27">
        <v>2.2725838010337991E-3</v>
      </c>
      <c r="G56" s="59">
        <v>3.665473774848889</v>
      </c>
      <c r="H56" s="27">
        <v>0.11063985297361476</v>
      </c>
      <c r="I56" s="21"/>
      <c r="J56" s="22"/>
      <c r="K56" s="23"/>
      <c r="L56" s="24"/>
      <c r="M56" s="25">
        <v>-0.03</v>
      </c>
      <c r="N56" s="38">
        <v>-0.08</v>
      </c>
      <c r="O56" s="26">
        <v>-0.1</v>
      </c>
      <c r="Q56" s="16">
        <f t="shared" si="0"/>
        <v>0</v>
      </c>
      <c r="R56" s="29">
        <f t="shared" si="0"/>
        <v>0</v>
      </c>
      <c r="S56" s="29">
        <f t="shared" si="1"/>
        <v>3.665473774848889</v>
      </c>
      <c r="T56" s="30">
        <f t="shared" si="1"/>
        <v>0.11063985297361476</v>
      </c>
      <c r="U56" s="39">
        <f t="shared" si="2"/>
        <v>0</v>
      </c>
      <c r="V56" s="31">
        <f t="shared" si="2"/>
        <v>0</v>
      </c>
      <c r="W56" s="33">
        <f t="shared" si="2"/>
        <v>0</v>
      </c>
      <c r="X56" s="32">
        <v>0</v>
      </c>
    </row>
    <row r="57" spans="1:24" ht="17.100000000000001" customHeight="1" x14ac:dyDescent="0.15">
      <c r="A57" s="16">
        <v>24</v>
      </c>
      <c r="B57" s="48">
        <v>42678</v>
      </c>
      <c r="C57" s="52">
        <v>0</v>
      </c>
      <c r="D57" s="20"/>
      <c r="E57" s="20">
        <v>99.454245171560004</v>
      </c>
      <c r="F57" s="27">
        <v>-1.4739249102444891E-3</v>
      </c>
      <c r="G57" s="59">
        <v>-2.3664469214844446</v>
      </c>
      <c r="H57" s="27">
        <v>0.10769087132103096</v>
      </c>
      <c r="I57" s="21"/>
      <c r="J57" s="22"/>
      <c r="K57" s="23"/>
      <c r="L57" s="24"/>
      <c r="M57" s="25">
        <v>-0.03</v>
      </c>
      <c r="N57" s="38">
        <v>-0.08</v>
      </c>
      <c r="O57" s="26">
        <v>-0.1</v>
      </c>
      <c r="Q57" s="16">
        <f t="shared" si="0"/>
        <v>0</v>
      </c>
      <c r="R57" s="29">
        <f t="shared" si="0"/>
        <v>0</v>
      </c>
      <c r="S57" s="29">
        <f t="shared" si="1"/>
        <v>-2.3664469214844446</v>
      </c>
      <c r="T57" s="30">
        <f t="shared" si="1"/>
        <v>0.10769087132103096</v>
      </c>
      <c r="U57" s="39">
        <f t="shared" si="2"/>
        <v>0</v>
      </c>
      <c r="V57" s="31">
        <f t="shared" si="2"/>
        <v>0</v>
      </c>
      <c r="W57" s="33">
        <f t="shared" si="2"/>
        <v>0</v>
      </c>
      <c r="X57" s="32">
        <v>0</v>
      </c>
    </row>
    <row r="58" spans="1:24" ht="17.100000000000001" customHeight="1" x14ac:dyDescent="0.15">
      <c r="A58" s="16">
        <v>25</v>
      </c>
      <c r="B58" s="48">
        <v>42681</v>
      </c>
      <c r="C58" s="52">
        <v>0</v>
      </c>
      <c r="D58" s="20"/>
      <c r="E58" s="20">
        <v>98.415655177275553</v>
      </c>
      <c r="F58" s="27">
        <v>-9.2298538415966521E-4</v>
      </c>
      <c r="G58" s="59">
        <v>-1.0347275400622222</v>
      </c>
      <c r="H58" s="27">
        <v>0.1065070168425692</v>
      </c>
      <c r="I58" s="21"/>
      <c r="J58" s="22"/>
      <c r="K58" s="23"/>
      <c r="L58" s="24"/>
      <c r="M58" s="25">
        <v>-0.03</v>
      </c>
      <c r="N58" s="38">
        <v>-0.08</v>
      </c>
      <c r="O58" s="26">
        <v>-0.1</v>
      </c>
      <c r="Q58" s="16">
        <f t="shared" si="0"/>
        <v>0</v>
      </c>
      <c r="R58" s="29">
        <f t="shared" si="0"/>
        <v>0</v>
      </c>
      <c r="S58" s="29">
        <f t="shared" si="1"/>
        <v>-1.0347275400622222</v>
      </c>
      <c r="T58" s="30">
        <f t="shared" si="1"/>
        <v>0.1065070168425692</v>
      </c>
      <c r="U58" s="39">
        <f t="shared" si="2"/>
        <v>0</v>
      </c>
      <c r="V58" s="31">
        <f t="shared" si="2"/>
        <v>0</v>
      </c>
      <c r="W58" s="33">
        <f t="shared" si="2"/>
        <v>0</v>
      </c>
      <c r="X58" s="32">
        <v>0</v>
      </c>
    </row>
    <row r="59" spans="1:24" x14ac:dyDescent="0.15">
      <c r="A59" s="5"/>
      <c r="C59" s="53"/>
      <c r="J59" s="3"/>
      <c r="M59" s="25">
        <v>-0.03</v>
      </c>
      <c r="X59" s="32">
        <v>0</v>
      </c>
    </row>
    <row r="60" spans="1:24" x14ac:dyDescent="0.15">
      <c r="A60" s="5"/>
      <c r="M60" s="25">
        <v>-0.03</v>
      </c>
      <c r="X60" s="32">
        <v>0</v>
      </c>
    </row>
    <row r="61" spans="1:24" x14ac:dyDescent="0.15">
      <c r="M61" s="25">
        <v>-0.03</v>
      </c>
      <c r="X61" s="32">
        <v>0</v>
      </c>
    </row>
    <row r="62" spans="1:24" x14ac:dyDescent="0.15">
      <c r="M62" s="25">
        <v>-0.03</v>
      </c>
      <c r="X62" s="32">
        <v>0</v>
      </c>
    </row>
    <row r="63" spans="1:24" x14ac:dyDescent="0.15">
      <c r="M63" s="25">
        <v>-0.03</v>
      </c>
      <c r="X63" s="32">
        <v>0</v>
      </c>
    </row>
    <row r="64" spans="1:24" x14ac:dyDescent="0.15">
      <c r="M64" s="25">
        <v>-0.03</v>
      </c>
      <c r="X64" s="32">
        <v>0</v>
      </c>
    </row>
    <row r="65" spans="13:24" x14ac:dyDescent="0.15">
      <c r="M65" s="25">
        <v>-0.03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V12" sqref="V12"/>
    </sheetView>
  </sheetViews>
  <sheetFormatPr defaultColWidth="9" defaultRowHeight="13.5" outlineLevelCol="1" x14ac:dyDescent="0.15"/>
  <cols>
    <col min="1" max="1" width="4.75" style="1" customWidth="1"/>
    <col min="2" max="2" width="8.25" style="4" customWidth="1"/>
    <col min="3" max="3" width="5.125" style="4" customWidth="1"/>
    <col min="4" max="4" width="9" style="1" customWidth="1"/>
    <col min="5" max="5" width="7.75" style="1" customWidth="1"/>
    <col min="6" max="6" width="10.875" style="1" customWidth="1"/>
    <col min="7" max="7" width="8.625" style="1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2"/>
      <c r="K2" s="10"/>
    </row>
    <row r="3" spans="5:11" x14ac:dyDescent="0.15">
      <c r="E3" s="2"/>
      <c r="K3" s="10"/>
    </row>
    <row r="4" spans="5:11" x14ac:dyDescent="0.15">
      <c r="E4" s="2"/>
      <c r="K4" s="10"/>
    </row>
    <row r="5" spans="5:11" x14ac:dyDescent="0.15">
      <c r="E5" s="2"/>
      <c r="K5" s="10"/>
    </row>
    <row r="6" spans="5:11" x14ac:dyDescent="0.15">
      <c r="E6" s="2"/>
      <c r="K6" s="10"/>
    </row>
    <row r="7" spans="5:11" x14ac:dyDescent="0.15">
      <c r="E7" s="2"/>
      <c r="K7" s="10"/>
    </row>
    <row r="8" spans="5:11" x14ac:dyDescent="0.15">
      <c r="E8" s="2"/>
      <c r="K8" s="10"/>
    </row>
    <row r="9" spans="5:11" x14ac:dyDescent="0.15">
      <c r="E9" s="2"/>
      <c r="K9" s="10"/>
    </row>
    <row r="10" spans="5:11" x14ac:dyDescent="0.15">
      <c r="E10" s="2"/>
      <c r="K10" s="10"/>
    </row>
    <row r="11" spans="5:11" x14ac:dyDescent="0.15">
      <c r="E11" s="2"/>
      <c r="K11" s="10"/>
    </row>
    <row r="12" spans="5:11" x14ac:dyDescent="0.15">
      <c r="E12" s="2"/>
      <c r="K12" s="10"/>
    </row>
    <row r="13" spans="5:11" x14ac:dyDescent="0.15">
      <c r="E13" s="2"/>
      <c r="K13" s="10"/>
    </row>
    <row r="14" spans="5:11" x14ac:dyDescent="0.15">
      <c r="E14" s="2"/>
      <c r="K14" s="10"/>
    </row>
    <row r="15" spans="5:11" x14ac:dyDescent="0.15">
      <c r="E15" s="2"/>
      <c r="K15" s="10"/>
    </row>
    <row r="16" spans="5:11" x14ac:dyDescent="0.15">
      <c r="E16" s="2"/>
      <c r="K16" s="10"/>
    </row>
    <row r="17" spans="2:24" x14ac:dyDescent="0.15">
      <c r="E17" s="2"/>
      <c r="K17" s="10"/>
    </row>
    <row r="18" spans="2:24" x14ac:dyDescent="0.15">
      <c r="E18" s="2"/>
      <c r="K18" s="10"/>
    </row>
    <row r="19" spans="2:24" x14ac:dyDescent="0.15">
      <c r="E19" s="2"/>
      <c r="K19" s="10"/>
    </row>
    <row r="20" spans="2:24" x14ac:dyDescent="0.15">
      <c r="E20" s="2"/>
      <c r="K20" s="10"/>
    </row>
    <row r="21" spans="2:24" x14ac:dyDescent="0.15">
      <c r="E21" s="2"/>
      <c r="K21" s="10"/>
    </row>
    <row r="22" spans="2:24" x14ac:dyDescent="0.15">
      <c r="E22" s="2"/>
      <c r="K22" s="10"/>
    </row>
    <row r="23" spans="2:24" x14ac:dyDescent="0.15">
      <c r="E23" s="2"/>
      <c r="K23" s="10"/>
    </row>
    <row r="24" spans="2:24" x14ac:dyDescent="0.15">
      <c r="E24" s="2"/>
      <c r="K24" s="10"/>
    </row>
    <row r="25" spans="2:24" x14ac:dyDescent="0.15">
      <c r="E25" s="2"/>
      <c r="K25" s="10"/>
    </row>
    <row r="26" spans="2:24" x14ac:dyDescent="0.15">
      <c r="E26" s="2"/>
      <c r="K26" s="10"/>
    </row>
    <row r="27" spans="2:24" x14ac:dyDescent="0.15">
      <c r="E27" s="2"/>
      <c r="K27" s="10"/>
    </row>
    <row r="28" spans="2:24" x14ac:dyDescent="0.15">
      <c r="E28" s="2"/>
      <c r="K28" s="10"/>
    </row>
    <row r="29" spans="2:24" x14ac:dyDescent="0.15">
      <c r="E29" s="2"/>
      <c r="K29" s="10"/>
    </row>
    <row r="30" spans="2:24" x14ac:dyDescent="0.15">
      <c r="E30" s="2"/>
      <c r="K30" s="10"/>
    </row>
    <row r="31" spans="2:24" s="8" customFormat="1" ht="12.75" customHeight="1" x14ac:dyDescent="0.15">
      <c r="B31" s="9"/>
      <c r="C31" s="9">
        <v>2</v>
      </c>
      <c r="D31" s="9">
        <v>3</v>
      </c>
      <c r="E31" s="9">
        <v>4</v>
      </c>
      <c r="F31" s="9">
        <v>5</v>
      </c>
      <c r="G31" s="9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12" t="s">
        <v>0</v>
      </c>
      <c r="C33" s="12" t="s">
        <v>7</v>
      </c>
      <c r="D33" s="12" t="s">
        <v>14</v>
      </c>
      <c r="E33" s="13" t="s">
        <v>13</v>
      </c>
      <c r="F33" s="12" t="s">
        <v>1</v>
      </c>
      <c r="G33" s="13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17"/>
      <c r="C34" s="16">
        <v>0</v>
      </c>
      <c r="D34" s="34"/>
      <c r="E34" s="20"/>
      <c r="F34" s="27"/>
      <c r="G34" s="18"/>
      <c r="H34" s="27"/>
      <c r="I34" s="21"/>
      <c r="J34" s="22">
        <v>100</v>
      </c>
      <c r="K34" s="23">
        <v>120</v>
      </c>
      <c r="L34" s="24"/>
      <c r="M34" s="25">
        <v>-3.0000000000000001E-3</v>
      </c>
      <c r="N34" s="38">
        <v>-8.0000000000000002E-3</v>
      </c>
      <c r="O34" s="26">
        <v>-0.01</v>
      </c>
      <c r="Q34" s="16">
        <f>C34/$W$32</f>
        <v>0</v>
      </c>
      <c r="R34" s="29"/>
      <c r="S34" s="29">
        <f>G34</f>
        <v>0</v>
      </c>
      <c r="T34" s="30">
        <f>H34</f>
        <v>0</v>
      </c>
      <c r="U34" s="39">
        <f>I34/$W$32</f>
        <v>0</v>
      </c>
      <c r="V34" s="31"/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17"/>
      <c r="C35" s="16">
        <v>0</v>
      </c>
      <c r="D35" s="34"/>
      <c r="E35" s="20"/>
      <c r="F35" s="27"/>
      <c r="G35" s="18"/>
      <c r="H35" s="27"/>
      <c r="I35" s="21"/>
      <c r="J35" s="22">
        <v>100</v>
      </c>
      <c r="K35" s="23">
        <v>120</v>
      </c>
      <c r="L35" s="24"/>
      <c r="M35" s="25">
        <v>-3.0000000000000001E-3</v>
      </c>
      <c r="N35" s="38">
        <v>-8.0000000000000002E-3</v>
      </c>
      <c r="O35" s="26">
        <v>-0.01</v>
      </c>
      <c r="Q35" s="16">
        <f t="shared" ref="Q35:Q58" si="0">C35/$W$32</f>
        <v>0</v>
      </c>
      <c r="R35" s="29"/>
      <c r="S35" s="29">
        <f t="shared" ref="S35:T58" si="1">G35</f>
        <v>0</v>
      </c>
      <c r="T35" s="30">
        <f t="shared" si="1"/>
        <v>0</v>
      </c>
      <c r="U35" s="39">
        <f t="shared" ref="U35:W58" si="2">I35/$W$32</f>
        <v>0</v>
      </c>
      <c r="V35" s="31"/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17"/>
      <c r="C36" s="16">
        <v>0</v>
      </c>
      <c r="D36" s="34"/>
      <c r="E36" s="20"/>
      <c r="F36" s="27"/>
      <c r="G36" s="18"/>
      <c r="H36" s="27"/>
      <c r="I36" s="21"/>
      <c r="J36" s="22">
        <v>100</v>
      </c>
      <c r="K36" s="23">
        <v>120</v>
      </c>
      <c r="L36" s="24"/>
      <c r="M36" s="25">
        <v>-3.0000000000000001E-3</v>
      </c>
      <c r="N36" s="38">
        <v>-8.0000000000000002E-3</v>
      </c>
      <c r="O36" s="26">
        <v>-0.01</v>
      </c>
      <c r="Q36" s="16">
        <f t="shared" si="0"/>
        <v>0</v>
      </c>
      <c r="R36" s="29"/>
      <c r="S36" s="29">
        <f t="shared" si="1"/>
        <v>0</v>
      </c>
      <c r="T36" s="30">
        <f t="shared" si="1"/>
        <v>0</v>
      </c>
      <c r="U36" s="39">
        <f t="shared" si="2"/>
        <v>0</v>
      </c>
      <c r="V36" s="31"/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17"/>
      <c r="C37" s="16">
        <v>0</v>
      </c>
      <c r="D37" s="34"/>
      <c r="E37" s="20"/>
      <c r="F37" s="27"/>
      <c r="G37" s="18"/>
      <c r="H37" s="27"/>
      <c r="I37" s="21"/>
      <c r="J37" s="22">
        <v>100</v>
      </c>
      <c r="K37" s="23">
        <v>120</v>
      </c>
      <c r="L37" s="24"/>
      <c r="M37" s="25">
        <v>-3.0000000000000001E-3</v>
      </c>
      <c r="N37" s="38">
        <v>-8.0000000000000002E-3</v>
      </c>
      <c r="O37" s="26">
        <v>-0.01</v>
      </c>
      <c r="Q37" s="16">
        <f t="shared" si="0"/>
        <v>0</v>
      </c>
      <c r="R37" s="29"/>
      <c r="S37" s="29">
        <f t="shared" si="1"/>
        <v>0</v>
      </c>
      <c r="T37" s="30">
        <f t="shared" si="1"/>
        <v>0</v>
      </c>
      <c r="U37" s="39">
        <f t="shared" si="2"/>
        <v>0</v>
      </c>
      <c r="V37" s="31"/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17"/>
      <c r="C38" s="16">
        <v>0</v>
      </c>
      <c r="D38" s="34"/>
      <c r="E38" s="20"/>
      <c r="F38" s="27"/>
      <c r="G38" s="18"/>
      <c r="H38" s="27"/>
      <c r="I38" s="21"/>
      <c r="J38" s="22">
        <v>100</v>
      </c>
      <c r="K38" s="23">
        <v>120</v>
      </c>
      <c r="L38" s="24"/>
      <c r="M38" s="25">
        <v>-3.0000000000000001E-3</v>
      </c>
      <c r="N38" s="38">
        <v>-8.0000000000000002E-3</v>
      </c>
      <c r="O38" s="26">
        <v>-0.01</v>
      </c>
      <c r="Q38" s="16">
        <f t="shared" si="0"/>
        <v>0</v>
      </c>
      <c r="R38" s="29"/>
      <c r="S38" s="29">
        <f t="shared" si="1"/>
        <v>0</v>
      </c>
      <c r="T38" s="30">
        <f t="shared" si="1"/>
        <v>0</v>
      </c>
      <c r="U38" s="39">
        <f t="shared" si="2"/>
        <v>0</v>
      </c>
      <c r="V38" s="31"/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17"/>
      <c r="C39" s="16">
        <v>0.04</v>
      </c>
      <c r="D39" s="34"/>
      <c r="E39" s="20"/>
      <c r="F39" s="27"/>
      <c r="G39" s="18"/>
      <c r="H39" s="27"/>
      <c r="I39" s="21"/>
      <c r="J39" s="22">
        <v>100</v>
      </c>
      <c r="K39" s="23">
        <v>120</v>
      </c>
      <c r="L39" s="24"/>
      <c r="M39" s="25">
        <v>-3.0000000000000001E-3</v>
      </c>
      <c r="N39" s="38">
        <v>-8.0000000000000002E-3</v>
      </c>
      <c r="O39" s="26">
        <v>-0.01</v>
      </c>
      <c r="Q39" s="16">
        <f t="shared" si="0"/>
        <v>0.04</v>
      </c>
      <c r="R39" s="29"/>
      <c r="S39" s="29">
        <f t="shared" si="1"/>
        <v>0</v>
      </c>
      <c r="T39" s="30">
        <f t="shared" si="1"/>
        <v>0</v>
      </c>
      <c r="U39" s="39">
        <f t="shared" si="2"/>
        <v>0</v>
      </c>
      <c r="V39" s="31"/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17"/>
      <c r="C40" s="16">
        <v>0</v>
      </c>
      <c r="D40" s="34"/>
      <c r="E40" s="20"/>
      <c r="F40" s="27"/>
      <c r="G40" s="18"/>
      <c r="H40" s="27"/>
      <c r="I40" s="21"/>
      <c r="J40" s="22">
        <v>100</v>
      </c>
      <c r="K40" s="23">
        <v>120</v>
      </c>
      <c r="L40" s="24"/>
      <c r="M40" s="25">
        <v>-3.0000000000000001E-3</v>
      </c>
      <c r="N40" s="38">
        <v>-8.0000000000000002E-3</v>
      </c>
      <c r="O40" s="26">
        <v>-0.01</v>
      </c>
      <c r="Q40" s="16">
        <f t="shared" si="0"/>
        <v>0</v>
      </c>
      <c r="R40" s="29"/>
      <c r="S40" s="29">
        <f t="shared" si="1"/>
        <v>0</v>
      </c>
      <c r="T40" s="30">
        <f t="shared" si="1"/>
        <v>0</v>
      </c>
      <c r="U40" s="39">
        <f t="shared" si="2"/>
        <v>0</v>
      </c>
      <c r="V40" s="31"/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17"/>
      <c r="C41" s="16">
        <v>0</v>
      </c>
      <c r="D41" s="34"/>
      <c r="E41" s="20"/>
      <c r="F41" s="27"/>
      <c r="G41" s="18"/>
      <c r="H41" s="27"/>
      <c r="I41" s="21"/>
      <c r="J41" s="22">
        <v>100</v>
      </c>
      <c r="K41" s="23">
        <v>120</v>
      </c>
      <c r="L41" s="24"/>
      <c r="M41" s="25">
        <v>-3.0000000000000001E-3</v>
      </c>
      <c r="N41" s="38">
        <v>-8.0000000000000002E-3</v>
      </c>
      <c r="O41" s="26">
        <v>-0.01</v>
      </c>
      <c r="Q41" s="16">
        <f t="shared" si="0"/>
        <v>0</v>
      </c>
      <c r="R41" s="29"/>
      <c r="S41" s="29">
        <f t="shared" si="1"/>
        <v>0</v>
      </c>
      <c r="T41" s="30">
        <f t="shared" si="1"/>
        <v>0</v>
      </c>
      <c r="U41" s="39">
        <f t="shared" si="2"/>
        <v>0</v>
      </c>
      <c r="V41" s="31"/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17"/>
      <c r="C42" s="16">
        <v>0</v>
      </c>
      <c r="D42" s="34"/>
      <c r="E42" s="20"/>
      <c r="F42" s="27"/>
      <c r="G42" s="18"/>
      <c r="H42" s="27"/>
      <c r="I42" s="21"/>
      <c r="J42" s="22">
        <v>100</v>
      </c>
      <c r="K42" s="23">
        <v>120</v>
      </c>
      <c r="L42" s="24"/>
      <c r="M42" s="25">
        <v>-3.0000000000000001E-3</v>
      </c>
      <c r="N42" s="38">
        <v>-8.0000000000000002E-3</v>
      </c>
      <c r="O42" s="26">
        <v>-0.01</v>
      </c>
      <c r="Q42" s="16">
        <f t="shared" si="0"/>
        <v>0</v>
      </c>
      <c r="R42" s="29"/>
      <c r="S42" s="29">
        <f t="shared" si="1"/>
        <v>0</v>
      </c>
      <c r="T42" s="30">
        <f t="shared" si="1"/>
        <v>0</v>
      </c>
      <c r="U42" s="39">
        <f t="shared" si="2"/>
        <v>0</v>
      </c>
      <c r="V42" s="31"/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17"/>
      <c r="C43" s="16">
        <v>0</v>
      </c>
      <c r="D43" s="34"/>
      <c r="E43" s="20"/>
      <c r="F43" s="27"/>
      <c r="G43" s="18"/>
      <c r="H43" s="27"/>
      <c r="I43" s="21"/>
      <c r="J43" s="22">
        <v>100</v>
      </c>
      <c r="K43" s="23">
        <v>120</v>
      </c>
      <c r="L43" s="24"/>
      <c r="M43" s="25">
        <v>-3.0000000000000001E-3</v>
      </c>
      <c r="N43" s="38">
        <v>-8.0000000000000002E-3</v>
      </c>
      <c r="O43" s="26">
        <v>-0.01</v>
      </c>
      <c r="Q43" s="16">
        <f t="shared" si="0"/>
        <v>0</v>
      </c>
      <c r="R43" s="29"/>
      <c r="S43" s="29">
        <f t="shared" si="1"/>
        <v>0</v>
      </c>
      <c r="T43" s="30">
        <f t="shared" si="1"/>
        <v>0</v>
      </c>
      <c r="U43" s="39">
        <f t="shared" si="2"/>
        <v>0</v>
      </c>
      <c r="V43" s="31"/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17"/>
      <c r="C44" s="16">
        <v>0</v>
      </c>
      <c r="D44" s="34"/>
      <c r="E44" s="20"/>
      <c r="F44" s="27"/>
      <c r="G44" s="18"/>
      <c r="H44" s="27"/>
      <c r="I44" s="21"/>
      <c r="J44" s="22">
        <v>100</v>
      </c>
      <c r="K44" s="23">
        <v>120</v>
      </c>
      <c r="L44" s="24"/>
      <c r="M44" s="25">
        <v>-3.0000000000000001E-3</v>
      </c>
      <c r="N44" s="38">
        <v>-8.0000000000000002E-3</v>
      </c>
      <c r="O44" s="26">
        <v>-0.01</v>
      </c>
      <c r="Q44" s="16">
        <f t="shared" si="0"/>
        <v>0</v>
      </c>
      <c r="R44" s="29"/>
      <c r="S44" s="29">
        <f t="shared" si="1"/>
        <v>0</v>
      </c>
      <c r="T44" s="30">
        <f t="shared" si="1"/>
        <v>0</v>
      </c>
      <c r="U44" s="39">
        <f t="shared" si="2"/>
        <v>0</v>
      </c>
      <c r="V44" s="31"/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17"/>
      <c r="C45" s="16">
        <v>0</v>
      </c>
      <c r="D45" s="34"/>
      <c r="E45" s="20"/>
      <c r="F45" s="27"/>
      <c r="G45" s="18"/>
      <c r="H45" s="27"/>
      <c r="I45" s="21"/>
      <c r="J45" s="22">
        <v>100</v>
      </c>
      <c r="K45" s="23">
        <v>120</v>
      </c>
      <c r="L45" s="24"/>
      <c r="M45" s="25">
        <v>-3.0000000000000001E-3</v>
      </c>
      <c r="N45" s="38">
        <v>-8.0000000000000002E-3</v>
      </c>
      <c r="O45" s="26">
        <v>-0.01</v>
      </c>
      <c r="Q45" s="16">
        <f t="shared" si="0"/>
        <v>0</v>
      </c>
      <c r="R45" s="29"/>
      <c r="S45" s="29">
        <f t="shared" si="1"/>
        <v>0</v>
      </c>
      <c r="T45" s="30">
        <f t="shared" si="1"/>
        <v>0</v>
      </c>
      <c r="U45" s="39">
        <f t="shared" si="2"/>
        <v>0</v>
      </c>
      <c r="V45" s="31"/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17"/>
      <c r="C46" s="16">
        <v>0</v>
      </c>
      <c r="D46" s="34"/>
      <c r="E46" s="20"/>
      <c r="F46" s="27"/>
      <c r="G46" s="18"/>
      <c r="H46" s="27"/>
      <c r="I46" s="21"/>
      <c r="J46" s="22">
        <v>100</v>
      </c>
      <c r="K46" s="23">
        <v>120</v>
      </c>
      <c r="L46" s="24"/>
      <c r="M46" s="25">
        <v>-3.0000000000000001E-3</v>
      </c>
      <c r="N46" s="38">
        <v>-8.0000000000000002E-3</v>
      </c>
      <c r="O46" s="26">
        <v>-0.01</v>
      </c>
      <c r="Q46" s="16">
        <f t="shared" si="0"/>
        <v>0</v>
      </c>
      <c r="R46" s="29"/>
      <c r="S46" s="29">
        <f t="shared" si="1"/>
        <v>0</v>
      </c>
      <c r="T46" s="30">
        <f t="shared" si="1"/>
        <v>0</v>
      </c>
      <c r="U46" s="39">
        <f t="shared" si="2"/>
        <v>0</v>
      </c>
      <c r="V46" s="31"/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17"/>
      <c r="C47" s="16">
        <v>0</v>
      </c>
      <c r="D47" s="34"/>
      <c r="E47" s="20"/>
      <c r="F47" s="27"/>
      <c r="G47" s="18"/>
      <c r="H47" s="27"/>
      <c r="I47" s="21"/>
      <c r="J47" s="22">
        <v>100</v>
      </c>
      <c r="K47" s="23">
        <v>120</v>
      </c>
      <c r="L47" s="24"/>
      <c r="M47" s="25">
        <v>-3.0000000000000001E-3</v>
      </c>
      <c r="N47" s="38">
        <v>-8.0000000000000002E-3</v>
      </c>
      <c r="O47" s="26">
        <v>-0.01</v>
      </c>
      <c r="Q47" s="16">
        <f t="shared" si="0"/>
        <v>0</v>
      </c>
      <c r="R47" s="29"/>
      <c r="S47" s="29">
        <f t="shared" si="1"/>
        <v>0</v>
      </c>
      <c r="T47" s="30">
        <f t="shared" si="1"/>
        <v>0</v>
      </c>
      <c r="U47" s="39">
        <f t="shared" si="2"/>
        <v>0</v>
      </c>
      <c r="V47" s="31"/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17"/>
      <c r="C48" s="16">
        <v>0</v>
      </c>
      <c r="D48" s="34"/>
      <c r="E48" s="20"/>
      <c r="F48" s="27"/>
      <c r="G48" s="18"/>
      <c r="H48" s="27"/>
      <c r="I48" s="21"/>
      <c r="J48" s="22">
        <v>100</v>
      </c>
      <c r="K48" s="23">
        <v>120</v>
      </c>
      <c r="L48" s="24"/>
      <c r="M48" s="25">
        <v>-3.0000000000000001E-3</v>
      </c>
      <c r="N48" s="38">
        <v>-8.0000000000000002E-3</v>
      </c>
      <c r="O48" s="26">
        <v>-0.01</v>
      </c>
      <c r="Q48" s="16">
        <f t="shared" si="0"/>
        <v>0</v>
      </c>
      <c r="R48" s="29"/>
      <c r="S48" s="29">
        <f t="shared" si="1"/>
        <v>0</v>
      </c>
      <c r="T48" s="30">
        <f t="shared" si="1"/>
        <v>0</v>
      </c>
      <c r="U48" s="39">
        <f t="shared" si="2"/>
        <v>0</v>
      </c>
      <c r="V48" s="31"/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17"/>
      <c r="C49" s="16">
        <v>0</v>
      </c>
      <c r="D49" s="34"/>
      <c r="E49" s="20"/>
      <c r="F49" s="27"/>
      <c r="G49" s="18"/>
      <c r="H49" s="27"/>
      <c r="I49" s="21"/>
      <c r="J49" s="22">
        <v>100</v>
      </c>
      <c r="K49" s="23">
        <v>120</v>
      </c>
      <c r="L49" s="24"/>
      <c r="M49" s="25">
        <v>-3.0000000000000001E-3</v>
      </c>
      <c r="N49" s="38">
        <v>-8.0000000000000002E-3</v>
      </c>
      <c r="O49" s="26">
        <v>-0.01</v>
      </c>
      <c r="Q49" s="16">
        <f t="shared" si="0"/>
        <v>0</v>
      </c>
      <c r="R49" s="29"/>
      <c r="S49" s="29">
        <f t="shared" si="1"/>
        <v>0</v>
      </c>
      <c r="T49" s="30">
        <f t="shared" si="1"/>
        <v>0</v>
      </c>
      <c r="U49" s="39">
        <f t="shared" si="2"/>
        <v>0</v>
      </c>
      <c r="V49" s="31"/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17"/>
      <c r="C50" s="16">
        <v>0</v>
      </c>
      <c r="D50" s="34"/>
      <c r="E50" s="20"/>
      <c r="F50" s="27"/>
      <c r="G50" s="18"/>
      <c r="H50" s="27"/>
      <c r="I50" s="21"/>
      <c r="J50" s="22">
        <v>100</v>
      </c>
      <c r="K50" s="23">
        <v>120</v>
      </c>
      <c r="L50" s="24"/>
      <c r="M50" s="25">
        <v>-3.0000000000000001E-3</v>
      </c>
      <c r="N50" s="38">
        <v>-8.0000000000000002E-3</v>
      </c>
      <c r="O50" s="26">
        <v>-0.01</v>
      </c>
      <c r="Q50" s="16">
        <f t="shared" si="0"/>
        <v>0</v>
      </c>
      <c r="R50" s="29"/>
      <c r="S50" s="29">
        <f t="shared" si="1"/>
        <v>0</v>
      </c>
      <c r="T50" s="30">
        <f t="shared" si="1"/>
        <v>0</v>
      </c>
      <c r="U50" s="39">
        <f t="shared" si="2"/>
        <v>0</v>
      </c>
      <c r="V50" s="31"/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17"/>
      <c r="C51" s="16">
        <v>0</v>
      </c>
      <c r="D51" s="34"/>
      <c r="E51" s="20"/>
      <c r="F51" s="27"/>
      <c r="G51" s="18"/>
      <c r="H51" s="27"/>
      <c r="I51" s="21"/>
      <c r="J51" s="22">
        <v>100</v>
      </c>
      <c r="K51" s="23">
        <v>120</v>
      </c>
      <c r="L51" s="24"/>
      <c r="M51" s="25">
        <v>-3.0000000000000001E-3</v>
      </c>
      <c r="N51" s="38">
        <v>-8.0000000000000002E-3</v>
      </c>
      <c r="O51" s="26">
        <v>-0.01</v>
      </c>
      <c r="Q51" s="16">
        <f t="shared" si="0"/>
        <v>0</v>
      </c>
      <c r="R51" s="29"/>
      <c r="S51" s="29">
        <f t="shared" si="1"/>
        <v>0</v>
      </c>
      <c r="T51" s="30">
        <f t="shared" si="1"/>
        <v>0</v>
      </c>
      <c r="U51" s="39">
        <f t="shared" si="2"/>
        <v>0</v>
      </c>
      <c r="V51" s="31"/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17"/>
      <c r="C52" s="16">
        <v>0</v>
      </c>
      <c r="D52" s="34"/>
      <c r="E52" s="20"/>
      <c r="F52" s="27"/>
      <c r="G52" s="18"/>
      <c r="H52" s="27"/>
      <c r="I52" s="21"/>
      <c r="J52" s="22">
        <v>100</v>
      </c>
      <c r="K52" s="23">
        <v>120</v>
      </c>
      <c r="L52" s="24"/>
      <c r="M52" s="25">
        <v>-3.0000000000000001E-3</v>
      </c>
      <c r="N52" s="38">
        <v>-8.0000000000000002E-3</v>
      </c>
      <c r="O52" s="26">
        <v>-0.01</v>
      </c>
      <c r="Q52" s="16">
        <f t="shared" si="0"/>
        <v>0</v>
      </c>
      <c r="R52" s="29"/>
      <c r="S52" s="29">
        <f t="shared" si="1"/>
        <v>0</v>
      </c>
      <c r="T52" s="30">
        <f t="shared" si="1"/>
        <v>0</v>
      </c>
      <c r="U52" s="39">
        <f t="shared" si="2"/>
        <v>0</v>
      </c>
      <c r="V52" s="31"/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17"/>
      <c r="C53" s="16">
        <v>0</v>
      </c>
      <c r="D53" s="34"/>
      <c r="E53" s="20"/>
      <c r="F53" s="27"/>
      <c r="G53" s="18"/>
      <c r="H53" s="27"/>
      <c r="I53" s="21"/>
      <c r="J53" s="22">
        <v>100</v>
      </c>
      <c r="K53" s="23">
        <v>120</v>
      </c>
      <c r="L53" s="24"/>
      <c r="M53" s="25">
        <v>-3.0000000000000001E-3</v>
      </c>
      <c r="N53" s="38">
        <v>-8.0000000000000002E-3</v>
      </c>
      <c r="O53" s="26">
        <v>-0.01</v>
      </c>
      <c r="Q53" s="16">
        <f t="shared" si="0"/>
        <v>0</v>
      </c>
      <c r="R53" s="29"/>
      <c r="S53" s="29">
        <f t="shared" si="1"/>
        <v>0</v>
      </c>
      <c r="T53" s="30">
        <f t="shared" si="1"/>
        <v>0</v>
      </c>
      <c r="U53" s="39">
        <f t="shared" si="2"/>
        <v>0</v>
      </c>
      <c r="V53" s="31"/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17"/>
      <c r="C54" s="16">
        <v>0</v>
      </c>
      <c r="D54" s="34"/>
      <c r="E54" s="20"/>
      <c r="F54" s="27"/>
      <c r="G54" s="18"/>
      <c r="H54" s="27"/>
      <c r="I54" s="21"/>
      <c r="J54" s="22">
        <v>100</v>
      </c>
      <c r="K54" s="23">
        <v>120</v>
      </c>
      <c r="L54" s="24"/>
      <c r="M54" s="25">
        <v>-3.0000000000000001E-3</v>
      </c>
      <c r="N54" s="38">
        <v>-8.0000000000000002E-3</v>
      </c>
      <c r="O54" s="26">
        <v>-0.01</v>
      </c>
      <c r="Q54" s="16">
        <f t="shared" si="0"/>
        <v>0</v>
      </c>
      <c r="R54" s="29"/>
      <c r="S54" s="29">
        <f t="shared" si="1"/>
        <v>0</v>
      </c>
      <c r="T54" s="30">
        <f t="shared" si="1"/>
        <v>0</v>
      </c>
      <c r="U54" s="39">
        <f t="shared" si="2"/>
        <v>0</v>
      </c>
      <c r="V54" s="31"/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17"/>
      <c r="C55" s="16">
        <v>0</v>
      </c>
      <c r="D55" s="34"/>
      <c r="E55" s="20"/>
      <c r="F55" s="27"/>
      <c r="G55" s="18"/>
      <c r="H55" s="27"/>
      <c r="I55" s="21"/>
      <c r="J55" s="22">
        <v>100</v>
      </c>
      <c r="K55" s="23">
        <v>120</v>
      </c>
      <c r="L55" s="24"/>
      <c r="M55" s="25">
        <v>-3.0000000000000001E-3</v>
      </c>
      <c r="N55" s="38">
        <v>-8.0000000000000002E-3</v>
      </c>
      <c r="O55" s="26">
        <v>-0.01</v>
      </c>
      <c r="Q55" s="16">
        <f t="shared" si="0"/>
        <v>0</v>
      </c>
      <c r="R55" s="29"/>
      <c r="S55" s="29">
        <f t="shared" si="1"/>
        <v>0</v>
      </c>
      <c r="T55" s="30">
        <f t="shared" si="1"/>
        <v>0</v>
      </c>
      <c r="U55" s="39">
        <f t="shared" si="2"/>
        <v>0</v>
      </c>
      <c r="V55" s="31"/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17"/>
      <c r="C56" s="16">
        <v>0</v>
      </c>
      <c r="D56" s="34"/>
      <c r="E56" s="20"/>
      <c r="F56" s="27"/>
      <c r="G56" s="18"/>
      <c r="H56" s="27"/>
      <c r="I56" s="21"/>
      <c r="J56" s="22">
        <v>100</v>
      </c>
      <c r="K56" s="23">
        <v>120</v>
      </c>
      <c r="L56" s="24"/>
      <c r="M56" s="25">
        <v>-3.0000000000000001E-3</v>
      </c>
      <c r="N56" s="38">
        <v>-8.0000000000000002E-3</v>
      </c>
      <c r="O56" s="26">
        <v>-0.01</v>
      </c>
      <c r="Q56" s="16">
        <f t="shared" si="0"/>
        <v>0</v>
      </c>
      <c r="R56" s="29"/>
      <c r="S56" s="29">
        <f t="shared" si="1"/>
        <v>0</v>
      </c>
      <c r="T56" s="30">
        <f t="shared" si="1"/>
        <v>0</v>
      </c>
      <c r="U56" s="39">
        <f t="shared" si="2"/>
        <v>0</v>
      </c>
      <c r="V56" s="31"/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17"/>
      <c r="C57" s="16">
        <v>0</v>
      </c>
      <c r="D57" s="34"/>
      <c r="E57" s="20"/>
      <c r="F57" s="27"/>
      <c r="G57" s="18"/>
      <c r="H57" s="27"/>
      <c r="I57" s="21"/>
      <c r="J57" s="22">
        <v>100</v>
      </c>
      <c r="K57" s="23">
        <v>120</v>
      </c>
      <c r="L57" s="24"/>
      <c r="M57" s="25">
        <v>-3.0000000000000001E-3</v>
      </c>
      <c r="N57" s="38">
        <v>-8.0000000000000002E-3</v>
      </c>
      <c r="O57" s="26">
        <v>-0.01</v>
      </c>
      <c r="Q57" s="16">
        <f t="shared" si="0"/>
        <v>0</v>
      </c>
      <c r="R57" s="29"/>
      <c r="S57" s="29">
        <f t="shared" si="1"/>
        <v>0</v>
      </c>
      <c r="T57" s="30">
        <f t="shared" si="1"/>
        <v>0</v>
      </c>
      <c r="U57" s="39">
        <f t="shared" si="2"/>
        <v>0</v>
      </c>
      <c r="V57" s="31"/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17"/>
      <c r="C58" s="16">
        <v>0</v>
      </c>
      <c r="D58" s="34"/>
      <c r="E58" s="20"/>
      <c r="F58" s="27"/>
      <c r="G58" s="18"/>
      <c r="H58" s="27"/>
      <c r="I58" s="21"/>
      <c r="J58" s="22">
        <v>100</v>
      </c>
      <c r="K58" s="23">
        <v>120</v>
      </c>
      <c r="L58" s="24"/>
      <c r="M58" s="25">
        <v>-3.0000000000000001E-3</v>
      </c>
      <c r="N58" s="38">
        <v>-8.0000000000000002E-3</v>
      </c>
      <c r="O58" s="26">
        <v>-0.01</v>
      </c>
      <c r="Q58" s="16">
        <f t="shared" si="0"/>
        <v>0</v>
      </c>
      <c r="R58" s="29"/>
      <c r="S58" s="29">
        <f t="shared" si="1"/>
        <v>0</v>
      </c>
      <c r="T58" s="30">
        <f t="shared" si="1"/>
        <v>0</v>
      </c>
      <c r="U58" s="39">
        <f t="shared" si="2"/>
        <v>0</v>
      </c>
      <c r="V58" s="31"/>
      <c r="W58" s="33">
        <f t="shared" si="2"/>
        <v>120</v>
      </c>
      <c r="X58" s="32">
        <v>0</v>
      </c>
    </row>
    <row r="59" spans="1:24" x14ac:dyDescent="0.15">
      <c r="A59" s="5"/>
      <c r="B59" s="40"/>
      <c r="C59" s="5"/>
      <c r="J59" s="3"/>
      <c r="M59" s="25">
        <v>-3.0000000000000001E-3</v>
      </c>
      <c r="X59" s="32">
        <v>0</v>
      </c>
    </row>
    <row r="60" spans="1:24" x14ac:dyDescent="0.15">
      <c r="A60" s="5"/>
      <c r="M60" s="25">
        <v>-3.0000000000000001E-3</v>
      </c>
      <c r="X60" s="32">
        <v>0</v>
      </c>
    </row>
    <row r="61" spans="1:24" x14ac:dyDescent="0.15">
      <c r="M61" s="25">
        <v>-3.0000000000000001E-3</v>
      </c>
      <c r="X61" s="32">
        <v>0</v>
      </c>
    </row>
    <row r="62" spans="1:24" x14ac:dyDescent="0.15">
      <c r="M62" s="25">
        <v>-3.0000000000000001E-3</v>
      </c>
      <c r="X62" s="32">
        <v>0</v>
      </c>
    </row>
    <row r="63" spans="1:24" x14ac:dyDescent="0.15">
      <c r="M63" s="25">
        <v>-3.0000000000000001E-3</v>
      </c>
      <c r="X63" s="32">
        <v>0</v>
      </c>
    </row>
    <row r="64" spans="1:24" x14ac:dyDescent="0.15">
      <c r="M64" s="25">
        <v>-3.0000000000000001E-3</v>
      </c>
      <c r="X64" s="32">
        <v>0</v>
      </c>
    </row>
    <row r="65" spans="13:24" x14ac:dyDescent="0.15">
      <c r="M65" s="25">
        <v>-3.0000000000000001E-3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16" zoomScaleNormal="100" workbookViewId="0">
      <selection activeCell="L60" sqref="L60"/>
    </sheetView>
  </sheetViews>
  <sheetFormatPr defaultColWidth="9" defaultRowHeight="13.5" outlineLevelCol="1" x14ac:dyDescent="0.15"/>
  <cols>
    <col min="1" max="1" width="4.75" style="1" customWidth="1"/>
    <col min="2" max="2" width="8.25" style="45" customWidth="1"/>
    <col min="3" max="3" width="5.125" style="49" customWidth="1"/>
    <col min="4" max="4" width="9" style="54" customWidth="1"/>
    <col min="5" max="5" width="7.75" style="54" customWidth="1"/>
    <col min="6" max="6" width="10.625" style="1" customWidth="1"/>
    <col min="7" max="7" width="8.625" style="54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9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57"/>
      <c r="K2" s="10"/>
    </row>
    <row r="3" spans="5:11" x14ac:dyDescent="0.15">
      <c r="E3" s="57"/>
      <c r="K3" s="10"/>
    </row>
    <row r="4" spans="5:11" x14ac:dyDescent="0.15">
      <c r="E4" s="57"/>
      <c r="K4" s="10"/>
    </row>
    <row r="5" spans="5:11" x14ac:dyDescent="0.15">
      <c r="E5" s="57"/>
      <c r="K5" s="10"/>
    </row>
    <row r="6" spans="5:11" x14ac:dyDescent="0.15">
      <c r="E6" s="57"/>
      <c r="K6" s="10"/>
    </row>
    <row r="7" spans="5:11" x14ac:dyDescent="0.15">
      <c r="E7" s="57"/>
      <c r="K7" s="10"/>
    </row>
    <row r="8" spans="5:11" x14ac:dyDescent="0.15">
      <c r="E8" s="57"/>
      <c r="K8" s="10"/>
    </row>
    <row r="9" spans="5:11" x14ac:dyDescent="0.15">
      <c r="E9" s="57"/>
      <c r="K9" s="10"/>
    </row>
    <row r="10" spans="5:11" x14ac:dyDescent="0.15">
      <c r="E10" s="57"/>
      <c r="K10" s="10"/>
    </row>
    <row r="11" spans="5:11" x14ac:dyDescent="0.15">
      <c r="E11" s="57"/>
      <c r="K11" s="10"/>
    </row>
    <row r="12" spans="5:11" x14ac:dyDescent="0.15">
      <c r="E12" s="57"/>
      <c r="K12" s="10"/>
    </row>
    <row r="13" spans="5:11" x14ac:dyDescent="0.15">
      <c r="E13" s="57"/>
      <c r="K13" s="10"/>
    </row>
    <row r="14" spans="5:11" x14ac:dyDescent="0.15">
      <c r="E14" s="57"/>
      <c r="K14" s="10"/>
    </row>
    <row r="15" spans="5:11" x14ac:dyDescent="0.15">
      <c r="E15" s="57"/>
      <c r="K15" s="10"/>
    </row>
    <row r="16" spans="5:11" x14ac:dyDescent="0.15">
      <c r="E16" s="57"/>
      <c r="K16" s="10"/>
    </row>
    <row r="17" spans="2:24" x14ac:dyDescent="0.15">
      <c r="E17" s="57"/>
      <c r="K17" s="10"/>
    </row>
    <row r="18" spans="2:24" x14ac:dyDescent="0.15">
      <c r="E18" s="57"/>
      <c r="K18" s="10"/>
    </row>
    <row r="19" spans="2:24" x14ac:dyDescent="0.15">
      <c r="E19" s="57"/>
      <c r="K19" s="10"/>
    </row>
    <row r="20" spans="2:24" x14ac:dyDescent="0.15">
      <c r="E20" s="57"/>
      <c r="K20" s="10"/>
    </row>
    <row r="21" spans="2:24" x14ac:dyDescent="0.15">
      <c r="E21" s="57"/>
      <c r="K21" s="10"/>
    </row>
    <row r="22" spans="2:24" x14ac:dyDescent="0.15">
      <c r="E22" s="57"/>
      <c r="K22" s="10"/>
    </row>
    <row r="23" spans="2:24" x14ac:dyDescent="0.15">
      <c r="E23" s="57"/>
      <c r="K23" s="10"/>
    </row>
    <row r="24" spans="2:24" x14ac:dyDescent="0.15">
      <c r="E24" s="57"/>
      <c r="K24" s="10"/>
    </row>
    <row r="25" spans="2:24" x14ac:dyDescent="0.15">
      <c r="E25" s="57"/>
      <c r="K25" s="10"/>
    </row>
    <row r="26" spans="2:24" x14ac:dyDescent="0.15">
      <c r="E26" s="57"/>
      <c r="K26" s="10"/>
    </row>
    <row r="27" spans="2:24" x14ac:dyDescent="0.15">
      <c r="E27" s="57"/>
      <c r="K27" s="10"/>
    </row>
    <row r="28" spans="2:24" x14ac:dyDescent="0.15">
      <c r="E28" s="57"/>
      <c r="K28" s="10"/>
    </row>
    <row r="29" spans="2:24" x14ac:dyDescent="0.15">
      <c r="E29" s="57"/>
      <c r="K29" s="10"/>
    </row>
    <row r="30" spans="2:24" x14ac:dyDescent="0.15">
      <c r="E30" s="57"/>
      <c r="K30" s="10"/>
    </row>
    <row r="31" spans="2:24" s="8" customFormat="1" ht="12.75" customHeight="1" x14ac:dyDescent="0.15">
      <c r="B31" s="46"/>
      <c r="C31" s="50">
        <v>2</v>
      </c>
      <c r="D31" s="55">
        <v>3</v>
      </c>
      <c r="E31" s="55">
        <v>4</v>
      </c>
      <c r="F31" s="9">
        <v>5</v>
      </c>
      <c r="G31" s="55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46"/>
      <c r="C32" s="50"/>
      <c r="D32" s="55"/>
      <c r="E32" s="55"/>
      <c r="F32" s="9"/>
      <c r="G32" s="55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47" t="s">
        <v>0</v>
      </c>
      <c r="C33" s="51" t="s">
        <v>7</v>
      </c>
      <c r="D33" s="56" t="s">
        <v>14</v>
      </c>
      <c r="E33" s="58" t="s">
        <v>13</v>
      </c>
      <c r="F33" s="12" t="s">
        <v>1</v>
      </c>
      <c r="G33" s="58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16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48">
        <v>42647</v>
      </c>
      <c r="C34" s="52">
        <v>0</v>
      </c>
      <c r="D34" s="20"/>
      <c r="E34" s="20">
        <v>54.93907845290444</v>
      </c>
      <c r="F34" s="27">
        <v>0</v>
      </c>
      <c r="G34" s="59">
        <v>0</v>
      </c>
      <c r="H34" s="27">
        <v>0.17274027742404588</v>
      </c>
      <c r="I34" s="21"/>
      <c r="J34" s="22">
        <v>100</v>
      </c>
      <c r="K34" s="23">
        <v>120</v>
      </c>
      <c r="L34" s="24"/>
      <c r="M34" s="25">
        <v>-3.0000000000000001E-3</v>
      </c>
      <c r="N34" s="38">
        <v>-8.0000000000000002E-3</v>
      </c>
      <c r="O34" s="26">
        <v>-0.01</v>
      </c>
      <c r="Q34" s="16">
        <f>C34/$W$32</f>
        <v>0</v>
      </c>
      <c r="R34" s="29"/>
      <c r="S34" s="29">
        <f>G34</f>
        <v>0</v>
      </c>
      <c r="T34" s="30">
        <f>H34</f>
        <v>0.17274027742404588</v>
      </c>
      <c r="U34" s="39">
        <f>I34/$W$32</f>
        <v>0</v>
      </c>
      <c r="V34" s="31"/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48">
        <v>42648</v>
      </c>
      <c r="C35" s="52">
        <v>0</v>
      </c>
      <c r="D35" s="20"/>
      <c r="E35" s="20">
        <v>54.93907845290444</v>
      </c>
      <c r="F35" s="27">
        <v>0</v>
      </c>
      <c r="G35" s="59">
        <v>0</v>
      </c>
      <c r="H35" s="27">
        <v>0.17274027742404588</v>
      </c>
      <c r="I35" s="21"/>
      <c r="J35" s="22">
        <v>100</v>
      </c>
      <c r="K35" s="23">
        <v>120</v>
      </c>
      <c r="L35" s="24"/>
      <c r="M35" s="25">
        <v>-3.0000000000000001E-3</v>
      </c>
      <c r="N35" s="38">
        <v>-8.0000000000000002E-3</v>
      </c>
      <c r="O35" s="26">
        <v>-0.01</v>
      </c>
      <c r="Q35" s="16">
        <f t="shared" ref="Q35:Q58" si="0">C35/$W$32</f>
        <v>0</v>
      </c>
      <c r="R35" s="29"/>
      <c r="S35" s="29">
        <f t="shared" ref="S35:T58" si="1">G35</f>
        <v>0</v>
      </c>
      <c r="T35" s="30">
        <f t="shared" si="1"/>
        <v>0.17274027742404588</v>
      </c>
      <c r="U35" s="39">
        <f t="shared" ref="U35:W58" si="2">I35/$W$32</f>
        <v>0</v>
      </c>
      <c r="V35" s="31"/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48">
        <v>42649</v>
      </c>
      <c r="C36" s="52">
        <v>0</v>
      </c>
      <c r="D36" s="20"/>
      <c r="E36" s="20">
        <v>54.93907845290444</v>
      </c>
      <c r="F36" s="27">
        <v>0</v>
      </c>
      <c r="G36" s="59">
        <v>0</v>
      </c>
      <c r="H36" s="27">
        <v>0.17274027742404588</v>
      </c>
      <c r="I36" s="21"/>
      <c r="J36" s="22">
        <v>100</v>
      </c>
      <c r="K36" s="23">
        <v>120</v>
      </c>
      <c r="L36" s="24"/>
      <c r="M36" s="25">
        <v>-3.0000000000000001E-3</v>
      </c>
      <c r="N36" s="38">
        <v>-8.0000000000000002E-3</v>
      </c>
      <c r="O36" s="26">
        <v>-0.01</v>
      </c>
      <c r="Q36" s="16">
        <f t="shared" si="0"/>
        <v>0</v>
      </c>
      <c r="R36" s="29"/>
      <c r="S36" s="29">
        <f t="shared" si="1"/>
        <v>0</v>
      </c>
      <c r="T36" s="30">
        <f t="shared" si="1"/>
        <v>0.17274027742404588</v>
      </c>
      <c r="U36" s="39">
        <f t="shared" si="2"/>
        <v>0</v>
      </c>
      <c r="V36" s="31"/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48">
        <v>42650</v>
      </c>
      <c r="C37" s="52">
        <v>0</v>
      </c>
      <c r="D37" s="20"/>
      <c r="E37" s="20">
        <v>54.93907845290444</v>
      </c>
      <c r="F37" s="27">
        <v>0</v>
      </c>
      <c r="G37" s="59">
        <v>0</v>
      </c>
      <c r="H37" s="27">
        <v>0.17274027742404588</v>
      </c>
      <c r="I37" s="21"/>
      <c r="J37" s="22">
        <v>100</v>
      </c>
      <c r="K37" s="23">
        <v>120</v>
      </c>
      <c r="L37" s="24"/>
      <c r="M37" s="25">
        <v>-3.0000000000000001E-3</v>
      </c>
      <c r="N37" s="38">
        <v>-8.0000000000000002E-3</v>
      </c>
      <c r="O37" s="26">
        <v>-0.01</v>
      </c>
      <c r="Q37" s="16">
        <f t="shared" si="0"/>
        <v>0</v>
      </c>
      <c r="R37" s="29"/>
      <c r="S37" s="29">
        <f t="shared" si="1"/>
        <v>0</v>
      </c>
      <c r="T37" s="30">
        <f t="shared" si="1"/>
        <v>0.17274027742404588</v>
      </c>
      <c r="U37" s="39">
        <f t="shared" si="2"/>
        <v>0</v>
      </c>
      <c r="V37" s="31"/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48">
        <v>42653</v>
      </c>
      <c r="C38" s="52">
        <v>0</v>
      </c>
      <c r="D38" s="20"/>
      <c r="E38" s="20">
        <v>55.068831230682228</v>
      </c>
      <c r="F38" s="27">
        <v>1.0380222222222224E-3</v>
      </c>
      <c r="G38" s="59">
        <v>0.12975277777777777</v>
      </c>
      <c r="H38" s="27">
        <v>0.1738564776476097</v>
      </c>
      <c r="I38" s="21"/>
      <c r="J38" s="22">
        <v>100</v>
      </c>
      <c r="K38" s="23">
        <v>120</v>
      </c>
      <c r="L38" s="24"/>
      <c r="M38" s="25">
        <v>-3.0000000000000001E-3</v>
      </c>
      <c r="N38" s="38">
        <v>-8.0000000000000002E-3</v>
      </c>
      <c r="O38" s="26">
        <v>-0.01</v>
      </c>
      <c r="Q38" s="16">
        <f t="shared" si="0"/>
        <v>0</v>
      </c>
      <c r="R38" s="29"/>
      <c r="S38" s="29">
        <f t="shared" si="1"/>
        <v>0.12975277777777777</v>
      </c>
      <c r="T38" s="30">
        <f t="shared" si="1"/>
        <v>0.1738564776476097</v>
      </c>
      <c r="U38" s="39">
        <f t="shared" si="2"/>
        <v>0</v>
      </c>
      <c r="V38" s="31"/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48">
        <v>42654</v>
      </c>
      <c r="C39" s="52">
        <v>0</v>
      </c>
      <c r="D39" s="20"/>
      <c r="E39" s="20">
        <v>55.405152738459996</v>
      </c>
      <c r="F39" s="27">
        <v>2.21881769437017E-3</v>
      </c>
      <c r="G39" s="59">
        <v>0.33632150777777775</v>
      </c>
      <c r="H39" s="27">
        <v>0.17552847762733034</v>
      </c>
      <c r="I39" s="21"/>
      <c r="J39" s="22">
        <v>100</v>
      </c>
      <c r="K39" s="23">
        <v>120</v>
      </c>
      <c r="L39" s="24"/>
      <c r="M39" s="25">
        <v>-3.0000000000000001E-3</v>
      </c>
      <c r="N39" s="38">
        <v>-8.0000000000000002E-3</v>
      </c>
      <c r="O39" s="26">
        <v>-0.01</v>
      </c>
      <c r="Q39" s="16">
        <f t="shared" si="0"/>
        <v>0</v>
      </c>
      <c r="R39" s="29"/>
      <c r="S39" s="29">
        <f t="shared" si="1"/>
        <v>0.33632150777777775</v>
      </c>
      <c r="T39" s="30">
        <f t="shared" si="1"/>
        <v>0.17552847762733034</v>
      </c>
      <c r="U39" s="39">
        <f t="shared" si="2"/>
        <v>0</v>
      </c>
      <c r="V39" s="31"/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48">
        <v>42655</v>
      </c>
      <c r="C40" s="52">
        <v>0</v>
      </c>
      <c r="D40" s="20"/>
      <c r="E40" s="20">
        <v>55.533052856237781</v>
      </c>
      <c r="F40" s="27">
        <v>1.0232009422222223E-3</v>
      </c>
      <c r="G40" s="59">
        <v>0.12790011777777777</v>
      </c>
      <c r="H40" s="27">
        <v>0.1766402244598381</v>
      </c>
      <c r="I40" s="21"/>
      <c r="J40" s="22">
        <v>100</v>
      </c>
      <c r="K40" s="23">
        <v>120</v>
      </c>
      <c r="L40" s="24"/>
      <c r="M40" s="25">
        <v>-3.0000000000000001E-3</v>
      </c>
      <c r="N40" s="38">
        <v>-8.0000000000000002E-3</v>
      </c>
      <c r="O40" s="26">
        <v>-0.01</v>
      </c>
      <c r="Q40" s="16">
        <f t="shared" si="0"/>
        <v>0</v>
      </c>
      <c r="R40" s="29"/>
      <c r="S40" s="29">
        <f t="shared" si="1"/>
        <v>0.12790011777777777</v>
      </c>
      <c r="T40" s="30">
        <f t="shared" si="1"/>
        <v>0.1766402244598381</v>
      </c>
      <c r="U40" s="39">
        <f t="shared" si="2"/>
        <v>0</v>
      </c>
      <c r="V40" s="31"/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48">
        <v>42656</v>
      </c>
      <c r="C41" s="52">
        <v>0</v>
      </c>
      <c r="D41" s="20"/>
      <c r="E41" s="20">
        <v>55.821634245535556</v>
      </c>
      <c r="F41" s="27">
        <v>8.6015317227355523E-4</v>
      </c>
      <c r="G41" s="59">
        <v>0.28858138929777777</v>
      </c>
      <c r="H41" s="27">
        <v>0.17747972671340628</v>
      </c>
      <c r="I41" s="21"/>
      <c r="J41" s="22">
        <v>100</v>
      </c>
      <c r="K41" s="23">
        <v>120</v>
      </c>
      <c r="L41" s="24"/>
      <c r="M41" s="25">
        <v>-3.0000000000000001E-3</v>
      </c>
      <c r="N41" s="38">
        <v>-8.0000000000000002E-3</v>
      </c>
      <c r="O41" s="26">
        <v>-0.01</v>
      </c>
      <c r="Q41" s="16">
        <f t="shared" si="0"/>
        <v>0</v>
      </c>
      <c r="R41" s="29"/>
      <c r="S41" s="29">
        <f t="shared" si="1"/>
        <v>0.28858138929777777</v>
      </c>
      <c r="T41" s="30">
        <f t="shared" si="1"/>
        <v>0.17747972671340628</v>
      </c>
      <c r="U41" s="39">
        <f t="shared" si="2"/>
        <v>0</v>
      </c>
      <c r="V41" s="31"/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48">
        <v>42657</v>
      </c>
      <c r="C42" s="52">
        <v>0</v>
      </c>
      <c r="D42" s="20"/>
      <c r="E42" s="20">
        <v>55.490356651044436</v>
      </c>
      <c r="F42" s="27">
        <v>-1.7636158139433089E-3</v>
      </c>
      <c r="G42" s="59">
        <v>-0.3312775944911111</v>
      </c>
      <c r="H42" s="27">
        <v>0.17689213753763028</v>
      </c>
      <c r="I42" s="21"/>
      <c r="J42" s="22">
        <v>100</v>
      </c>
      <c r="K42" s="23">
        <v>120</v>
      </c>
      <c r="L42" s="24"/>
      <c r="M42" s="25">
        <v>-3.0000000000000001E-3</v>
      </c>
      <c r="N42" s="38">
        <v>-8.0000000000000002E-3</v>
      </c>
      <c r="O42" s="26">
        <v>-0.01</v>
      </c>
      <c r="Q42" s="16">
        <f t="shared" si="0"/>
        <v>0</v>
      </c>
      <c r="R42" s="29"/>
      <c r="S42" s="29">
        <f t="shared" si="1"/>
        <v>-0.3312775944911111</v>
      </c>
      <c r="T42" s="30">
        <f t="shared" si="1"/>
        <v>0.17689213753763028</v>
      </c>
      <c r="U42" s="39">
        <f t="shared" si="2"/>
        <v>0</v>
      </c>
      <c r="V42" s="31"/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48">
        <v>42660</v>
      </c>
      <c r="C43" s="52">
        <v>0</v>
      </c>
      <c r="D43" s="20"/>
      <c r="E43" s="20">
        <v>55.120596985026665</v>
      </c>
      <c r="F43" s="27">
        <v>-1.2925902727662203E-3</v>
      </c>
      <c r="G43" s="59">
        <v>-0.36975966601777782</v>
      </c>
      <c r="H43" s="27">
        <v>0.17581399124527983</v>
      </c>
      <c r="I43" s="21"/>
      <c r="J43" s="22">
        <v>100</v>
      </c>
      <c r="K43" s="23">
        <v>120</v>
      </c>
      <c r="L43" s="24"/>
      <c r="M43" s="25">
        <v>-3.0000000000000001E-3</v>
      </c>
      <c r="N43" s="38">
        <v>-8.0000000000000002E-3</v>
      </c>
      <c r="O43" s="26">
        <v>-0.01</v>
      </c>
      <c r="Q43" s="16">
        <f t="shared" si="0"/>
        <v>0</v>
      </c>
      <c r="R43" s="29"/>
      <c r="S43" s="29">
        <f t="shared" si="1"/>
        <v>-0.36975966601777782</v>
      </c>
      <c r="T43" s="30">
        <f t="shared" si="1"/>
        <v>0.17581399124527983</v>
      </c>
      <c r="U43" s="39">
        <f t="shared" si="2"/>
        <v>0</v>
      </c>
      <c r="V43" s="31"/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48">
        <v>42661</v>
      </c>
      <c r="C44" s="52">
        <v>0</v>
      </c>
      <c r="D44" s="20"/>
      <c r="E44" s="20">
        <v>55.971193944675555</v>
      </c>
      <c r="F44" s="27">
        <v>7.9086902800295264E-4</v>
      </c>
      <c r="G44" s="59">
        <v>0.85059695964888893</v>
      </c>
      <c r="H44" s="27">
        <v>0.17577086323715166</v>
      </c>
      <c r="I44" s="21"/>
      <c r="J44" s="22">
        <v>100</v>
      </c>
      <c r="K44" s="23">
        <v>120</v>
      </c>
      <c r="L44" s="24"/>
      <c r="M44" s="25">
        <v>-3.0000000000000001E-3</v>
      </c>
      <c r="N44" s="38">
        <v>-8.0000000000000002E-3</v>
      </c>
      <c r="O44" s="26">
        <v>-0.01</v>
      </c>
      <c r="Q44" s="16">
        <f t="shared" si="0"/>
        <v>0</v>
      </c>
      <c r="R44" s="29"/>
      <c r="S44" s="29">
        <f t="shared" si="1"/>
        <v>0.85059695964888893</v>
      </c>
      <c r="T44" s="30">
        <f t="shared" si="1"/>
        <v>0.17577086323715166</v>
      </c>
      <c r="U44" s="39">
        <f t="shared" si="2"/>
        <v>0</v>
      </c>
      <c r="V44" s="31"/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48">
        <v>42662</v>
      </c>
      <c r="C45" s="52">
        <v>0</v>
      </c>
      <c r="D45" s="20"/>
      <c r="E45" s="20">
        <v>56.023624365239996</v>
      </c>
      <c r="F45" s="27">
        <v>1.0819962177786143E-4</v>
      </c>
      <c r="G45" s="59">
        <v>5.2430420564444448E-2</v>
      </c>
      <c r="H45" s="27">
        <v>0.17534906416634566</v>
      </c>
      <c r="I45" s="21"/>
      <c r="J45" s="22">
        <v>100</v>
      </c>
      <c r="K45" s="23">
        <v>120</v>
      </c>
      <c r="L45" s="24"/>
      <c r="M45" s="25">
        <v>-3.0000000000000001E-3</v>
      </c>
      <c r="N45" s="38">
        <v>-8.0000000000000002E-3</v>
      </c>
      <c r="O45" s="26">
        <v>-0.01</v>
      </c>
      <c r="Q45" s="16">
        <f t="shared" si="0"/>
        <v>0</v>
      </c>
      <c r="R45" s="29"/>
      <c r="S45" s="29">
        <f t="shared" si="1"/>
        <v>5.2430420564444448E-2</v>
      </c>
      <c r="T45" s="30">
        <f t="shared" si="1"/>
        <v>0.17534906416634566</v>
      </c>
      <c r="U45" s="39">
        <f t="shared" si="2"/>
        <v>0</v>
      </c>
      <c r="V45" s="31"/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48">
        <v>42663</v>
      </c>
      <c r="C46" s="52">
        <v>0</v>
      </c>
      <c r="D46" s="20"/>
      <c r="E46" s="20">
        <v>56.226772299415558</v>
      </c>
      <c r="F46" s="27">
        <v>9.2906785934714227E-4</v>
      </c>
      <c r="G46" s="59">
        <v>0.20314793417555554</v>
      </c>
      <c r="H46" s="27">
        <v>0.17633939800273496</v>
      </c>
      <c r="I46" s="21"/>
      <c r="J46" s="22">
        <v>100</v>
      </c>
      <c r="K46" s="23">
        <v>120</v>
      </c>
      <c r="L46" s="24"/>
      <c r="M46" s="25">
        <v>-3.0000000000000001E-3</v>
      </c>
      <c r="N46" s="38">
        <v>-8.0000000000000002E-3</v>
      </c>
      <c r="O46" s="26">
        <v>-0.01</v>
      </c>
      <c r="Q46" s="16">
        <f t="shared" si="0"/>
        <v>0</v>
      </c>
      <c r="R46" s="29"/>
      <c r="S46" s="29">
        <f t="shared" si="1"/>
        <v>0.20314793417555554</v>
      </c>
      <c r="T46" s="30">
        <f t="shared" si="1"/>
        <v>0.17633939800273496</v>
      </c>
      <c r="U46" s="39">
        <f t="shared" si="2"/>
        <v>0</v>
      </c>
      <c r="V46" s="31"/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48">
        <v>42664</v>
      </c>
      <c r="C47" s="52">
        <v>0</v>
      </c>
      <c r="D47" s="20"/>
      <c r="E47" s="20">
        <v>57.895827122379998</v>
      </c>
      <c r="F47" s="27">
        <v>1.8861565324749488E-3</v>
      </c>
      <c r="G47" s="59">
        <v>1.6690548229644446</v>
      </c>
      <c r="H47" s="27">
        <v>0.17955648585956616</v>
      </c>
      <c r="I47" s="21"/>
      <c r="J47" s="22">
        <v>100</v>
      </c>
      <c r="K47" s="23">
        <v>120</v>
      </c>
      <c r="L47" s="24"/>
      <c r="M47" s="25">
        <v>-3.0000000000000001E-3</v>
      </c>
      <c r="N47" s="38">
        <v>-8.0000000000000002E-3</v>
      </c>
      <c r="O47" s="26">
        <v>-0.01</v>
      </c>
      <c r="Q47" s="16">
        <f t="shared" si="0"/>
        <v>0</v>
      </c>
      <c r="R47" s="29"/>
      <c r="S47" s="29">
        <f t="shared" si="1"/>
        <v>1.6690548229644446</v>
      </c>
      <c r="T47" s="30">
        <f t="shared" si="1"/>
        <v>0.17955648585956616</v>
      </c>
      <c r="U47" s="39">
        <f t="shared" si="2"/>
        <v>0</v>
      </c>
      <c r="V47" s="31"/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48">
        <v>42667</v>
      </c>
      <c r="C48" s="52">
        <v>0</v>
      </c>
      <c r="D48" s="20"/>
      <c r="E48" s="20">
        <v>60.759216810224444</v>
      </c>
      <c r="F48" s="27">
        <v>3.0437407636894095E-3</v>
      </c>
      <c r="G48" s="59">
        <v>2.8633896878444447</v>
      </c>
      <c r="H48" s="27">
        <v>0.18619137671769018</v>
      </c>
      <c r="I48" s="21"/>
      <c r="J48" s="22">
        <v>100</v>
      </c>
      <c r="K48" s="23">
        <v>120</v>
      </c>
      <c r="L48" s="24"/>
      <c r="M48" s="25">
        <v>-3.0000000000000001E-3</v>
      </c>
      <c r="N48" s="38">
        <v>-8.0000000000000002E-3</v>
      </c>
      <c r="O48" s="26">
        <v>-0.01</v>
      </c>
      <c r="Q48" s="16">
        <f t="shared" si="0"/>
        <v>0</v>
      </c>
      <c r="R48" s="29"/>
      <c r="S48" s="29">
        <f t="shared" si="1"/>
        <v>2.8633896878444447</v>
      </c>
      <c r="T48" s="30">
        <f t="shared" si="1"/>
        <v>0.18619137671769018</v>
      </c>
      <c r="U48" s="39">
        <f t="shared" si="2"/>
        <v>0</v>
      </c>
      <c r="V48" s="31"/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48">
        <v>42668</v>
      </c>
      <c r="C49" s="52">
        <v>0</v>
      </c>
      <c r="D49" s="20"/>
      <c r="E49" s="20">
        <v>60.703593733957781</v>
      </c>
      <c r="F49" s="27">
        <v>-3.4499081605270131E-4</v>
      </c>
      <c r="G49" s="59">
        <v>-5.5623076266666668E-2</v>
      </c>
      <c r="H49" s="27">
        <v>0.18661099175166246</v>
      </c>
      <c r="I49" s="21"/>
      <c r="J49" s="22">
        <v>100</v>
      </c>
      <c r="K49" s="23">
        <v>120</v>
      </c>
      <c r="L49" s="24"/>
      <c r="M49" s="25">
        <v>-3.0000000000000001E-3</v>
      </c>
      <c r="N49" s="38">
        <v>-8.0000000000000002E-3</v>
      </c>
      <c r="O49" s="26">
        <v>-0.01</v>
      </c>
      <c r="Q49" s="16">
        <f t="shared" si="0"/>
        <v>0</v>
      </c>
      <c r="R49" s="29"/>
      <c r="S49" s="29">
        <f t="shared" si="1"/>
        <v>-5.5623076266666668E-2</v>
      </c>
      <c r="T49" s="30">
        <f t="shared" si="1"/>
        <v>0.18661099175166246</v>
      </c>
      <c r="U49" s="39">
        <f t="shared" si="2"/>
        <v>0</v>
      </c>
      <c r="V49" s="31"/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48">
        <v>42669</v>
      </c>
      <c r="C50" s="52">
        <v>0</v>
      </c>
      <c r="D50" s="20"/>
      <c r="E50" s="20">
        <v>60.890996338462216</v>
      </c>
      <c r="F50" s="27">
        <v>6.4056280044573683E-4</v>
      </c>
      <c r="G50" s="59">
        <v>0.18740260450444446</v>
      </c>
      <c r="H50" s="27">
        <v>0.18730416744750916</v>
      </c>
      <c r="I50" s="21"/>
      <c r="J50" s="22">
        <v>100</v>
      </c>
      <c r="K50" s="23">
        <v>120</v>
      </c>
      <c r="L50" s="24"/>
      <c r="M50" s="25">
        <v>-3.0000000000000001E-3</v>
      </c>
      <c r="N50" s="38">
        <v>-8.0000000000000002E-3</v>
      </c>
      <c r="O50" s="26">
        <v>-0.01</v>
      </c>
      <c r="Q50" s="16">
        <f t="shared" si="0"/>
        <v>0</v>
      </c>
      <c r="R50" s="29"/>
      <c r="S50" s="29">
        <f t="shared" si="1"/>
        <v>0.18740260450444446</v>
      </c>
      <c r="T50" s="30">
        <f t="shared" si="1"/>
        <v>0.18730416744750916</v>
      </c>
      <c r="U50" s="39">
        <f t="shared" si="2"/>
        <v>0</v>
      </c>
      <c r="V50" s="31"/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48">
        <v>42670</v>
      </c>
      <c r="C51" s="52">
        <v>0</v>
      </c>
      <c r="D51" s="20"/>
      <c r="E51" s="20">
        <v>61.376886949455553</v>
      </c>
      <c r="F51" s="27">
        <v>2.0689429347573226E-3</v>
      </c>
      <c r="G51" s="59">
        <v>0.48589061099333331</v>
      </c>
      <c r="H51" s="27">
        <v>0.18912285894269773</v>
      </c>
      <c r="I51" s="21"/>
      <c r="J51" s="22">
        <v>100</v>
      </c>
      <c r="K51" s="23">
        <v>120</v>
      </c>
      <c r="L51" s="24"/>
      <c r="M51" s="25">
        <v>-3.0000000000000001E-3</v>
      </c>
      <c r="N51" s="38">
        <v>-8.0000000000000002E-3</v>
      </c>
      <c r="O51" s="26">
        <v>-0.01</v>
      </c>
      <c r="Q51" s="16">
        <f t="shared" si="0"/>
        <v>0</v>
      </c>
      <c r="R51" s="29"/>
      <c r="S51" s="29">
        <f t="shared" si="1"/>
        <v>0.48589061099333331</v>
      </c>
      <c r="T51" s="30">
        <f t="shared" si="1"/>
        <v>0.18912285894269773</v>
      </c>
      <c r="U51" s="39">
        <f t="shared" si="2"/>
        <v>0</v>
      </c>
      <c r="V51" s="31"/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48">
        <v>42671</v>
      </c>
      <c r="C52" s="52">
        <v>0</v>
      </c>
      <c r="D52" s="20"/>
      <c r="E52" s="20">
        <v>61.711742166948881</v>
      </c>
      <c r="F52" s="27">
        <v>1.0489935723503993E-3</v>
      </c>
      <c r="G52" s="59">
        <v>0.3348552174933333</v>
      </c>
      <c r="H52" s="27">
        <v>0.19017378176585939</v>
      </c>
      <c r="I52" s="21"/>
      <c r="J52" s="22">
        <v>100</v>
      </c>
      <c r="K52" s="23">
        <v>120</v>
      </c>
      <c r="L52" s="24"/>
      <c r="M52" s="25">
        <v>-3.0000000000000001E-3</v>
      </c>
      <c r="N52" s="38">
        <v>-8.0000000000000002E-3</v>
      </c>
      <c r="O52" s="26">
        <v>-0.01</v>
      </c>
      <c r="Q52" s="16">
        <f t="shared" si="0"/>
        <v>0</v>
      </c>
      <c r="R52" s="29"/>
      <c r="S52" s="29">
        <f t="shared" si="1"/>
        <v>0.3348552174933333</v>
      </c>
      <c r="T52" s="30">
        <f t="shared" si="1"/>
        <v>0.19017378176585939</v>
      </c>
      <c r="U52" s="39">
        <f t="shared" si="2"/>
        <v>0</v>
      </c>
      <c r="V52" s="31"/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48">
        <v>42674</v>
      </c>
      <c r="C53" s="52">
        <v>0</v>
      </c>
      <c r="D53" s="20"/>
      <c r="E53" s="20">
        <v>61.503219234173329</v>
      </c>
      <c r="F53" s="27">
        <v>-3.8427837192167542E-4</v>
      </c>
      <c r="G53" s="59">
        <v>-0.20852293277555559</v>
      </c>
      <c r="H53" s="27">
        <v>0.18875750113658621</v>
      </c>
      <c r="I53" s="21"/>
      <c r="J53" s="22">
        <v>100</v>
      </c>
      <c r="K53" s="23">
        <v>120</v>
      </c>
      <c r="L53" s="24"/>
      <c r="M53" s="25">
        <v>-3.0000000000000001E-3</v>
      </c>
      <c r="N53" s="38">
        <v>-8.0000000000000002E-3</v>
      </c>
      <c r="O53" s="26">
        <v>-0.01</v>
      </c>
      <c r="Q53" s="16">
        <f t="shared" si="0"/>
        <v>0</v>
      </c>
      <c r="R53" s="29"/>
      <c r="S53" s="29">
        <f t="shared" si="1"/>
        <v>-0.20852293277555559</v>
      </c>
      <c r="T53" s="30">
        <f t="shared" si="1"/>
        <v>0.18875750113658621</v>
      </c>
      <c r="U53" s="39">
        <f t="shared" si="2"/>
        <v>0</v>
      </c>
      <c r="V53" s="31"/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48">
        <v>42675</v>
      </c>
      <c r="C54" s="52">
        <v>0</v>
      </c>
      <c r="D54" s="20"/>
      <c r="E54" s="20">
        <v>60.749515422008891</v>
      </c>
      <c r="F54" s="27">
        <v>-2.8780502984742801E-3</v>
      </c>
      <c r="G54" s="59">
        <v>-0.75370381216444449</v>
      </c>
      <c r="H54" s="27">
        <v>0.18666637920820214</v>
      </c>
      <c r="I54" s="21"/>
      <c r="J54" s="22">
        <v>100</v>
      </c>
      <c r="K54" s="23">
        <v>120</v>
      </c>
      <c r="L54" s="24"/>
      <c r="M54" s="25">
        <v>-3.0000000000000001E-3</v>
      </c>
      <c r="N54" s="38">
        <v>-8.0000000000000002E-3</v>
      </c>
      <c r="O54" s="26">
        <v>-0.01</v>
      </c>
      <c r="Q54" s="16">
        <f t="shared" si="0"/>
        <v>0</v>
      </c>
      <c r="R54" s="29"/>
      <c r="S54" s="29">
        <f t="shared" si="1"/>
        <v>-0.75370381216444449</v>
      </c>
      <c r="T54" s="30">
        <f t="shared" si="1"/>
        <v>0.18666637920820214</v>
      </c>
      <c r="U54" s="39">
        <f t="shared" si="2"/>
        <v>0</v>
      </c>
      <c r="V54" s="31"/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48">
        <v>42676</v>
      </c>
      <c r="C55" s="52">
        <v>0</v>
      </c>
      <c r="D55" s="20"/>
      <c r="E55" s="20">
        <v>61.084160315386669</v>
      </c>
      <c r="F55" s="27">
        <v>8.4623819288855173E-4</v>
      </c>
      <c r="G55" s="59">
        <v>0.33464489337777781</v>
      </c>
      <c r="H55" s="27">
        <v>0.1874517441759749</v>
      </c>
      <c r="I55" s="21"/>
      <c r="J55" s="22">
        <v>100</v>
      </c>
      <c r="K55" s="23">
        <v>120</v>
      </c>
      <c r="L55" s="24"/>
      <c r="M55" s="25">
        <v>-3.0000000000000001E-3</v>
      </c>
      <c r="N55" s="38">
        <v>-8.0000000000000002E-3</v>
      </c>
      <c r="O55" s="26">
        <v>-0.01</v>
      </c>
      <c r="Q55" s="16">
        <f t="shared" si="0"/>
        <v>0</v>
      </c>
      <c r="R55" s="29"/>
      <c r="S55" s="29">
        <f t="shared" si="1"/>
        <v>0.33464489337777781</v>
      </c>
      <c r="T55" s="30">
        <f t="shared" si="1"/>
        <v>0.1874517441759749</v>
      </c>
      <c r="U55" s="39">
        <f t="shared" si="2"/>
        <v>0</v>
      </c>
      <c r="V55" s="31"/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48">
        <v>42677</v>
      </c>
      <c r="C56" s="52">
        <v>0</v>
      </c>
      <c r="D56" s="20"/>
      <c r="E56" s="20">
        <v>62.740331518535555</v>
      </c>
      <c r="F56" s="27">
        <v>3.9397405776520596E-3</v>
      </c>
      <c r="G56" s="59">
        <v>1.6561712031488889</v>
      </c>
      <c r="H56" s="27">
        <v>0.19220032113943628</v>
      </c>
      <c r="I56" s="21"/>
      <c r="J56" s="22">
        <v>100</v>
      </c>
      <c r="K56" s="23">
        <v>120</v>
      </c>
      <c r="L56" s="24"/>
      <c r="M56" s="25">
        <v>-3.0000000000000001E-3</v>
      </c>
      <c r="N56" s="38">
        <v>-8.0000000000000002E-3</v>
      </c>
      <c r="O56" s="26">
        <v>-0.01</v>
      </c>
      <c r="Q56" s="16">
        <f t="shared" si="0"/>
        <v>0</v>
      </c>
      <c r="R56" s="29"/>
      <c r="S56" s="29">
        <f t="shared" si="1"/>
        <v>1.6561712031488889</v>
      </c>
      <c r="T56" s="30">
        <f t="shared" si="1"/>
        <v>0.19220032113943628</v>
      </c>
      <c r="U56" s="39">
        <f t="shared" si="2"/>
        <v>0</v>
      </c>
      <c r="V56" s="31"/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48">
        <v>42678</v>
      </c>
      <c r="C57" s="52">
        <v>0</v>
      </c>
      <c r="D57" s="20"/>
      <c r="E57" s="20">
        <v>62.00220334144889</v>
      </c>
      <c r="F57" s="27">
        <v>-2.0662975329295142E-3</v>
      </c>
      <c r="G57" s="59">
        <v>-0.73812817708666678</v>
      </c>
      <c r="H57" s="27">
        <v>0.18983253778799355</v>
      </c>
      <c r="I57" s="21"/>
      <c r="J57" s="22">
        <v>100</v>
      </c>
      <c r="K57" s="23">
        <v>120</v>
      </c>
      <c r="L57" s="24"/>
      <c r="M57" s="25">
        <v>-3.0000000000000001E-3</v>
      </c>
      <c r="N57" s="38">
        <v>-8.0000000000000002E-3</v>
      </c>
      <c r="O57" s="26">
        <v>-0.01</v>
      </c>
      <c r="Q57" s="16">
        <f t="shared" si="0"/>
        <v>0</v>
      </c>
      <c r="R57" s="29"/>
      <c r="S57" s="29">
        <f t="shared" si="1"/>
        <v>-0.73812817708666678</v>
      </c>
      <c r="T57" s="30">
        <f t="shared" si="1"/>
        <v>0.18983253778799355</v>
      </c>
      <c r="U57" s="39">
        <f t="shared" si="2"/>
        <v>0</v>
      </c>
      <c r="V57" s="31"/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48">
        <v>42681</v>
      </c>
      <c r="C58" s="52">
        <v>0</v>
      </c>
      <c r="D58" s="20"/>
      <c r="E58" s="20">
        <v>61.93274196442222</v>
      </c>
      <c r="F58" s="27">
        <v>-2.4136158113604019E-4</v>
      </c>
      <c r="G58" s="59">
        <v>-6.946137702666666E-2</v>
      </c>
      <c r="H58" s="27">
        <v>0.18975333754229068</v>
      </c>
      <c r="I58" s="21"/>
      <c r="J58" s="22">
        <v>100</v>
      </c>
      <c r="K58" s="23">
        <v>120</v>
      </c>
      <c r="L58" s="24"/>
      <c r="M58" s="25">
        <v>-3.0000000000000001E-3</v>
      </c>
      <c r="N58" s="38">
        <v>-8.0000000000000002E-3</v>
      </c>
      <c r="O58" s="26">
        <v>-0.01</v>
      </c>
      <c r="Q58" s="16">
        <f t="shared" si="0"/>
        <v>0</v>
      </c>
      <c r="R58" s="29"/>
      <c r="S58" s="29">
        <f t="shared" si="1"/>
        <v>-6.946137702666666E-2</v>
      </c>
      <c r="T58" s="30">
        <f t="shared" si="1"/>
        <v>0.18975333754229068</v>
      </c>
      <c r="U58" s="39">
        <f t="shared" si="2"/>
        <v>0</v>
      </c>
      <c r="V58" s="31"/>
      <c r="W58" s="33">
        <f t="shared" si="2"/>
        <v>120</v>
      </c>
      <c r="X58" s="32">
        <v>0</v>
      </c>
    </row>
    <row r="59" spans="1:24" x14ac:dyDescent="0.15">
      <c r="A59" s="5"/>
      <c r="C59" s="53"/>
      <c r="J59" s="3"/>
      <c r="M59" s="25">
        <v>-3.0000000000000001E-3</v>
      </c>
      <c r="X59" s="32">
        <v>0</v>
      </c>
    </row>
    <row r="60" spans="1:24" x14ac:dyDescent="0.15">
      <c r="A60" s="5"/>
      <c r="M60" s="25">
        <v>-3.0000000000000001E-3</v>
      </c>
      <c r="X60" s="32">
        <v>0</v>
      </c>
    </row>
    <row r="61" spans="1:24" x14ac:dyDescent="0.15">
      <c r="M61" s="25">
        <v>-3.0000000000000001E-3</v>
      </c>
      <c r="X61" s="32">
        <v>0</v>
      </c>
    </row>
    <row r="62" spans="1:24" x14ac:dyDescent="0.15">
      <c r="M62" s="25">
        <v>-3.0000000000000001E-3</v>
      </c>
      <c r="X62" s="32">
        <v>0</v>
      </c>
    </row>
    <row r="63" spans="1:24" x14ac:dyDescent="0.15">
      <c r="F63" s="44"/>
      <c r="M63" s="25">
        <v>-3.0000000000000001E-3</v>
      </c>
      <c r="X63" s="32">
        <v>0</v>
      </c>
    </row>
    <row r="64" spans="1:24" x14ac:dyDescent="0.15">
      <c r="M64" s="25">
        <v>-3.0000000000000001E-3</v>
      </c>
      <c r="X64" s="32">
        <v>0</v>
      </c>
    </row>
    <row r="65" spans="13:24" x14ac:dyDescent="0.15">
      <c r="M65" s="25">
        <v>-3.0000000000000001E-3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1" zoomScaleNormal="100" workbookViewId="0">
      <selection activeCell="L60" sqref="L60"/>
    </sheetView>
  </sheetViews>
  <sheetFormatPr defaultColWidth="9" defaultRowHeight="13.5" outlineLevelCol="1" x14ac:dyDescent="0.15"/>
  <cols>
    <col min="1" max="1" width="4.75" style="1" customWidth="1"/>
    <col min="2" max="2" width="8.25" style="45" customWidth="1"/>
    <col min="3" max="3" width="5.125" style="49" customWidth="1"/>
    <col min="4" max="4" width="9" style="54" customWidth="1"/>
    <col min="5" max="5" width="7.75" style="54" customWidth="1"/>
    <col min="6" max="6" width="6.75" style="1" customWidth="1"/>
    <col min="7" max="7" width="8.625" style="54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57"/>
      <c r="K2" s="10"/>
    </row>
    <row r="3" spans="5:11" x14ac:dyDescent="0.15">
      <c r="E3" s="57"/>
      <c r="K3" s="10"/>
    </row>
    <row r="4" spans="5:11" x14ac:dyDescent="0.15">
      <c r="E4" s="57"/>
      <c r="K4" s="10"/>
    </row>
    <row r="5" spans="5:11" x14ac:dyDescent="0.15">
      <c r="E5" s="57"/>
      <c r="K5" s="10"/>
    </row>
    <row r="6" spans="5:11" x14ac:dyDescent="0.15">
      <c r="E6" s="57"/>
      <c r="K6" s="10"/>
    </row>
    <row r="7" spans="5:11" x14ac:dyDescent="0.15">
      <c r="E7" s="57"/>
      <c r="K7" s="10"/>
    </row>
    <row r="8" spans="5:11" x14ac:dyDescent="0.15">
      <c r="E8" s="57"/>
      <c r="K8" s="10"/>
    </row>
    <row r="9" spans="5:11" x14ac:dyDescent="0.15">
      <c r="E9" s="57"/>
      <c r="K9" s="10"/>
    </row>
    <row r="10" spans="5:11" x14ac:dyDescent="0.15">
      <c r="E10" s="57"/>
      <c r="K10" s="10"/>
    </row>
    <row r="11" spans="5:11" x14ac:dyDescent="0.15">
      <c r="E11" s="57"/>
      <c r="K11" s="10"/>
    </row>
    <row r="12" spans="5:11" x14ac:dyDescent="0.15">
      <c r="E12" s="57"/>
      <c r="K12" s="10"/>
    </row>
    <row r="13" spans="5:11" x14ac:dyDescent="0.15">
      <c r="E13" s="57"/>
      <c r="K13" s="10"/>
    </row>
    <row r="14" spans="5:11" x14ac:dyDescent="0.15">
      <c r="E14" s="57"/>
      <c r="K14" s="10"/>
    </row>
    <row r="15" spans="5:11" x14ac:dyDescent="0.15">
      <c r="E15" s="57"/>
      <c r="K15" s="10"/>
    </row>
    <row r="16" spans="5:11" x14ac:dyDescent="0.15">
      <c r="E16" s="57"/>
      <c r="K16" s="10"/>
    </row>
    <row r="17" spans="2:24" x14ac:dyDescent="0.15">
      <c r="E17" s="57"/>
      <c r="K17" s="10"/>
    </row>
    <row r="18" spans="2:24" x14ac:dyDescent="0.15">
      <c r="E18" s="57"/>
      <c r="K18" s="10"/>
    </row>
    <row r="19" spans="2:24" x14ac:dyDescent="0.15">
      <c r="E19" s="57"/>
      <c r="K19" s="10"/>
    </row>
    <row r="20" spans="2:24" x14ac:dyDescent="0.15">
      <c r="E20" s="57"/>
      <c r="K20" s="10"/>
    </row>
    <row r="21" spans="2:24" x14ac:dyDescent="0.15">
      <c r="E21" s="57"/>
      <c r="K21" s="10"/>
    </row>
    <row r="22" spans="2:24" x14ac:dyDescent="0.15">
      <c r="E22" s="57"/>
      <c r="K22" s="10"/>
    </row>
    <row r="23" spans="2:24" x14ac:dyDescent="0.15">
      <c r="E23" s="57"/>
      <c r="K23" s="10"/>
    </row>
    <row r="24" spans="2:24" x14ac:dyDescent="0.15">
      <c r="E24" s="57"/>
      <c r="K24" s="10"/>
    </row>
    <row r="25" spans="2:24" x14ac:dyDescent="0.15">
      <c r="E25" s="57"/>
      <c r="K25" s="10"/>
    </row>
    <row r="26" spans="2:24" x14ac:dyDescent="0.15">
      <c r="E26" s="57"/>
      <c r="K26" s="10"/>
    </row>
    <row r="27" spans="2:24" x14ac:dyDescent="0.15">
      <c r="E27" s="57"/>
      <c r="K27" s="10"/>
    </row>
    <row r="28" spans="2:24" x14ac:dyDescent="0.15">
      <c r="E28" s="57"/>
      <c r="K28" s="10"/>
    </row>
    <row r="29" spans="2:24" x14ac:dyDescent="0.15">
      <c r="E29" s="57"/>
      <c r="K29" s="10"/>
    </row>
    <row r="30" spans="2:24" x14ac:dyDescent="0.15">
      <c r="E30" s="57"/>
      <c r="K30" s="10"/>
    </row>
    <row r="31" spans="2:24" s="8" customFormat="1" ht="12.75" customHeight="1" x14ac:dyDescent="0.15">
      <c r="B31" s="46"/>
      <c r="C31" s="50">
        <v>2</v>
      </c>
      <c r="D31" s="55">
        <v>3</v>
      </c>
      <c r="E31" s="55">
        <v>4</v>
      </c>
      <c r="F31" s="9">
        <v>5</v>
      </c>
      <c r="G31" s="55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46"/>
      <c r="C32" s="50"/>
      <c r="D32" s="55"/>
      <c r="E32" s="55"/>
      <c r="F32" s="9"/>
      <c r="G32" s="55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47" t="s">
        <v>0</v>
      </c>
      <c r="C33" s="51" t="s">
        <v>7</v>
      </c>
      <c r="D33" s="56" t="s">
        <v>14</v>
      </c>
      <c r="E33" s="58" t="s">
        <v>13</v>
      </c>
      <c r="F33" s="12" t="s">
        <v>1</v>
      </c>
      <c r="G33" s="58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16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48">
        <v>42647</v>
      </c>
      <c r="C34" s="52">
        <v>0</v>
      </c>
      <c r="D34" s="20"/>
      <c r="E34" s="20">
        <v>0.85575372328666677</v>
      </c>
      <c r="F34" s="27">
        <v>0</v>
      </c>
      <c r="G34" s="59">
        <v>-4.7877777777777781E-6</v>
      </c>
      <c r="H34" s="27">
        <v>7.4499822579565562E-3</v>
      </c>
      <c r="I34" s="21"/>
      <c r="J34" s="22">
        <v>100</v>
      </c>
      <c r="K34" s="23">
        <v>120</v>
      </c>
      <c r="L34" s="24"/>
      <c r="M34" s="25">
        <v>-3.0000000000000001E-3</v>
      </c>
      <c r="N34" s="38">
        <v>-8.0000000000000002E-3</v>
      </c>
      <c r="O34" s="26">
        <v>-0.01</v>
      </c>
      <c r="Q34" s="16"/>
      <c r="R34" s="29"/>
      <c r="S34" s="29">
        <f>G34</f>
        <v>-4.7877777777777781E-6</v>
      </c>
      <c r="T34" s="30">
        <f>H34</f>
        <v>7.4499822579565562E-3</v>
      </c>
      <c r="U34" s="39">
        <f>I34/$W$32</f>
        <v>0</v>
      </c>
      <c r="V34" s="31"/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48">
        <v>42648</v>
      </c>
      <c r="C35" s="52">
        <v>0</v>
      </c>
      <c r="D35" s="20"/>
      <c r="E35" s="20">
        <v>0.85574893550888897</v>
      </c>
      <c r="F35" s="27">
        <v>0</v>
      </c>
      <c r="G35" s="59">
        <v>-4.7877777777777781E-6</v>
      </c>
      <c r="H35" s="27">
        <v>7.449940576736213E-3</v>
      </c>
      <c r="I35" s="21"/>
      <c r="J35" s="22">
        <v>100</v>
      </c>
      <c r="K35" s="23">
        <v>120</v>
      </c>
      <c r="L35" s="24"/>
      <c r="M35" s="25">
        <v>-3.0000000000000001E-3</v>
      </c>
      <c r="N35" s="38">
        <v>-8.0000000000000002E-3</v>
      </c>
      <c r="O35" s="26">
        <v>-0.01</v>
      </c>
      <c r="Q35" s="16"/>
      <c r="R35" s="29"/>
      <c r="S35" s="29">
        <f t="shared" ref="S35:T58" si="0">G35</f>
        <v>-4.7877777777777781E-6</v>
      </c>
      <c r="T35" s="30">
        <f t="shared" si="0"/>
        <v>7.449940576736213E-3</v>
      </c>
      <c r="U35" s="39">
        <f t="shared" ref="U35:W58" si="1">I35/$W$32</f>
        <v>0</v>
      </c>
      <c r="V35" s="31"/>
      <c r="W35" s="33">
        <f t="shared" si="1"/>
        <v>120</v>
      </c>
      <c r="X35" s="32">
        <v>0</v>
      </c>
    </row>
    <row r="36" spans="1:24" ht="17.100000000000001" customHeight="1" x14ac:dyDescent="0.15">
      <c r="A36" s="16">
        <v>3</v>
      </c>
      <c r="B36" s="48">
        <v>42649</v>
      </c>
      <c r="C36" s="52">
        <v>0</v>
      </c>
      <c r="D36" s="20"/>
      <c r="E36" s="20">
        <v>0.85574414773111107</v>
      </c>
      <c r="F36" s="27">
        <v>0</v>
      </c>
      <c r="G36" s="59">
        <v>-4.7877777777777781E-6</v>
      </c>
      <c r="H36" s="27">
        <v>7.4498988955158706E-3</v>
      </c>
      <c r="I36" s="21"/>
      <c r="J36" s="22">
        <v>100</v>
      </c>
      <c r="K36" s="23">
        <v>120</v>
      </c>
      <c r="L36" s="24"/>
      <c r="M36" s="25">
        <v>-3.0000000000000001E-3</v>
      </c>
      <c r="N36" s="38">
        <v>-8.0000000000000002E-3</v>
      </c>
      <c r="O36" s="26">
        <v>-0.01</v>
      </c>
      <c r="Q36" s="16"/>
      <c r="R36" s="29"/>
      <c r="S36" s="29">
        <f t="shared" si="0"/>
        <v>-4.7877777777777781E-6</v>
      </c>
      <c r="T36" s="30">
        <f t="shared" si="0"/>
        <v>7.4498988955158706E-3</v>
      </c>
      <c r="U36" s="39">
        <f t="shared" si="1"/>
        <v>0</v>
      </c>
      <c r="V36" s="31"/>
      <c r="W36" s="33">
        <f t="shared" si="1"/>
        <v>120</v>
      </c>
      <c r="X36" s="32">
        <v>0</v>
      </c>
    </row>
    <row r="37" spans="1:24" ht="17.100000000000001" customHeight="1" x14ac:dyDescent="0.15">
      <c r="A37" s="16">
        <v>4</v>
      </c>
      <c r="B37" s="48">
        <v>42650</v>
      </c>
      <c r="C37" s="52">
        <v>0</v>
      </c>
      <c r="D37" s="20"/>
      <c r="E37" s="20">
        <v>0.85573935995333339</v>
      </c>
      <c r="F37" s="27">
        <v>0</v>
      </c>
      <c r="G37" s="59">
        <v>-4.7877777777777781E-6</v>
      </c>
      <c r="H37" s="27">
        <v>7.4498572142955273E-3</v>
      </c>
      <c r="I37" s="21"/>
      <c r="J37" s="22">
        <v>100</v>
      </c>
      <c r="K37" s="23">
        <v>120</v>
      </c>
      <c r="L37" s="24"/>
      <c r="M37" s="25">
        <v>-3.0000000000000001E-3</v>
      </c>
      <c r="N37" s="38">
        <v>-8.0000000000000002E-3</v>
      </c>
      <c r="O37" s="26">
        <v>-0.01</v>
      </c>
      <c r="Q37" s="16"/>
      <c r="R37" s="29"/>
      <c r="S37" s="29">
        <f t="shared" si="0"/>
        <v>-4.7877777777777781E-6</v>
      </c>
      <c r="T37" s="30">
        <f t="shared" si="0"/>
        <v>7.4498572142955273E-3</v>
      </c>
      <c r="U37" s="39">
        <f t="shared" si="1"/>
        <v>0</v>
      </c>
      <c r="V37" s="31"/>
      <c r="W37" s="33">
        <f t="shared" si="1"/>
        <v>120</v>
      </c>
      <c r="X37" s="32">
        <v>0</v>
      </c>
    </row>
    <row r="38" spans="1:24" ht="17.100000000000001" customHeight="1" x14ac:dyDescent="0.15">
      <c r="A38" s="16">
        <v>5</v>
      </c>
      <c r="B38" s="48">
        <v>42653</v>
      </c>
      <c r="C38" s="52">
        <v>0</v>
      </c>
      <c r="D38" s="20"/>
      <c r="E38" s="20">
        <v>0.93696823411111119</v>
      </c>
      <c r="F38" s="27">
        <v>9.7035893111960519E-4</v>
      </c>
      <c r="G38" s="59">
        <v>8.1238449713333327E-2</v>
      </c>
      <c r="H38" s="27">
        <v>8.1726218120129063E-3</v>
      </c>
      <c r="I38" s="21"/>
      <c r="J38" s="22">
        <v>100</v>
      </c>
      <c r="K38" s="23">
        <v>120</v>
      </c>
      <c r="L38" s="24"/>
      <c r="M38" s="25">
        <v>-3.0000000000000001E-3</v>
      </c>
      <c r="N38" s="38">
        <v>-8.0000000000000002E-3</v>
      </c>
      <c r="O38" s="26">
        <v>-0.01</v>
      </c>
      <c r="Q38" s="16"/>
      <c r="R38" s="29"/>
      <c r="S38" s="29">
        <f t="shared" si="0"/>
        <v>8.1238449713333327E-2</v>
      </c>
      <c r="T38" s="30">
        <f t="shared" si="0"/>
        <v>8.1726218120129063E-3</v>
      </c>
      <c r="U38" s="39">
        <f t="shared" si="1"/>
        <v>0</v>
      </c>
      <c r="V38" s="31"/>
      <c r="W38" s="33">
        <f t="shared" si="1"/>
        <v>120</v>
      </c>
      <c r="X38" s="32">
        <v>0</v>
      </c>
    </row>
    <row r="39" spans="1:24" ht="17.100000000000001" customHeight="1" x14ac:dyDescent="0.15">
      <c r="A39" s="16">
        <v>6</v>
      </c>
      <c r="B39" s="48">
        <v>42654</v>
      </c>
      <c r="C39" s="52">
        <v>0</v>
      </c>
      <c r="D39" s="20"/>
      <c r="E39" s="20">
        <v>1.0801610585800001</v>
      </c>
      <c r="F39" s="27">
        <v>1.8818084200544712E-3</v>
      </c>
      <c r="G39" s="59">
        <v>0.1431928244688889</v>
      </c>
      <c r="H39" s="27">
        <v>9.4438168591222272E-3</v>
      </c>
      <c r="I39" s="21"/>
      <c r="J39" s="22">
        <v>100</v>
      </c>
      <c r="K39" s="23">
        <v>120</v>
      </c>
      <c r="L39" s="24"/>
      <c r="M39" s="25">
        <v>-3.0000000000000001E-3</v>
      </c>
      <c r="N39" s="38">
        <v>-8.0000000000000002E-3</v>
      </c>
      <c r="O39" s="26">
        <v>-0.01</v>
      </c>
      <c r="Q39" s="16"/>
      <c r="R39" s="29"/>
      <c r="S39" s="29">
        <f t="shared" si="0"/>
        <v>0.1431928244688889</v>
      </c>
      <c r="T39" s="30">
        <f t="shared" si="0"/>
        <v>9.4438168591222272E-3</v>
      </c>
      <c r="U39" s="39">
        <f t="shared" si="1"/>
        <v>0</v>
      </c>
      <c r="V39" s="31"/>
      <c r="W39" s="33">
        <f t="shared" si="1"/>
        <v>120</v>
      </c>
      <c r="X39" s="32">
        <v>0</v>
      </c>
    </row>
    <row r="40" spans="1:24" ht="17.100000000000001" customHeight="1" x14ac:dyDescent="0.15">
      <c r="A40" s="16">
        <v>7</v>
      </c>
      <c r="B40" s="48">
        <v>42655</v>
      </c>
      <c r="C40" s="52">
        <v>0</v>
      </c>
      <c r="D40" s="20"/>
      <c r="E40" s="20">
        <v>1.2255113861511111</v>
      </c>
      <c r="F40" s="27">
        <v>1.2808577415811318E-3</v>
      </c>
      <c r="G40" s="59">
        <v>0.1453503275711111</v>
      </c>
      <c r="H40" s="27">
        <v>1.0715195231876367E-2</v>
      </c>
      <c r="I40" s="21"/>
      <c r="J40" s="22">
        <v>100</v>
      </c>
      <c r="K40" s="23">
        <v>120</v>
      </c>
      <c r="L40" s="24"/>
      <c r="M40" s="25">
        <v>-3.0000000000000001E-3</v>
      </c>
      <c r="N40" s="38">
        <v>-8.0000000000000002E-3</v>
      </c>
      <c r="O40" s="26">
        <v>-0.01</v>
      </c>
      <c r="Q40" s="16"/>
      <c r="R40" s="29"/>
      <c r="S40" s="29">
        <f t="shared" si="0"/>
        <v>0.1453503275711111</v>
      </c>
      <c r="T40" s="30">
        <f t="shared" si="0"/>
        <v>1.0715195231876367E-2</v>
      </c>
      <c r="U40" s="39">
        <f t="shared" si="1"/>
        <v>0</v>
      </c>
      <c r="V40" s="31"/>
      <c r="W40" s="33">
        <f t="shared" si="1"/>
        <v>120</v>
      </c>
      <c r="X40" s="32">
        <v>0</v>
      </c>
    </row>
    <row r="41" spans="1:24" ht="17.100000000000001" customHeight="1" x14ac:dyDescent="0.15">
      <c r="A41" s="16">
        <v>8</v>
      </c>
      <c r="B41" s="48">
        <v>42656</v>
      </c>
      <c r="C41" s="52">
        <v>0</v>
      </c>
      <c r="D41" s="20"/>
      <c r="E41" s="20">
        <v>1.2212772961511111</v>
      </c>
      <c r="F41" s="27">
        <v>-4.23409E-5</v>
      </c>
      <c r="G41" s="59">
        <v>-4.2340900000000002E-3</v>
      </c>
      <c r="H41" s="27">
        <v>1.0687436284291375E-2</v>
      </c>
      <c r="I41" s="21"/>
      <c r="J41" s="22">
        <v>100</v>
      </c>
      <c r="K41" s="23">
        <v>120</v>
      </c>
      <c r="L41" s="24"/>
      <c r="M41" s="25">
        <v>-3.0000000000000001E-3</v>
      </c>
      <c r="N41" s="38">
        <v>-8.0000000000000002E-3</v>
      </c>
      <c r="O41" s="26">
        <v>-0.01</v>
      </c>
      <c r="Q41" s="16"/>
      <c r="R41" s="29"/>
      <c r="S41" s="29">
        <f t="shared" si="0"/>
        <v>-4.2340900000000002E-3</v>
      </c>
      <c r="T41" s="30">
        <f t="shared" si="0"/>
        <v>1.0687436284291375E-2</v>
      </c>
      <c r="U41" s="39">
        <f t="shared" si="1"/>
        <v>0</v>
      </c>
      <c r="V41" s="31"/>
      <c r="W41" s="33">
        <f t="shared" si="1"/>
        <v>120</v>
      </c>
      <c r="X41" s="32">
        <v>0</v>
      </c>
    </row>
    <row r="42" spans="1:24" ht="17.100000000000001" customHeight="1" x14ac:dyDescent="0.15">
      <c r="A42" s="16">
        <v>9</v>
      </c>
      <c r="B42" s="48">
        <v>42657</v>
      </c>
      <c r="C42" s="52">
        <v>0</v>
      </c>
      <c r="D42" s="20"/>
      <c r="E42" s="20">
        <v>1.5174520808244445</v>
      </c>
      <c r="F42" s="27">
        <v>2.5346948536977719E-3</v>
      </c>
      <c r="G42" s="59">
        <v>0.29617478467333336</v>
      </c>
      <c r="H42" s="27">
        <v>1.3277221128656237E-2</v>
      </c>
      <c r="I42" s="21"/>
      <c r="J42" s="22">
        <v>100</v>
      </c>
      <c r="K42" s="23">
        <v>120</v>
      </c>
      <c r="L42" s="24"/>
      <c r="M42" s="25">
        <v>-3.0000000000000001E-3</v>
      </c>
      <c r="N42" s="38">
        <v>-8.0000000000000002E-3</v>
      </c>
      <c r="O42" s="26">
        <v>-0.01</v>
      </c>
      <c r="Q42" s="16"/>
      <c r="R42" s="29"/>
      <c r="S42" s="29">
        <f t="shared" si="0"/>
        <v>0.29617478467333336</v>
      </c>
      <c r="T42" s="30">
        <f t="shared" si="0"/>
        <v>1.3277221128656237E-2</v>
      </c>
      <c r="U42" s="39">
        <f t="shared" si="1"/>
        <v>0</v>
      </c>
      <c r="V42" s="31"/>
      <c r="W42" s="33">
        <f t="shared" si="1"/>
        <v>120</v>
      </c>
      <c r="X42" s="32">
        <v>0</v>
      </c>
    </row>
    <row r="43" spans="1:24" ht="17.100000000000001" customHeight="1" x14ac:dyDescent="0.15">
      <c r="A43" s="16">
        <v>10</v>
      </c>
      <c r="B43" s="48">
        <v>42660</v>
      </c>
      <c r="C43" s="52">
        <v>0</v>
      </c>
      <c r="D43" s="20"/>
      <c r="E43" s="20">
        <v>1.2387369552688889</v>
      </c>
      <c r="F43" s="27">
        <v>-2.7870554999999998E-3</v>
      </c>
      <c r="G43" s="59">
        <v>-0.27870555000000002</v>
      </c>
      <c r="H43" s="27">
        <v>1.0847779442866249E-2</v>
      </c>
      <c r="I43" s="21"/>
      <c r="J43" s="22">
        <v>100</v>
      </c>
      <c r="K43" s="23">
        <v>120</v>
      </c>
      <c r="L43" s="24"/>
      <c r="M43" s="25">
        <v>-3.0000000000000001E-3</v>
      </c>
      <c r="N43" s="38">
        <v>-8.0000000000000002E-3</v>
      </c>
      <c r="O43" s="26">
        <v>-0.01</v>
      </c>
      <c r="Q43" s="16"/>
      <c r="R43" s="29"/>
      <c r="S43" s="29">
        <f t="shared" si="0"/>
        <v>-0.27870555000000002</v>
      </c>
      <c r="T43" s="30">
        <f t="shared" si="0"/>
        <v>1.0847779442866249E-2</v>
      </c>
      <c r="U43" s="39">
        <f t="shared" si="1"/>
        <v>0</v>
      </c>
      <c r="V43" s="31"/>
      <c r="W43" s="33">
        <f t="shared" si="1"/>
        <v>120</v>
      </c>
      <c r="X43" s="32">
        <v>0</v>
      </c>
    </row>
    <row r="44" spans="1:24" ht="17.100000000000001" customHeight="1" x14ac:dyDescent="0.15">
      <c r="A44" s="16">
        <v>11</v>
      </c>
      <c r="B44" s="48">
        <v>42661</v>
      </c>
      <c r="C44" s="52">
        <v>0</v>
      </c>
      <c r="D44" s="20"/>
      <c r="E44" s="20">
        <v>1.3965121781733334</v>
      </c>
      <c r="F44" s="27">
        <v>6.2803307564984344E-4</v>
      </c>
      <c r="G44" s="59">
        <v>0.15777522290444446</v>
      </c>
      <c r="H44" s="27">
        <v>1.213107926475979E-2</v>
      </c>
      <c r="I44" s="21"/>
      <c r="J44" s="22">
        <v>100</v>
      </c>
      <c r="K44" s="23">
        <v>120</v>
      </c>
      <c r="L44" s="24"/>
      <c r="M44" s="25">
        <v>-3.0000000000000001E-3</v>
      </c>
      <c r="N44" s="38">
        <v>-8.0000000000000002E-3</v>
      </c>
      <c r="O44" s="26">
        <v>-0.01</v>
      </c>
      <c r="Q44" s="16"/>
      <c r="R44" s="29"/>
      <c r="S44" s="29">
        <f t="shared" si="0"/>
        <v>0.15777522290444446</v>
      </c>
      <c r="T44" s="30">
        <f t="shared" si="0"/>
        <v>1.213107926475979E-2</v>
      </c>
      <c r="U44" s="39">
        <f t="shared" si="1"/>
        <v>0</v>
      </c>
      <c r="V44" s="31"/>
      <c r="W44" s="33">
        <f t="shared" si="1"/>
        <v>120</v>
      </c>
      <c r="X44" s="32">
        <v>0</v>
      </c>
    </row>
    <row r="45" spans="1:24" ht="17.100000000000001" customHeight="1" x14ac:dyDescent="0.15">
      <c r="A45" s="16">
        <v>12</v>
      </c>
      <c r="B45" s="48">
        <v>42662</v>
      </c>
      <c r="C45" s="52">
        <v>0</v>
      </c>
      <c r="D45" s="20"/>
      <c r="E45" s="20">
        <v>1.5495821637288889</v>
      </c>
      <c r="F45" s="27">
        <v>5.1023328518518527E-4</v>
      </c>
      <c r="G45" s="59">
        <v>0.15306998555555557</v>
      </c>
      <c r="H45" s="27">
        <v>1.3317211262242128E-2</v>
      </c>
      <c r="I45" s="21"/>
      <c r="J45" s="22">
        <v>100</v>
      </c>
      <c r="K45" s="23">
        <v>120</v>
      </c>
      <c r="L45" s="24"/>
      <c r="M45" s="25">
        <v>-3.0000000000000001E-3</v>
      </c>
      <c r="N45" s="38">
        <v>-8.0000000000000002E-3</v>
      </c>
      <c r="O45" s="26">
        <v>-0.01</v>
      </c>
      <c r="Q45" s="16"/>
      <c r="R45" s="29"/>
      <c r="S45" s="29">
        <f t="shared" si="0"/>
        <v>0.15306998555555557</v>
      </c>
      <c r="T45" s="30">
        <f t="shared" si="0"/>
        <v>1.3317211262242128E-2</v>
      </c>
      <c r="U45" s="39">
        <f t="shared" si="1"/>
        <v>0</v>
      </c>
      <c r="V45" s="31"/>
      <c r="W45" s="33">
        <f t="shared" si="1"/>
        <v>120</v>
      </c>
      <c r="X45" s="32">
        <v>0</v>
      </c>
    </row>
    <row r="46" spans="1:24" ht="17.100000000000001" customHeight="1" x14ac:dyDescent="0.15">
      <c r="A46" s="16">
        <v>13</v>
      </c>
      <c r="B46" s="48">
        <v>42663</v>
      </c>
      <c r="C46" s="52">
        <v>0</v>
      </c>
      <c r="D46" s="20"/>
      <c r="E46" s="20">
        <v>1.0978793692844446</v>
      </c>
      <c r="F46" s="27">
        <v>-1.5056759814814815E-3</v>
      </c>
      <c r="G46" s="59">
        <v>-0.45170279444444444</v>
      </c>
      <c r="H46" s="27">
        <v>9.3370086594989996E-3</v>
      </c>
      <c r="I46" s="21"/>
      <c r="J46" s="22">
        <v>100</v>
      </c>
      <c r="K46" s="23">
        <v>120</v>
      </c>
      <c r="L46" s="24"/>
      <c r="M46" s="25">
        <v>-3.0000000000000001E-3</v>
      </c>
      <c r="N46" s="38">
        <v>-8.0000000000000002E-3</v>
      </c>
      <c r="O46" s="26">
        <v>-0.01</v>
      </c>
      <c r="Q46" s="16"/>
      <c r="R46" s="29"/>
      <c r="S46" s="29">
        <f t="shared" si="0"/>
        <v>-0.45170279444444444</v>
      </c>
      <c r="T46" s="30">
        <f t="shared" si="0"/>
        <v>9.3370086594989996E-3</v>
      </c>
      <c r="U46" s="39">
        <f t="shared" si="1"/>
        <v>0</v>
      </c>
      <c r="V46" s="31"/>
      <c r="W46" s="33">
        <f t="shared" si="1"/>
        <v>120</v>
      </c>
      <c r="X46" s="32">
        <v>0</v>
      </c>
    </row>
    <row r="47" spans="1:24" ht="17.100000000000001" customHeight="1" x14ac:dyDescent="0.15">
      <c r="A47" s="16">
        <v>14</v>
      </c>
      <c r="B47" s="48">
        <v>42664</v>
      </c>
      <c r="C47" s="52">
        <v>0</v>
      </c>
      <c r="D47" s="20"/>
      <c r="E47" s="20">
        <v>0.96544993050222228</v>
      </c>
      <c r="F47" s="27">
        <v>-3.451459749319758E-4</v>
      </c>
      <c r="G47" s="59">
        <v>-0.13242943878222221</v>
      </c>
      <c r="H47" s="27">
        <v>8.0895085682725267E-3</v>
      </c>
      <c r="I47" s="21"/>
      <c r="J47" s="22">
        <v>100</v>
      </c>
      <c r="K47" s="23">
        <v>120</v>
      </c>
      <c r="L47" s="24"/>
      <c r="M47" s="25">
        <v>-3.0000000000000001E-3</v>
      </c>
      <c r="N47" s="38">
        <v>-8.0000000000000002E-3</v>
      </c>
      <c r="O47" s="26">
        <v>-0.01</v>
      </c>
      <c r="Q47" s="16"/>
      <c r="R47" s="29"/>
      <c r="S47" s="29">
        <f t="shared" si="0"/>
        <v>-0.13242943878222221</v>
      </c>
      <c r="T47" s="30">
        <f t="shared" si="0"/>
        <v>8.0895085682725267E-3</v>
      </c>
      <c r="U47" s="39">
        <f t="shared" si="1"/>
        <v>0</v>
      </c>
      <c r="V47" s="31"/>
      <c r="W47" s="33">
        <f t="shared" si="1"/>
        <v>120</v>
      </c>
      <c r="X47" s="32">
        <v>0</v>
      </c>
    </row>
    <row r="48" spans="1:24" ht="17.100000000000001" customHeight="1" x14ac:dyDescent="0.15">
      <c r="A48" s="16">
        <v>15</v>
      </c>
      <c r="B48" s="48">
        <v>42667</v>
      </c>
      <c r="C48" s="52">
        <v>0</v>
      </c>
      <c r="D48" s="20"/>
      <c r="E48" s="20">
        <v>2.6492967461444445</v>
      </c>
      <c r="F48" s="27">
        <v>2.6753640433132904E-3</v>
      </c>
      <c r="G48" s="59">
        <v>1.6838563911977777</v>
      </c>
      <c r="H48" s="27">
        <v>2.1591395488001378E-2</v>
      </c>
      <c r="I48" s="21"/>
      <c r="J48" s="22">
        <v>100</v>
      </c>
      <c r="K48" s="23">
        <v>120</v>
      </c>
      <c r="L48" s="24"/>
      <c r="M48" s="25">
        <v>-3.0000000000000001E-3</v>
      </c>
      <c r="N48" s="38">
        <v>-8.0000000000000002E-3</v>
      </c>
      <c r="O48" s="26">
        <v>-0.01</v>
      </c>
      <c r="Q48" s="16"/>
      <c r="R48" s="29"/>
      <c r="S48" s="29">
        <f t="shared" si="0"/>
        <v>1.6838563911977777</v>
      </c>
      <c r="T48" s="30">
        <f t="shared" si="0"/>
        <v>2.1591395488001378E-2</v>
      </c>
      <c r="U48" s="39">
        <f t="shared" si="1"/>
        <v>0</v>
      </c>
      <c r="V48" s="31"/>
      <c r="W48" s="33">
        <f t="shared" si="1"/>
        <v>120</v>
      </c>
      <c r="X48" s="32">
        <v>0</v>
      </c>
    </row>
    <row r="49" spans="1:24" ht="17.100000000000001" customHeight="1" x14ac:dyDescent="0.15">
      <c r="A49" s="16">
        <v>16</v>
      </c>
      <c r="B49" s="48">
        <v>42668</v>
      </c>
      <c r="C49" s="52">
        <v>0</v>
      </c>
      <c r="D49" s="20"/>
      <c r="E49" s="20">
        <v>2.7145273308911113</v>
      </c>
      <c r="F49" s="27">
        <v>1.3574868361774674E-4</v>
      </c>
      <c r="G49" s="59">
        <v>6.5230584746666667E-2</v>
      </c>
      <c r="H49" s="27">
        <v>2.1709233603312637E-2</v>
      </c>
      <c r="I49" s="21"/>
      <c r="J49" s="22">
        <v>100</v>
      </c>
      <c r="K49" s="23">
        <v>120</v>
      </c>
      <c r="L49" s="24"/>
      <c r="M49" s="25">
        <v>-3.0000000000000001E-3</v>
      </c>
      <c r="N49" s="38">
        <v>-8.0000000000000002E-3</v>
      </c>
      <c r="O49" s="26">
        <v>-0.01</v>
      </c>
      <c r="Q49" s="16"/>
      <c r="R49" s="29"/>
      <c r="S49" s="29">
        <f t="shared" si="0"/>
        <v>6.5230584746666667E-2</v>
      </c>
      <c r="T49" s="30">
        <f t="shared" si="0"/>
        <v>2.1709233603312637E-2</v>
      </c>
      <c r="U49" s="39">
        <f t="shared" si="1"/>
        <v>0</v>
      </c>
      <c r="V49" s="31"/>
      <c r="W49" s="33">
        <f t="shared" si="1"/>
        <v>120</v>
      </c>
      <c r="X49" s="32">
        <v>0</v>
      </c>
    </row>
    <row r="50" spans="1:24" ht="17.100000000000001" customHeight="1" x14ac:dyDescent="0.15">
      <c r="A50" s="16">
        <v>17</v>
      </c>
      <c r="B50" s="48">
        <v>42669</v>
      </c>
      <c r="C50" s="52">
        <v>0</v>
      </c>
      <c r="D50" s="20"/>
      <c r="E50" s="20">
        <v>2.5243962901244443</v>
      </c>
      <c r="F50" s="27">
        <v>-4.5755590190858623E-4</v>
      </c>
      <c r="G50" s="59">
        <v>-0.19013104076666668</v>
      </c>
      <c r="H50" s="27">
        <v>1.9888637592957205E-2</v>
      </c>
      <c r="I50" s="21"/>
      <c r="J50" s="22">
        <v>100</v>
      </c>
      <c r="K50" s="23">
        <v>120</v>
      </c>
      <c r="L50" s="24"/>
      <c r="M50" s="25">
        <v>-3.0000000000000001E-3</v>
      </c>
      <c r="N50" s="38">
        <v>-8.0000000000000002E-3</v>
      </c>
      <c r="O50" s="26">
        <v>-0.01</v>
      </c>
      <c r="Q50" s="16"/>
      <c r="R50" s="29"/>
      <c r="S50" s="29">
        <f t="shared" si="0"/>
        <v>-0.19013104076666668</v>
      </c>
      <c r="T50" s="30">
        <f t="shared" si="0"/>
        <v>1.9888637592957205E-2</v>
      </c>
      <c r="U50" s="39">
        <f t="shared" si="1"/>
        <v>0</v>
      </c>
      <c r="V50" s="31"/>
      <c r="W50" s="33">
        <f t="shared" si="1"/>
        <v>120</v>
      </c>
      <c r="X50" s="32">
        <v>0</v>
      </c>
    </row>
    <row r="51" spans="1:24" ht="17.100000000000001" customHeight="1" x14ac:dyDescent="0.15">
      <c r="A51" s="16">
        <v>18</v>
      </c>
      <c r="B51" s="48">
        <v>42670</v>
      </c>
      <c r="C51" s="52">
        <v>0</v>
      </c>
      <c r="D51" s="20"/>
      <c r="E51" s="20">
        <v>2.8551804455355554</v>
      </c>
      <c r="F51" s="27">
        <v>7.7152586907201868E-4</v>
      </c>
      <c r="G51" s="59">
        <v>0.33078415541111111</v>
      </c>
      <c r="H51" s="27">
        <v>2.2154865755329427E-2</v>
      </c>
      <c r="I51" s="21"/>
      <c r="J51" s="22">
        <v>100</v>
      </c>
      <c r="K51" s="23">
        <v>120</v>
      </c>
      <c r="L51" s="24"/>
      <c r="M51" s="25">
        <v>-3.0000000000000001E-3</v>
      </c>
      <c r="N51" s="38">
        <v>-8.0000000000000002E-3</v>
      </c>
      <c r="O51" s="26">
        <v>-0.01</v>
      </c>
      <c r="Q51" s="16"/>
      <c r="R51" s="29"/>
      <c r="S51" s="29">
        <f t="shared" si="0"/>
        <v>0.33078415541111111</v>
      </c>
      <c r="T51" s="30">
        <f t="shared" si="0"/>
        <v>2.2154865755329427E-2</v>
      </c>
      <c r="U51" s="39">
        <f t="shared" si="1"/>
        <v>0</v>
      </c>
      <c r="V51" s="31"/>
      <c r="W51" s="33">
        <f t="shared" si="1"/>
        <v>120</v>
      </c>
      <c r="X51" s="32">
        <v>0</v>
      </c>
    </row>
    <row r="52" spans="1:24" ht="17.100000000000001" customHeight="1" x14ac:dyDescent="0.15">
      <c r="A52" s="16">
        <v>19</v>
      </c>
      <c r="B52" s="48">
        <v>42671</v>
      </c>
      <c r="C52" s="52">
        <v>0</v>
      </c>
      <c r="D52" s="20"/>
      <c r="E52" s="20">
        <v>5.1900763007888884</v>
      </c>
      <c r="F52" s="27">
        <v>6.3880491785541669E-3</v>
      </c>
      <c r="G52" s="59">
        <v>2.3348958552533334</v>
      </c>
      <c r="H52" s="27">
        <v>3.9804055501577076E-2</v>
      </c>
      <c r="I52" s="21"/>
      <c r="J52" s="22">
        <v>100</v>
      </c>
      <c r="K52" s="23">
        <v>120</v>
      </c>
      <c r="L52" s="24"/>
      <c r="M52" s="25">
        <v>-3.0000000000000001E-3</v>
      </c>
      <c r="N52" s="38">
        <v>-8.0000000000000002E-3</v>
      </c>
      <c r="O52" s="26">
        <v>-0.01</v>
      </c>
      <c r="Q52" s="16"/>
      <c r="R52" s="29"/>
      <c r="S52" s="29">
        <f t="shared" si="0"/>
        <v>2.3348958552533334</v>
      </c>
      <c r="T52" s="30">
        <f t="shared" si="0"/>
        <v>3.9804055501577076E-2</v>
      </c>
      <c r="U52" s="39">
        <f t="shared" si="1"/>
        <v>0</v>
      </c>
      <c r="V52" s="31"/>
      <c r="W52" s="33">
        <f t="shared" si="1"/>
        <v>120</v>
      </c>
      <c r="X52" s="32">
        <v>0</v>
      </c>
    </row>
    <row r="53" spans="1:24" ht="17.100000000000001" customHeight="1" x14ac:dyDescent="0.15">
      <c r="A53" s="16">
        <v>20</v>
      </c>
      <c r="B53" s="48">
        <v>42674</v>
      </c>
      <c r="C53" s="52">
        <v>0</v>
      </c>
      <c r="D53" s="20"/>
      <c r="E53" s="20">
        <v>6.0957223207888891</v>
      </c>
      <c r="F53" s="27">
        <v>3.0188519851851855E-3</v>
      </c>
      <c r="G53" s="59">
        <v>0.90565559555555553</v>
      </c>
      <c r="H53" s="27">
        <v>4.6365543742208692E-2</v>
      </c>
      <c r="I53" s="21"/>
      <c r="J53" s="22">
        <v>100</v>
      </c>
      <c r="K53" s="23">
        <v>120</v>
      </c>
      <c r="L53" s="24"/>
      <c r="M53" s="25">
        <v>-3.0000000000000001E-3</v>
      </c>
      <c r="N53" s="38">
        <v>-8.0000000000000002E-3</v>
      </c>
      <c r="O53" s="26">
        <v>-0.01</v>
      </c>
      <c r="Q53" s="16"/>
      <c r="R53" s="29"/>
      <c r="S53" s="29">
        <f t="shared" si="0"/>
        <v>0.90565559555555553</v>
      </c>
      <c r="T53" s="30">
        <f t="shared" si="0"/>
        <v>4.6365543742208692E-2</v>
      </c>
      <c r="U53" s="39">
        <f t="shared" si="1"/>
        <v>0</v>
      </c>
      <c r="V53" s="31"/>
      <c r="W53" s="33">
        <f t="shared" si="1"/>
        <v>120</v>
      </c>
      <c r="X53" s="32">
        <v>0</v>
      </c>
    </row>
    <row r="54" spans="1:24" ht="17.100000000000001" customHeight="1" x14ac:dyDescent="0.15">
      <c r="A54" s="16">
        <v>21</v>
      </c>
      <c r="B54" s="48">
        <v>42675</v>
      </c>
      <c r="C54" s="52">
        <v>0</v>
      </c>
      <c r="D54" s="20"/>
      <c r="E54" s="20">
        <v>5.8487913263444442</v>
      </c>
      <c r="F54" s="27">
        <v>-8.2310331481481489E-4</v>
      </c>
      <c r="G54" s="59">
        <v>-0.24693099444444447</v>
      </c>
      <c r="H54" s="27">
        <v>4.41293003823248E-2</v>
      </c>
      <c r="I54" s="21"/>
      <c r="J54" s="22">
        <v>100</v>
      </c>
      <c r="K54" s="23">
        <v>120</v>
      </c>
      <c r="L54" s="24"/>
      <c r="M54" s="25">
        <v>-3.0000000000000001E-3</v>
      </c>
      <c r="N54" s="38">
        <v>-8.0000000000000002E-3</v>
      </c>
      <c r="O54" s="26">
        <v>-0.01</v>
      </c>
      <c r="Q54" s="16"/>
      <c r="R54" s="29"/>
      <c r="S54" s="29">
        <f t="shared" si="0"/>
        <v>-0.24693099444444447</v>
      </c>
      <c r="T54" s="30">
        <f t="shared" si="0"/>
        <v>4.41293003823248E-2</v>
      </c>
      <c r="U54" s="39">
        <f t="shared" si="1"/>
        <v>0</v>
      </c>
      <c r="V54" s="31"/>
      <c r="W54" s="33">
        <f t="shared" si="1"/>
        <v>120</v>
      </c>
      <c r="X54" s="32">
        <v>0</v>
      </c>
    </row>
    <row r="55" spans="1:24" ht="17.100000000000001" customHeight="1" x14ac:dyDescent="0.15">
      <c r="A55" s="16">
        <v>22</v>
      </c>
      <c r="B55" s="48">
        <v>42676</v>
      </c>
      <c r="C55" s="52">
        <v>0</v>
      </c>
      <c r="D55" s="20"/>
      <c r="E55" s="20">
        <v>6.3707686922644449</v>
      </c>
      <c r="F55" s="27">
        <v>1.1796460422978396E-3</v>
      </c>
      <c r="G55" s="59">
        <v>0.52197736591999999</v>
      </c>
      <c r="H55" s="27">
        <v>4.7370903232823822E-2</v>
      </c>
      <c r="I55" s="21"/>
      <c r="J55" s="22">
        <v>100</v>
      </c>
      <c r="K55" s="23">
        <v>120</v>
      </c>
      <c r="L55" s="24"/>
      <c r="M55" s="25">
        <v>-3.0000000000000001E-3</v>
      </c>
      <c r="N55" s="38">
        <v>-8.0000000000000002E-3</v>
      </c>
      <c r="O55" s="26">
        <v>-0.01</v>
      </c>
      <c r="Q55" s="16"/>
      <c r="R55" s="29"/>
      <c r="S55" s="29">
        <f t="shared" si="0"/>
        <v>0.52197736591999999</v>
      </c>
      <c r="T55" s="30">
        <f t="shared" si="0"/>
        <v>4.7370903232823822E-2</v>
      </c>
      <c r="U55" s="39">
        <f t="shared" si="1"/>
        <v>0</v>
      </c>
      <c r="V55" s="31"/>
      <c r="W55" s="33">
        <f t="shared" si="1"/>
        <v>120</v>
      </c>
      <c r="X55" s="32">
        <v>0</v>
      </c>
    </row>
    <row r="56" spans="1:24" ht="17.100000000000001" customHeight="1" x14ac:dyDescent="0.15">
      <c r="A56" s="16">
        <v>23</v>
      </c>
      <c r="B56" s="48">
        <v>42677</v>
      </c>
      <c r="C56" s="52">
        <v>0</v>
      </c>
      <c r="D56" s="20"/>
      <c r="E56" s="20">
        <v>7.4006384704733339</v>
      </c>
      <c r="F56" s="27">
        <v>2.6349151941484411E-3</v>
      </c>
      <c r="G56" s="59">
        <v>1.029869778208889</v>
      </c>
      <c r="H56" s="27">
        <v>5.4380768501110899E-2</v>
      </c>
      <c r="I56" s="21"/>
      <c r="J56" s="22">
        <v>100</v>
      </c>
      <c r="K56" s="23">
        <v>120</v>
      </c>
      <c r="L56" s="24"/>
      <c r="M56" s="25">
        <v>-3.0000000000000001E-3</v>
      </c>
      <c r="N56" s="38">
        <v>-8.0000000000000002E-3</v>
      </c>
      <c r="O56" s="26">
        <v>-0.01</v>
      </c>
      <c r="Q56" s="16"/>
      <c r="R56" s="29"/>
      <c r="S56" s="29">
        <f t="shared" si="0"/>
        <v>1.029869778208889</v>
      </c>
      <c r="T56" s="30">
        <f t="shared" si="0"/>
        <v>5.4380768501110899E-2</v>
      </c>
      <c r="U56" s="39">
        <f t="shared" si="1"/>
        <v>0</v>
      </c>
      <c r="V56" s="31"/>
      <c r="W56" s="33">
        <f t="shared" si="1"/>
        <v>120</v>
      </c>
      <c r="X56" s="32">
        <v>0</v>
      </c>
    </row>
    <row r="57" spans="1:24" ht="17.100000000000001" customHeight="1" x14ac:dyDescent="0.15">
      <c r="A57" s="16">
        <v>24</v>
      </c>
      <c r="B57" s="48">
        <v>42678</v>
      </c>
      <c r="C57" s="52">
        <v>0</v>
      </c>
      <c r="D57" s="20"/>
      <c r="E57" s="20">
        <v>6.0657871512888892</v>
      </c>
      <c r="F57" s="27">
        <v>-2.4694116247771631E-3</v>
      </c>
      <c r="G57" s="59">
        <v>-1.3348513191844447</v>
      </c>
      <c r="H57" s="27">
        <v>4.3764235630807315E-2</v>
      </c>
      <c r="I57" s="21"/>
      <c r="J57" s="22">
        <v>100</v>
      </c>
      <c r="K57" s="23">
        <v>120</v>
      </c>
      <c r="L57" s="24"/>
      <c r="M57" s="25">
        <v>-3.0000000000000001E-3</v>
      </c>
      <c r="N57" s="38">
        <v>-8.0000000000000002E-3</v>
      </c>
      <c r="O57" s="26">
        <v>-0.01</v>
      </c>
      <c r="Q57" s="16"/>
      <c r="R57" s="29"/>
      <c r="S57" s="29">
        <f t="shared" si="0"/>
        <v>-1.3348513191844447</v>
      </c>
      <c r="T57" s="30">
        <f t="shared" si="0"/>
        <v>4.3764235630807315E-2</v>
      </c>
      <c r="U57" s="39">
        <f t="shared" si="1"/>
        <v>0</v>
      </c>
      <c r="V57" s="31"/>
      <c r="W57" s="33">
        <f t="shared" si="1"/>
        <v>120</v>
      </c>
      <c r="X57" s="32">
        <v>0</v>
      </c>
    </row>
    <row r="58" spans="1:24" ht="17.100000000000001" customHeight="1" x14ac:dyDescent="0.15">
      <c r="A58" s="16">
        <v>25</v>
      </c>
      <c r="B58" s="48">
        <v>42681</v>
      </c>
      <c r="C58" s="52">
        <v>0</v>
      </c>
      <c r="D58" s="20"/>
      <c r="E58" s="20">
        <v>6.0874895879555559</v>
      </c>
      <c r="F58" s="27">
        <v>3.8462377718728475E-3</v>
      </c>
      <c r="G58" s="59">
        <v>2.1712012222222223E-2</v>
      </c>
      <c r="H58" s="27">
        <v>4.4182440456727826E-2</v>
      </c>
      <c r="I58" s="21"/>
      <c r="J58" s="22">
        <v>100</v>
      </c>
      <c r="K58" s="23">
        <v>120</v>
      </c>
      <c r="L58" s="24"/>
      <c r="M58" s="25">
        <v>-3.0000000000000001E-3</v>
      </c>
      <c r="N58" s="38">
        <v>-8.0000000000000002E-3</v>
      </c>
      <c r="O58" s="26">
        <v>-0.01</v>
      </c>
      <c r="Q58" s="16"/>
      <c r="R58" s="29"/>
      <c r="S58" s="29">
        <f t="shared" si="0"/>
        <v>2.1712012222222223E-2</v>
      </c>
      <c r="T58" s="30">
        <f t="shared" si="0"/>
        <v>4.4182440456727826E-2</v>
      </c>
      <c r="U58" s="39">
        <f t="shared" si="1"/>
        <v>0</v>
      </c>
      <c r="V58" s="31"/>
      <c r="W58" s="33">
        <f t="shared" si="1"/>
        <v>120</v>
      </c>
      <c r="X58" s="32">
        <v>0</v>
      </c>
    </row>
    <row r="59" spans="1:24" x14ac:dyDescent="0.15">
      <c r="A59" s="5"/>
      <c r="C59" s="53"/>
      <c r="J59" s="3"/>
      <c r="M59" s="25">
        <v>-3.0000000000000001E-3</v>
      </c>
      <c r="X59" s="32">
        <v>0</v>
      </c>
    </row>
    <row r="60" spans="1:24" x14ac:dyDescent="0.15">
      <c r="A60" s="5"/>
      <c r="M60" s="25">
        <v>-3.0000000000000001E-3</v>
      </c>
      <c r="X60" s="32">
        <v>0</v>
      </c>
    </row>
    <row r="61" spans="1:24" x14ac:dyDescent="0.15">
      <c r="M61" s="25">
        <v>-3.0000000000000001E-3</v>
      </c>
      <c r="X61" s="32">
        <v>0</v>
      </c>
    </row>
    <row r="62" spans="1:24" x14ac:dyDescent="0.15">
      <c r="M62" s="25">
        <v>-3.0000000000000001E-3</v>
      </c>
      <c r="X62" s="32">
        <v>0</v>
      </c>
    </row>
    <row r="63" spans="1:24" x14ac:dyDescent="0.15">
      <c r="M63" s="25">
        <v>-3.0000000000000001E-3</v>
      </c>
      <c r="X63" s="32">
        <v>0</v>
      </c>
    </row>
    <row r="64" spans="1:24" x14ac:dyDescent="0.15">
      <c r="M64" s="25">
        <v>-3.0000000000000001E-3</v>
      </c>
      <c r="X64" s="32">
        <v>0</v>
      </c>
    </row>
    <row r="65" spans="13:24" x14ac:dyDescent="0.15">
      <c r="M65" s="25">
        <v>-3.0000000000000001E-3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1" zoomScaleNormal="100" workbookViewId="0">
      <selection activeCell="L60" sqref="L60"/>
    </sheetView>
  </sheetViews>
  <sheetFormatPr defaultColWidth="9" defaultRowHeight="13.5" outlineLevelCol="1" x14ac:dyDescent="0.15"/>
  <cols>
    <col min="1" max="1" width="4.75" style="1" customWidth="1"/>
    <col min="2" max="2" width="8.25" style="45" customWidth="1"/>
    <col min="3" max="3" width="5.125" style="49" customWidth="1"/>
    <col min="4" max="4" width="9" style="54" customWidth="1"/>
    <col min="5" max="5" width="7.75" style="54" customWidth="1"/>
    <col min="6" max="6" width="6.75" style="1" customWidth="1"/>
    <col min="7" max="7" width="8.625" style="54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57"/>
      <c r="K2" s="10"/>
    </row>
    <row r="3" spans="5:11" x14ac:dyDescent="0.15">
      <c r="E3" s="57"/>
      <c r="K3" s="10"/>
    </row>
    <row r="4" spans="5:11" x14ac:dyDescent="0.15">
      <c r="E4" s="57"/>
      <c r="K4" s="10"/>
    </row>
    <row r="5" spans="5:11" x14ac:dyDescent="0.15">
      <c r="E5" s="57"/>
      <c r="K5" s="10"/>
    </row>
    <row r="6" spans="5:11" x14ac:dyDescent="0.15">
      <c r="E6" s="57"/>
      <c r="K6" s="10"/>
    </row>
    <row r="7" spans="5:11" x14ac:dyDescent="0.15">
      <c r="E7" s="57"/>
      <c r="K7" s="10"/>
    </row>
    <row r="8" spans="5:11" x14ac:dyDescent="0.15">
      <c r="E8" s="57"/>
      <c r="K8" s="10"/>
    </row>
    <row r="9" spans="5:11" x14ac:dyDescent="0.15">
      <c r="E9" s="57"/>
      <c r="K9" s="10"/>
    </row>
    <row r="10" spans="5:11" x14ac:dyDescent="0.15">
      <c r="E10" s="57"/>
      <c r="K10" s="10"/>
    </row>
    <row r="11" spans="5:11" x14ac:dyDescent="0.15">
      <c r="E11" s="57"/>
      <c r="K11" s="10"/>
    </row>
    <row r="12" spans="5:11" x14ac:dyDescent="0.15">
      <c r="E12" s="57"/>
      <c r="K12" s="10"/>
    </row>
    <row r="13" spans="5:11" x14ac:dyDescent="0.15">
      <c r="E13" s="57"/>
      <c r="K13" s="10"/>
    </row>
    <row r="14" spans="5:11" x14ac:dyDescent="0.15">
      <c r="E14" s="57"/>
      <c r="K14" s="10"/>
    </row>
    <row r="15" spans="5:11" x14ac:dyDescent="0.15">
      <c r="E15" s="57"/>
      <c r="K15" s="10"/>
    </row>
    <row r="16" spans="5:11" x14ac:dyDescent="0.15">
      <c r="E16" s="57"/>
      <c r="K16" s="10"/>
    </row>
    <row r="17" spans="2:24" x14ac:dyDescent="0.15">
      <c r="E17" s="57"/>
      <c r="K17" s="10"/>
    </row>
    <row r="18" spans="2:24" x14ac:dyDescent="0.15">
      <c r="E18" s="57"/>
      <c r="K18" s="10"/>
    </row>
    <row r="19" spans="2:24" x14ac:dyDescent="0.15">
      <c r="E19" s="57"/>
      <c r="K19" s="10"/>
    </row>
    <row r="20" spans="2:24" x14ac:dyDescent="0.15">
      <c r="E20" s="57"/>
      <c r="K20" s="10"/>
    </row>
    <row r="21" spans="2:24" x14ac:dyDescent="0.15">
      <c r="E21" s="57"/>
      <c r="K21" s="10"/>
    </row>
    <row r="22" spans="2:24" x14ac:dyDescent="0.15">
      <c r="E22" s="57"/>
      <c r="K22" s="10"/>
    </row>
    <row r="23" spans="2:24" x14ac:dyDescent="0.15">
      <c r="E23" s="57"/>
      <c r="K23" s="10"/>
    </row>
    <row r="24" spans="2:24" x14ac:dyDescent="0.15">
      <c r="E24" s="57"/>
      <c r="K24" s="10"/>
    </row>
    <row r="25" spans="2:24" x14ac:dyDescent="0.15">
      <c r="E25" s="57"/>
      <c r="K25" s="10"/>
    </row>
    <row r="26" spans="2:24" x14ac:dyDescent="0.15">
      <c r="E26" s="57"/>
      <c r="K26" s="10"/>
    </row>
    <row r="27" spans="2:24" x14ac:dyDescent="0.15">
      <c r="E27" s="57"/>
      <c r="K27" s="10"/>
    </row>
    <row r="28" spans="2:24" x14ac:dyDescent="0.15">
      <c r="E28" s="57"/>
      <c r="K28" s="10"/>
    </row>
    <row r="29" spans="2:24" x14ac:dyDescent="0.15">
      <c r="E29" s="57"/>
      <c r="K29" s="10"/>
    </row>
    <row r="30" spans="2:24" x14ac:dyDescent="0.15">
      <c r="E30" s="57"/>
      <c r="K30" s="10"/>
    </row>
    <row r="31" spans="2:24" s="8" customFormat="1" ht="12.75" customHeight="1" x14ac:dyDescent="0.15">
      <c r="B31" s="46"/>
      <c r="C31" s="50">
        <v>2</v>
      </c>
      <c r="D31" s="55">
        <v>3</v>
      </c>
      <c r="E31" s="55">
        <v>4</v>
      </c>
      <c r="F31" s="9">
        <v>5</v>
      </c>
      <c r="G31" s="55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46"/>
      <c r="C32" s="50"/>
      <c r="D32" s="55"/>
      <c r="E32" s="55"/>
      <c r="F32" s="9"/>
      <c r="G32" s="55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47" t="s">
        <v>0</v>
      </c>
      <c r="C33" s="51" t="s">
        <v>7</v>
      </c>
      <c r="D33" s="56" t="s">
        <v>14</v>
      </c>
      <c r="E33" s="58" t="s">
        <v>13</v>
      </c>
      <c r="F33" s="12" t="s">
        <v>1</v>
      </c>
      <c r="G33" s="58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16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48">
        <v>42647</v>
      </c>
      <c r="C34" s="52">
        <v>0</v>
      </c>
      <c r="D34" s="20"/>
      <c r="E34" s="20">
        <v>35.930928355166671</v>
      </c>
      <c r="F34" s="27">
        <v>0</v>
      </c>
      <c r="G34" s="59">
        <v>0</v>
      </c>
      <c r="H34" s="27">
        <v>0.25366554107738964</v>
      </c>
      <c r="I34" s="21"/>
      <c r="J34" s="22">
        <v>100</v>
      </c>
      <c r="K34" s="23">
        <v>120</v>
      </c>
      <c r="L34" s="24"/>
      <c r="M34" s="25">
        <v>-3.0000000000000001E-3</v>
      </c>
      <c r="N34" s="38">
        <v>-8.0000000000000002E-3</v>
      </c>
      <c r="O34" s="26">
        <v>-0.01</v>
      </c>
      <c r="Q34" s="16">
        <f>C34/$W$32</f>
        <v>0</v>
      </c>
      <c r="R34" s="29"/>
      <c r="S34" s="29">
        <f>G34</f>
        <v>0</v>
      </c>
      <c r="T34" s="30">
        <f>H34</f>
        <v>0.25366554107738964</v>
      </c>
      <c r="U34" s="39">
        <f>I34/$W$32</f>
        <v>0</v>
      </c>
      <c r="V34" s="31"/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48">
        <v>42648</v>
      </c>
      <c r="C35" s="52">
        <v>0</v>
      </c>
      <c r="D35" s="20"/>
      <c r="E35" s="20">
        <v>35.930928355166671</v>
      </c>
      <c r="F35" s="27">
        <v>0</v>
      </c>
      <c r="G35" s="59">
        <v>0</v>
      </c>
      <c r="H35" s="27">
        <v>0.25366554107738964</v>
      </c>
      <c r="I35" s="21"/>
      <c r="J35" s="22">
        <v>100</v>
      </c>
      <c r="K35" s="23">
        <v>120</v>
      </c>
      <c r="L35" s="24"/>
      <c r="M35" s="25">
        <v>-3.0000000000000001E-3</v>
      </c>
      <c r="N35" s="38">
        <v>-8.0000000000000002E-3</v>
      </c>
      <c r="O35" s="26">
        <v>-0.01</v>
      </c>
      <c r="Q35" s="16">
        <f t="shared" ref="Q35:Q58" si="0">C35/$W$32</f>
        <v>0</v>
      </c>
      <c r="R35" s="29"/>
      <c r="S35" s="29">
        <f t="shared" ref="S35:T58" si="1">G35</f>
        <v>0</v>
      </c>
      <c r="T35" s="30">
        <f t="shared" si="1"/>
        <v>0.25366554107738964</v>
      </c>
      <c r="U35" s="39">
        <f t="shared" ref="U35:W58" si="2">I35/$W$32</f>
        <v>0</v>
      </c>
      <c r="V35" s="31"/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48">
        <v>42649</v>
      </c>
      <c r="C36" s="52">
        <v>0.03</v>
      </c>
      <c r="D36" s="20"/>
      <c r="E36" s="20">
        <v>35.930928355166671</v>
      </c>
      <c r="F36" s="27">
        <v>0</v>
      </c>
      <c r="G36" s="59">
        <v>0</v>
      </c>
      <c r="H36" s="27">
        <v>0.25366554107738964</v>
      </c>
      <c r="I36" s="21"/>
      <c r="J36" s="22">
        <v>100</v>
      </c>
      <c r="K36" s="23">
        <v>120</v>
      </c>
      <c r="L36" s="24"/>
      <c r="M36" s="25">
        <v>-3.0000000000000001E-3</v>
      </c>
      <c r="N36" s="38">
        <v>-8.0000000000000002E-3</v>
      </c>
      <c r="O36" s="26">
        <v>-0.01</v>
      </c>
      <c r="Q36" s="16">
        <f t="shared" si="0"/>
        <v>0.03</v>
      </c>
      <c r="R36" s="29"/>
      <c r="S36" s="29">
        <f t="shared" si="1"/>
        <v>0</v>
      </c>
      <c r="T36" s="30">
        <f t="shared" si="1"/>
        <v>0.25366554107738964</v>
      </c>
      <c r="U36" s="39">
        <f t="shared" si="2"/>
        <v>0</v>
      </c>
      <c r="V36" s="31"/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48">
        <v>42650</v>
      </c>
      <c r="C37" s="52">
        <v>0</v>
      </c>
      <c r="D37" s="20"/>
      <c r="E37" s="20">
        <v>35.930928355166671</v>
      </c>
      <c r="F37" s="27">
        <v>0</v>
      </c>
      <c r="G37" s="59">
        <v>0</v>
      </c>
      <c r="H37" s="27">
        <v>0.25366554107738964</v>
      </c>
      <c r="I37" s="21"/>
      <c r="J37" s="22">
        <v>100</v>
      </c>
      <c r="K37" s="23">
        <v>120</v>
      </c>
      <c r="L37" s="24"/>
      <c r="M37" s="25">
        <v>-3.0000000000000001E-3</v>
      </c>
      <c r="N37" s="38">
        <v>-8.0000000000000002E-3</v>
      </c>
      <c r="O37" s="26">
        <v>-0.01</v>
      </c>
      <c r="Q37" s="16">
        <f t="shared" si="0"/>
        <v>0</v>
      </c>
      <c r="R37" s="29"/>
      <c r="S37" s="29">
        <f t="shared" si="1"/>
        <v>0</v>
      </c>
      <c r="T37" s="30">
        <f t="shared" si="1"/>
        <v>0.25366554107738964</v>
      </c>
      <c r="U37" s="39">
        <f t="shared" si="2"/>
        <v>0</v>
      </c>
      <c r="V37" s="31"/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48">
        <v>42653</v>
      </c>
      <c r="C38" s="52">
        <v>0</v>
      </c>
      <c r="D38" s="20"/>
      <c r="E38" s="20">
        <v>35.926932295166665</v>
      </c>
      <c r="F38" s="27">
        <v>-2.5297635251054368E-5</v>
      </c>
      <c r="G38" s="59">
        <v>-3.9960600000000001E-3</v>
      </c>
      <c r="H38" s="27">
        <v>0.25340195120880726</v>
      </c>
      <c r="I38" s="21"/>
      <c r="J38" s="22">
        <v>100</v>
      </c>
      <c r="K38" s="23">
        <v>120</v>
      </c>
      <c r="L38" s="24"/>
      <c r="M38" s="25">
        <v>-3.0000000000000001E-3</v>
      </c>
      <c r="N38" s="38">
        <v>-8.0000000000000002E-3</v>
      </c>
      <c r="O38" s="26">
        <v>-0.01</v>
      </c>
      <c r="Q38" s="16">
        <f t="shared" si="0"/>
        <v>0</v>
      </c>
      <c r="R38" s="29"/>
      <c r="S38" s="29">
        <f t="shared" si="1"/>
        <v>-3.9960600000000001E-3</v>
      </c>
      <c r="T38" s="30">
        <f t="shared" si="1"/>
        <v>0.25340195120880726</v>
      </c>
      <c r="U38" s="39">
        <f t="shared" si="2"/>
        <v>0</v>
      </c>
      <c r="V38" s="31"/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48">
        <v>42654</v>
      </c>
      <c r="C39" s="52">
        <v>0</v>
      </c>
      <c r="D39" s="20"/>
      <c r="E39" s="20">
        <v>36.26191720095111</v>
      </c>
      <c r="F39" s="27">
        <v>2.0098185909063582E-3</v>
      </c>
      <c r="G39" s="59">
        <v>0.33498490578444445</v>
      </c>
      <c r="H39" s="27">
        <v>0.25540589986093626</v>
      </c>
      <c r="I39" s="21"/>
      <c r="J39" s="22">
        <v>100</v>
      </c>
      <c r="K39" s="23">
        <v>120</v>
      </c>
      <c r="L39" s="24"/>
      <c r="M39" s="25">
        <v>-3.0000000000000001E-3</v>
      </c>
      <c r="N39" s="38">
        <v>-8.0000000000000002E-3</v>
      </c>
      <c r="O39" s="26">
        <v>-0.01</v>
      </c>
      <c r="Q39" s="16">
        <f t="shared" si="0"/>
        <v>0</v>
      </c>
      <c r="R39" s="29"/>
      <c r="S39" s="29">
        <f t="shared" si="1"/>
        <v>0.33498490578444445</v>
      </c>
      <c r="T39" s="30">
        <f t="shared" si="1"/>
        <v>0.25540589986093626</v>
      </c>
      <c r="U39" s="39">
        <f t="shared" si="2"/>
        <v>0</v>
      </c>
      <c r="V39" s="31"/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48">
        <v>42655</v>
      </c>
      <c r="C40" s="52">
        <v>0</v>
      </c>
      <c r="D40" s="20"/>
      <c r="E40" s="20">
        <v>36.733204518924445</v>
      </c>
      <c r="F40" s="27">
        <v>2.6412076352924454E-3</v>
      </c>
      <c r="G40" s="59">
        <v>0.47128731797333334</v>
      </c>
      <c r="H40" s="27">
        <v>0.25819913040277953</v>
      </c>
      <c r="I40" s="21"/>
      <c r="J40" s="22">
        <v>100</v>
      </c>
      <c r="K40" s="23">
        <v>120</v>
      </c>
      <c r="L40" s="24"/>
      <c r="M40" s="25">
        <v>-3.0000000000000001E-3</v>
      </c>
      <c r="N40" s="38">
        <v>-8.0000000000000002E-3</v>
      </c>
      <c r="O40" s="26">
        <v>-0.01</v>
      </c>
      <c r="Q40" s="16">
        <f t="shared" si="0"/>
        <v>0</v>
      </c>
      <c r="R40" s="29"/>
      <c r="S40" s="29">
        <f t="shared" si="1"/>
        <v>0.47128731797333334</v>
      </c>
      <c r="T40" s="30">
        <f t="shared" si="1"/>
        <v>0.25819913040277953</v>
      </c>
      <c r="U40" s="39">
        <f t="shared" si="2"/>
        <v>0</v>
      </c>
      <c r="V40" s="31"/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48">
        <v>42656</v>
      </c>
      <c r="C41" s="52">
        <v>0</v>
      </c>
      <c r="D41" s="20"/>
      <c r="E41" s="20">
        <v>37.470836411413337</v>
      </c>
      <c r="F41" s="27">
        <v>2.7911530648887747E-3</v>
      </c>
      <c r="G41" s="59">
        <v>0.73763189248888894</v>
      </c>
      <c r="H41" s="27">
        <v>0.26161733765200174</v>
      </c>
      <c r="I41" s="21"/>
      <c r="J41" s="22">
        <v>100</v>
      </c>
      <c r="K41" s="23">
        <v>120</v>
      </c>
      <c r="L41" s="24"/>
      <c r="M41" s="25">
        <v>-3.0000000000000001E-3</v>
      </c>
      <c r="N41" s="38">
        <v>-8.0000000000000002E-3</v>
      </c>
      <c r="O41" s="26">
        <v>-0.01</v>
      </c>
      <c r="Q41" s="16">
        <f t="shared" si="0"/>
        <v>0</v>
      </c>
      <c r="R41" s="29"/>
      <c r="S41" s="29">
        <f t="shared" si="1"/>
        <v>0.73763189248888894</v>
      </c>
      <c r="T41" s="30">
        <f t="shared" si="1"/>
        <v>0.26161733765200174</v>
      </c>
      <c r="U41" s="39">
        <f t="shared" si="2"/>
        <v>0</v>
      </c>
      <c r="V41" s="31"/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48">
        <v>42657</v>
      </c>
      <c r="C42" s="52">
        <v>0</v>
      </c>
      <c r="D42" s="20"/>
      <c r="E42" s="20">
        <v>37.583630999137782</v>
      </c>
      <c r="F42" s="27">
        <v>6.2191591119433126E-4</v>
      </c>
      <c r="G42" s="59">
        <v>0.11279458772444445</v>
      </c>
      <c r="H42" s="27">
        <v>0.26186010656213438</v>
      </c>
      <c r="I42" s="21"/>
      <c r="J42" s="22">
        <v>100</v>
      </c>
      <c r="K42" s="23">
        <v>120</v>
      </c>
      <c r="L42" s="24"/>
      <c r="M42" s="25">
        <v>-3.0000000000000001E-3</v>
      </c>
      <c r="N42" s="38">
        <v>-8.0000000000000002E-3</v>
      </c>
      <c r="O42" s="26">
        <v>-0.01</v>
      </c>
      <c r="Q42" s="16">
        <f t="shared" si="0"/>
        <v>0</v>
      </c>
      <c r="R42" s="29"/>
      <c r="S42" s="29">
        <f t="shared" si="1"/>
        <v>0.11279458772444445</v>
      </c>
      <c r="T42" s="30">
        <f t="shared" si="1"/>
        <v>0.26186010656213438</v>
      </c>
      <c r="U42" s="39">
        <f t="shared" si="2"/>
        <v>0</v>
      </c>
      <c r="V42" s="31"/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48">
        <v>42660</v>
      </c>
      <c r="C43" s="52">
        <v>0</v>
      </c>
      <c r="D43" s="20"/>
      <c r="E43" s="20">
        <v>37.538595819553329</v>
      </c>
      <c r="F43" s="27">
        <v>-2.2857666149189872E-4</v>
      </c>
      <c r="G43" s="59">
        <v>-4.5035179584444439E-2</v>
      </c>
      <c r="H43" s="27">
        <v>0.26079276409265528</v>
      </c>
      <c r="I43" s="21"/>
      <c r="J43" s="22">
        <v>100</v>
      </c>
      <c r="K43" s="23">
        <v>120</v>
      </c>
      <c r="L43" s="24"/>
      <c r="M43" s="25">
        <v>-3.0000000000000001E-3</v>
      </c>
      <c r="N43" s="38">
        <v>-8.0000000000000002E-3</v>
      </c>
      <c r="O43" s="26">
        <v>-0.01</v>
      </c>
      <c r="Q43" s="16">
        <f t="shared" si="0"/>
        <v>0</v>
      </c>
      <c r="R43" s="29"/>
      <c r="S43" s="29">
        <f t="shared" si="1"/>
        <v>-4.5035179584444439E-2</v>
      </c>
      <c r="T43" s="30">
        <f t="shared" si="1"/>
        <v>0.26079276409265528</v>
      </c>
      <c r="U43" s="39">
        <f t="shared" si="2"/>
        <v>0</v>
      </c>
      <c r="V43" s="31"/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48">
        <v>42661</v>
      </c>
      <c r="C44" s="52">
        <v>0</v>
      </c>
      <c r="D44" s="20"/>
      <c r="E44" s="20">
        <v>37.677404425504442</v>
      </c>
      <c r="F44" s="27">
        <v>9.6890892786620888E-4</v>
      </c>
      <c r="G44" s="59">
        <v>0.13880860595111111</v>
      </c>
      <c r="H44" s="27">
        <v>0.26176659033161997</v>
      </c>
      <c r="I44" s="21"/>
      <c r="J44" s="22">
        <v>100</v>
      </c>
      <c r="K44" s="23">
        <v>120</v>
      </c>
      <c r="L44" s="24"/>
      <c r="M44" s="25">
        <v>-3.0000000000000001E-3</v>
      </c>
      <c r="N44" s="38">
        <v>-8.0000000000000002E-3</v>
      </c>
      <c r="O44" s="26">
        <v>-0.01</v>
      </c>
      <c r="Q44" s="16">
        <f t="shared" si="0"/>
        <v>0</v>
      </c>
      <c r="R44" s="29"/>
      <c r="S44" s="29">
        <f t="shared" si="1"/>
        <v>0.13880860595111111</v>
      </c>
      <c r="T44" s="30">
        <f t="shared" si="1"/>
        <v>0.26176659033161997</v>
      </c>
      <c r="U44" s="39">
        <f t="shared" si="2"/>
        <v>0</v>
      </c>
      <c r="V44" s="31"/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48">
        <v>42662</v>
      </c>
      <c r="C45" s="52">
        <v>0</v>
      </c>
      <c r="D45" s="20"/>
      <c r="E45" s="20">
        <v>35.447318427726664</v>
      </c>
      <c r="F45" s="27">
        <v>-4.9260393603591888E-3</v>
      </c>
      <c r="G45" s="59">
        <v>-2.2300859977777781</v>
      </c>
      <c r="H45" s="27">
        <v>0.24230490264751267</v>
      </c>
      <c r="I45" s="21"/>
      <c r="J45" s="22">
        <v>100</v>
      </c>
      <c r="K45" s="23">
        <v>120</v>
      </c>
      <c r="L45" s="24"/>
      <c r="M45" s="25">
        <v>-3.0000000000000001E-3</v>
      </c>
      <c r="N45" s="38">
        <v>-8.0000000000000002E-3</v>
      </c>
      <c r="O45" s="26">
        <v>-0.01</v>
      </c>
      <c r="Q45" s="16">
        <f t="shared" si="0"/>
        <v>0</v>
      </c>
      <c r="R45" s="29"/>
      <c r="S45" s="29">
        <f t="shared" si="1"/>
        <v>-2.2300859977777781</v>
      </c>
      <c r="T45" s="30">
        <f t="shared" si="1"/>
        <v>0.24230490264751267</v>
      </c>
      <c r="U45" s="39">
        <f t="shared" si="2"/>
        <v>0</v>
      </c>
      <c r="V45" s="31"/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48">
        <v>42663</v>
      </c>
      <c r="C46" s="52">
        <v>0</v>
      </c>
      <c r="D46" s="20"/>
      <c r="E46" s="20">
        <v>36.116483017177778</v>
      </c>
      <c r="F46" s="27">
        <v>3.9850178117516073E-3</v>
      </c>
      <c r="G46" s="59">
        <v>0.66916458945111112</v>
      </c>
      <c r="H46" s="27">
        <v>0.24660287108306167</v>
      </c>
      <c r="I46" s="21"/>
      <c r="J46" s="22">
        <v>100</v>
      </c>
      <c r="K46" s="23">
        <v>120</v>
      </c>
      <c r="L46" s="24"/>
      <c r="M46" s="25">
        <v>-3.0000000000000001E-3</v>
      </c>
      <c r="N46" s="38">
        <v>-8.0000000000000002E-3</v>
      </c>
      <c r="O46" s="26">
        <v>-0.01</v>
      </c>
      <c r="Q46" s="16">
        <f t="shared" si="0"/>
        <v>0</v>
      </c>
      <c r="R46" s="29"/>
      <c r="S46" s="29">
        <f t="shared" si="1"/>
        <v>0.66916458945111112</v>
      </c>
      <c r="T46" s="30">
        <f t="shared" si="1"/>
        <v>0.24660287108306167</v>
      </c>
      <c r="U46" s="39">
        <f t="shared" si="2"/>
        <v>0</v>
      </c>
      <c r="V46" s="31"/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48">
        <v>42664</v>
      </c>
      <c r="C47" s="52">
        <v>0</v>
      </c>
      <c r="D47" s="20"/>
      <c r="E47" s="20">
        <v>35.557179630768886</v>
      </c>
      <c r="F47" s="27">
        <v>-1.9186336392753519E-3</v>
      </c>
      <c r="G47" s="59">
        <v>-0.55930338640888888</v>
      </c>
      <c r="H47" s="27">
        <v>0.24098933573894127</v>
      </c>
      <c r="I47" s="21"/>
      <c r="J47" s="22">
        <v>100</v>
      </c>
      <c r="K47" s="23">
        <v>120</v>
      </c>
      <c r="L47" s="24"/>
      <c r="M47" s="25">
        <v>-3.0000000000000001E-3</v>
      </c>
      <c r="N47" s="38">
        <v>-8.0000000000000002E-3</v>
      </c>
      <c r="O47" s="26">
        <v>-0.01</v>
      </c>
      <c r="Q47" s="16">
        <f t="shared" si="0"/>
        <v>0</v>
      </c>
      <c r="R47" s="29"/>
      <c r="S47" s="29">
        <f t="shared" si="1"/>
        <v>-0.55930338640888888</v>
      </c>
      <c r="T47" s="30">
        <f t="shared" si="1"/>
        <v>0.24098933573894127</v>
      </c>
      <c r="U47" s="39">
        <f t="shared" si="2"/>
        <v>0</v>
      </c>
      <c r="V47" s="31"/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48">
        <v>42667</v>
      </c>
      <c r="C48" s="52">
        <v>0</v>
      </c>
      <c r="D48" s="20"/>
      <c r="E48" s="20">
        <v>35.701695404424441</v>
      </c>
      <c r="F48" s="27">
        <v>7.4491130933153728E-4</v>
      </c>
      <c r="G48" s="59">
        <v>0.14451577365555557</v>
      </c>
      <c r="H48" s="27">
        <v>0.24140156280603958</v>
      </c>
      <c r="I48" s="21"/>
      <c r="J48" s="22">
        <v>100</v>
      </c>
      <c r="K48" s="23">
        <v>120</v>
      </c>
      <c r="L48" s="24"/>
      <c r="M48" s="25">
        <v>-3.0000000000000001E-3</v>
      </c>
      <c r="N48" s="38">
        <v>-8.0000000000000002E-3</v>
      </c>
      <c r="O48" s="26">
        <v>-0.01</v>
      </c>
      <c r="Q48" s="16">
        <f t="shared" si="0"/>
        <v>0</v>
      </c>
      <c r="R48" s="29"/>
      <c r="S48" s="29">
        <f t="shared" si="1"/>
        <v>0.14451577365555557</v>
      </c>
      <c r="T48" s="30">
        <f t="shared" si="1"/>
        <v>0.24140156280603958</v>
      </c>
      <c r="U48" s="39">
        <f t="shared" si="2"/>
        <v>0</v>
      </c>
      <c r="V48" s="31"/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48">
        <v>42668</v>
      </c>
      <c r="C49" s="52">
        <v>0</v>
      </c>
      <c r="D49" s="20"/>
      <c r="E49" s="20">
        <v>35.422918325415559</v>
      </c>
      <c r="F49" s="27">
        <v>-2.157682259103288E-3</v>
      </c>
      <c r="G49" s="59">
        <v>-0.27877707900888887</v>
      </c>
      <c r="H49" s="27">
        <v>0.23974101545192419</v>
      </c>
      <c r="I49" s="21"/>
      <c r="J49" s="22">
        <v>100</v>
      </c>
      <c r="K49" s="23">
        <v>120</v>
      </c>
      <c r="L49" s="24"/>
      <c r="M49" s="25">
        <v>-3.0000000000000001E-3</v>
      </c>
      <c r="N49" s="38">
        <v>-8.0000000000000002E-3</v>
      </c>
      <c r="O49" s="26">
        <v>-0.01</v>
      </c>
      <c r="Q49" s="16">
        <f t="shared" si="0"/>
        <v>0</v>
      </c>
      <c r="R49" s="29"/>
      <c r="S49" s="29">
        <f t="shared" si="1"/>
        <v>-0.27877707900888887</v>
      </c>
      <c r="T49" s="30">
        <f t="shared" si="1"/>
        <v>0.23974101545192419</v>
      </c>
      <c r="U49" s="39">
        <f t="shared" si="2"/>
        <v>0</v>
      </c>
      <c r="V49" s="31"/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48">
        <v>42669</v>
      </c>
      <c r="C50" s="52">
        <v>0</v>
      </c>
      <c r="D50" s="20"/>
      <c r="E50" s="20">
        <v>35.259551636399998</v>
      </c>
      <c r="F50" s="27">
        <v>-6.5969933146618211E-4</v>
      </c>
      <c r="G50" s="59">
        <v>-0.16336668901555554</v>
      </c>
      <c r="H50" s="27">
        <v>0.23745505459451208</v>
      </c>
      <c r="I50" s="21"/>
      <c r="J50" s="22">
        <v>100</v>
      </c>
      <c r="K50" s="23">
        <v>120</v>
      </c>
      <c r="L50" s="24"/>
      <c r="M50" s="25">
        <v>-3.0000000000000001E-3</v>
      </c>
      <c r="N50" s="38">
        <v>-8.0000000000000002E-3</v>
      </c>
      <c r="O50" s="26">
        <v>-0.01</v>
      </c>
      <c r="Q50" s="16">
        <f t="shared" si="0"/>
        <v>0</v>
      </c>
      <c r="R50" s="29"/>
      <c r="S50" s="29">
        <f t="shared" si="1"/>
        <v>-0.16336668901555554</v>
      </c>
      <c r="T50" s="30">
        <f t="shared" si="1"/>
        <v>0.23745505459451208</v>
      </c>
      <c r="U50" s="39">
        <f t="shared" si="2"/>
        <v>0</v>
      </c>
      <c r="V50" s="31"/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48">
        <v>42670</v>
      </c>
      <c r="C51" s="52">
        <v>0</v>
      </c>
      <c r="D51" s="20"/>
      <c r="E51" s="20">
        <v>35.16420949338</v>
      </c>
      <c r="F51" s="27">
        <v>-4.786979338327198E-4</v>
      </c>
      <c r="G51" s="59">
        <v>-9.5342143020000006E-2</v>
      </c>
      <c r="H51" s="27">
        <v>0.23622447094806817</v>
      </c>
      <c r="I51" s="21"/>
      <c r="J51" s="22">
        <v>100</v>
      </c>
      <c r="K51" s="23">
        <v>120</v>
      </c>
      <c r="L51" s="24"/>
      <c r="M51" s="25">
        <v>-3.0000000000000001E-3</v>
      </c>
      <c r="N51" s="38">
        <v>-8.0000000000000002E-3</v>
      </c>
      <c r="O51" s="26">
        <v>-0.01</v>
      </c>
      <c r="Q51" s="16">
        <f t="shared" si="0"/>
        <v>0</v>
      </c>
      <c r="R51" s="29"/>
      <c r="S51" s="29">
        <f t="shared" si="1"/>
        <v>-9.5342143020000006E-2</v>
      </c>
      <c r="T51" s="30">
        <f t="shared" si="1"/>
        <v>0.23622447094806817</v>
      </c>
      <c r="U51" s="39">
        <f t="shared" si="2"/>
        <v>0</v>
      </c>
      <c r="V51" s="31"/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48">
        <v>42671</v>
      </c>
      <c r="C52" s="52">
        <v>0</v>
      </c>
      <c r="D52" s="20"/>
      <c r="E52" s="20">
        <v>35.025725731866665</v>
      </c>
      <c r="F52" s="27">
        <v>-8.1957166301021862E-4</v>
      </c>
      <c r="G52" s="59">
        <v>-0.13848376151333336</v>
      </c>
      <c r="H52" s="27">
        <v>0.23506403886546456</v>
      </c>
      <c r="I52" s="21"/>
      <c r="J52" s="22">
        <v>100</v>
      </c>
      <c r="K52" s="23">
        <v>120</v>
      </c>
      <c r="L52" s="24"/>
      <c r="M52" s="25">
        <v>-3.0000000000000001E-3</v>
      </c>
      <c r="N52" s="38">
        <v>-8.0000000000000002E-3</v>
      </c>
      <c r="O52" s="26">
        <v>-0.01</v>
      </c>
      <c r="Q52" s="16">
        <f t="shared" si="0"/>
        <v>0</v>
      </c>
      <c r="R52" s="29"/>
      <c r="S52" s="29">
        <f t="shared" si="1"/>
        <v>-0.13848376151333336</v>
      </c>
      <c r="T52" s="30">
        <f t="shared" si="1"/>
        <v>0.23506403886546456</v>
      </c>
      <c r="U52" s="39">
        <f t="shared" si="2"/>
        <v>0</v>
      </c>
      <c r="V52" s="31"/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48">
        <v>42674</v>
      </c>
      <c r="C53" s="52">
        <v>0</v>
      </c>
      <c r="D53" s="20"/>
      <c r="E53" s="20">
        <v>35.025164876482222</v>
      </c>
      <c r="F53" s="27">
        <v>-2.0676154999977679E-6</v>
      </c>
      <c r="G53" s="59">
        <v>-5.6085538444444446E-4</v>
      </c>
      <c r="H53" s="27">
        <v>0.23368095886024862</v>
      </c>
      <c r="I53" s="21"/>
      <c r="J53" s="22">
        <v>100</v>
      </c>
      <c r="K53" s="23">
        <v>120</v>
      </c>
      <c r="L53" s="24"/>
      <c r="M53" s="25">
        <v>-3.0000000000000001E-3</v>
      </c>
      <c r="N53" s="38">
        <v>-8.0000000000000002E-3</v>
      </c>
      <c r="O53" s="26">
        <v>-0.01</v>
      </c>
      <c r="Q53" s="16">
        <f t="shared" si="0"/>
        <v>0</v>
      </c>
      <c r="R53" s="29"/>
      <c r="S53" s="29">
        <f t="shared" si="1"/>
        <v>-5.6085538444444446E-4</v>
      </c>
      <c r="T53" s="30">
        <f t="shared" si="1"/>
        <v>0.23368095886024862</v>
      </c>
      <c r="U53" s="39">
        <f t="shared" si="2"/>
        <v>0</v>
      </c>
      <c r="V53" s="31"/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48">
        <v>42675</v>
      </c>
      <c r="C54" s="52">
        <v>0</v>
      </c>
      <c r="D54" s="20"/>
      <c r="E54" s="20">
        <v>34.194219334453337</v>
      </c>
      <c r="F54" s="27">
        <v>-2.817479902622357E-3</v>
      </c>
      <c r="G54" s="59">
        <v>-0.83094554202888893</v>
      </c>
      <c r="H54" s="27">
        <v>0.22657099322829308</v>
      </c>
      <c r="I54" s="21"/>
      <c r="J54" s="22">
        <v>100</v>
      </c>
      <c r="K54" s="23">
        <v>120</v>
      </c>
      <c r="L54" s="24"/>
      <c r="M54" s="25">
        <v>-3.0000000000000001E-3</v>
      </c>
      <c r="N54" s="38">
        <v>-8.0000000000000002E-3</v>
      </c>
      <c r="O54" s="26">
        <v>-0.01</v>
      </c>
      <c r="Q54" s="16">
        <f t="shared" si="0"/>
        <v>0</v>
      </c>
      <c r="R54" s="29"/>
      <c r="S54" s="29">
        <f t="shared" si="1"/>
        <v>-0.83094554202888893</v>
      </c>
      <c r="T54" s="30">
        <f t="shared" si="1"/>
        <v>0.22657099322829308</v>
      </c>
      <c r="U54" s="39">
        <f t="shared" si="2"/>
        <v>0</v>
      </c>
      <c r="V54" s="31"/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48">
        <v>42676</v>
      </c>
      <c r="C55" s="52">
        <v>0</v>
      </c>
      <c r="D55" s="20"/>
      <c r="E55" s="20">
        <v>34.196353334453335</v>
      </c>
      <c r="F55" s="27">
        <v>0</v>
      </c>
      <c r="G55" s="59">
        <v>2.134E-3</v>
      </c>
      <c r="H55" s="27">
        <v>0.22658513311827916</v>
      </c>
      <c r="I55" s="21"/>
      <c r="J55" s="22">
        <v>100</v>
      </c>
      <c r="K55" s="23">
        <v>120</v>
      </c>
      <c r="L55" s="24"/>
      <c r="M55" s="25">
        <v>-3.0000000000000001E-3</v>
      </c>
      <c r="N55" s="38">
        <v>-8.0000000000000002E-3</v>
      </c>
      <c r="O55" s="26">
        <v>-0.01</v>
      </c>
      <c r="Q55" s="16">
        <f t="shared" si="0"/>
        <v>0</v>
      </c>
      <c r="R55" s="29"/>
      <c r="S55" s="29">
        <f t="shared" si="1"/>
        <v>2.134E-3</v>
      </c>
      <c r="T55" s="30">
        <f t="shared" si="1"/>
        <v>0.22658513311827916</v>
      </c>
      <c r="U55" s="39">
        <f t="shared" si="2"/>
        <v>0</v>
      </c>
      <c r="V55" s="31"/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48">
        <v>42677</v>
      </c>
      <c r="C56" s="52">
        <v>0</v>
      </c>
      <c r="D56" s="20"/>
      <c r="E56" s="20">
        <v>34.195634334453331</v>
      </c>
      <c r="F56" s="27">
        <v>0</v>
      </c>
      <c r="G56" s="59">
        <v>-7.1900000000000002E-4</v>
      </c>
      <c r="H56" s="27">
        <v>0.22658036902226231</v>
      </c>
      <c r="I56" s="21"/>
      <c r="J56" s="22">
        <v>100</v>
      </c>
      <c r="K56" s="23">
        <v>120</v>
      </c>
      <c r="L56" s="24"/>
      <c r="M56" s="25">
        <v>-3.0000000000000001E-3</v>
      </c>
      <c r="N56" s="38">
        <v>-8.0000000000000002E-3</v>
      </c>
      <c r="O56" s="26">
        <v>-0.01</v>
      </c>
      <c r="Q56" s="16">
        <f t="shared" si="0"/>
        <v>0</v>
      </c>
      <c r="R56" s="29"/>
      <c r="S56" s="29">
        <f t="shared" si="1"/>
        <v>-7.1900000000000002E-4</v>
      </c>
      <c r="T56" s="30">
        <f t="shared" si="1"/>
        <v>0.22658036902226231</v>
      </c>
      <c r="U56" s="39">
        <f t="shared" si="2"/>
        <v>0</v>
      </c>
      <c r="V56" s="31"/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48">
        <v>42678</v>
      </c>
      <c r="C57" s="52">
        <v>0</v>
      </c>
      <c r="D57" s="20"/>
      <c r="E57" s="20">
        <v>34.315497175226668</v>
      </c>
      <c r="F57" s="27">
        <v>5.8651453298917472E-4</v>
      </c>
      <c r="G57" s="59">
        <v>0.11986284077333333</v>
      </c>
      <c r="H57" s="27">
        <v>0.22680496103366624</v>
      </c>
      <c r="I57" s="21"/>
      <c r="J57" s="22">
        <v>100</v>
      </c>
      <c r="K57" s="23">
        <v>120</v>
      </c>
      <c r="L57" s="24"/>
      <c r="M57" s="25">
        <v>-3.0000000000000001E-3</v>
      </c>
      <c r="N57" s="38">
        <v>-8.0000000000000002E-3</v>
      </c>
      <c r="O57" s="26">
        <v>-0.01</v>
      </c>
      <c r="Q57" s="16">
        <f t="shared" si="0"/>
        <v>0</v>
      </c>
      <c r="R57" s="29"/>
      <c r="S57" s="29">
        <f t="shared" si="1"/>
        <v>0.11986284077333333</v>
      </c>
      <c r="T57" s="30">
        <f t="shared" si="1"/>
        <v>0.22680496103366624</v>
      </c>
      <c r="U57" s="39">
        <f t="shared" si="2"/>
        <v>0</v>
      </c>
      <c r="V57" s="31"/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48">
        <v>42681</v>
      </c>
      <c r="C58" s="52">
        <v>0</v>
      </c>
      <c r="D58" s="20"/>
      <c r="E58" s="20">
        <v>34.053398753808885</v>
      </c>
      <c r="F58" s="27">
        <v>-7.6328015409492451E-4</v>
      </c>
      <c r="G58" s="59">
        <v>-0.26209842141777778</v>
      </c>
      <c r="H58" s="27">
        <v>0.22307819374809043</v>
      </c>
      <c r="I58" s="21"/>
      <c r="J58" s="22">
        <v>100</v>
      </c>
      <c r="K58" s="23">
        <v>120</v>
      </c>
      <c r="L58" s="24"/>
      <c r="M58" s="25">
        <v>-3.0000000000000001E-3</v>
      </c>
      <c r="N58" s="38">
        <v>-8.0000000000000002E-3</v>
      </c>
      <c r="O58" s="26">
        <v>-0.01</v>
      </c>
      <c r="Q58" s="16">
        <f t="shared" si="0"/>
        <v>0</v>
      </c>
      <c r="R58" s="29"/>
      <c r="S58" s="29">
        <f t="shared" si="1"/>
        <v>-0.26209842141777778</v>
      </c>
      <c r="T58" s="30">
        <f t="shared" si="1"/>
        <v>0.22307819374809043</v>
      </c>
      <c r="U58" s="39">
        <f t="shared" si="2"/>
        <v>0</v>
      </c>
      <c r="V58" s="31"/>
      <c r="W58" s="33">
        <f t="shared" si="2"/>
        <v>120</v>
      </c>
      <c r="X58" s="32">
        <v>0</v>
      </c>
    </row>
    <row r="59" spans="1:24" x14ac:dyDescent="0.15">
      <c r="A59" s="5"/>
      <c r="C59" s="53"/>
      <c r="J59" s="3"/>
      <c r="M59" s="25">
        <v>-3.0000000000000001E-3</v>
      </c>
      <c r="X59" s="32">
        <v>0</v>
      </c>
    </row>
    <row r="60" spans="1:24" x14ac:dyDescent="0.15">
      <c r="A60" s="5"/>
      <c r="M60" s="25">
        <v>-3.0000000000000001E-3</v>
      </c>
      <c r="X60" s="32">
        <v>0</v>
      </c>
    </row>
    <row r="61" spans="1:24" x14ac:dyDescent="0.15">
      <c r="M61" s="25">
        <v>-3.0000000000000001E-3</v>
      </c>
      <c r="X61" s="32">
        <v>0</v>
      </c>
    </row>
    <row r="62" spans="1:24" x14ac:dyDescent="0.15">
      <c r="M62" s="25">
        <v>-3.0000000000000001E-3</v>
      </c>
      <c r="X62" s="32">
        <v>0</v>
      </c>
    </row>
    <row r="63" spans="1:24" x14ac:dyDescent="0.15">
      <c r="M63" s="25">
        <v>-3.0000000000000001E-3</v>
      </c>
      <c r="X63" s="32">
        <v>0</v>
      </c>
    </row>
    <row r="64" spans="1:24" x14ac:dyDescent="0.15">
      <c r="M64" s="25">
        <v>-3.0000000000000001E-3</v>
      </c>
      <c r="X64" s="32">
        <v>0</v>
      </c>
    </row>
    <row r="65" spans="13:24" x14ac:dyDescent="0.15">
      <c r="M65" s="25">
        <v>-3.0000000000000001E-3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3" zoomScaleNormal="100" workbookViewId="0">
      <selection activeCell="L61" sqref="L61"/>
    </sheetView>
  </sheetViews>
  <sheetFormatPr defaultColWidth="9" defaultRowHeight="13.5" outlineLevelCol="1" x14ac:dyDescent="0.15"/>
  <cols>
    <col min="1" max="1" width="4.75" style="1" customWidth="1"/>
    <col min="2" max="2" width="8.25" style="45" customWidth="1"/>
    <col min="3" max="3" width="5.125" style="49" customWidth="1"/>
    <col min="4" max="4" width="9" style="54" customWidth="1"/>
    <col min="5" max="5" width="7.75" style="54" customWidth="1"/>
    <col min="6" max="6" width="6.75" style="1" customWidth="1"/>
    <col min="7" max="7" width="8.625" style="54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57"/>
      <c r="K2" s="10"/>
    </row>
    <row r="3" spans="5:11" x14ac:dyDescent="0.15">
      <c r="E3" s="57"/>
      <c r="K3" s="10"/>
    </row>
    <row r="4" spans="5:11" x14ac:dyDescent="0.15">
      <c r="E4" s="57"/>
      <c r="K4" s="10"/>
    </row>
    <row r="5" spans="5:11" x14ac:dyDescent="0.15">
      <c r="E5" s="57"/>
      <c r="K5" s="10"/>
    </row>
    <row r="6" spans="5:11" x14ac:dyDescent="0.15">
      <c r="E6" s="57"/>
      <c r="K6" s="10"/>
    </row>
    <row r="7" spans="5:11" x14ac:dyDescent="0.15">
      <c r="E7" s="57"/>
      <c r="K7" s="10"/>
    </row>
    <row r="8" spans="5:11" x14ac:dyDescent="0.15">
      <c r="E8" s="57"/>
      <c r="K8" s="10"/>
    </row>
    <row r="9" spans="5:11" x14ac:dyDescent="0.15">
      <c r="E9" s="57"/>
      <c r="K9" s="10"/>
    </row>
    <row r="10" spans="5:11" x14ac:dyDescent="0.15">
      <c r="E10" s="57"/>
      <c r="K10" s="10"/>
    </row>
    <row r="11" spans="5:11" x14ac:dyDescent="0.15">
      <c r="E11" s="57"/>
      <c r="K11" s="10"/>
    </row>
    <row r="12" spans="5:11" x14ac:dyDescent="0.15">
      <c r="E12" s="57"/>
      <c r="K12" s="10"/>
    </row>
    <row r="13" spans="5:11" x14ac:dyDescent="0.15">
      <c r="E13" s="57"/>
      <c r="K13" s="10"/>
    </row>
    <row r="14" spans="5:11" x14ac:dyDescent="0.15">
      <c r="E14" s="57"/>
      <c r="K14" s="10"/>
    </row>
    <row r="15" spans="5:11" x14ac:dyDescent="0.15">
      <c r="E15" s="57"/>
      <c r="K15" s="10"/>
    </row>
    <row r="16" spans="5:11" x14ac:dyDescent="0.15">
      <c r="E16" s="57"/>
      <c r="K16" s="10"/>
    </row>
    <row r="17" spans="2:24" x14ac:dyDescent="0.15">
      <c r="E17" s="57"/>
      <c r="K17" s="10"/>
    </row>
    <row r="18" spans="2:24" x14ac:dyDescent="0.15">
      <c r="E18" s="57"/>
      <c r="K18" s="10"/>
    </row>
    <row r="19" spans="2:24" x14ac:dyDescent="0.15">
      <c r="E19" s="57"/>
      <c r="K19" s="10"/>
    </row>
    <row r="20" spans="2:24" x14ac:dyDescent="0.15">
      <c r="E20" s="57"/>
      <c r="K20" s="10"/>
    </row>
    <row r="21" spans="2:24" x14ac:dyDescent="0.15">
      <c r="E21" s="57"/>
      <c r="K21" s="10"/>
    </row>
    <row r="22" spans="2:24" x14ac:dyDescent="0.15">
      <c r="E22" s="57"/>
      <c r="K22" s="10"/>
    </row>
    <row r="23" spans="2:24" x14ac:dyDescent="0.15">
      <c r="E23" s="57"/>
      <c r="K23" s="10"/>
    </row>
    <row r="24" spans="2:24" x14ac:dyDescent="0.15">
      <c r="E24" s="57"/>
      <c r="K24" s="10"/>
    </row>
    <row r="25" spans="2:24" x14ac:dyDescent="0.15">
      <c r="E25" s="57"/>
      <c r="K25" s="10"/>
    </row>
    <row r="26" spans="2:24" x14ac:dyDescent="0.15">
      <c r="E26" s="57"/>
      <c r="K26" s="10"/>
    </row>
    <row r="27" spans="2:24" x14ac:dyDescent="0.15">
      <c r="E27" s="57"/>
      <c r="K27" s="10"/>
    </row>
    <row r="28" spans="2:24" x14ac:dyDescent="0.15">
      <c r="E28" s="57"/>
      <c r="K28" s="10"/>
    </row>
    <row r="29" spans="2:24" x14ac:dyDescent="0.15">
      <c r="E29" s="57"/>
      <c r="K29" s="10"/>
    </row>
    <row r="30" spans="2:24" x14ac:dyDescent="0.15">
      <c r="E30" s="57"/>
      <c r="K30" s="10"/>
    </row>
    <row r="31" spans="2:24" s="8" customFormat="1" ht="12.75" customHeight="1" x14ac:dyDescent="0.15">
      <c r="B31" s="46"/>
      <c r="C31" s="50">
        <v>2</v>
      </c>
      <c r="D31" s="55">
        <v>3</v>
      </c>
      <c r="E31" s="55">
        <v>4</v>
      </c>
      <c r="F31" s="9">
        <v>5</v>
      </c>
      <c r="G31" s="55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46"/>
      <c r="C32" s="50"/>
      <c r="D32" s="55"/>
      <c r="E32" s="55"/>
      <c r="F32" s="9"/>
      <c r="G32" s="55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47" t="s">
        <v>0</v>
      </c>
      <c r="C33" s="51" t="s">
        <v>7</v>
      </c>
      <c r="D33" s="56" t="s">
        <v>14</v>
      </c>
      <c r="E33" s="58" t="s">
        <v>13</v>
      </c>
      <c r="F33" s="12" t="s">
        <v>1</v>
      </c>
      <c r="G33" s="58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16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48">
        <v>42647</v>
      </c>
      <c r="C34" s="52">
        <v>0</v>
      </c>
      <c r="D34" s="20"/>
      <c r="E34" s="20">
        <v>-1.2144550530755556</v>
      </c>
      <c r="F34" s="27">
        <v>0</v>
      </c>
      <c r="G34" s="59">
        <v>0</v>
      </c>
      <c r="H34" s="27">
        <v>-5.3416199027397724E-3</v>
      </c>
      <c r="I34" s="21"/>
      <c r="J34" s="22">
        <v>100</v>
      </c>
      <c r="K34" s="23">
        <v>120</v>
      </c>
      <c r="L34" s="24"/>
      <c r="M34" s="25">
        <v>-3.0000000000000001E-3</v>
      </c>
      <c r="N34" s="38">
        <v>-8.0000000000000002E-3</v>
      </c>
      <c r="O34" s="26">
        <v>-0.01</v>
      </c>
      <c r="Q34" s="16">
        <f>C34/$W$32</f>
        <v>0</v>
      </c>
      <c r="R34" s="29"/>
      <c r="S34" s="29">
        <f>G34</f>
        <v>0</v>
      </c>
      <c r="T34" s="30">
        <f>H34</f>
        <v>-5.3416199027397724E-3</v>
      </c>
      <c r="U34" s="39">
        <f>I34/$W$32</f>
        <v>0</v>
      </c>
      <c r="V34" s="31"/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48">
        <v>42648</v>
      </c>
      <c r="C35" s="52">
        <v>0</v>
      </c>
      <c r="D35" s="20"/>
      <c r="E35" s="20">
        <v>-1.2144550530755556</v>
      </c>
      <c r="F35" s="27">
        <v>0</v>
      </c>
      <c r="G35" s="59">
        <v>0</v>
      </c>
      <c r="H35" s="27">
        <v>-5.3416199027397724E-3</v>
      </c>
      <c r="I35" s="21"/>
      <c r="J35" s="22">
        <v>100</v>
      </c>
      <c r="K35" s="23">
        <v>120</v>
      </c>
      <c r="L35" s="24"/>
      <c r="M35" s="25">
        <v>-3.0000000000000001E-3</v>
      </c>
      <c r="N35" s="38">
        <v>-8.0000000000000002E-3</v>
      </c>
      <c r="O35" s="26">
        <v>-0.01</v>
      </c>
      <c r="Q35" s="16">
        <f t="shared" ref="Q35:Q58" si="0">C35/$W$32</f>
        <v>0</v>
      </c>
      <c r="R35" s="29"/>
      <c r="S35" s="29">
        <f t="shared" ref="S35:T58" si="1">G35</f>
        <v>0</v>
      </c>
      <c r="T35" s="30">
        <f t="shared" si="1"/>
        <v>-5.3416199027397724E-3</v>
      </c>
      <c r="U35" s="39">
        <f t="shared" ref="U35:W58" si="2">I35/$W$32</f>
        <v>0</v>
      </c>
      <c r="V35" s="31"/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48">
        <v>42649</v>
      </c>
      <c r="C36" s="52">
        <v>0</v>
      </c>
      <c r="D36" s="20"/>
      <c r="E36" s="20">
        <v>-1.2144550530755556</v>
      </c>
      <c r="F36" s="27">
        <v>0</v>
      </c>
      <c r="G36" s="59">
        <v>0</v>
      </c>
      <c r="H36" s="27">
        <v>-5.3416199027397724E-3</v>
      </c>
      <c r="I36" s="21"/>
      <c r="J36" s="22">
        <v>100</v>
      </c>
      <c r="K36" s="23">
        <v>120</v>
      </c>
      <c r="L36" s="24"/>
      <c r="M36" s="25">
        <v>-3.0000000000000001E-3</v>
      </c>
      <c r="N36" s="38">
        <v>-8.0000000000000002E-3</v>
      </c>
      <c r="O36" s="26">
        <v>-0.01</v>
      </c>
      <c r="Q36" s="16">
        <f t="shared" si="0"/>
        <v>0</v>
      </c>
      <c r="R36" s="29"/>
      <c r="S36" s="29">
        <f t="shared" si="1"/>
        <v>0</v>
      </c>
      <c r="T36" s="30">
        <f t="shared" si="1"/>
        <v>-5.3416199027397724E-3</v>
      </c>
      <c r="U36" s="39">
        <f t="shared" si="2"/>
        <v>0</v>
      </c>
      <c r="V36" s="31"/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48">
        <v>42650</v>
      </c>
      <c r="C37" s="52">
        <v>0</v>
      </c>
      <c r="D37" s="20"/>
      <c r="E37" s="20">
        <v>-1.2144550530755556</v>
      </c>
      <c r="F37" s="27">
        <v>0</v>
      </c>
      <c r="G37" s="59">
        <v>0</v>
      </c>
      <c r="H37" s="27">
        <v>-5.3416199027397724E-3</v>
      </c>
      <c r="I37" s="21"/>
      <c r="J37" s="22">
        <v>100</v>
      </c>
      <c r="K37" s="23">
        <v>120</v>
      </c>
      <c r="L37" s="24"/>
      <c r="M37" s="25">
        <v>-3.0000000000000001E-3</v>
      </c>
      <c r="N37" s="38">
        <v>-8.0000000000000002E-3</v>
      </c>
      <c r="O37" s="26">
        <v>-0.01</v>
      </c>
      <c r="Q37" s="16">
        <f t="shared" si="0"/>
        <v>0</v>
      </c>
      <c r="R37" s="29"/>
      <c r="S37" s="29">
        <f t="shared" si="1"/>
        <v>0</v>
      </c>
      <c r="T37" s="30">
        <f t="shared" si="1"/>
        <v>-5.3416199027397724E-3</v>
      </c>
      <c r="U37" s="39">
        <f t="shared" si="2"/>
        <v>0</v>
      </c>
      <c r="V37" s="31"/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48">
        <v>42653</v>
      </c>
      <c r="C38" s="52">
        <v>0</v>
      </c>
      <c r="D38" s="20"/>
      <c r="E38" s="20">
        <v>3.9680062247022225</v>
      </c>
      <c r="F38" s="27">
        <v>5.0397359555175221E-2</v>
      </c>
      <c r="G38" s="59">
        <v>5.1824612777777777</v>
      </c>
      <c r="H38" s="27">
        <v>1.7557274874192716E-2</v>
      </c>
      <c r="I38" s="21"/>
      <c r="J38" s="22">
        <v>100</v>
      </c>
      <c r="K38" s="23">
        <v>120</v>
      </c>
      <c r="L38" s="24"/>
      <c r="M38" s="25">
        <v>-3.0000000000000001E-3</v>
      </c>
      <c r="N38" s="38">
        <v>-8.0000000000000002E-3</v>
      </c>
      <c r="O38" s="26">
        <v>-0.01</v>
      </c>
      <c r="Q38" s="16">
        <f t="shared" si="0"/>
        <v>0</v>
      </c>
      <c r="R38" s="29"/>
      <c r="S38" s="29">
        <f t="shared" si="1"/>
        <v>5.1824612777777777</v>
      </c>
      <c r="T38" s="30">
        <f t="shared" si="1"/>
        <v>1.7557274874192716E-2</v>
      </c>
      <c r="U38" s="39">
        <f t="shared" si="2"/>
        <v>0</v>
      </c>
      <c r="V38" s="31"/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48">
        <v>42654</v>
      </c>
      <c r="C39" s="52">
        <v>0</v>
      </c>
      <c r="D39" s="20"/>
      <c r="E39" s="20">
        <v>3.6492293047022226</v>
      </c>
      <c r="F39" s="27">
        <v>-1.7335987940065782E-3</v>
      </c>
      <c r="G39" s="59">
        <v>-0.31877692000000002</v>
      </c>
      <c r="H39" s="27">
        <v>1.6179203657444963E-2</v>
      </c>
      <c r="I39" s="21"/>
      <c r="J39" s="22">
        <v>100</v>
      </c>
      <c r="K39" s="23">
        <v>120</v>
      </c>
      <c r="L39" s="24"/>
      <c r="M39" s="25">
        <v>-3.0000000000000001E-3</v>
      </c>
      <c r="N39" s="38">
        <v>-8.0000000000000002E-3</v>
      </c>
      <c r="O39" s="26">
        <v>-0.01</v>
      </c>
      <c r="Q39" s="16">
        <f t="shared" si="0"/>
        <v>0</v>
      </c>
      <c r="R39" s="29"/>
      <c r="S39" s="29">
        <f t="shared" si="1"/>
        <v>-0.31877692000000002</v>
      </c>
      <c r="T39" s="30">
        <f t="shared" si="1"/>
        <v>1.6179203657444963E-2</v>
      </c>
      <c r="U39" s="39">
        <f t="shared" si="2"/>
        <v>0</v>
      </c>
      <c r="V39" s="31"/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48">
        <v>42655</v>
      </c>
      <c r="C40" s="52">
        <v>0</v>
      </c>
      <c r="D40" s="20"/>
      <c r="E40" s="20">
        <v>3.9911062547022227</v>
      </c>
      <c r="F40" s="27">
        <v>1.899316388888889E-3</v>
      </c>
      <c r="G40" s="59">
        <v>0.34187695000000001</v>
      </c>
      <c r="H40" s="27">
        <v>1.7733045795370973E-2</v>
      </c>
      <c r="I40" s="21"/>
      <c r="J40" s="22">
        <v>100</v>
      </c>
      <c r="K40" s="23">
        <v>120</v>
      </c>
      <c r="L40" s="24"/>
      <c r="M40" s="25">
        <v>-3.0000000000000001E-3</v>
      </c>
      <c r="N40" s="38">
        <v>-8.0000000000000002E-3</v>
      </c>
      <c r="O40" s="26">
        <v>-0.01</v>
      </c>
      <c r="Q40" s="16">
        <f t="shared" si="0"/>
        <v>0</v>
      </c>
      <c r="R40" s="29"/>
      <c r="S40" s="29">
        <f t="shared" si="1"/>
        <v>0.34187695000000001</v>
      </c>
      <c r="T40" s="30">
        <f t="shared" si="1"/>
        <v>1.7733045795370973E-2</v>
      </c>
      <c r="U40" s="39">
        <f t="shared" si="2"/>
        <v>0</v>
      </c>
      <c r="V40" s="31"/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48">
        <v>42656</v>
      </c>
      <c r="C41" s="52">
        <v>0</v>
      </c>
      <c r="D41" s="20"/>
      <c r="E41" s="20">
        <v>3.6802842447022224</v>
      </c>
      <c r="F41" s="27">
        <v>-1.7267889444444445E-3</v>
      </c>
      <c r="G41" s="59">
        <v>-0.31082200999999998</v>
      </c>
      <c r="H41" s="27">
        <v>1.6386558441197161E-2</v>
      </c>
      <c r="I41" s="21"/>
      <c r="J41" s="22">
        <v>100</v>
      </c>
      <c r="K41" s="23">
        <v>120</v>
      </c>
      <c r="L41" s="24"/>
      <c r="M41" s="25">
        <v>-3.0000000000000001E-3</v>
      </c>
      <c r="N41" s="38">
        <v>-8.0000000000000002E-3</v>
      </c>
      <c r="O41" s="26">
        <v>-0.01</v>
      </c>
      <c r="Q41" s="16">
        <f t="shared" si="0"/>
        <v>0</v>
      </c>
      <c r="R41" s="29"/>
      <c r="S41" s="29">
        <f t="shared" si="1"/>
        <v>-0.31082200999999998</v>
      </c>
      <c r="T41" s="30">
        <f t="shared" si="1"/>
        <v>1.6386558441197161E-2</v>
      </c>
      <c r="U41" s="39">
        <f t="shared" si="2"/>
        <v>0</v>
      </c>
      <c r="V41" s="31"/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48">
        <v>42657</v>
      </c>
      <c r="C42" s="52">
        <v>0</v>
      </c>
      <c r="D42" s="20"/>
      <c r="E42" s="20">
        <v>1.0765736669377779</v>
      </c>
      <c r="F42" s="27">
        <v>-6.4407277786628038E-3</v>
      </c>
      <c r="G42" s="59">
        <v>-2.6037105777644443</v>
      </c>
      <c r="H42" s="27">
        <v>4.7538576444448467E-3</v>
      </c>
      <c r="I42" s="21"/>
      <c r="J42" s="22">
        <v>100</v>
      </c>
      <c r="K42" s="23">
        <v>120</v>
      </c>
      <c r="L42" s="24"/>
      <c r="M42" s="25">
        <v>-3.0000000000000001E-3</v>
      </c>
      <c r="N42" s="38">
        <v>-8.0000000000000002E-3</v>
      </c>
      <c r="O42" s="26">
        <v>-0.01</v>
      </c>
      <c r="Q42" s="16">
        <f t="shared" si="0"/>
        <v>0</v>
      </c>
      <c r="R42" s="29"/>
      <c r="S42" s="29">
        <f t="shared" si="1"/>
        <v>-2.6037105777644443</v>
      </c>
      <c r="T42" s="30">
        <f t="shared" si="1"/>
        <v>4.7538576444448467E-3</v>
      </c>
      <c r="U42" s="39">
        <f t="shared" si="2"/>
        <v>0</v>
      </c>
      <c r="V42" s="31"/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48">
        <v>42660</v>
      </c>
      <c r="C43" s="52">
        <v>0</v>
      </c>
      <c r="D43" s="20"/>
      <c r="E43" s="20">
        <v>-6.2052151187244453</v>
      </c>
      <c r="F43" s="27">
        <v>-2.0590673657657318E-2</v>
      </c>
      <c r="G43" s="59">
        <v>-7.2817887856622221</v>
      </c>
      <c r="H43" s="27">
        <v>-2.7242821175674045E-2</v>
      </c>
      <c r="I43" s="21"/>
      <c r="J43" s="22">
        <v>100</v>
      </c>
      <c r="K43" s="23">
        <v>120</v>
      </c>
      <c r="L43" s="24"/>
      <c r="M43" s="25">
        <v>-3.0000000000000001E-3</v>
      </c>
      <c r="N43" s="38">
        <v>-8.0000000000000002E-3</v>
      </c>
      <c r="O43" s="26">
        <v>-0.01</v>
      </c>
      <c r="Q43" s="16">
        <f t="shared" si="0"/>
        <v>0</v>
      </c>
      <c r="R43" s="29"/>
      <c r="S43" s="29">
        <f t="shared" si="1"/>
        <v>-7.2817887856622221</v>
      </c>
      <c r="T43" s="30">
        <f t="shared" si="1"/>
        <v>-2.7242821175674045E-2</v>
      </c>
      <c r="U43" s="39">
        <f t="shared" si="2"/>
        <v>0</v>
      </c>
      <c r="V43" s="31"/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48">
        <v>42661</v>
      </c>
      <c r="C44" s="52">
        <v>0</v>
      </c>
      <c r="D44" s="20"/>
      <c r="E44" s="20">
        <v>4.1602883663111117</v>
      </c>
      <c r="F44" s="27">
        <v>3.2128718800036711E-2</v>
      </c>
      <c r="G44" s="59">
        <v>10.365503485035555</v>
      </c>
      <c r="H44" s="27">
        <v>1.8187674873593688E-2</v>
      </c>
      <c r="I44" s="21"/>
      <c r="J44" s="22">
        <v>100</v>
      </c>
      <c r="K44" s="23">
        <v>120</v>
      </c>
      <c r="L44" s="24"/>
      <c r="M44" s="25">
        <v>-3.0000000000000001E-3</v>
      </c>
      <c r="N44" s="38">
        <v>-8.0000000000000002E-3</v>
      </c>
      <c r="O44" s="26">
        <v>-0.01</v>
      </c>
      <c r="Q44" s="16">
        <f t="shared" si="0"/>
        <v>0</v>
      </c>
      <c r="R44" s="29"/>
      <c r="S44" s="29">
        <f t="shared" si="1"/>
        <v>10.365503485035555</v>
      </c>
      <c r="T44" s="30">
        <f t="shared" si="1"/>
        <v>1.8187674873593688E-2</v>
      </c>
      <c r="U44" s="39">
        <f t="shared" si="2"/>
        <v>0</v>
      </c>
      <c r="V44" s="31"/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48">
        <v>42662</v>
      </c>
      <c r="C45" s="52">
        <v>0</v>
      </c>
      <c r="D45" s="20"/>
      <c r="E45" s="20">
        <v>-1.13814048E-2</v>
      </c>
      <c r="F45" s="27">
        <v>-8.3433395422222219E-3</v>
      </c>
      <c r="G45" s="59">
        <v>-4.1716697711111106</v>
      </c>
      <c r="H45" s="27">
        <v>-4.916752543143643E-5</v>
      </c>
      <c r="I45" s="21"/>
      <c r="J45" s="22">
        <v>100</v>
      </c>
      <c r="K45" s="23">
        <v>120</v>
      </c>
      <c r="L45" s="24"/>
      <c r="M45" s="25">
        <v>-3.0000000000000001E-3</v>
      </c>
      <c r="N45" s="38">
        <v>-8.0000000000000002E-3</v>
      </c>
      <c r="O45" s="26">
        <v>-0.01</v>
      </c>
      <c r="Q45" s="16">
        <f t="shared" si="0"/>
        <v>0</v>
      </c>
      <c r="R45" s="29"/>
      <c r="S45" s="29">
        <f t="shared" si="1"/>
        <v>-4.1716697711111106</v>
      </c>
      <c r="T45" s="30">
        <f t="shared" si="1"/>
        <v>-4.916752543143643E-5</v>
      </c>
      <c r="U45" s="39">
        <f t="shared" si="2"/>
        <v>0</v>
      </c>
      <c r="V45" s="31"/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48">
        <v>42663</v>
      </c>
      <c r="C46" s="52">
        <v>0</v>
      </c>
      <c r="D46" s="20"/>
      <c r="E46" s="20">
        <v>0.31772781651111109</v>
      </c>
      <c r="F46" s="27">
        <v>8.9050197055748836E-4</v>
      </c>
      <c r="G46" s="59">
        <v>0.32910922131111114</v>
      </c>
      <c r="H46" s="27">
        <v>1.364440340957337E-3</v>
      </c>
      <c r="I46" s="21"/>
      <c r="J46" s="22">
        <v>100</v>
      </c>
      <c r="K46" s="23">
        <v>120</v>
      </c>
      <c r="L46" s="24"/>
      <c r="M46" s="25">
        <v>-3.0000000000000001E-3</v>
      </c>
      <c r="N46" s="38">
        <v>-8.0000000000000002E-3</v>
      </c>
      <c r="O46" s="26">
        <v>-0.01</v>
      </c>
      <c r="Q46" s="16">
        <f t="shared" si="0"/>
        <v>0</v>
      </c>
      <c r="R46" s="29"/>
      <c r="S46" s="29">
        <f t="shared" si="1"/>
        <v>0.32910922131111114</v>
      </c>
      <c r="T46" s="30">
        <f t="shared" si="1"/>
        <v>1.364440340957337E-3</v>
      </c>
      <c r="U46" s="39">
        <f t="shared" si="2"/>
        <v>0</v>
      </c>
      <c r="V46" s="31"/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48">
        <v>42664</v>
      </c>
      <c r="C47" s="52">
        <v>0</v>
      </c>
      <c r="D47" s="20"/>
      <c r="E47" s="20">
        <v>2.921678345937778</v>
      </c>
      <c r="F47" s="27">
        <v>3.5439808063752946E-3</v>
      </c>
      <c r="G47" s="59">
        <v>2.6039505294266667</v>
      </c>
      <c r="H47" s="27">
        <v>1.2284614751687229E-2</v>
      </c>
      <c r="I47" s="21"/>
      <c r="J47" s="22">
        <v>100</v>
      </c>
      <c r="K47" s="23">
        <v>120</v>
      </c>
      <c r="L47" s="24"/>
      <c r="M47" s="25">
        <v>-3.0000000000000001E-3</v>
      </c>
      <c r="N47" s="38">
        <v>-8.0000000000000002E-3</v>
      </c>
      <c r="O47" s="26">
        <v>-0.01</v>
      </c>
      <c r="Q47" s="16">
        <f t="shared" si="0"/>
        <v>0</v>
      </c>
      <c r="R47" s="29"/>
      <c r="S47" s="29">
        <f t="shared" si="1"/>
        <v>2.6039505294266667</v>
      </c>
      <c r="T47" s="30">
        <f t="shared" si="1"/>
        <v>1.2284614751687229E-2</v>
      </c>
      <c r="U47" s="39">
        <f t="shared" si="2"/>
        <v>0</v>
      </c>
      <c r="V47" s="31"/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48">
        <v>42667</v>
      </c>
      <c r="C48" s="52">
        <v>0</v>
      </c>
      <c r="D48" s="20"/>
      <c r="E48" s="20">
        <v>19.941758416666666</v>
      </c>
      <c r="F48" s="27">
        <v>1.6446111121510398E-2</v>
      </c>
      <c r="G48" s="59">
        <v>17.020080070728888</v>
      </c>
      <c r="H48" s="27">
        <v>8.1180647771115722E-2</v>
      </c>
      <c r="I48" s="21"/>
      <c r="J48" s="22">
        <v>100</v>
      </c>
      <c r="K48" s="23">
        <v>120</v>
      </c>
      <c r="L48" s="24"/>
      <c r="M48" s="25">
        <v>-3.0000000000000001E-3</v>
      </c>
      <c r="N48" s="38">
        <v>-8.0000000000000002E-3</v>
      </c>
      <c r="O48" s="26">
        <v>-0.01</v>
      </c>
      <c r="Q48" s="16">
        <f t="shared" si="0"/>
        <v>0</v>
      </c>
      <c r="R48" s="29"/>
      <c r="S48" s="29">
        <f t="shared" si="1"/>
        <v>17.020080070728888</v>
      </c>
      <c r="T48" s="30">
        <f t="shared" si="1"/>
        <v>8.1180647771115722E-2</v>
      </c>
      <c r="U48" s="39">
        <f t="shared" si="2"/>
        <v>0</v>
      </c>
      <c r="V48" s="31"/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48">
        <v>42668</v>
      </c>
      <c r="C49" s="52">
        <v>0</v>
      </c>
      <c r="D49" s="20"/>
      <c r="E49" s="20">
        <v>20.788912324073333</v>
      </c>
      <c r="F49" s="27">
        <v>1.0476927830008616E-2</v>
      </c>
      <c r="G49" s="59">
        <v>0.84715390740666674</v>
      </c>
      <c r="H49" s="27">
        <v>8.518411417332139E-2</v>
      </c>
      <c r="I49" s="21"/>
      <c r="J49" s="22">
        <v>100</v>
      </c>
      <c r="K49" s="23">
        <v>120</v>
      </c>
      <c r="L49" s="24"/>
      <c r="M49" s="25">
        <v>-3.0000000000000001E-3</v>
      </c>
      <c r="N49" s="38">
        <v>-8.0000000000000002E-3</v>
      </c>
      <c r="O49" s="26">
        <v>-0.01</v>
      </c>
      <c r="Q49" s="16">
        <f t="shared" si="0"/>
        <v>0</v>
      </c>
      <c r="R49" s="29"/>
      <c r="S49" s="29">
        <f t="shared" si="1"/>
        <v>0.84715390740666674</v>
      </c>
      <c r="T49" s="30">
        <f t="shared" si="1"/>
        <v>8.518411417332139E-2</v>
      </c>
      <c r="U49" s="39">
        <f t="shared" si="2"/>
        <v>0</v>
      </c>
      <c r="V49" s="31"/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48">
        <v>42669</v>
      </c>
      <c r="C50" s="52">
        <v>0</v>
      </c>
      <c r="D50" s="20"/>
      <c r="E50" s="20">
        <v>19.700863065184446</v>
      </c>
      <c r="F50" s="27">
        <v>-7.7603173233315986E-3</v>
      </c>
      <c r="G50" s="59">
        <v>-1.0880492588888888</v>
      </c>
      <c r="H50" s="27">
        <v>8.1057379149984954E-2</v>
      </c>
      <c r="I50" s="21"/>
      <c r="J50" s="22">
        <v>100</v>
      </c>
      <c r="K50" s="23">
        <v>120</v>
      </c>
      <c r="L50" s="24"/>
      <c r="M50" s="25">
        <v>-3.0000000000000001E-3</v>
      </c>
      <c r="N50" s="38">
        <v>-8.0000000000000002E-3</v>
      </c>
      <c r="O50" s="26">
        <v>-0.01</v>
      </c>
      <c r="Q50" s="16">
        <f t="shared" si="0"/>
        <v>0</v>
      </c>
      <c r="R50" s="29"/>
      <c r="S50" s="29">
        <f t="shared" si="1"/>
        <v>-1.0880492588888888</v>
      </c>
      <c r="T50" s="30">
        <f t="shared" si="1"/>
        <v>8.1057379149984954E-2</v>
      </c>
      <c r="U50" s="39">
        <f t="shared" si="2"/>
        <v>0</v>
      </c>
      <c r="V50" s="31"/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48">
        <v>42670</v>
      </c>
      <c r="C51" s="52">
        <v>0</v>
      </c>
      <c r="D51" s="20"/>
      <c r="E51" s="20">
        <v>19.95995980185111</v>
      </c>
      <c r="F51" s="27">
        <v>3.1370188219464125E-3</v>
      </c>
      <c r="G51" s="59">
        <v>0.25909673666666666</v>
      </c>
      <c r="H51" s="27">
        <v>8.264301882611283E-2</v>
      </c>
      <c r="I51" s="21"/>
      <c r="J51" s="22">
        <v>100</v>
      </c>
      <c r="K51" s="23">
        <v>120</v>
      </c>
      <c r="L51" s="24"/>
      <c r="M51" s="25">
        <v>-3.0000000000000001E-3</v>
      </c>
      <c r="N51" s="38">
        <v>-8.0000000000000002E-3</v>
      </c>
      <c r="O51" s="26">
        <v>-0.01</v>
      </c>
      <c r="Q51" s="16">
        <f t="shared" si="0"/>
        <v>0</v>
      </c>
      <c r="R51" s="29"/>
      <c r="S51" s="29">
        <f t="shared" si="1"/>
        <v>0.25909673666666666</v>
      </c>
      <c r="T51" s="30">
        <f t="shared" si="1"/>
        <v>8.264301882611283E-2</v>
      </c>
      <c r="U51" s="39">
        <f t="shared" si="2"/>
        <v>0</v>
      </c>
      <c r="V51" s="31"/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48">
        <v>42671</v>
      </c>
      <c r="C52" s="52">
        <v>0</v>
      </c>
      <c r="D52" s="20"/>
      <c r="E52" s="20">
        <v>18.571239924042224</v>
      </c>
      <c r="F52" s="27">
        <v>-8.555793161925564E-3</v>
      </c>
      <c r="G52" s="59">
        <v>-1.3887198778088889</v>
      </c>
      <c r="H52" s="27">
        <v>7.7131743511094086E-2</v>
      </c>
      <c r="I52" s="21"/>
      <c r="J52" s="22">
        <v>100</v>
      </c>
      <c r="K52" s="23">
        <v>120</v>
      </c>
      <c r="L52" s="24"/>
      <c r="M52" s="25">
        <v>-3.0000000000000001E-3</v>
      </c>
      <c r="N52" s="38">
        <v>-8.0000000000000002E-3</v>
      </c>
      <c r="O52" s="26">
        <v>-0.01</v>
      </c>
      <c r="Q52" s="16">
        <f t="shared" si="0"/>
        <v>0</v>
      </c>
      <c r="R52" s="29"/>
      <c r="S52" s="29">
        <f t="shared" si="1"/>
        <v>-1.3887198778088889</v>
      </c>
      <c r="T52" s="30">
        <f t="shared" si="1"/>
        <v>7.7131743511094086E-2</v>
      </c>
      <c r="U52" s="39">
        <f t="shared" si="2"/>
        <v>0</v>
      </c>
      <c r="V52" s="31"/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48">
        <v>42674</v>
      </c>
      <c r="C53" s="52">
        <v>0</v>
      </c>
      <c r="D53" s="20"/>
      <c r="E53" s="20">
        <v>18.821845455755554</v>
      </c>
      <c r="F53" s="27">
        <v>1.5082966020460702E-3</v>
      </c>
      <c r="G53" s="59">
        <v>0.25060553171333333</v>
      </c>
      <c r="H53" s="27">
        <v>7.8399665373276362E-2</v>
      </c>
      <c r="I53" s="21"/>
      <c r="J53" s="22">
        <v>100</v>
      </c>
      <c r="K53" s="23">
        <v>120</v>
      </c>
      <c r="L53" s="24"/>
      <c r="M53" s="25">
        <v>-3.0000000000000001E-3</v>
      </c>
      <c r="N53" s="38">
        <v>-8.0000000000000002E-3</v>
      </c>
      <c r="O53" s="26">
        <v>-0.01</v>
      </c>
      <c r="Q53" s="16">
        <f t="shared" si="0"/>
        <v>0</v>
      </c>
      <c r="R53" s="29"/>
      <c r="S53" s="29">
        <f t="shared" si="1"/>
        <v>0.25060553171333333</v>
      </c>
      <c r="T53" s="30">
        <f t="shared" si="1"/>
        <v>7.8399665373276362E-2</v>
      </c>
      <c r="U53" s="39">
        <f t="shared" si="2"/>
        <v>0</v>
      </c>
      <c r="V53" s="31"/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48">
        <v>42675</v>
      </c>
      <c r="C54" s="52">
        <v>0</v>
      </c>
      <c r="D54" s="20"/>
      <c r="E54" s="20">
        <v>20.953521522575553</v>
      </c>
      <c r="F54" s="27">
        <v>4.4943538307011437E-3</v>
      </c>
      <c r="G54" s="59">
        <v>2.1316760668199999</v>
      </c>
      <c r="H54" s="27">
        <v>8.6497466904976839E-2</v>
      </c>
      <c r="I54" s="21"/>
      <c r="J54" s="22">
        <v>100</v>
      </c>
      <c r="K54" s="23">
        <v>120</v>
      </c>
      <c r="L54" s="24"/>
      <c r="M54" s="25">
        <v>-3.0000000000000001E-3</v>
      </c>
      <c r="N54" s="38">
        <v>-8.0000000000000002E-3</v>
      </c>
      <c r="O54" s="26">
        <v>-0.01</v>
      </c>
      <c r="Q54" s="16">
        <f t="shared" si="0"/>
        <v>0</v>
      </c>
      <c r="R54" s="29"/>
      <c r="S54" s="29">
        <f t="shared" si="1"/>
        <v>2.1316760668199999</v>
      </c>
      <c r="T54" s="30">
        <f t="shared" si="1"/>
        <v>8.6497466904976839E-2</v>
      </c>
      <c r="U54" s="39">
        <f t="shared" si="2"/>
        <v>0</v>
      </c>
      <c r="V54" s="31"/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48">
        <v>42676</v>
      </c>
      <c r="C55" s="52">
        <v>0</v>
      </c>
      <c r="D55" s="20"/>
      <c r="E55" s="20">
        <v>20.408392202391109</v>
      </c>
      <c r="F55" s="27">
        <v>-1.6399754639185528E-3</v>
      </c>
      <c r="G55" s="59">
        <v>-0.54512932018444449</v>
      </c>
      <c r="H55" s="27">
        <v>8.3960462006635886E-2</v>
      </c>
      <c r="I55" s="21"/>
      <c r="J55" s="22">
        <v>100</v>
      </c>
      <c r="K55" s="23">
        <v>120</v>
      </c>
      <c r="L55" s="24"/>
      <c r="M55" s="25">
        <v>-3.0000000000000001E-3</v>
      </c>
      <c r="N55" s="38">
        <v>-8.0000000000000002E-3</v>
      </c>
      <c r="O55" s="26">
        <v>-0.01</v>
      </c>
      <c r="Q55" s="16">
        <f t="shared" si="0"/>
        <v>0</v>
      </c>
      <c r="R55" s="29"/>
      <c r="S55" s="29">
        <f t="shared" si="1"/>
        <v>-0.54512932018444449</v>
      </c>
      <c r="T55" s="30">
        <f t="shared" si="1"/>
        <v>8.3960462006635886E-2</v>
      </c>
      <c r="U55" s="39">
        <f t="shared" si="2"/>
        <v>0</v>
      </c>
      <c r="V55" s="31"/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48">
        <v>42677</v>
      </c>
      <c r="C56" s="52">
        <v>0</v>
      </c>
      <c r="D56" s="20"/>
      <c r="E56" s="20">
        <v>20.748382880835557</v>
      </c>
      <c r="F56" s="27">
        <v>9.5377454969229961E-4</v>
      </c>
      <c r="G56" s="59">
        <v>0.33999067844444447</v>
      </c>
      <c r="H56" s="27">
        <v>8.4998703812379159E-2</v>
      </c>
      <c r="I56" s="21"/>
      <c r="J56" s="22">
        <v>100</v>
      </c>
      <c r="K56" s="23">
        <v>120</v>
      </c>
      <c r="L56" s="24"/>
      <c r="M56" s="25">
        <v>-3.0000000000000001E-3</v>
      </c>
      <c r="N56" s="38">
        <v>-8.0000000000000002E-3</v>
      </c>
      <c r="O56" s="26">
        <v>-0.01</v>
      </c>
      <c r="Q56" s="16">
        <f t="shared" si="0"/>
        <v>0</v>
      </c>
      <c r="R56" s="29"/>
      <c r="S56" s="29">
        <f t="shared" si="1"/>
        <v>0.33999067844444447</v>
      </c>
      <c r="T56" s="30">
        <f t="shared" si="1"/>
        <v>8.4998703812379159E-2</v>
      </c>
      <c r="U56" s="39">
        <f t="shared" si="2"/>
        <v>0</v>
      </c>
      <c r="V56" s="31"/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48">
        <v>42678</v>
      </c>
      <c r="C57" s="52">
        <v>0</v>
      </c>
      <c r="D57" s="20"/>
      <c r="E57" s="20">
        <v>20.390078458613331</v>
      </c>
      <c r="F57" s="27">
        <v>-3.0867290571268036E-3</v>
      </c>
      <c r="G57" s="59">
        <v>-0.3583044222222222</v>
      </c>
      <c r="H57" s="27">
        <v>8.3927408836643028E-2</v>
      </c>
      <c r="I57" s="21"/>
      <c r="J57" s="22">
        <v>100</v>
      </c>
      <c r="K57" s="23">
        <v>120</v>
      </c>
      <c r="L57" s="24"/>
      <c r="M57" s="25">
        <v>-3.0000000000000001E-3</v>
      </c>
      <c r="N57" s="38">
        <v>-8.0000000000000002E-3</v>
      </c>
      <c r="O57" s="26">
        <v>-0.01</v>
      </c>
      <c r="Q57" s="16">
        <f t="shared" si="0"/>
        <v>0</v>
      </c>
      <c r="R57" s="29"/>
      <c r="S57" s="29">
        <f t="shared" si="1"/>
        <v>-0.3583044222222222</v>
      </c>
      <c r="T57" s="30">
        <f t="shared" si="1"/>
        <v>8.3927408836643028E-2</v>
      </c>
      <c r="U57" s="39">
        <f t="shared" si="2"/>
        <v>0</v>
      </c>
      <c r="V57" s="31"/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48">
        <v>42681</v>
      </c>
      <c r="C58" s="52">
        <v>0</v>
      </c>
      <c r="D58" s="20"/>
      <c r="E58" s="20">
        <v>19.900846692844446</v>
      </c>
      <c r="F58" s="27">
        <v>-3.3833853217422952E-3</v>
      </c>
      <c r="G58" s="59">
        <v>-0.48923176576888894</v>
      </c>
      <c r="H58" s="27">
        <v>8.2210834950926751E-2</v>
      </c>
      <c r="I58" s="21"/>
      <c r="J58" s="22">
        <v>100</v>
      </c>
      <c r="K58" s="23">
        <v>120</v>
      </c>
      <c r="L58" s="24"/>
      <c r="M58" s="25">
        <v>-3.0000000000000001E-3</v>
      </c>
      <c r="N58" s="38">
        <v>-8.0000000000000002E-3</v>
      </c>
      <c r="O58" s="26">
        <v>-0.01</v>
      </c>
      <c r="Q58" s="16">
        <f t="shared" si="0"/>
        <v>0</v>
      </c>
      <c r="R58" s="29"/>
      <c r="S58" s="29">
        <f t="shared" si="1"/>
        <v>-0.48923176576888894</v>
      </c>
      <c r="T58" s="30">
        <f t="shared" si="1"/>
        <v>8.2210834950926751E-2</v>
      </c>
      <c r="U58" s="39">
        <f t="shared" si="2"/>
        <v>0</v>
      </c>
      <c r="V58" s="31"/>
      <c r="W58" s="33">
        <f t="shared" si="2"/>
        <v>120</v>
      </c>
      <c r="X58" s="32">
        <v>0</v>
      </c>
    </row>
    <row r="59" spans="1:24" x14ac:dyDescent="0.15">
      <c r="A59" s="5"/>
      <c r="C59" s="53"/>
      <c r="J59" s="3"/>
      <c r="M59" s="25">
        <v>-3.0000000000000001E-3</v>
      </c>
      <c r="X59" s="32">
        <v>0</v>
      </c>
    </row>
    <row r="60" spans="1:24" x14ac:dyDescent="0.15">
      <c r="A60" s="5"/>
      <c r="M60" s="25">
        <v>-3.0000000000000001E-3</v>
      </c>
      <c r="X60" s="32">
        <v>0</v>
      </c>
    </row>
    <row r="61" spans="1:24" x14ac:dyDescent="0.15">
      <c r="M61" s="25">
        <v>-3.0000000000000001E-3</v>
      </c>
      <c r="X61" s="32">
        <v>0</v>
      </c>
    </row>
    <row r="62" spans="1:24" x14ac:dyDescent="0.15">
      <c r="M62" s="25">
        <v>-3.0000000000000001E-3</v>
      </c>
      <c r="X62" s="32">
        <v>0</v>
      </c>
    </row>
    <row r="63" spans="1:24" x14ac:dyDescent="0.15">
      <c r="M63" s="25">
        <v>-3.0000000000000001E-3</v>
      </c>
      <c r="X63" s="32">
        <v>0</v>
      </c>
    </row>
    <row r="64" spans="1:24" x14ac:dyDescent="0.15">
      <c r="M64" s="25">
        <v>-3.0000000000000001E-3</v>
      </c>
      <c r="X64" s="32">
        <v>0</v>
      </c>
    </row>
    <row r="65" spans="13:24" x14ac:dyDescent="0.15">
      <c r="M65" s="25">
        <v>-3.0000000000000001E-3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1" zoomScaleNormal="100" workbookViewId="0">
      <selection activeCell="L60" sqref="L60"/>
    </sheetView>
  </sheetViews>
  <sheetFormatPr defaultColWidth="9" defaultRowHeight="13.5" outlineLevelCol="1" x14ac:dyDescent="0.15"/>
  <cols>
    <col min="1" max="1" width="4.75" style="1" customWidth="1"/>
    <col min="2" max="2" width="8.25" style="45" customWidth="1"/>
    <col min="3" max="3" width="5.125" style="49" customWidth="1"/>
    <col min="4" max="4" width="9" style="54" customWidth="1"/>
    <col min="5" max="5" width="7.75" style="54" customWidth="1"/>
    <col min="6" max="6" width="6.75" style="1" customWidth="1"/>
    <col min="7" max="7" width="8.625" style="54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57"/>
      <c r="K2" s="10"/>
    </row>
    <row r="3" spans="5:11" x14ac:dyDescent="0.15">
      <c r="E3" s="57"/>
      <c r="K3" s="10"/>
    </row>
    <row r="4" spans="5:11" x14ac:dyDescent="0.15">
      <c r="E4" s="57"/>
      <c r="K4" s="10"/>
    </row>
    <row r="5" spans="5:11" x14ac:dyDescent="0.15">
      <c r="E5" s="57"/>
      <c r="K5" s="10"/>
    </row>
    <row r="6" spans="5:11" x14ac:dyDescent="0.15">
      <c r="E6" s="57"/>
      <c r="K6" s="10"/>
    </row>
    <row r="7" spans="5:11" x14ac:dyDescent="0.15">
      <c r="E7" s="57"/>
      <c r="K7" s="10"/>
    </row>
    <row r="8" spans="5:11" x14ac:dyDescent="0.15">
      <c r="E8" s="57"/>
      <c r="K8" s="10"/>
    </row>
    <row r="9" spans="5:11" x14ac:dyDescent="0.15">
      <c r="E9" s="57"/>
      <c r="K9" s="10"/>
    </row>
    <row r="10" spans="5:11" x14ac:dyDescent="0.15">
      <c r="E10" s="57"/>
      <c r="K10" s="10"/>
    </row>
    <row r="11" spans="5:11" x14ac:dyDescent="0.15">
      <c r="E11" s="57"/>
      <c r="K11" s="10"/>
    </row>
    <row r="12" spans="5:11" x14ac:dyDescent="0.15">
      <c r="E12" s="57"/>
      <c r="K12" s="10"/>
    </row>
    <row r="13" spans="5:11" x14ac:dyDescent="0.15">
      <c r="E13" s="57"/>
      <c r="K13" s="10"/>
    </row>
    <row r="14" spans="5:11" x14ac:dyDescent="0.15">
      <c r="E14" s="57"/>
      <c r="K14" s="10"/>
    </row>
    <row r="15" spans="5:11" x14ac:dyDescent="0.15">
      <c r="E15" s="57"/>
      <c r="K15" s="10"/>
    </row>
    <row r="16" spans="5:11" x14ac:dyDescent="0.15">
      <c r="E16" s="57"/>
      <c r="K16" s="10"/>
    </row>
    <row r="17" spans="2:24" x14ac:dyDescent="0.15">
      <c r="E17" s="57"/>
      <c r="K17" s="10"/>
    </row>
    <row r="18" spans="2:24" x14ac:dyDescent="0.15">
      <c r="E18" s="57"/>
      <c r="K18" s="10"/>
    </row>
    <row r="19" spans="2:24" x14ac:dyDescent="0.15">
      <c r="E19" s="57"/>
      <c r="K19" s="10"/>
    </row>
    <row r="20" spans="2:24" x14ac:dyDescent="0.15">
      <c r="E20" s="57"/>
      <c r="K20" s="10"/>
    </row>
    <row r="21" spans="2:24" x14ac:dyDescent="0.15">
      <c r="E21" s="57"/>
      <c r="K21" s="10"/>
    </row>
    <row r="22" spans="2:24" x14ac:dyDescent="0.15">
      <c r="E22" s="57"/>
      <c r="K22" s="10"/>
    </row>
    <row r="23" spans="2:24" x14ac:dyDescent="0.15">
      <c r="E23" s="57"/>
      <c r="K23" s="10"/>
    </row>
    <row r="24" spans="2:24" x14ac:dyDescent="0.15">
      <c r="E24" s="57"/>
      <c r="K24" s="10"/>
    </row>
    <row r="25" spans="2:24" x14ac:dyDescent="0.15">
      <c r="E25" s="57"/>
      <c r="K25" s="10"/>
    </row>
    <row r="26" spans="2:24" x14ac:dyDescent="0.15">
      <c r="E26" s="57"/>
      <c r="K26" s="10"/>
    </row>
    <row r="27" spans="2:24" x14ac:dyDescent="0.15">
      <c r="E27" s="57"/>
      <c r="K27" s="10"/>
    </row>
    <row r="28" spans="2:24" x14ac:dyDescent="0.15">
      <c r="E28" s="57"/>
      <c r="K28" s="10"/>
    </row>
    <row r="29" spans="2:24" x14ac:dyDescent="0.15">
      <c r="E29" s="57"/>
      <c r="K29" s="10"/>
    </row>
    <row r="30" spans="2:24" x14ac:dyDescent="0.15">
      <c r="E30" s="57"/>
      <c r="K30" s="10"/>
    </row>
    <row r="31" spans="2:24" s="8" customFormat="1" ht="12.75" customHeight="1" x14ac:dyDescent="0.15">
      <c r="B31" s="46"/>
      <c r="C31" s="50">
        <v>2</v>
      </c>
      <c r="D31" s="55">
        <v>3</v>
      </c>
      <c r="E31" s="55">
        <v>4</v>
      </c>
      <c r="F31" s="9">
        <v>5</v>
      </c>
      <c r="G31" s="55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46"/>
      <c r="C32" s="50"/>
      <c r="D32" s="55"/>
      <c r="E32" s="55"/>
      <c r="F32" s="9"/>
      <c r="G32" s="55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47" t="s">
        <v>0</v>
      </c>
      <c r="C33" s="51" t="s">
        <v>7</v>
      </c>
      <c r="D33" s="56" t="s">
        <v>14</v>
      </c>
      <c r="E33" s="58" t="s">
        <v>13</v>
      </c>
      <c r="F33" s="12" t="s">
        <v>1</v>
      </c>
      <c r="G33" s="58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3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48">
        <v>42647</v>
      </c>
      <c r="C34" s="52">
        <v>0</v>
      </c>
      <c r="D34" s="20"/>
      <c r="E34" s="20">
        <v>3.2544125228377778</v>
      </c>
      <c r="F34" s="27">
        <v>0</v>
      </c>
      <c r="G34" s="59">
        <v>0</v>
      </c>
      <c r="H34" s="27">
        <v>8.5742913831145951E-3</v>
      </c>
      <c r="I34" s="34"/>
      <c r="J34" s="22">
        <v>100</v>
      </c>
      <c r="K34" s="23">
        <v>120</v>
      </c>
      <c r="L34" s="24"/>
      <c r="M34" s="25">
        <v>-3.0000000000000001E-3</v>
      </c>
      <c r="N34" s="38">
        <v>-8.0000000000000002E-3</v>
      </c>
      <c r="O34" s="26">
        <v>-0.01</v>
      </c>
      <c r="Q34" s="16">
        <f>C34/$W$32</f>
        <v>0</v>
      </c>
      <c r="R34" s="29"/>
      <c r="S34" s="29">
        <f>G34</f>
        <v>0</v>
      </c>
      <c r="T34" s="30">
        <f>H34</f>
        <v>8.5742913831145951E-3</v>
      </c>
      <c r="U34" s="39">
        <f>I34/$W$32</f>
        <v>0</v>
      </c>
      <c r="V34" s="31"/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48">
        <v>42648</v>
      </c>
      <c r="C35" s="52">
        <v>0</v>
      </c>
      <c r="D35" s="20"/>
      <c r="E35" s="20">
        <v>3.2544125228377778</v>
      </c>
      <c r="F35" s="27">
        <v>0</v>
      </c>
      <c r="G35" s="59">
        <v>0</v>
      </c>
      <c r="H35" s="27">
        <v>8.5742913831145951E-3</v>
      </c>
      <c r="I35" s="34"/>
      <c r="J35" s="22">
        <v>100</v>
      </c>
      <c r="K35" s="23">
        <v>120</v>
      </c>
      <c r="L35" s="24"/>
      <c r="M35" s="25">
        <v>-3.0000000000000001E-3</v>
      </c>
      <c r="N35" s="38">
        <v>-8.0000000000000002E-3</v>
      </c>
      <c r="O35" s="26">
        <v>-0.01</v>
      </c>
      <c r="Q35" s="16">
        <f t="shared" ref="Q35:Q58" si="0">C35/$W$32</f>
        <v>0</v>
      </c>
      <c r="R35" s="29"/>
      <c r="S35" s="29">
        <f t="shared" ref="S35:T58" si="1">G35</f>
        <v>0</v>
      </c>
      <c r="T35" s="30">
        <f t="shared" si="1"/>
        <v>8.5742913831145951E-3</v>
      </c>
      <c r="U35" s="39">
        <f t="shared" ref="U35:W58" si="2">I35/$W$32</f>
        <v>0</v>
      </c>
      <c r="V35" s="31"/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48">
        <v>42649</v>
      </c>
      <c r="C36" s="52">
        <v>0</v>
      </c>
      <c r="D36" s="20"/>
      <c r="E36" s="20">
        <v>3.2544125228377778</v>
      </c>
      <c r="F36" s="27">
        <v>0</v>
      </c>
      <c r="G36" s="59">
        <v>0</v>
      </c>
      <c r="H36" s="27">
        <v>8.5742913831145951E-3</v>
      </c>
      <c r="I36" s="34"/>
      <c r="J36" s="22">
        <v>100</v>
      </c>
      <c r="K36" s="23">
        <v>120</v>
      </c>
      <c r="L36" s="24"/>
      <c r="M36" s="25">
        <v>-3.0000000000000001E-3</v>
      </c>
      <c r="N36" s="38">
        <v>-8.0000000000000002E-3</v>
      </c>
      <c r="O36" s="26">
        <v>-0.01</v>
      </c>
      <c r="Q36" s="16">
        <f t="shared" si="0"/>
        <v>0</v>
      </c>
      <c r="R36" s="29"/>
      <c r="S36" s="29">
        <f t="shared" si="1"/>
        <v>0</v>
      </c>
      <c r="T36" s="30">
        <f t="shared" si="1"/>
        <v>8.5742913831145951E-3</v>
      </c>
      <c r="U36" s="39">
        <f t="shared" si="2"/>
        <v>0</v>
      </c>
      <c r="V36" s="31"/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48">
        <v>42650</v>
      </c>
      <c r="C37" s="52">
        <v>0</v>
      </c>
      <c r="D37" s="20"/>
      <c r="E37" s="20">
        <v>3.2544125228377778</v>
      </c>
      <c r="F37" s="27">
        <v>0</v>
      </c>
      <c r="G37" s="59">
        <v>0</v>
      </c>
      <c r="H37" s="27">
        <v>8.5742913831145951E-3</v>
      </c>
      <c r="I37" s="34"/>
      <c r="J37" s="22">
        <v>100</v>
      </c>
      <c r="K37" s="23">
        <v>120</v>
      </c>
      <c r="L37" s="24"/>
      <c r="M37" s="25">
        <v>-3.0000000000000001E-3</v>
      </c>
      <c r="N37" s="38">
        <v>-8.0000000000000002E-3</v>
      </c>
      <c r="O37" s="26">
        <v>-0.01</v>
      </c>
      <c r="Q37" s="16">
        <f t="shared" si="0"/>
        <v>0</v>
      </c>
      <c r="R37" s="29"/>
      <c r="S37" s="29">
        <f t="shared" si="1"/>
        <v>0</v>
      </c>
      <c r="T37" s="30">
        <f t="shared" si="1"/>
        <v>8.5742913831145951E-3</v>
      </c>
      <c r="U37" s="39">
        <f t="shared" si="2"/>
        <v>0</v>
      </c>
      <c r="V37" s="31"/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48">
        <v>42653</v>
      </c>
      <c r="C38" s="52">
        <v>0</v>
      </c>
      <c r="D38" s="20"/>
      <c r="E38" s="20">
        <v>3.243445173948889</v>
      </c>
      <c r="F38" s="27">
        <v>-1.3709186111111112E-3</v>
      </c>
      <c r="G38" s="59">
        <v>-1.096734888888889E-2</v>
      </c>
      <c r="H38" s="27">
        <v>8.7597746261534274E-3</v>
      </c>
      <c r="I38" s="34"/>
      <c r="J38" s="22">
        <v>100</v>
      </c>
      <c r="K38" s="23">
        <v>120</v>
      </c>
      <c r="L38" s="24"/>
      <c r="M38" s="25">
        <v>-3.0000000000000001E-3</v>
      </c>
      <c r="N38" s="38">
        <v>-8.0000000000000002E-3</v>
      </c>
      <c r="O38" s="26">
        <v>-0.01</v>
      </c>
      <c r="Q38" s="16">
        <f t="shared" si="0"/>
        <v>0</v>
      </c>
      <c r="R38" s="29"/>
      <c r="S38" s="29">
        <f t="shared" si="1"/>
        <v>-1.096734888888889E-2</v>
      </c>
      <c r="T38" s="30">
        <f t="shared" si="1"/>
        <v>8.7597746261534274E-3</v>
      </c>
      <c r="U38" s="39">
        <f t="shared" si="2"/>
        <v>0</v>
      </c>
      <c r="V38" s="31"/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48">
        <v>42654</v>
      </c>
      <c r="C39" s="52">
        <v>0</v>
      </c>
      <c r="D39" s="20"/>
      <c r="E39" s="20">
        <v>3.0132640558466668</v>
      </c>
      <c r="F39" s="27">
        <v>-4.4801895556350544E-4</v>
      </c>
      <c r="G39" s="59">
        <v>-0.23018111810222222</v>
      </c>
      <c r="H39" s="27">
        <v>8.0618985896431152E-3</v>
      </c>
      <c r="I39" s="34"/>
      <c r="J39" s="22">
        <v>100</v>
      </c>
      <c r="K39" s="23">
        <v>120</v>
      </c>
      <c r="L39" s="24"/>
      <c r="M39" s="25">
        <v>-3.0000000000000001E-3</v>
      </c>
      <c r="N39" s="38">
        <v>-8.0000000000000002E-3</v>
      </c>
      <c r="O39" s="26">
        <v>-0.01</v>
      </c>
      <c r="Q39" s="16">
        <f t="shared" si="0"/>
        <v>0</v>
      </c>
      <c r="R39" s="29"/>
      <c r="S39" s="29">
        <f t="shared" si="1"/>
        <v>-0.23018111810222222</v>
      </c>
      <c r="T39" s="30">
        <f t="shared" si="1"/>
        <v>8.0618985896431152E-3</v>
      </c>
      <c r="U39" s="39">
        <f t="shared" si="2"/>
        <v>0</v>
      </c>
      <c r="V39" s="31"/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48">
        <v>42655</v>
      </c>
      <c r="C40" s="52">
        <v>0</v>
      </c>
      <c r="D40" s="20"/>
      <c r="E40" s="20">
        <v>3.0139840558466666</v>
      </c>
      <c r="F40" s="27">
        <v>0</v>
      </c>
      <c r="G40" s="59">
        <v>7.2000000000000005E-4</v>
      </c>
      <c r="H40" s="27">
        <v>8.0638249282835271E-3</v>
      </c>
      <c r="I40" s="34"/>
      <c r="J40" s="22">
        <v>100</v>
      </c>
      <c r="K40" s="23">
        <v>120</v>
      </c>
      <c r="L40" s="24"/>
      <c r="M40" s="25">
        <v>-3.0000000000000001E-3</v>
      </c>
      <c r="N40" s="38">
        <v>-8.0000000000000002E-3</v>
      </c>
      <c r="O40" s="26">
        <v>-0.01</v>
      </c>
      <c r="Q40" s="16">
        <f t="shared" si="0"/>
        <v>0</v>
      </c>
      <c r="R40" s="29"/>
      <c r="S40" s="29">
        <f t="shared" si="1"/>
        <v>7.2000000000000005E-4</v>
      </c>
      <c r="T40" s="30">
        <f t="shared" si="1"/>
        <v>8.0638249282835271E-3</v>
      </c>
      <c r="U40" s="39">
        <f t="shared" si="2"/>
        <v>0</v>
      </c>
      <c r="V40" s="31"/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48">
        <v>42656</v>
      </c>
      <c r="C41" s="52">
        <v>0</v>
      </c>
      <c r="D41" s="20"/>
      <c r="E41" s="20">
        <v>2.1042316641333332</v>
      </c>
      <c r="F41" s="27">
        <v>-2.3149045407209238E-3</v>
      </c>
      <c r="G41" s="59">
        <v>-0.90975239171333333</v>
      </c>
      <c r="H41" s="27">
        <v>5.6229207855749298E-3</v>
      </c>
      <c r="I41" s="34"/>
      <c r="J41" s="22">
        <v>100</v>
      </c>
      <c r="K41" s="23">
        <v>120</v>
      </c>
      <c r="L41" s="24"/>
      <c r="M41" s="25">
        <v>-3.0000000000000001E-3</v>
      </c>
      <c r="N41" s="38">
        <v>-8.0000000000000002E-3</v>
      </c>
      <c r="O41" s="26">
        <v>-0.01</v>
      </c>
      <c r="Q41" s="16">
        <f t="shared" si="0"/>
        <v>0</v>
      </c>
      <c r="R41" s="29"/>
      <c r="S41" s="29">
        <f t="shared" si="1"/>
        <v>-0.90975239171333333</v>
      </c>
      <c r="T41" s="30">
        <f t="shared" si="1"/>
        <v>5.6229207855749298E-3</v>
      </c>
      <c r="U41" s="39">
        <f t="shared" si="2"/>
        <v>0</v>
      </c>
      <c r="V41" s="31"/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48">
        <v>42657</v>
      </c>
      <c r="C42" s="52">
        <v>0</v>
      </c>
      <c r="D42" s="20"/>
      <c r="E42" s="20">
        <v>1.588625003297778</v>
      </c>
      <c r="F42" s="27">
        <v>-9.2935591354642317E-4</v>
      </c>
      <c r="G42" s="59">
        <v>-0.51560666083555562</v>
      </c>
      <c r="H42" s="27">
        <v>4.198009439811589E-3</v>
      </c>
      <c r="I42" s="34"/>
      <c r="J42" s="22">
        <v>100</v>
      </c>
      <c r="K42" s="23">
        <v>120</v>
      </c>
      <c r="L42" s="24"/>
      <c r="M42" s="25">
        <v>-3.0000000000000001E-3</v>
      </c>
      <c r="N42" s="38">
        <v>-8.0000000000000002E-3</v>
      </c>
      <c r="O42" s="26">
        <v>-0.01</v>
      </c>
      <c r="Q42" s="16">
        <f t="shared" si="0"/>
        <v>0</v>
      </c>
      <c r="R42" s="29"/>
      <c r="S42" s="29">
        <f t="shared" si="1"/>
        <v>-0.51560666083555562</v>
      </c>
      <c r="T42" s="30">
        <f t="shared" si="1"/>
        <v>4.198009439811589E-3</v>
      </c>
      <c r="U42" s="39">
        <f t="shared" si="2"/>
        <v>0</v>
      </c>
      <c r="V42" s="31"/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48">
        <v>42660</v>
      </c>
      <c r="C43" s="52">
        <v>0</v>
      </c>
      <c r="D43" s="20"/>
      <c r="E43" s="20">
        <v>2.1610451533066666</v>
      </c>
      <c r="F43" s="27">
        <v>1.6688634111046326E-3</v>
      </c>
      <c r="G43" s="59">
        <v>0.57242015000888891</v>
      </c>
      <c r="H43" s="27">
        <v>5.7228291798988072E-3</v>
      </c>
      <c r="I43" s="34"/>
      <c r="J43" s="22">
        <v>100</v>
      </c>
      <c r="K43" s="23">
        <v>120</v>
      </c>
      <c r="L43" s="24"/>
      <c r="M43" s="25">
        <v>-3.0000000000000001E-3</v>
      </c>
      <c r="N43" s="38">
        <v>-8.0000000000000002E-3</v>
      </c>
      <c r="O43" s="26">
        <v>-0.01</v>
      </c>
      <c r="Q43" s="16">
        <f t="shared" si="0"/>
        <v>0</v>
      </c>
      <c r="R43" s="29"/>
      <c r="S43" s="29">
        <f t="shared" si="1"/>
        <v>0.57242015000888891</v>
      </c>
      <c r="T43" s="30">
        <f t="shared" si="1"/>
        <v>5.7228291798988072E-3</v>
      </c>
      <c r="U43" s="39">
        <f t="shared" si="2"/>
        <v>0</v>
      </c>
      <c r="V43" s="31"/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48">
        <v>42661</v>
      </c>
      <c r="C44" s="52">
        <v>0</v>
      </c>
      <c r="D44" s="20"/>
      <c r="E44" s="20">
        <v>2.4074693125155555</v>
      </c>
      <c r="F44" s="27">
        <v>1.5298436733066521E-3</v>
      </c>
      <c r="G44" s="59">
        <v>0.24642415920888891</v>
      </c>
      <c r="H44" s="27">
        <v>6.4576945593988744E-3</v>
      </c>
      <c r="I44" s="34"/>
      <c r="J44" s="22">
        <v>100</v>
      </c>
      <c r="K44" s="23">
        <v>120</v>
      </c>
      <c r="L44" s="24"/>
      <c r="M44" s="25">
        <v>-3.0000000000000001E-3</v>
      </c>
      <c r="N44" s="38">
        <v>-8.0000000000000002E-3</v>
      </c>
      <c r="O44" s="26">
        <v>-0.01</v>
      </c>
      <c r="Q44" s="16">
        <f t="shared" si="0"/>
        <v>0</v>
      </c>
      <c r="R44" s="29"/>
      <c r="S44" s="29">
        <f t="shared" si="1"/>
        <v>0.24642415920888891</v>
      </c>
      <c r="T44" s="30">
        <f t="shared" si="1"/>
        <v>6.4576945593988744E-3</v>
      </c>
      <c r="U44" s="39">
        <f t="shared" si="2"/>
        <v>0</v>
      </c>
      <c r="V44" s="31"/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48">
        <v>42662</v>
      </c>
      <c r="C45" s="52">
        <v>0</v>
      </c>
      <c r="D45" s="20"/>
      <c r="E45" s="20">
        <v>2.4876067438155554</v>
      </c>
      <c r="F45" s="27">
        <v>2.7780450207476071E-4</v>
      </c>
      <c r="G45" s="59">
        <v>8.0137431300000006E-2</v>
      </c>
      <c r="H45" s="27">
        <v>6.7056301625446155E-3</v>
      </c>
      <c r="I45" s="34"/>
      <c r="J45" s="22">
        <v>100</v>
      </c>
      <c r="K45" s="23">
        <v>120</v>
      </c>
      <c r="L45" s="24"/>
      <c r="M45" s="25">
        <v>-3.0000000000000001E-3</v>
      </c>
      <c r="N45" s="38">
        <v>-8.0000000000000002E-3</v>
      </c>
      <c r="O45" s="26">
        <v>-0.01</v>
      </c>
      <c r="Q45" s="16">
        <f t="shared" si="0"/>
        <v>0</v>
      </c>
      <c r="R45" s="29"/>
      <c r="S45" s="29">
        <f t="shared" si="1"/>
        <v>8.0137431300000006E-2</v>
      </c>
      <c r="T45" s="30">
        <f t="shared" si="1"/>
        <v>6.7056301625446155E-3</v>
      </c>
      <c r="U45" s="39">
        <f t="shared" si="2"/>
        <v>0</v>
      </c>
      <c r="V45" s="31"/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48">
        <v>42663</v>
      </c>
      <c r="C46" s="52">
        <v>0</v>
      </c>
      <c r="D46" s="20"/>
      <c r="E46" s="20">
        <v>2.4881827438155559</v>
      </c>
      <c r="F46" s="27">
        <v>0</v>
      </c>
      <c r="G46" s="59">
        <v>5.7600000000000001E-4</v>
      </c>
      <c r="H46" s="27">
        <v>6.707182836810043E-3</v>
      </c>
      <c r="I46" s="34"/>
      <c r="J46" s="22">
        <v>100</v>
      </c>
      <c r="K46" s="23">
        <v>120</v>
      </c>
      <c r="L46" s="24"/>
      <c r="M46" s="25">
        <v>-3.0000000000000001E-3</v>
      </c>
      <c r="N46" s="38">
        <v>-8.0000000000000002E-3</v>
      </c>
      <c r="O46" s="26">
        <v>-0.01</v>
      </c>
      <c r="Q46" s="16">
        <f t="shared" si="0"/>
        <v>0</v>
      </c>
      <c r="R46" s="29"/>
      <c r="S46" s="29">
        <f t="shared" si="1"/>
        <v>5.7600000000000001E-4</v>
      </c>
      <c r="T46" s="30">
        <f t="shared" si="1"/>
        <v>6.707182836810043E-3</v>
      </c>
      <c r="U46" s="39">
        <f t="shared" si="2"/>
        <v>0</v>
      </c>
      <c r="V46" s="31"/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48">
        <v>42664</v>
      </c>
      <c r="C47" s="52">
        <v>0</v>
      </c>
      <c r="D47" s="20"/>
      <c r="E47" s="20">
        <v>2.2765310695422225</v>
      </c>
      <c r="F47" s="27">
        <v>-3.8099506568640192E-4</v>
      </c>
      <c r="G47" s="59">
        <v>-0.21165167427333334</v>
      </c>
      <c r="H47" s="27">
        <v>6.0723775781608277E-3</v>
      </c>
      <c r="I47" s="34"/>
      <c r="J47" s="22">
        <v>100</v>
      </c>
      <c r="K47" s="23">
        <v>120</v>
      </c>
      <c r="L47" s="24"/>
      <c r="M47" s="25">
        <v>-3.0000000000000001E-3</v>
      </c>
      <c r="N47" s="38">
        <v>-8.0000000000000002E-3</v>
      </c>
      <c r="O47" s="26">
        <v>-0.01</v>
      </c>
      <c r="Q47" s="16">
        <f t="shared" si="0"/>
        <v>0</v>
      </c>
      <c r="R47" s="29"/>
      <c r="S47" s="29">
        <f t="shared" si="1"/>
        <v>-0.21165167427333334</v>
      </c>
      <c r="T47" s="30">
        <f t="shared" si="1"/>
        <v>6.0723775781608277E-3</v>
      </c>
      <c r="U47" s="39">
        <f t="shared" si="2"/>
        <v>0</v>
      </c>
      <c r="V47" s="31"/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48">
        <v>42667</v>
      </c>
      <c r="C48" s="52">
        <v>0</v>
      </c>
      <c r="D48" s="20"/>
      <c r="E48" s="20">
        <v>2.6152649972244446</v>
      </c>
      <c r="F48" s="27">
        <v>6.6753493552384959E-4</v>
      </c>
      <c r="G48" s="59">
        <v>0.33873392768222227</v>
      </c>
      <c r="H48" s="27">
        <v>6.9249060231299803E-3</v>
      </c>
      <c r="I48" s="34"/>
      <c r="J48" s="22">
        <v>100</v>
      </c>
      <c r="K48" s="23">
        <v>120</v>
      </c>
      <c r="L48" s="24"/>
      <c r="M48" s="25">
        <v>-3.0000000000000001E-3</v>
      </c>
      <c r="N48" s="38">
        <v>-8.0000000000000002E-3</v>
      </c>
      <c r="O48" s="26">
        <v>-0.01</v>
      </c>
      <c r="Q48" s="16">
        <f t="shared" si="0"/>
        <v>0</v>
      </c>
      <c r="R48" s="29"/>
      <c r="S48" s="29">
        <f t="shared" si="1"/>
        <v>0.33873392768222227</v>
      </c>
      <c r="T48" s="30">
        <f t="shared" si="1"/>
        <v>6.9249060231299803E-3</v>
      </c>
      <c r="U48" s="39">
        <f t="shared" si="2"/>
        <v>0</v>
      </c>
      <c r="V48" s="31"/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48">
        <v>42668</v>
      </c>
      <c r="C49" s="52">
        <v>0</v>
      </c>
      <c r="D49" s="20"/>
      <c r="E49" s="20">
        <v>2.8439815902644447</v>
      </c>
      <c r="F49" s="27">
        <v>2.9262614257932447E-3</v>
      </c>
      <c r="G49" s="59">
        <v>0.22871659304000003</v>
      </c>
      <c r="H49" s="27">
        <v>7.6544028316747085E-3</v>
      </c>
      <c r="I49" s="34"/>
      <c r="J49" s="22">
        <v>100</v>
      </c>
      <c r="K49" s="23">
        <v>120</v>
      </c>
      <c r="L49" s="24"/>
      <c r="M49" s="25">
        <v>-3.0000000000000001E-3</v>
      </c>
      <c r="N49" s="38">
        <v>-8.0000000000000002E-3</v>
      </c>
      <c r="O49" s="26">
        <v>-0.01</v>
      </c>
      <c r="Q49" s="16">
        <f t="shared" si="0"/>
        <v>0</v>
      </c>
      <c r="R49" s="29"/>
      <c r="S49" s="29">
        <f t="shared" si="1"/>
        <v>0.22871659304000003</v>
      </c>
      <c r="T49" s="30">
        <f t="shared" si="1"/>
        <v>7.6544028316747085E-3</v>
      </c>
      <c r="U49" s="39">
        <f t="shared" si="2"/>
        <v>0</v>
      </c>
      <c r="V49" s="31"/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48">
        <v>42669</v>
      </c>
      <c r="C50" s="52">
        <v>0</v>
      </c>
      <c r="D50" s="20"/>
      <c r="E50" s="20">
        <v>2.8671760069022225</v>
      </c>
      <c r="F50" s="27">
        <v>9.7727773746941174E-5</v>
      </c>
      <c r="G50" s="59">
        <v>2.3194416637777777E-2</v>
      </c>
      <c r="H50" s="27">
        <v>7.7729846420087042E-3</v>
      </c>
      <c r="I50" s="34"/>
      <c r="J50" s="22">
        <v>100</v>
      </c>
      <c r="K50" s="23">
        <v>120</v>
      </c>
      <c r="L50" s="24"/>
      <c r="M50" s="25">
        <v>-3.0000000000000001E-3</v>
      </c>
      <c r="N50" s="38">
        <v>-8.0000000000000002E-3</v>
      </c>
      <c r="O50" s="26">
        <v>-0.01</v>
      </c>
      <c r="Q50" s="16">
        <f t="shared" si="0"/>
        <v>0</v>
      </c>
      <c r="R50" s="29"/>
      <c r="S50" s="29">
        <f t="shared" si="1"/>
        <v>2.3194416637777777E-2</v>
      </c>
      <c r="T50" s="30">
        <f t="shared" si="1"/>
        <v>7.7729846420087042E-3</v>
      </c>
      <c r="U50" s="39">
        <f t="shared" si="2"/>
        <v>0</v>
      </c>
      <c r="V50" s="31"/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48">
        <v>42670</v>
      </c>
      <c r="C51" s="52">
        <v>0</v>
      </c>
      <c r="D51" s="20"/>
      <c r="E51" s="20">
        <v>1.8059428162777778</v>
      </c>
      <c r="F51" s="27">
        <v>-3.0076392856610902E-3</v>
      </c>
      <c r="G51" s="59">
        <v>-1.0612331906244445</v>
      </c>
      <c r="H51" s="27">
        <v>4.9001277921164842E-3</v>
      </c>
      <c r="I51" s="34"/>
      <c r="J51" s="22">
        <v>100</v>
      </c>
      <c r="K51" s="23">
        <v>120</v>
      </c>
      <c r="L51" s="24"/>
      <c r="M51" s="25">
        <v>-3.0000000000000001E-3</v>
      </c>
      <c r="N51" s="38">
        <v>-8.0000000000000002E-3</v>
      </c>
      <c r="O51" s="26">
        <v>-0.01</v>
      </c>
      <c r="Q51" s="16">
        <f t="shared" si="0"/>
        <v>0</v>
      </c>
      <c r="R51" s="29"/>
      <c r="S51" s="29">
        <f t="shared" si="1"/>
        <v>-1.0612331906244445</v>
      </c>
      <c r="T51" s="30">
        <f t="shared" si="1"/>
        <v>4.9001277921164842E-3</v>
      </c>
      <c r="U51" s="39">
        <f t="shared" si="2"/>
        <v>0</v>
      </c>
      <c r="V51" s="31"/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48">
        <v>42671</v>
      </c>
      <c r="C52" s="52">
        <v>0</v>
      </c>
      <c r="D52" s="20"/>
      <c r="E52" s="20">
        <v>-1.7457973328311112</v>
      </c>
      <c r="F52" s="27">
        <v>-8.0402115805828477E-3</v>
      </c>
      <c r="G52" s="59">
        <v>-3.5517401491088889</v>
      </c>
      <c r="H52" s="27">
        <v>-4.718909631249389E-3</v>
      </c>
      <c r="I52" s="34"/>
      <c r="J52" s="22">
        <v>100</v>
      </c>
      <c r="K52" s="23">
        <v>120</v>
      </c>
      <c r="L52" s="24"/>
      <c r="M52" s="25">
        <v>-3.0000000000000001E-3</v>
      </c>
      <c r="N52" s="38">
        <v>-8.0000000000000002E-3</v>
      </c>
      <c r="O52" s="26">
        <v>-0.01</v>
      </c>
      <c r="Q52" s="16">
        <f t="shared" si="0"/>
        <v>0</v>
      </c>
      <c r="R52" s="29"/>
      <c r="S52" s="29">
        <f t="shared" si="1"/>
        <v>-3.5517401491088889</v>
      </c>
      <c r="T52" s="30">
        <f t="shared" si="1"/>
        <v>-4.718909631249389E-3</v>
      </c>
      <c r="U52" s="39">
        <f t="shared" si="2"/>
        <v>0</v>
      </c>
      <c r="V52" s="31"/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48">
        <v>42674</v>
      </c>
      <c r="C53" s="52">
        <v>0</v>
      </c>
      <c r="D53" s="20"/>
      <c r="E53" s="20">
        <v>-2.1210014431777777</v>
      </c>
      <c r="F53" s="27">
        <v>-4.6321495104526753E-3</v>
      </c>
      <c r="G53" s="59">
        <v>-0.37520411034666667</v>
      </c>
      <c r="H53" s="27">
        <v>-5.8188422598589125E-3</v>
      </c>
      <c r="I53" s="34"/>
      <c r="J53" s="22">
        <v>100</v>
      </c>
      <c r="K53" s="23">
        <v>120</v>
      </c>
      <c r="L53" s="24"/>
      <c r="M53" s="25">
        <v>-3.0000000000000001E-3</v>
      </c>
      <c r="N53" s="38">
        <v>-8.0000000000000002E-3</v>
      </c>
      <c r="O53" s="26">
        <v>-0.01</v>
      </c>
      <c r="Q53" s="16">
        <f t="shared" si="0"/>
        <v>0</v>
      </c>
      <c r="R53" s="29"/>
      <c r="S53" s="29">
        <f t="shared" si="1"/>
        <v>-0.37520411034666667</v>
      </c>
      <c r="T53" s="30">
        <f t="shared" si="1"/>
        <v>-5.8188422598589125E-3</v>
      </c>
      <c r="U53" s="39">
        <f t="shared" si="2"/>
        <v>0</v>
      </c>
      <c r="V53" s="31"/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48">
        <v>42675</v>
      </c>
      <c r="C54" s="52">
        <v>0</v>
      </c>
      <c r="D54" s="20"/>
      <c r="E54" s="20">
        <v>-2.0467876763688886</v>
      </c>
      <c r="F54" s="27">
        <v>1.8039321052233566E-3</v>
      </c>
      <c r="G54" s="59">
        <v>7.4213766808888887E-2</v>
      </c>
      <c r="H54" s="27">
        <v>-5.7090315562947792E-3</v>
      </c>
      <c r="I54" s="34"/>
      <c r="J54" s="22">
        <v>100</v>
      </c>
      <c r="K54" s="23">
        <v>120</v>
      </c>
      <c r="L54" s="24"/>
      <c r="M54" s="25">
        <v>-3.0000000000000001E-3</v>
      </c>
      <c r="N54" s="38">
        <v>-8.0000000000000002E-3</v>
      </c>
      <c r="O54" s="26">
        <v>-0.01</v>
      </c>
      <c r="Q54" s="16">
        <f t="shared" si="0"/>
        <v>0</v>
      </c>
      <c r="R54" s="29"/>
      <c r="S54" s="29">
        <f t="shared" si="1"/>
        <v>7.4213766808888887E-2</v>
      </c>
      <c r="T54" s="30">
        <f t="shared" si="1"/>
        <v>-5.7090315562947792E-3</v>
      </c>
      <c r="U54" s="39">
        <f t="shared" si="2"/>
        <v>0</v>
      </c>
      <c r="V54" s="31"/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48">
        <v>42676</v>
      </c>
      <c r="C55" s="52">
        <v>0</v>
      </c>
      <c r="D55" s="20"/>
      <c r="E55" s="20">
        <v>-2.2104142013822226</v>
      </c>
      <c r="F55" s="27">
        <v>-8.5176898217266528E-4</v>
      </c>
      <c r="G55" s="59">
        <v>-0.16362652501333333</v>
      </c>
      <c r="H55" s="27">
        <v>-6.2179056596978529E-3</v>
      </c>
      <c r="I55" s="34"/>
      <c r="J55" s="22">
        <v>100</v>
      </c>
      <c r="K55" s="23">
        <v>120</v>
      </c>
      <c r="L55" s="24"/>
      <c r="M55" s="25">
        <v>-3.0000000000000001E-3</v>
      </c>
      <c r="N55" s="38">
        <v>-8.0000000000000002E-3</v>
      </c>
      <c r="O55" s="26">
        <v>-0.01</v>
      </c>
      <c r="Q55" s="16">
        <f t="shared" si="0"/>
        <v>0</v>
      </c>
      <c r="R55" s="29"/>
      <c r="S55" s="29">
        <f t="shared" si="1"/>
        <v>-0.16362652501333333</v>
      </c>
      <c r="T55" s="30">
        <f t="shared" si="1"/>
        <v>-6.2179056596978529E-3</v>
      </c>
      <c r="U55" s="39">
        <f t="shared" si="2"/>
        <v>0</v>
      </c>
      <c r="V55" s="31"/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48">
        <v>42677</v>
      </c>
      <c r="C56" s="52">
        <v>0</v>
      </c>
      <c r="D56" s="20"/>
      <c r="E56" s="20">
        <v>-1.8170426874622223</v>
      </c>
      <c r="F56" s="27">
        <v>1.8610565071675263E-3</v>
      </c>
      <c r="G56" s="59">
        <v>0.39337151392000003</v>
      </c>
      <c r="H56" s="27">
        <v>-5.1486234728844492E-3</v>
      </c>
      <c r="I56" s="34"/>
      <c r="J56" s="22">
        <v>100</v>
      </c>
      <c r="K56" s="23">
        <v>120</v>
      </c>
      <c r="L56" s="24"/>
      <c r="M56" s="25">
        <v>-3.0000000000000001E-3</v>
      </c>
      <c r="N56" s="38">
        <v>-8.0000000000000002E-3</v>
      </c>
      <c r="O56" s="26">
        <v>-0.01</v>
      </c>
      <c r="Q56" s="16">
        <f t="shared" si="0"/>
        <v>0</v>
      </c>
      <c r="R56" s="29"/>
      <c r="S56" s="29">
        <f t="shared" si="1"/>
        <v>0.39337151392000003</v>
      </c>
      <c r="T56" s="30">
        <f t="shared" si="1"/>
        <v>-5.1486234728844492E-3</v>
      </c>
      <c r="U56" s="39">
        <f t="shared" si="2"/>
        <v>0</v>
      </c>
      <c r="V56" s="31"/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48">
        <v>42678</v>
      </c>
      <c r="C57" s="52">
        <v>0</v>
      </c>
      <c r="D57" s="20"/>
      <c r="E57" s="20">
        <v>-1.8329996485422222</v>
      </c>
      <c r="F57" s="27">
        <v>-3.7863861018196278E-4</v>
      </c>
      <c r="G57" s="59">
        <v>-1.5956961079999998E-2</v>
      </c>
      <c r="H57" s="27">
        <v>-5.2753359296513775E-3</v>
      </c>
      <c r="I57" s="34"/>
      <c r="J57" s="22">
        <v>100</v>
      </c>
      <c r="K57" s="23">
        <v>120</v>
      </c>
      <c r="L57" s="24"/>
      <c r="M57" s="25">
        <v>-3.0000000000000001E-3</v>
      </c>
      <c r="N57" s="38">
        <v>-8.0000000000000002E-3</v>
      </c>
      <c r="O57" s="26">
        <v>-0.01</v>
      </c>
      <c r="Q57" s="16">
        <f t="shared" si="0"/>
        <v>0</v>
      </c>
      <c r="R57" s="29"/>
      <c r="S57" s="29">
        <f t="shared" si="1"/>
        <v>-1.5956961079999998E-2</v>
      </c>
      <c r="T57" s="30">
        <f t="shared" si="1"/>
        <v>-5.2753359296513775E-3</v>
      </c>
      <c r="U57" s="39">
        <f t="shared" si="2"/>
        <v>0</v>
      </c>
      <c r="V57" s="31"/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48">
        <v>42681</v>
      </c>
      <c r="C58" s="52">
        <v>0</v>
      </c>
      <c r="D58" s="20"/>
      <c r="E58" s="20">
        <v>-1.8352197497844445</v>
      </c>
      <c r="F58" s="27">
        <v>-2.1611031268589724E-5</v>
      </c>
      <c r="G58" s="59">
        <v>-2.2201012422222222E-3</v>
      </c>
      <c r="H58" s="27">
        <v>-5.3466544754300401E-3</v>
      </c>
      <c r="I58" s="34"/>
      <c r="J58" s="22">
        <v>100</v>
      </c>
      <c r="K58" s="23">
        <v>120</v>
      </c>
      <c r="L58" s="24"/>
      <c r="M58" s="25">
        <v>-3.0000000000000001E-3</v>
      </c>
      <c r="N58" s="38">
        <v>-8.0000000000000002E-3</v>
      </c>
      <c r="O58" s="26">
        <v>-0.01</v>
      </c>
      <c r="Q58" s="16">
        <f t="shared" si="0"/>
        <v>0</v>
      </c>
      <c r="R58" s="29"/>
      <c r="S58" s="29">
        <f t="shared" si="1"/>
        <v>-2.2201012422222222E-3</v>
      </c>
      <c r="T58" s="30">
        <f t="shared" si="1"/>
        <v>-5.3466544754300401E-3</v>
      </c>
      <c r="U58" s="39">
        <f t="shared" si="2"/>
        <v>0</v>
      </c>
      <c r="V58" s="31"/>
      <c r="W58" s="33">
        <f t="shared" si="2"/>
        <v>120</v>
      </c>
      <c r="X58" s="32">
        <v>0</v>
      </c>
    </row>
    <row r="59" spans="1:24" x14ac:dyDescent="0.15">
      <c r="A59" s="5"/>
      <c r="C59" s="53"/>
      <c r="J59" s="3"/>
      <c r="M59" s="25">
        <v>-3.0000000000000001E-3</v>
      </c>
      <c r="X59" s="32">
        <v>0</v>
      </c>
    </row>
    <row r="60" spans="1:24" x14ac:dyDescent="0.15">
      <c r="A60" s="5"/>
      <c r="M60" s="25">
        <v>-3.0000000000000001E-3</v>
      </c>
      <c r="X60" s="32">
        <v>0</v>
      </c>
    </row>
    <row r="61" spans="1:24" x14ac:dyDescent="0.15">
      <c r="M61" s="25">
        <v>-3.0000000000000001E-3</v>
      </c>
      <c r="X61" s="32">
        <v>0</v>
      </c>
    </row>
    <row r="62" spans="1:24" x14ac:dyDescent="0.15">
      <c r="M62" s="25">
        <v>-3.0000000000000001E-3</v>
      </c>
      <c r="X62" s="32">
        <v>0</v>
      </c>
    </row>
    <row r="63" spans="1:24" x14ac:dyDescent="0.15">
      <c r="M63" s="25">
        <v>-3.0000000000000001E-3</v>
      </c>
      <c r="X63" s="32">
        <v>0</v>
      </c>
    </row>
    <row r="64" spans="1:24" x14ac:dyDescent="0.15">
      <c r="M64" s="25">
        <v>-3.0000000000000001E-3</v>
      </c>
      <c r="X64" s="32">
        <v>0</v>
      </c>
    </row>
    <row r="65" spans="13:24" x14ac:dyDescent="0.15">
      <c r="M65" s="25">
        <v>-3.0000000000000001E-3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32" zoomScaleNormal="100" workbookViewId="0">
      <selection activeCell="L60" sqref="L60"/>
    </sheetView>
  </sheetViews>
  <sheetFormatPr defaultColWidth="9" defaultRowHeight="13.5" outlineLevelCol="1" x14ac:dyDescent="0.15"/>
  <cols>
    <col min="1" max="1" width="4.75" style="1" customWidth="1"/>
    <col min="2" max="2" width="8.25" style="45" customWidth="1"/>
    <col min="3" max="3" width="5.125" style="49" customWidth="1"/>
    <col min="4" max="4" width="9" style="54" customWidth="1"/>
    <col min="5" max="5" width="7.75" style="54" customWidth="1"/>
    <col min="6" max="6" width="6.75" style="1" customWidth="1"/>
    <col min="7" max="7" width="8.625" style="54" customWidth="1"/>
    <col min="8" max="8" width="8.5" style="1" bestFit="1" customWidth="1"/>
    <col min="9" max="9" width="8" style="1" customWidth="1"/>
    <col min="10" max="10" width="7.125" style="1" customWidth="1"/>
    <col min="11" max="11" width="9.25" style="7" customWidth="1"/>
    <col min="12" max="12" width="5" style="11" customWidth="1"/>
    <col min="13" max="13" width="7.25" style="1" customWidth="1"/>
    <col min="14" max="14" width="7.125" style="35" customWidth="1"/>
    <col min="15" max="15" width="9" style="1"/>
    <col min="16" max="16" width="3.75" style="1" customWidth="1"/>
    <col min="17" max="17" width="5.5" style="4" customWidth="1" outlineLevel="1"/>
    <col min="18" max="18" width="9" style="4" customWidth="1" outlineLevel="1"/>
    <col min="19" max="19" width="6.75" style="4" customWidth="1" outlineLevel="1"/>
    <col min="20" max="20" width="9" style="4" customWidth="1" outlineLevel="1"/>
    <col min="21" max="21" width="8.375" style="4" customWidth="1" outlineLevel="1"/>
    <col min="22" max="22" width="6.75" style="4" customWidth="1" outlineLevel="1"/>
    <col min="23" max="23" width="10.375" style="4" customWidth="1" outlineLevel="1"/>
    <col min="24" max="24" width="5.875" style="4" customWidth="1" outlineLevel="1"/>
    <col min="26" max="16384" width="9" style="1"/>
  </cols>
  <sheetData>
    <row r="2" spans="5:11" x14ac:dyDescent="0.15">
      <c r="E2" s="57"/>
      <c r="K2" s="10"/>
    </row>
    <row r="3" spans="5:11" x14ac:dyDescent="0.15">
      <c r="E3" s="57"/>
      <c r="K3" s="10"/>
    </row>
    <row r="4" spans="5:11" x14ac:dyDescent="0.15">
      <c r="E4" s="57"/>
      <c r="K4" s="10"/>
    </row>
    <row r="5" spans="5:11" x14ac:dyDescent="0.15">
      <c r="E5" s="57"/>
      <c r="K5" s="10"/>
    </row>
    <row r="6" spans="5:11" x14ac:dyDescent="0.15">
      <c r="E6" s="57"/>
      <c r="K6" s="10"/>
    </row>
    <row r="7" spans="5:11" x14ac:dyDescent="0.15">
      <c r="E7" s="57"/>
      <c r="K7" s="10"/>
    </row>
    <row r="8" spans="5:11" x14ac:dyDescent="0.15">
      <c r="E8" s="57"/>
      <c r="K8" s="10"/>
    </row>
    <row r="9" spans="5:11" x14ac:dyDescent="0.15">
      <c r="E9" s="57"/>
      <c r="K9" s="10"/>
    </row>
    <row r="10" spans="5:11" x14ac:dyDescent="0.15">
      <c r="E10" s="57"/>
      <c r="K10" s="10"/>
    </row>
    <row r="11" spans="5:11" x14ac:dyDescent="0.15">
      <c r="E11" s="57"/>
      <c r="K11" s="10"/>
    </row>
    <row r="12" spans="5:11" x14ac:dyDescent="0.15">
      <c r="E12" s="57"/>
      <c r="K12" s="10"/>
    </row>
    <row r="13" spans="5:11" x14ac:dyDescent="0.15">
      <c r="E13" s="57"/>
      <c r="K13" s="10"/>
    </row>
    <row r="14" spans="5:11" x14ac:dyDescent="0.15">
      <c r="E14" s="57"/>
      <c r="K14" s="10"/>
    </row>
    <row r="15" spans="5:11" x14ac:dyDescent="0.15">
      <c r="E15" s="57"/>
      <c r="K15" s="10"/>
    </row>
    <row r="16" spans="5:11" x14ac:dyDescent="0.15">
      <c r="E16" s="57"/>
      <c r="K16" s="10"/>
    </row>
    <row r="17" spans="2:24" x14ac:dyDescent="0.15">
      <c r="E17" s="57"/>
      <c r="K17" s="10"/>
    </row>
    <row r="18" spans="2:24" x14ac:dyDescent="0.15">
      <c r="E18" s="57"/>
      <c r="K18" s="10"/>
    </row>
    <row r="19" spans="2:24" x14ac:dyDescent="0.15">
      <c r="E19" s="57"/>
      <c r="K19" s="10"/>
    </row>
    <row r="20" spans="2:24" x14ac:dyDescent="0.15">
      <c r="E20" s="57"/>
      <c r="K20" s="10"/>
    </row>
    <row r="21" spans="2:24" x14ac:dyDescent="0.15">
      <c r="E21" s="57"/>
      <c r="K21" s="10"/>
    </row>
    <row r="22" spans="2:24" x14ac:dyDescent="0.15">
      <c r="E22" s="57"/>
      <c r="K22" s="10"/>
    </row>
    <row r="23" spans="2:24" x14ac:dyDescent="0.15">
      <c r="E23" s="57"/>
      <c r="K23" s="10"/>
    </row>
    <row r="24" spans="2:24" x14ac:dyDescent="0.15">
      <c r="E24" s="57"/>
      <c r="K24" s="10"/>
    </row>
    <row r="25" spans="2:24" x14ac:dyDescent="0.15">
      <c r="E25" s="57"/>
      <c r="K25" s="10"/>
    </row>
    <row r="26" spans="2:24" x14ac:dyDescent="0.15">
      <c r="E26" s="57"/>
      <c r="K26" s="10"/>
    </row>
    <row r="27" spans="2:24" x14ac:dyDescent="0.15">
      <c r="E27" s="57"/>
      <c r="K27" s="10"/>
    </row>
    <row r="28" spans="2:24" x14ac:dyDescent="0.15">
      <c r="E28" s="57"/>
      <c r="K28" s="10"/>
    </row>
    <row r="29" spans="2:24" x14ac:dyDescent="0.15">
      <c r="E29" s="57"/>
      <c r="K29" s="10"/>
    </row>
    <row r="30" spans="2:24" x14ac:dyDescent="0.15">
      <c r="E30" s="57"/>
      <c r="K30" s="10"/>
    </row>
    <row r="31" spans="2:24" s="8" customFormat="1" ht="12.75" customHeight="1" x14ac:dyDescent="0.15">
      <c r="B31" s="46"/>
      <c r="C31" s="50">
        <v>2</v>
      </c>
      <c r="D31" s="55">
        <v>3</v>
      </c>
      <c r="E31" s="55">
        <v>4</v>
      </c>
      <c r="F31" s="9">
        <v>5</v>
      </c>
      <c r="G31" s="55">
        <v>6</v>
      </c>
      <c r="H31" s="9">
        <v>7</v>
      </c>
      <c r="I31" s="9">
        <v>8</v>
      </c>
      <c r="J31" s="9">
        <v>9</v>
      </c>
      <c r="K31" s="9">
        <v>10</v>
      </c>
      <c r="L31" s="9">
        <v>11</v>
      </c>
      <c r="M31" s="9">
        <v>13</v>
      </c>
      <c r="N31" s="9">
        <v>16</v>
      </c>
      <c r="O31" s="9">
        <v>17</v>
      </c>
      <c r="Q31" s="9"/>
      <c r="R31" s="9"/>
      <c r="S31" s="9"/>
      <c r="T31" s="9"/>
      <c r="U31" s="9"/>
      <c r="V31" s="9"/>
      <c r="W31" s="9"/>
      <c r="X31" s="9"/>
    </row>
    <row r="32" spans="2:24" s="8" customFormat="1" ht="15.75" customHeight="1" x14ac:dyDescent="0.15">
      <c r="B32" s="46"/>
      <c r="C32" s="50"/>
      <c r="D32" s="55"/>
      <c r="E32" s="55"/>
      <c r="F32" s="9"/>
      <c r="G32" s="55"/>
      <c r="H32" s="9"/>
      <c r="I32" s="9"/>
      <c r="J32" s="9"/>
      <c r="K32" s="9"/>
      <c r="L32" s="9"/>
      <c r="M32" s="9"/>
      <c r="N32" s="36"/>
      <c r="O32" s="9"/>
      <c r="Q32" s="19"/>
      <c r="R32" s="19"/>
      <c r="S32" s="19"/>
      <c r="T32" s="19"/>
      <c r="U32" s="19"/>
      <c r="V32" s="4"/>
      <c r="W32" s="6">
        <v>1</v>
      </c>
      <c r="X32" s="4"/>
    </row>
    <row r="33" spans="1:24" s="6" customFormat="1" ht="40.5" customHeight="1" x14ac:dyDescent="0.15">
      <c r="A33" s="12" t="s">
        <v>10</v>
      </c>
      <c r="B33" s="47" t="s">
        <v>0</v>
      </c>
      <c r="C33" s="51" t="s">
        <v>7</v>
      </c>
      <c r="D33" s="56" t="s">
        <v>14</v>
      </c>
      <c r="E33" s="58" t="s">
        <v>13</v>
      </c>
      <c r="F33" s="12" t="s">
        <v>1</v>
      </c>
      <c r="G33" s="58" t="s">
        <v>11</v>
      </c>
      <c r="H33" s="12" t="s">
        <v>2</v>
      </c>
      <c r="I33" s="12" t="s">
        <v>15</v>
      </c>
      <c r="J33" s="12" t="s">
        <v>8</v>
      </c>
      <c r="K33" s="14" t="s">
        <v>9</v>
      </c>
      <c r="L33" s="15" t="s">
        <v>16</v>
      </c>
      <c r="M33" s="12" t="s">
        <v>4</v>
      </c>
      <c r="N33" s="37" t="s">
        <v>5</v>
      </c>
      <c r="O33" s="12" t="s">
        <v>6</v>
      </c>
      <c r="Q33" s="28" t="s">
        <v>7</v>
      </c>
      <c r="R33" s="12" t="str">
        <f>"净资产"&amp;"(单位:"&amp;W32&amp;"万元)"</f>
        <v>净资产(单位:1万元)</v>
      </c>
      <c r="S33" s="13" t="s">
        <v>11</v>
      </c>
      <c r="T33" s="12" t="s">
        <v>2</v>
      </c>
      <c r="U33" s="12" t="str">
        <f>"持仓市值"&amp;"(单位:"&amp;W32&amp;"万元)"</f>
        <v>持仓市值(单位:1万元)</v>
      </c>
      <c r="V33" s="12" t="s">
        <v>8</v>
      </c>
      <c r="W33" s="14" t="str">
        <f>"资金可用额度"&amp;"(单位:"&amp;W32&amp;"万元)"</f>
        <v>资金可用额度(单位:1万元)</v>
      </c>
      <c r="X33" s="12" t="s">
        <v>12</v>
      </c>
    </row>
    <row r="34" spans="1:24" ht="17.100000000000001" customHeight="1" x14ac:dyDescent="0.15">
      <c r="A34" s="16">
        <v>1</v>
      </c>
      <c r="B34" s="48">
        <v>42647</v>
      </c>
      <c r="C34" s="52">
        <v>0</v>
      </c>
      <c r="D34" s="20"/>
      <c r="E34" s="20">
        <v>-21.702797220326666</v>
      </c>
      <c r="F34" s="27">
        <v>-5.8884928419830215E-2</v>
      </c>
      <c r="G34" s="59">
        <v>-3.9212651533333332E-3</v>
      </c>
      <c r="H34" s="27">
        <v>-7.4199510035990734E-2</v>
      </c>
      <c r="I34" s="21"/>
      <c r="J34" s="22">
        <v>111.2</v>
      </c>
      <c r="K34" s="23">
        <v>120</v>
      </c>
      <c r="L34" s="24"/>
      <c r="M34" s="25">
        <v>-3.0000000000000001E-3</v>
      </c>
      <c r="N34" s="38">
        <v>-8.0000000000000002E-3</v>
      </c>
      <c r="O34" s="26">
        <v>-0.01</v>
      </c>
      <c r="Q34" s="16">
        <f>C34/$W$32</f>
        <v>0</v>
      </c>
      <c r="R34" s="29"/>
      <c r="S34" s="29">
        <f>G34</f>
        <v>-3.9212651533333332E-3</v>
      </c>
      <c r="T34" s="30">
        <f>H34</f>
        <v>-7.4199510035990734E-2</v>
      </c>
      <c r="U34" s="39">
        <f>I34/$W$32</f>
        <v>0</v>
      </c>
      <c r="V34" s="31"/>
      <c r="W34" s="33">
        <f>K34/$W$32</f>
        <v>120</v>
      </c>
      <c r="X34" s="32">
        <v>0</v>
      </c>
    </row>
    <row r="35" spans="1:24" ht="17.100000000000001" customHeight="1" x14ac:dyDescent="0.15">
      <c r="A35" s="16">
        <v>2</v>
      </c>
      <c r="B35" s="48">
        <v>42648</v>
      </c>
      <c r="C35" s="52">
        <v>0</v>
      </c>
      <c r="D35" s="20"/>
      <c r="E35" s="20">
        <v>-21.70671848548</v>
      </c>
      <c r="F35" s="27">
        <v>-5.8884928419830215E-2</v>
      </c>
      <c r="G35" s="59">
        <v>-3.9212651533333332E-3</v>
      </c>
      <c r="H35" s="27">
        <v>-7.4763536817355106E-2</v>
      </c>
      <c r="I35" s="21"/>
      <c r="J35" s="22">
        <v>255.86</v>
      </c>
      <c r="K35" s="23">
        <v>120</v>
      </c>
      <c r="L35" s="24"/>
      <c r="M35" s="25">
        <v>-3.0000000000000001E-3</v>
      </c>
      <c r="N35" s="38">
        <v>-8.0000000000000002E-3</v>
      </c>
      <c r="O35" s="26">
        <v>-0.01</v>
      </c>
      <c r="Q35" s="16">
        <f t="shared" ref="Q35:Q58" si="0">C35/$W$32</f>
        <v>0</v>
      </c>
      <c r="R35" s="29"/>
      <c r="S35" s="29">
        <f t="shared" ref="S35:T58" si="1">G35</f>
        <v>-3.9212651533333332E-3</v>
      </c>
      <c r="T35" s="30">
        <f t="shared" si="1"/>
        <v>-7.4763536817355106E-2</v>
      </c>
      <c r="U35" s="39">
        <f t="shared" ref="U35:W58" si="2">I35/$W$32</f>
        <v>0</v>
      </c>
      <c r="V35" s="31"/>
      <c r="W35" s="33">
        <f t="shared" si="2"/>
        <v>120</v>
      </c>
      <c r="X35" s="32">
        <v>0</v>
      </c>
    </row>
    <row r="36" spans="1:24" ht="17.100000000000001" customHeight="1" x14ac:dyDescent="0.15">
      <c r="A36" s="16">
        <v>3</v>
      </c>
      <c r="B36" s="48">
        <v>42649</v>
      </c>
      <c r="C36" s="52">
        <v>0</v>
      </c>
      <c r="D36" s="20"/>
      <c r="E36" s="20">
        <v>-21.710639750633334</v>
      </c>
      <c r="F36" s="27">
        <v>-5.8884928419830215E-2</v>
      </c>
      <c r="G36" s="59">
        <v>-3.9212651533333332E-3</v>
      </c>
      <c r="H36" s="27">
        <v>-7.5316911361487826E-2</v>
      </c>
      <c r="I36" s="21"/>
      <c r="J36" s="22">
        <v>157.57</v>
      </c>
      <c r="K36" s="23">
        <v>120</v>
      </c>
      <c r="L36" s="24"/>
      <c r="M36" s="25">
        <v>-3.0000000000000001E-3</v>
      </c>
      <c r="N36" s="38">
        <v>-8.0000000000000002E-3</v>
      </c>
      <c r="O36" s="26">
        <v>-0.01</v>
      </c>
      <c r="Q36" s="16">
        <f t="shared" si="0"/>
        <v>0</v>
      </c>
      <c r="R36" s="29"/>
      <c r="S36" s="29">
        <f t="shared" si="1"/>
        <v>-3.9212651533333332E-3</v>
      </c>
      <c r="T36" s="30">
        <f t="shared" si="1"/>
        <v>-7.5316911361487826E-2</v>
      </c>
      <c r="U36" s="39">
        <f t="shared" si="2"/>
        <v>0</v>
      </c>
      <c r="V36" s="31"/>
      <c r="W36" s="33">
        <f t="shared" si="2"/>
        <v>120</v>
      </c>
      <c r="X36" s="32">
        <v>0</v>
      </c>
    </row>
    <row r="37" spans="1:24" ht="17.100000000000001" customHeight="1" x14ac:dyDescent="0.15">
      <c r="A37" s="16">
        <v>4</v>
      </c>
      <c r="B37" s="48">
        <v>42650</v>
      </c>
      <c r="C37" s="52">
        <v>0</v>
      </c>
      <c r="D37" s="20"/>
      <c r="E37" s="20">
        <v>-21.714561015786668</v>
      </c>
      <c r="F37" s="27">
        <v>-5.8884928419830215E-2</v>
      </c>
      <c r="G37" s="59">
        <v>-3.9212651533333332E-3</v>
      </c>
      <c r="H37" s="27">
        <v>-7.585994542840109E-2</v>
      </c>
      <c r="I37" s="21"/>
      <c r="J37" s="22">
        <v>157.83000000000001</v>
      </c>
      <c r="K37" s="23">
        <v>120</v>
      </c>
      <c r="L37" s="24"/>
      <c r="M37" s="25">
        <v>-3.0000000000000001E-3</v>
      </c>
      <c r="N37" s="38">
        <v>-8.0000000000000002E-3</v>
      </c>
      <c r="O37" s="26">
        <v>-0.01</v>
      </c>
      <c r="Q37" s="16">
        <f t="shared" si="0"/>
        <v>0</v>
      </c>
      <c r="R37" s="29"/>
      <c r="S37" s="29">
        <f t="shared" si="1"/>
        <v>-3.9212651533333332E-3</v>
      </c>
      <c r="T37" s="30">
        <f t="shared" si="1"/>
        <v>-7.585994542840109E-2</v>
      </c>
      <c r="U37" s="39">
        <f t="shared" si="2"/>
        <v>0</v>
      </c>
      <c r="V37" s="31"/>
      <c r="W37" s="33">
        <f t="shared" si="2"/>
        <v>120</v>
      </c>
      <c r="X37" s="32">
        <v>0</v>
      </c>
    </row>
    <row r="38" spans="1:24" ht="17.100000000000001" customHeight="1" x14ac:dyDescent="0.15">
      <c r="A38" s="16">
        <v>5</v>
      </c>
      <c r="B38" s="48">
        <v>42653</v>
      </c>
      <c r="C38" s="52">
        <v>0</v>
      </c>
      <c r="D38" s="20"/>
      <c r="E38" s="20">
        <v>-21.877990047162221</v>
      </c>
      <c r="F38" s="27">
        <v>-3.7932385030298912E-3</v>
      </c>
      <c r="G38" s="59">
        <v>-0.15957630915333335</v>
      </c>
      <c r="H38" s="27">
        <v>-7.7653472548894126E-2</v>
      </c>
      <c r="I38" s="21"/>
      <c r="J38" s="22">
        <v>349.85</v>
      </c>
      <c r="K38" s="23">
        <v>120</v>
      </c>
      <c r="L38" s="24"/>
      <c r="M38" s="25">
        <v>-3.0000000000000001E-3</v>
      </c>
      <c r="N38" s="38">
        <v>-8.0000000000000002E-3</v>
      </c>
      <c r="O38" s="26">
        <v>-0.01</v>
      </c>
      <c r="Q38" s="16">
        <f t="shared" si="0"/>
        <v>0</v>
      </c>
      <c r="R38" s="29"/>
      <c r="S38" s="29">
        <f t="shared" si="1"/>
        <v>-0.15957630915333335</v>
      </c>
      <c r="T38" s="30">
        <f t="shared" si="1"/>
        <v>-7.7653472548894126E-2</v>
      </c>
      <c r="U38" s="39">
        <f t="shared" si="2"/>
        <v>0</v>
      </c>
      <c r="V38" s="31"/>
      <c r="W38" s="33">
        <f t="shared" si="2"/>
        <v>120</v>
      </c>
      <c r="X38" s="32">
        <v>0</v>
      </c>
    </row>
    <row r="39" spans="1:24" ht="17.100000000000001" customHeight="1" x14ac:dyDescent="0.15">
      <c r="A39" s="16">
        <v>6</v>
      </c>
      <c r="B39" s="48">
        <v>42654</v>
      </c>
      <c r="C39" s="52">
        <v>0</v>
      </c>
      <c r="D39" s="20"/>
      <c r="E39" s="20">
        <v>-21.959197962151112</v>
      </c>
      <c r="F39" s="27">
        <v>-1.1296087926867587E-3</v>
      </c>
      <c r="G39" s="59">
        <v>-8.1207914988888893E-2</v>
      </c>
      <c r="H39" s="27">
        <v>-7.8991718558695009E-2</v>
      </c>
      <c r="I39" s="21"/>
      <c r="J39" s="22">
        <v>156.75</v>
      </c>
      <c r="K39" s="23">
        <v>120</v>
      </c>
      <c r="L39" s="24"/>
      <c r="M39" s="25">
        <v>-3.0000000000000001E-3</v>
      </c>
      <c r="N39" s="38">
        <v>-8.0000000000000002E-3</v>
      </c>
      <c r="O39" s="26">
        <v>-0.01</v>
      </c>
      <c r="Q39" s="16">
        <f t="shared" si="0"/>
        <v>0</v>
      </c>
      <c r="R39" s="29"/>
      <c r="S39" s="29">
        <f t="shared" si="1"/>
        <v>-8.1207914988888893E-2</v>
      </c>
      <c r="T39" s="30">
        <f t="shared" si="1"/>
        <v>-7.8991718558695009E-2</v>
      </c>
      <c r="U39" s="39">
        <f t="shared" si="2"/>
        <v>0</v>
      </c>
      <c r="V39" s="31"/>
      <c r="W39" s="33">
        <f t="shared" si="2"/>
        <v>120</v>
      </c>
      <c r="X39" s="32">
        <v>0</v>
      </c>
    </row>
    <row r="40" spans="1:24" ht="17.100000000000001" customHeight="1" x14ac:dyDescent="0.15">
      <c r="A40" s="16">
        <v>7</v>
      </c>
      <c r="B40" s="48">
        <v>42655</v>
      </c>
      <c r="C40" s="52">
        <v>0</v>
      </c>
      <c r="D40" s="20"/>
      <c r="E40" s="20">
        <v>-22.016076259208891</v>
      </c>
      <c r="F40" s="27">
        <v>-1.4137198224112365E-3</v>
      </c>
      <c r="G40" s="59">
        <v>-5.6878297057777777E-2</v>
      </c>
      <c r="H40" s="27">
        <v>-8.0420881034763414E-2</v>
      </c>
      <c r="I40" s="21"/>
      <c r="J40" s="22">
        <v>188.88</v>
      </c>
      <c r="K40" s="23">
        <v>120</v>
      </c>
      <c r="L40" s="24"/>
      <c r="M40" s="25">
        <v>-3.0000000000000001E-3</v>
      </c>
      <c r="N40" s="38">
        <v>-8.0000000000000002E-3</v>
      </c>
      <c r="O40" s="26">
        <v>-0.01</v>
      </c>
      <c r="Q40" s="16">
        <f t="shared" si="0"/>
        <v>0</v>
      </c>
      <c r="R40" s="29"/>
      <c r="S40" s="29">
        <f t="shared" si="1"/>
        <v>-5.6878297057777777E-2</v>
      </c>
      <c r="T40" s="30">
        <f t="shared" si="1"/>
        <v>-8.0420881034763414E-2</v>
      </c>
      <c r="U40" s="39">
        <f t="shared" si="2"/>
        <v>0</v>
      </c>
      <c r="V40" s="31"/>
      <c r="W40" s="33">
        <f t="shared" si="2"/>
        <v>120</v>
      </c>
      <c r="X40" s="32">
        <v>0</v>
      </c>
    </row>
    <row r="41" spans="1:24" ht="17.100000000000001" customHeight="1" x14ac:dyDescent="0.15">
      <c r="A41" s="16">
        <v>8</v>
      </c>
      <c r="B41" s="48">
        <v>42656</v>
      </c>
      <c r="C41" s="52">
        <v>0</v>
      </c>
      <c r="D41" s="20"/>
      <c r="E41" s="20">
        <v>-22.062460418935558</v>
      </c>
      <c r="F41" s="27">
        <v>-6.3497281616410205E-4</v>
      </c>
      <c r="G41" s="59">
        <v>-4.6384159726666666E-2</v>
      </c>
      <c r="H41" s="27">
        <v>-8.1619573825208513E-2</v>
      </c>
      <c r="I41" s="21"/>
      <c r="J41" s="22">
        <v>183.21</v>
      </c>
      <c r="K41" s="23">
        <v>120</v>
      </c>
      <c r="L41" s="24"/>
      <c r="M41" s="25">
        <v>-3.0000000000000001E-3</v>
      </c>
      <c r="N41" s="38">
        <v>-8.0000000000000002E-3</v>
      </c>
      <c r="O41" s="26">
        <v>-0.01</v>
      </c>
      <c r="Q41" s="16">
        <f t="shared" si="0"/>
        <v>0</v>
      </c>
      <c r="R41" s="29"/>
      <c r="S41" s="29">
        <f t="shared" si="1"/>
        <v>-4.6384159726666666E-2</v>
      </c>
      <c r="T41" s="30">
        <f t="shared" si="1"/>
        <v>-8.1619573825208513E-2</v>
      </c>
      <c r="U41" s="39">
        <f t="shared" si="2"/>
        <v>0</v>
      </c>
      <c r="V41" s="31"/>
      <c r="W41" s="33">
        <f t="shared" si="2"/>
        <v>120</v>
      </c>
      <c r="X41" s="32">
        <v>0</v>
      </c>
    </row>
    <row r="42" spans="1:24" ht="17.100000000000001" customHeight="1" x14ac:dyDescent="0.15">
      <c r="A42" s="16">
        <v>9</v>
      </c>
      <c r="B42" s="48">
        <v>42657</v>
      </c>
      <c r="C42" s="52">
        <v>0</v>
      </c>
      <c r="D42" s="20"/>
      <c r="E42" s="20">
        <v>-22.144647109920001</v>
      </c>
      <c r="F42" s="27">
        <v>-2.0683389953705103E-3</v>
      </c>
      <c r="G42" s="59">
        <v>-8.2186690984444449E-2</v>
      </c>
      <c r="H42" s="27">
        <v>-8.314252545648157E-2</v>
      </c>
      <c r="I42" s="21"/>
      <c r="J42" s="22">
        <v>294.5</v>
      </c>
      <c r="K42" s="23">
        <v>120</v>
      </c>
      <c r="L42" s="24"/>
      <c r="M42" s="25">
        <v>-3.0000000000000001E-3</v>
      </c>
      <c r="N42" s="38">
        <v>-8.0000000000000002E-3</v>
      </c>
      <c r="O42" s="26">
        <v>-0.01</v>
      </c>
      <c r="Q42" s="16">
        <f t="shared" si="0"/>
        <v>0</v>
      </c>
      <c r="R42" s="29"/>
      <c r="S42" s="29">
        <f t="shared" si="1"/>
        <v>-8.2186690984444449E-2</v>
      </c>
      <c r="T42" s="30">
        <f t="shared" si="1"/>
        <v>-8.314252545648157E-2</v>
      </c>
      <c r="U42" s="39">
        <f t="shared" si="2"/>
        <v>0</v>
      </c>
      <c r="V42" s="31"/>
      <c r="W42" s="33">
        <f t="shared" si="2"/>
        <v>120</v>
      </c>
      <c r="X42" s="32">
        <v>0</v>
      </c>
    </row>
    <row r="43" spans="1:24" ht="17.100000000000001" customHeight="1" x14ac:dyDescent="0.15">
      <c r="A43" s="16">
        <v>10</v>
      </c>
      <c r="B43" s="48">
        <v>42660</v>
      </c>
      <c r="C43" s="52">
        <v>0</v>
      </c>
      <c r="D43" s="20"/>
      <c r="E43" s="20">
        <v>-21.82916692342889</v>
      </c>
      <c r="F43" s="27">
        <v>3.2284822370353288E-3</v>
      </c>
      <c r="G43" s="59">
        <v>0.31933306515777776</v>
      </c>
      <c r="H43" s="27">
        <v>-8.2807351724906442E-2</v>
      </c>
      <c r="I43" s="21"/>
      <c r="J43" s="22">
        <v>198.94</v>
      </c>
      <c r="K43" s="23">
        <v>120</v>
      </c>
      <c r="L43" s="24"/>
      <c r="M43" s="25">
        <v>-3.0000000000000001E-3</v>
      </c>
      <c r="N43" s="38">
        <v>-8.0000000000000002E-3</v>
      </c>
      <c r="O43" s="26">
        <v>-0.01</v>
      </c>
      <c r="Q43" s="16">
        <f t="shared" si="0"/>
        <v>0</v>
      </c>
      <c r="R43" s="29"/>
      <c r="S43" s="29">
        <f t="shared" si="1"/>
        <v>0.31933306515777776</v>
      </c>
      <c r="T43" s="30">
        <f t="shared" si="1"/>
        <v>-8.2807351724906442E-2</v>
      </c>
      <c r="U43" s="39">
        <f t="shared" si="2"/>
        <v>0</v>
      </c>
      <c r="V43" s="31"/>
      <c r="W43" s="33">
        <f t="shared" si="2"/>
        <v>120</v>
      </c>
      <c r="X43" s="32">
        <v>0</v>
      </c>
    </row>
    <row r="44" spans="1:24" ht="17.100000000000001" customHeight="1" x14ac:dyDescent="0.15">
      <c r="A44" s="16">
        <v>11</v>
      </c>
      <c r="B44" s="48">
        <v>42661</v>
      </c>
      <c r="C44" s="52">
        <v>0</v>
      </c>
      <c r="D44" s="20"/>
      <c r="E44" s="20">
        <v>-21.606460242948891</v>
      </c>
      <c r="F44" s="27">
        <v>2.0272882516790031E-3</v>
      </c>
      <c r="G44" s="59">
        <v>0.22270668048000003</v>
      </c>
      <c r="H44" s="27">
        <v>-8.2729606671184133E-2</v>
      </c>
      <c r="I44" s="21"/>
      <c r="J44" s="22">
        <v>181.78</v>
      </c>
      <c r="K44" s="23">
        <v>120</v>
      </c>
      <c r="L44" s="24"/>
      <c r="M44" s="25">
        <v>-3.0000000000000001E-3</v>
      </c>
      <c r="N44" s="38">
        <v>-8.0000000000000002E-3</v>
      </c>
      <c r="O44" s="26">
        <v>-0.01</v>
      </c>
      <c r="Q44" s="16">
        <f t="shared" si="0"/>
        <v>0</v>
      </c>
      <c r="R44" s="29"/>
      <c r="S44" s="29">
        <f t="shared" si="1"/>
        <v>0.22270668048000003</v>
      </c>
      <c r="T44" s="30">
        <f t="shared" si="1"/>
        <v>-8.2729606671184133E-2</v>
      </c>
      <c r="U44" s="39">
        <f t="shared" si="2"/>
        <v>0</v>
      </c>
      <c r="V44" s="31"/>
      <c r="W44" s="33">
        <f t="shared" si="2"/>
        <v>120</v>
      </c>
      <c r="X44" s="32">
        <v>0</v>
      </c>
    </row>
    <row r="45" spans="1:24" ht="17.100000000000001" customHeight="1" x14ac:dyDescent="0.15">
      <c r="A45" s="16">
        <v>12</v>
      </c>
      <c r="B45" s="48">
        <v>42662</v>
      </c>
      <c r="C45" s="52">
        <v>0</v>
      </c>
      <c r="D45" s="20"/>
      <c r="E45" s="20">
        <v>-21.258053460764444</v>
      </c>
      <c r="F45" s="27">
        <v>1.3629760863554685E-3</v>
      </c>
      <c r="G45" s="59">
        <v>0.34840678218444443</v>
      </c>
      <c r="H45" s="27">
        <v>-8.1322132253701204E-2</v>
      </c>
      <c r="I45" s="21"/>
      <c r="J45" s="22">
        <v>173.17</v>
      </c>
      <c r="K45" s="23">
        <v>120</v>
      </c>
      <c r="L45" s="24"/>
      <c r="M45" s="25">
        <v>-3.0000000000000001E-3</v>
      </c>
      <c r="N45" s="38">
        <v>-8.0000000000000002E-3</v>
      </c>
      <c r="O45" s="26">
        <v>-0.01</v>
      </c>
      <c r="Q45" s="16">
        <f t="shared" si="0"/>
        <v>0</v>
      </c>
      <c r="R45" s="29"/>
      <c r="S45" s="29">
        <f t="shared" si="1"/>
        <v>0.34840678218444443</v>
      </c>
      <c r="T45" s="30">
        <f t="shared" si="1"/>
        <v>-8.1322132253701204E-2</v>
      </c>
      <c r="U45" s="39">
        <f t="shared" si="2"/>
        <v>0</v>
      </c>
      <c r="V45" s="31"/>
      <c r="W45" s="33">
        <f t="shared" si="2"/>
        <v>120</v>
      </c>
      <c r="X45" s="32">
        <v>0</v>
      </c>
    </row>
    <row r="46" spans="1:24" ht="17.100000000000001" customHeight="1" x14ac:dyDescent="0.15">
      <c r="A46" s="16">
        <v>13</v>
      </c>
      <c r="B46" s="48">
        <v>42663</v>
      </c>
      <c r="C46" s="52">
        <v>0</v>
      </c>
      <c r="D46" s="20"/>
      <c r="E46" s="20">
        <v>-21.570090457737777</v>
      </c>
      <c r="F46" s="27">
        <v>-1.9656898584100883E-3</v>
      </c>
      <c r="G46" s="59">
        <v>-0.31203699697333331</v>
      </c>
      <c r="H46" s="27">
        <v>-8.2986170115689969E-2</v>
      </c>
      <c r="I46" s="21"/>
      <c r="J46" s="22">
        <v>139.72</v>
      </c>
      <c r="K46" s="23">
        <v>120</v>
      </c>
      <c r="L46" s="24"/>
      <c r="M46" s="25">
        <v>-3.0000000000000001E-3</v>
      </c>
      <c r="N46" s="38">
        <v>-8.0000000000000002E-3</v>
      </c>
      <c r="O46" s="26">
        <v>-0.01</v>
      </c>
      <c r="Q46" s="16">
        <f t="shared" si="0"/>
        <v>0</v>
      </c>
      <c r="R46" s="29"/>
      <c r="S46" s="29">
        <f t="shared" si="1"/>
        <v>-0.31203699697333331</v>
      </c>
      <c r="T46" s="30">
        <f t="shared" si="1"/>
        <v>-8.2986170115689969E-2</v>
      </c>
      <c r="U46" s="39">
        <f t="shared" si="2"/>
        <v>0</v>
      </c>
      <c r="V46" s="31"/>
      <c r="W46" s="33">
        <f t="shared" si="2"/>
        <v>120</v>
      </c>
      <c r="X46" s="32">
        <v>0</v>
      </c>
    </row>
    <row r="47" spans="1:24" ht="17.100000000000001" customHeight="1" x14ac:dyDescent="0.15">
      <c r="A47" s="16">
        <v>14</v>
      </c>
      <c r="B47" s="48">
        <v>42664</v>
      </c>
      <c r="C47" s="52">
        <v>0</v>
      </c>
      <c r="D47" s="20"/>
      <c r="E47" s="20">
        <v>-21.687762614013334</v>
      </c>
      <c r="F47" s="27">
        <v>-9.2071507802387622E-4</v>
      </c>
      <c r="G47" s="59">
        <v>-0.11767215627555555</v>
      </c>
      <c r="H47" s="27">
        <v>-8.4077048647167238E-2</v>
      </c>
      <c r="I47" s="21"/>
      <c r="J47" s="22">
        <v>0</v>
      </c>
      <c r="K47" s="23">
        <v>120</v>
      </c>
      <c r="L47" s="24"/>
      <c r="M47" s="25">
        <v>-3.0000000000000001E-3</v>
      </c>
      <c r="N47" s="38">
        <v>-8.0000000000000002E-3</v>
      </c>
      <c r="O47" s="26">
        <v>-0.01</v>
      </c>
      <c r="Q47" s="16">
        <f t="shared" si="0"/>
        <v>0</v>
      </c>
      <c r="R47" s="29"/>
      <c r="S47" s="29">
        <f t="shared" si="1"/>
        <v>-0.11767215627555555</v>
      </c>
      <c r="T47" s="30">
        <f t="shared" si="1"/>
        <v>-8.4077048647167238E-2</v>
      </c>
      <c r="U47" s="39">
        <f t="shared" si="2"/>
        <v>0</v>
      </c>
      <c r="V47" s="31"/>
      <c r="W47" s="33">
        <f t="shared" si="2"/>
        <v>120</v>
      </c>
      <c r="X47" s="32">
        <v>0</v>
      </c>
    </row>
    <row r="48" spans="1:24" ht="17.100000000000001" customHeight="1" x14ac:dyDescent="0.15">
      <c r="A48" s="16">
        <v>15</v>
      </c>
      <c r="B48" s="48">
        <v>42667</v>
      </c>
      <c r="C48" s="52">
        <v>0</v>
      </c>
      <c r="D48" s="20"/>
      <c r="E48" s="20">
        <v>-21.748448993208889</v>
      </c>
      <c r="F48" s="27">
        <v>-4.1114560610117258E-4</v>
      </c>
      <c r="G48" s="59">
        <v>-5.6832362751111115E-2</v>
      </c>
      <c r="H48" s="27">
        <v>-8.4884157053826792E-2</v>
      </c>
      <c r="I48" s="21"/>
      <c r="J48" s="22">
        <v>218.6</v>
      </c>
      <c r="K48" s="23">
        <v>120</v>
      </c>
      <c r="L48" s="24"/>
      <c r="M48" s="25">
        <v>-3.0000000000000001E-3</v>
      </c>
      <c r="N48" s="38">
        <v>-8.0000000000000002E-3</v>
      </c>
      <c r="O48" s="26">
        <v>-0.01</v>
      </c>
      <c r="Q48" s="16">
        <f t="shared" si="0"/>
        <v>0</v>
      </c>
      <c r="R48" s="29"/>
      <c r="S48" s="29">
        <f t="shared" si="1"/>
        <v>-5.6832362751111115E-2</v>
      </c>
      <c r="T48" s="30">
        <f t="shared" si="1"/>
        <v>-8.4884157053826792E-2</v>
      </c>
      <c r="U48" s="39">
        <f t="shared" si="2"/>
        <v>0</v>
      </c>
      <c r="V48" s="31"/>
      <c r="W48" s="33">
        <f t="shared" si="2"/>
        <v>120</v>
      </c>
      <c r="X48" s="32">
        <v>0</v>
      </c>
    </row>
    <row r="49" spans="1:24" ht="17.100000000000001" customHeight="1" x14ac:dyDescent="0.15">
      <c r="A49" s="16">
        <v>16</v>
      </c>
      <c r="B49" s="48">
        <v>42668</v>
      </c>
      <c r="C49" s="52">
        <v>0</v>
      </c>
      <c r="D49" s="20"/>
      <c r="E49" s="20">
        <v>-21.712529876157777</v>
      </c>
      <c r="F49" s="27">
        <v>1.7829372016962104E-4</v>
      </c>
      <c r="G49" s="59">
        <v>3.5919117051111116E-2</v>
      </c>
      <c r="H49" s="27">
        <v>-8.4954164984279726E-2</v>
      </c>
      <c r="I49" s="21"/>
      <c r="J49" s="22">
        <v>224.33</v>
      </c>
      <c r="K49" s="23">
        <v>120</v>
      </c>
      <c r="L49" s="24"/>
      <c r="M49" s="25">
        <v>-3.0000000000000001E-3</v>
      </c>
      <c r="N49" s="38">
        <v>-8.0000000000000002E-3</v>
      </c>
      <c r="O49" s="26">
        <v>-0.01</v>
      </c>
      <c r="Q49" s="16">
        <f t="shared" si="0"/>
        <v>0</v>
      </c>
      <c r="R49" s="29"/>
      <c r="S49" s="29">
        <f t="shared" si="1"/>
        <v>3.5919117051111116E-2</v>
      </c>
      <c r="T49" s="30">
        <f t="shared" si="1"/>
        <v>-8.4954164984279726E-2</v>
      </c>
      <c r="U49" s="39">
        <f t="shared" si="2"/>
        <v>0</v>
      </c>
      <c r="V49" s="31"/>
      <c r="W49" s="33">
        <f t="shared" si="2"/>
        <v>120</v>
      </c>
      <c r="X49" s="32">
        <v>0</v>
      </c>
    </row>
    <row r="50" spans="1:24" ht="17.100000000000001" customHeight="1" x14ac:dyDescent="0.15">
      <c r="A50" s="16">
        <v>17</v>
      </c>
      <c r="B50" s="48">
        <v>42669</v>
      </c>
      <c r="C50" s="52">
        <v>0</v>
      </c>
      <c r="D50" s="20"/>
      <c r="E50" s="20">
        <v>-23.805541632686669</v>
      </c>
      <c r="F50" s="27">
        <v>-6.1396687670793272E-3</v>
      </c>
      <c r="G50" s="59">
        <v>-2.093011756528889</v>
      </c>
      <c r="H50" s="27">
        <v>-9.2540499926964073E-2</v>
      </c>
      <c r="I50" s="21"/>
      <c r="J50" s="22">
        <v>0</v>
      </c>
      <c r="K50" s="23">
        <v>120</v>
      </c>
      <c r="L50" s="24"/>
      <c r="M50" s="25">
        <v>-3.0000000000000001E-3</v>
      </c>
      <c r="N50" s="38">
        <v>-8.0000000000000002E-3</v>
      </c>
      <c r="O50" s="26">
        <v>-0.01</v>
      </c>
      <c r="Q50" s="16">
        <f t="shared" si="0"/>
        <v>0</v>
      </c>
      <c r="R50" s="29"/>
      <c r="S50" s="29">
        <f t="shared" si="1"/>
        <v>-2.093011756528889</v>
      </c>
      <c r="T50" s="30">
        <f t="shared" si="1"/>
        <v>-9.2540499926964073E-2</v>
      </c>
      <c r="U50" s="39">
        <f t="shared" si="2"/>
        <v>0</v>
      </c>
      <c r="V50" s="31"/>
      <c r="W50" s="33">
        <f t="shared" si="2"/>
        <v>120</v>
      </c>
      <c r="X50" s="32">
        <v>0</v>
      </c>
    </row>
    <row r="51" spans="1:24" ht="17.100000000000001" customHeight="1" x14ac:dyDescent="0.15">
      <c r="A51" s="16">
        <v>18</v>
      </c>
      <c r="B51" s="48">
        <v>42670</v>
      </c>
      <c r="C51" s="52">
        <v>0</v>
      </c>
      <c r="D51" s="20"/>
      <c r="E51" s="20">
        <v>-24.152936357266668</v>
      </c>
      <c r="F51" s="27">
        <v>-2.1539691208894776E-3</v>
      </c>
      <c r="G51" s="59">
        <v>-0.34739472457999998</v>
      </c>
      <c r="H51" s="27">
        <v>-9.4365128124365386E-2</v>
      </c>
      <c r="I51" s="21"/>
      <c r="J51" s="22">
        <v>253</v>
      </c>
      <c r="K51" s="23">
        <v>120</v>
      </c>
      <c r="L51" s="24"/>
      <c r="M51" s="25">
        <v>-3.0000000000000001E-3</v>
      </c>
      <c r="N51" s="38">
        <v>-8.0000000000000002E-3</v>
      </c>
      <c r="O51" s="26">
        <v>-0.01</v>
      </c>
      <c r="Q51" s="16">
        <f t="shared" si="0"/>
        <v>0</v>
      </c>
      <c r="R51" s="29"/>
      <c r="S51" s="29">
        <f t="shared" si="1"/>
        <v>-0.34739472457999998</v>
      </c>
      <c r="T51" s="30">
        <f t="shared" si="1"/>
        <v>-9.4365128124365386E-2</v>
      </c>
      <c r="U51" s="39">
        <f t="shared" si="2"/>
        <v>0</v>
      </c>
      <c r="V51" s="31"/>
      <c r="W51" s="33">
        <f t="shared" si="2"/>
        <v>120</v>
      </c>
      <c r="X51" s="32">
        <v>0</v>
      </c>
    </row>
    <row r="52" spans="1:24" ht="17.100000000000001" customHeight="1" x14ac:dyDescent="0.15">
      <c r="A52" s="16">
        <v>19</v>
      </c>
      <c r="B52" s="48">
        <v>42671</v>
      </c>
      <c r="C52" s="52">
        <v>0</v>
      </c>
      <c r="D52" s="20"/>
      <c r="E52" s="20">
        <v>-23.41227001584889</v>
      </c>
      <c r="F52" s="27">
        <v>1.565725963616485E-3</v>
      </c>
      <c r="G52" s="59">
        <v>0.74066634141777776</v>
      </c>
      <c r="H52" s="27">
        <v>-9.0171236315824674E-2</v>
      </c>
      <c r="I52" s="21"/>
      <c r="J52" s="22">
        <v>224.22</v>
      </c>
      <c r="K52" s="23">
        <v>120</v>
      </c>
      <c r="L52" s="24"/>
      <c r="M52" s="25">
        <v>-3.0000000000000001E-3</v>
      </c>
      <c r="N52" s="38">
        <v>-8.0000000000000002E-3</v>
      </c>
      <c r="O52" s="26">
        <v>-0.01</v>
      </c>
      <c r="Q52" s="16">
        <f t="shared" si="0"/>
        <v>0</v>
      </c>
      <c r="R52" s="29"/>
      <c r="S52" s="29">
        <f t="shared" si="1"/>
        <v>0.74066634141777776</v>
      </c>
      <c r="T52" s="30">
        <f t="shared" si="1"/>
        <v>-9.0171236315824674E-2</v>
      </c>
      <c r="U52" s="39">
        <f t="shared" si="2"/>
        <v>0</v>
      </c>
      <c r="V52" s="31"/>
      <c r="W52" s="33">
        <f t="shared" si="2"/>
        <v>120</v>
      </c>
      <c r="X52" s="32">
        <v>0</v>
      </c>
    </row>
    <row r="53" spans="1:24" ht="17.100000000000001" customHeight="1" x14ac:dyDescent="0.15">
      <c r="A53" s="16">
        <v>20</v>
      </c>
      <c r="B53" s="48">
        <v>42674</v>
      </c>
      <c r="C53" s="52">
        <v>0</v>
      </c>
      <c r="D53" s="20"/>
      <c r="E53" s="20">
        <v>-23.418990844597776</v>
      </c>
      <c r="F53" s="27">
        <v>-3.2142315133124075E-5</v>
      </c>
      <c r="G53" s="59">
        <v>-2.8690167488888891E-3</v>
      </c>
      <c r="H53" s="27">
        <v>-9.1048535121754079E-2</v>
      </c>
      <c r="I53" s="21"/>
      <c r="J53" s="22">
        <v>220.92</v>
      </c>
      <c r="K53" s="23">
        <v>120</v>
      </c>
      <c r="L53" s="24"/>
      <c r="M53" s="25">
        <v>-3.0000000000000001E-3</v>
      </c>
      <c r="N53" s="38">
        <v>-8.0000000000000002E-3</v>
      </c>
      <c r="O53" s="26">
        <v>-0.01</v>
      </c>
      <c r="Q53" s="16">
        <f t="shared" si="0"/>
        <v>0</v>
      </c>
      <c r="R53" s="29"/>
      <c r="S53" s="29">
        <f t="shared" si="1"/>
        <v>-2.8690167488888891E-3</v>
      </c>
      <c r="T53" s="30">
        <f t="shared" si="1"/>
        <v>-9.1048535121754079E-2</v>
      </c>
      <c r="U53" s="39">
        <f t="shared" si="2"/>
        <v>0</v>
      </c>
      <c r="V53" s="31"/>
      <c r="W53" s="33">
        <f t="shared" si="2"/>
        <v>120</v>
      </c>
      <c r="X53" s="32">
        <v>0</v>
      </c>
    </row>
    <row r="54" spans="1:24" ht="17.100000000000001" customHeight="1" x14ac:dyDescent="0.15">
      <c r="A54" s="16">
        <v>21</v>
      </c>
      <c r="B54" s="48">
        <v>42675</v>
      </c>
      <c r="C54" s="52">
        <v>0</v>
      </c>
      <c r="D54" s="20"/>
      <c r="E54" s="20">
        <v>-23.828510365055557</v>
      </c>
      <c r="F54" s="27">
        <v>-2.0019605101083571E-3</v>
      </c>
      <c r="G54" s="59">
        <v>-0.40951952045777779</v>
      </c>
      <c r="H54" s="27">
        <v>-9.2851998831188026E-2</v>
      </c>
      <c r="I54" s="21"/>
      <c r="J54" s="22">
        <v>259.37</v>
      </c>
      <c r="K54" s="23">
        <v>120</v>
      </c>
      <c r="L54" s="24"/>
      <c r="M54" s="25">
        <v>-3.0000000000000001E-3</v>
      </c>
      <c r="N54" s="38">
        <v>-8.0000000000000002E-3</v>
      </c>
      <c r="O54" s="26">
        <v>-0.01</v>
      </c>
      <c r="Q54" s="16">
        <f t="shared" si="0"/>
        <v>0</v>
      </c>
      <c r="R54" s="29"/>
      <c r="S54" s="29">
        <f t="shared" si="1"/>
        <v>-0.40951952045777779</v>
      </c>
      <c r="T54" s="30">
        <f t="shared" si="1"/>
        <v>-9.2851998831188026E-2</v>
      </c>
      <c r="U54" s="39">
        <f t="shared" si="2"/>
        <v>0</v>
      </c>
      <c r="V54" s="31"/>
      <c r="W54" s="33">
        <f t="shared" si="2"/>
        <v>120</v>
      </c>
      <c r="X54" s="32">
        <v>0</v>
      </c>
    </row>
    <row r="55" spans="1:24" ht="17.100000000000001" customHeight="1" x14ac:dyDescent="0.15">
      <c r="A55" s="16">
        <v>22</v>
      </c>
      <c r="B55" s="48">
        <v>42676</v>
      </c>
      <c r="C55" s="52">
        <v>0</v>
      </c>
      <c r="D55" s="20"/>
      <c r="E55" s="20">
        <v>-24.049510087911109</v>
      </c>
      <c r="F55" s="27">
        <v>-3.3927388244816958E-3</v>
      </c>
      <c r="G55" s="59">
        <v>-0.22099972285555558</v>
      </c>
      <c r="H55" s="27">
        <v>-9.4704300499216798E-2</v>
      </c>
      <c r="I55" s="21"/>
      <c r="J55" s="22">
        <v>91.47</v>
      </c>
      <c r="K55" s="23">
        <v>120</v>
      </c>
      <c r="L55" s="24"/>
      <c r="M55" s="25">
        <v>-3.0000000000000001E-3</v>
      </c>
      <c r="N55" s="38">
        <v>-8.0000000000000002E-3</v>
      </c>
      <c r="O55" s="26">
        <v>-0.01</v>
      </c>
      <c r="Q55" s="16">
        <f t="shared" si="0"/>
        <v>0</v>
      </c>
      <c r="R55" s="29"/>
      <c r="S55" s="29">
        <f t="shared" si="1"/>
        <v>-0.22099972285555558</v>
      </c>
      <c r="T55" s="30">
        <f t="shared" si="1"/>
        <v>-9.4704300499216798E-2</v>
      </c>
      <c r="U55" s="39">
        <f t="shared" si="2"/>
        <v>0</v>
      </c>
      <c r="V55" s="31"/>
      <c r="W55" s="33">
        <f t="shared" si="2"/>
        <v>120</v>
      </c>
      <c r="X55" s="32">
        <v>0</v>
      </c>
    </row>
    <row r="56" spans="1:24" ht="17.100000000000001" customHeight="1" x14ac:dyDescent="0.15">
      <c r="A56" s="16">
        <v>23</v>
      </c>
      <c r="B56" s="48">
        <v>42677</v>
      </c>
      <c r="C56" s="52">
        <v>0</v>
      </c>
      <c r="D56" s="20"/>
      <c r="E56" s="20">
        <v>-24.050504841717775</v>
      </c>
      <c r="F56" s="27">
        <v>-7.4703661465454311E-6</v>
      </c>
      <c r="G56" s="59">
        <v>-9.9475380666666675E-4</v>
      </c>
      <c r="H56" s="27">
        <v>-9.5307114017785466E-2</v>
      </c>
      <c r="I56" s="21"/>
      <c r="J56" s="22">
        <v>46.88</v>
      </c>
      <c r="K56" s="23">
        <v>120</v>
      </c>
      <c r="L56" s="24"/>
      <c r="M56" s="25">
        <v>-3.0000000000000001E-3</v>
      </c>
      <c r="N56" s="38">
        <v>-8.0000000000000002E-3</v>
      </c>
      <c r="O56" s="26">
        <v>-0.01</v>
      </c>
      <c r="Q56" s="16">
        <f t="shared" si="0"/>
        <v>0</v>
      </c>
      <c r="R56" s="29"/>
      <c r="S56" s="29">
        <f t="shared" si="1"/>
        <v>-9.9475380666666675E-4</v>
      </c>
      <c r="T56" s="30">
        <f t="shared" si="1"/>
        <v>-9.5307114017785466E-2</v>
      </c>
      <c r="U56" s="39">
        <f t="shared" si="2"/>
        <v>0</v>
      </c>
      <c r="V56" s="31"/>
      <c r="W56" s="33">
        <f t="shared" si="2"/>
        <v>120</v>
      </c>
      <c r="X56" s="32">
        <v>0</v>
      </c>
    </row>
    <row r="57" spans="1:24" ht="17.100000000000001" customHeight="1" x14ac:dyDescent="0.15">
      <c r="A57" s="16">
        <v>24</v>
      </c>
      <c r="B57" s="48">
        <v>42678</v>
      </c>
      <c r="C57" s="52">
        <v>0</v>
      </c>
      <c r="D57" s="20"/>
      <c r="E57" s="20">
        <v>-24.123210909433336</v>
      </c>
      <c r="F57" s="27">
        <v>-2.9696814745945859E-4</v>
      </c>
      <c r="G57" s="59">
        <v>-7.2706067715555558E-2</v>
      </c>
      <c r="H57" s="27">
        <v>-9.5561807418570038E-2</v>
      </c>
      <c r="I57" s="21"/>
      <c r="J57" s="22">
        <v>219.46</v>
      </c>
      <c r="K57" s="23">
        <v>120</v>
      </c>
      <c r="L57" s="24"/>
      <c r="M57" s="25">
        <v>-3.0000000000000001E-3</v>
      </c>
      <c r="N57" s="38">
        <v>-8.0000000000000002E-3</v>
      </c>
      <c r="O57" s="26">
        <v>-0.01</v>
      </c>
      <c r="Q57" s="16">
        <f t="shared" si="0"/>
        <v>0</v>
      </c>
      <c r="R57" s="29"/>
      <c r="S57" s="29">
        <f t="shared" si="1"/>
        <v>-7.2706067715555558E-2</v>
      </c>
      <c r="T57" s="30">
        <f t="shared" si="1"/>
        <v>-9.5561807418570038E-2</v>
      </c>
      <c r="U57" s="39">
        <f t="shared" si="2"/>
        <v>0</v>
      </c>
      <c r="V57" s="31"/>
      <c r="W57" s="33">
        <f t="shared" si="2"/>
        <v>120</v>
      </c>
      <c r="X57" s="32">
        <v>0</v>
      </c>
    </row>
    <row r="58" spans="1:24" ht="17.100000000000001" customHeight="1" x14ac:dyDescent="0.15">
      <c r="A58" s="16">
        <v>25</v>
      </c>
      <c r="B58" s="48">
        <v>42681</v>
      </c>
      <c r="C58" s="52">
        <v>0</v>
      </c>
      <c r="D58" s="20"/>
      <c r="E58" s="20">
        <v>-24.304539394288891</v>
      </c>
      <c r="F58" s="27">
        <v>-9.793134511055276E-4</v>
      </c>
      <c r="G58" s="59">
        <v>-0.17747560618888888</v>
      </c>
      <c r="H58" s="27">
        <v>-9.6601924096305455E-2</v>
      </c>
      <c r="I58" s="21"/>
      <c r="J58" s="22">
        <v>0</v>
      </c>
      <c r="K58" s="23">
        <v>120</v>
      </c>
      <c r="L58" s="24"/>
      <c r="M58" s="25">
        <v>-3.0000000000000001E-3</v>
      </c>
      <c r="N58" s="38">
        <v>-8.0000000000000002E-3</v>
      </c>
      <c r="O58" s="26">
        <v>-0.01</v>
      </c>
      <c r="Q58" s="16">
        <f t="shared" si="0"/>
        <v>0</v>
      </c>
      <c r="R58" s="29"/>
      <c r="S58" s="29">
        <f t="shared" si="1"/>
        <v>-0.17747560618888888</v>
      </c>
      <c r="T58" s="30">
        <f t="shared" si="1"/>
        <v>-9.6601924096305455E-2</v>
      </c>
      <c r="U58" s="39">
        <f t="shared" si="2"/>
        <v>0</v>
      </c>
      <c r="V58" s="31"/>
      <c r="W58" s="33">
        <f t="shared" si="2"/>
        <v>120</v>
      </c>
      <c r="X58" s="32">
        <v>0</v>
      </c>
    </row>
    <row r="59" spans="1:24" x14ac:dyDescent="0.15">
      <c r="A59" s="5"/>
      <c r="C59" s="53"/>
      <c r="J59" s="3"/>
      <c r="M59" s="25">
        <v>-3.0000000000000001E-3</v>
      </c>
      <c r="X59" s="32">
        <v>0</v>
      </c>
    </row>
    <row r="60" spans="1:24" x14ac:dyDescent="0.15">
      <c r="A60" s="5"/>
      <c r="M60" s="25">
        <v>-3.0000000000000001E-3</v>
      </c>
      <c r="X60" s="32">
        <v>0</v>
      </c>
    </row>
    <row r="61" spans="1:24" x14ac:dyDescent="0.15">
      <c r="M61" s="25">
        <v>-3.0000000000000001E-3</v>
      </c>
      <c r="X61" s="32">
        <v>0</v>
      </c>
    </row>
    <row r="62" spans="1:24" x14ac:dyDescent="0.15">
      <c r="M62" s="25">
        <v>-3.0000000000000001E-3</v>
      </c>
      <c r="X62" s="32">
        <v>0</v>
      </c>
    </row>
    <row r="63" spans="1:24" x14ac:dyDescent="0.15">
      <c r="M63" s="25">
        <v>-3.0000000000000001E-3</v>
      </c>
      <c r="X63" s="32">
        <v>0</v>
      </c>
    </row>
    <row r="64" spans="1:24" x14ac:dyDescent="0.15">
      <c r="M64" s="25">
        <v>-3.0000000000000001E-3</v>
      </c>
      <c r="X64" s="32">
        <v>0</v>
      </c>
    </row>
    <row r="65" spans="13:24" x14ac:dyDescent="0.15">
      <c r="M65" s="25">
        <v>-3.0000000000000001E-3</v>
      </c>
      <c r="X65" s="32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短差</vt:lpstr>
      <vt:lpstr>合计</vt:lpstr>
      <vt:lpstr>吕志远</vt:lpstr>
      <vt:lpstr>骆加</vt:lpstr>
      <vt:lpstr>刘兴兴</vt:lpstr>
      <vt:lpstr>陈振东</vt:lpstr>
      <vt:lpstr>徐琪</vt:lpstr>
      <vt:lpstr>郑子战</vt:lpstr>
      <vt:lpstr>王亚运</vt:lpstr>
      <vt:lpstr>王超骏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2016-11-07T09:04:28Z</dcterms:modified>
</cp:coreProperties>
</file>