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王一峰" sheetId="162" r:id="rId5"/>
    <sheet name="徐琪" sheetId="191" r:id="rId6"/>
    <sheet name="王亚运" sheetId="197" r:id="rId7"/>
    <sheet name="王超骏" sheetId="198" r:id="rId8"/>
  </sheets>
  <calcPr calcId="145621"/>
</workbook>
</file>

<file path=xl/calcChain.xml><?xml version="1.0" encoding="utf-8"?>
<calcChain xmlns="http://schemas.openxmlformats.org/spreadsheetml/2006/main">
  <c r="W58" i="198" l="1"/>
  <c r="U58" i="198"/>
  <c r="T58" i="198"/>
  <c r="S58" i="198"/>
  <c r="Q58" i="198"/>
  <c r="W57" i="198"/>
  <c r="U57" i="198"/>
  <c r="T57" i="198"/>
  <c r="S57" i="198"/>
  <c r="Q57" i="198"/>
  <c r="W56" i="198"/>
  <c r="U56" i="198"/>
  <c r="T56" i="198"/>
  <c r="S56" i="198"/>
  <c r="Q56" i="198"/>
  <c r="W55" i="198"/>
  <c r="U55" i="198"/>
  <c r="T55" i="198"/>
  <c r="S55" i="198"/>
  <c r="Q55" i="198"/>
  <c r="W54" i="198"/>
  <c r="U54" i="198"/>
  <c r="T54" i="198"/>
  <c r="S54" i="198"/>
  <c r="Q54" i="198"/>
  <c r="W53" i="198"/>
  <c r="U53" i="198"/>
  <c r="T53" i="198"/>
  <c r="S53" i="198"/>
  <c r="Q53" i="198"/>
  <c r="W52" i="198"/>
  <c r="U52" i="198"/>
  <c r="T52" i="198"/>
  <c r="S52" i="198"/>
  <c r="Q52" i="198"/>
  <c r="W51" i="198"/>
  <c r="U51" i="198"/>
  <c r="T51" i="198"/>
  <c r="S51" i="198"/>
  <c r="Q51" i="198"/>
  <c r="W50" i="198"/>
  <c r="U50" i="198"/>
  <c r="T50" i="198"/>
  <c r="S50" i="198"/>
  <c r="Q50" i="198"/>
  <c r="W49" i="198"/>
  <c r="U49" i="198"/>
  <c r="T49" i="198"/>
  <c r="S49" i="198"/>
  <c r="Q49" i="198"/>
  <c r="W48" i="198"/>
  <c r="U48" i="198"/>
  <c r="T48" i="198"/>
  <c r="S48" i="198"/>
  <c r="Q48" i="198"/>
  <c r="W47" i="198"/>
  <c r="U47" i="198"/>
  <c r="T47" i="198"/>
  <c r="S47" i="198"/>
  <c r="Q47" i="198"/>
  <c r="W46" i="198"/>
  <c r="U46" i="198"/>
  <c r="T46" i="198"/>
  <c r="S46" i="198"/>
  <c r="Q46" i="198"/>
  <c r="W45" i="198"/>
  <c r="U45" i="198"/>
  <c r="T45" i="198"/>
  <c r="S45" i="198"/>
  <c r="Q45" i="198"/>
  <c r="W44" i="198"/>
  <c r="U44" i="198"/>
  <c r="T44" i="198"/>
  <c r="S44" i="198"/>
  <c r="Q44" i="198"/>
  <c r="W43" i="198"/>
  <c r="U43" i="198"/>
  <c r="T43" i="198"/>
  <c r="S43" i="198"/>
  <c r="Q43" i="198"/>
  <c r="W42" i="198"/>
  <c r="U42" i="198"/>
  <c r="T42" i="198"/>
  <c r="S42" i="198"/>
  <c r="Q42" i="198"/>
  <c r="W41" i="198"/>
  <c r="U41" i="198"/>
  <c r="T41" i="198"/>
  <c r="S41" i="198"/>
  <c r="Q41" i="198"/>
  <c r="W40" i="198"/>
  <c r="U40" i="198"/>
  <c r="T40" i="198"/>
  <c r="S40" i="198"/>
  <c r="Q40" i="198"/>
  <c r="W39" i="198"/>
  <c r="U39" i="198"/>
  <c r="T39" i="198"/>
  <c r="S39" i="198"/>
  <c r="Q39" i="198"/>
  <c r="W38" i="198"/>
  <c r="U38" i="198"/>
  <c r="T38" i="198"/>
  <c r="S38" i="198"/>
  <c r="Q38" i="198"/>
  <c r="W37" i="198"/>
  <c r="U37" i="198"/>
  <c r="T37" i="198"/>
  <c r="S37" i="198"/>
  <c r="Q37" i="198"/>
  <c r="W36" i="198"/>
  <c r="U36" i="198"/>
  <c r="T36" i="198"/>
  <c r="S36" i="198"/>
  <c r="Q36" i="198"/>
  <c r="W35" i="198"/>
  <c r="U35" i="198"/>
  <c r="T35" i="198"/>
  <c r="S35" i="198"/>
  <c r="Q35" i="198"/>
  <c r="W34" i="198"/>
  <c r="U34" i="198"/>
  <c r="T34" i="198"/>
  <c r="S34" i="198"/>
  <c r="Q34" i="198"/>
  <c r="W33" i="198"/>
  <c r="U33" i="198"/>
  <c r="R33" i="198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2" l="1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<sst xmlns="http://schemas.openxmlformats.org/spreadsheetml/2006/main" count="140" uniqueCount="17">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</sst>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0" xfId="1" applyNumberFormat="1" applyFont="1" applyAlignment="1"/>
    <xf numFmtId="179" fontId="6" fillId="0" borderId="0" xfId="1" applyNumberFormat="1" applyFont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 wrapText="1"/>
    </xf>
    <xf numFmtId="179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王一峰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王一峰!$U$33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02667771663"/>
                  <c:y val="0.5218645983027563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王一峰!$Q$33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8041728"/>
        <c:axId val="218064000"/>
      </c:barChart>
      <c:lineChart>
        <c:grouping val="standard"/>
        <c:varyColors val="0"/>
        <c:ser>
          <c:idx val="0"/>
          <c:order val="0"/>
          <c:tx>
            <c:strRef>
              <c:f>王一峰!$R$33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王一峰!$V$33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王一峰!$G$33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0781331724234759E-2"/>
                  <c:y val="-4.282920891966427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王一峰!$E$33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969512379506282E-3"/>
                  <c:y val="1.032589697118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41728"/>
        <c:axId val="218064000"/>
      </c:lineChart>
      <c:lineChart>
        <c:grouping val="standard"/>
        <c:varyColors val="0"/>
        <c:ser>
          <c:idx val="5"/>
          <c:order val="4"/>
          <c:tx>
            <c:strRef>
              <c:f>王一峰!$H$33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88186859118612E-3"/>
                  <c:y val="2.548579638596707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王一峰!$X$33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王一峰!$M$33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王一峰!$F$33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9169847114167E-2"/>
                  <c:y val="1.22331946724699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71808"/>
        <c:axId val="218065920"/>
      </c:lineChart>
      <c:catAx>
        <c:axId val="21804172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8064000"/>
        <c:crosses val="autoZero"/>
        <c:auto val="0"/>
        <c:lblAlgn val="ctr"/>
        <c:lblOffset val="100"/>
        <c:noMultiLvlLbl val="0"/>
      </c:catAx>
      <c:valAx>
        <c:axId val="218064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8041728"/>
        <c:crosses val="autoZero"/>
        <c:crossBetween val="between"/>
      </c:valAx>
      <c:valAx>
        <c:axId val="2180659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071808"/>
        <c:crosses val="max"/>
        <c:crossBetween val="between"/>
      </c:valAx>
      <c:catAx>
        <c:axId val="2180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80659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3013504"/>
        <c:axId val="22309312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13504"/>
        <c:axId val="22309312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05024"/>
        <c:axId val="223095040"/>
      </c:lineChart>
      <c:catAx>
        <c:axId val="223013504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3093120"/>
        <c:crosses val="autoZero"/>
        <c:auto val="0"/>
        <c:lblAlgn val="ctr"/>
        <c:lblOffset val="100"/>
        <c:noMultiLvlLbl val="0"/>
      </c:catAx>
      <c:valAx>
        <c:axId val="223093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3013504"/>
        <c:crosses val="autoZero"/>
        <c:crossBetween val="between"/>
      </c:valAx>
      <c:valAx>
        <c:axId val="22309504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3105024"/>
        <c:crosses val="max"/>
        <c:crossBetween val="between"/>
      </c:valAx>
      <c:catAx>
        <c:axId val="22310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309504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王一峰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王一峰!$U$33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王一峰!$Q$33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3349760"/>
        <c:axId val="223372032"/>
      </c:barChart>
      <c:lineChart>
        <c:grouping val="standard"/>
        <c:varyColors val="0"/>
        <c:ser>
          <c:idx val="0"/>
          <c:order val="0"/>
          <c:tx>
            <c:strRef>
              <c:f>王一峰!$R$33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王一峰!$V$33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王一峰!$G$33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王一峰!$B$34:$B$65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王一峰!$G$34:$G$65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-5.7859785333333337E-2</c:v>
                </c:pt>
                <c:pt idx="21">
                  <c:v>0.15907340136444445</c:v>
                </c:pt>
                <c:pt idx="22">
                  <c:v>-6.4592242428888905E-2</c:v>
                </c:pt>
                <c:pt idx="23">
                  <c:v>5.0278228111111115E-2</c:v>
                </c:pt>
                <c:pt idx="24">
                  <c:v>4.9056171186666664E-2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王一峰!$E$33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王一峰!$E$34:$E$65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-0.18399066666666666</c:v>
                </c:pt>
                <c:pt idx="20">
                  <c:v>-0.24185045200000002</c:v>
                </c:pt>
                <c:pt idx="21">
                  <c:v>-8.2777050635555557E-2</c:v>
                </c:pt>
                <c:pt idx="22">
                  <c:v>-0.14736929306444443</c:v>
                </c:pt>
                <c:pt idx="23">
                  <c:v>-9.7091064953333334E-2</c:v>
                </c:pt>
                <c:pt idx="24">
                  <c:v>-4.803489376666667E-2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9760"/>
        <c:axId val="223372032"/>
      </c:lineChart>
      <c:lineChart>
        <c:grouping val="standard"/>
        <c:varyColors val="0"/>
        <c:ser>
          <c:idx val="5"/>
          <c:order val="4"/>
          <c:tx>
            <c:strRef>
              <c:f>王一峰!$H$33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-2.7607900285267785E-3</c:v>
                </c:pt>
                <c:pt idx="21">
                  <c:v>-8.3098697995931815E-4</c:v>
                </c:pt>
                <c:pt idx="22">
                  <c:v>-1.4172388508456853E-3</c:v>
                </c:pt>
                <c:pt idx="23">
                  <c:v>-8.9338462569125293E-4</c:v>
                </c:pt>
                <c:pt idx="24">
                  <c:v>-4.6249728255566992E-4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王一峰!$X$33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王一峰!$M$33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王一峰!$F$33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王一峰!$F$34:$F$65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-2.61647705726204E-3</c:v>
                </c:pt>
                <c:pt idx="20">
                  <c:v>-5.5165607399172548E-4</c:v>
                </c:pt>
                <c:pt idx="21">
                  <c:v>1.2866372901237065E-3</c:v>
                </c:pt>
                <c:pt idx="22">
                  <c:v>-5.516237742949759E-4</c:v>
                </c:pt>
                <c:pt idx="23">
                  <c:v>3.9447703362204434E-4</c:v>
                </c:pt>
                <c:pt idx="24">
                  <c:v>6.1496940817006213E-4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88032"/>
        <c:axId val="223373952"/>
      </c:lineChart>
      <c:catAx>
        <c:axId val="2233497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3372032"/>
        <c:crosses val="autoZero"/>
        <c:auto val="0"/>
        <c:lblAlgn val="ctr"/>
        <c:lblOffset val="100"/>
        <c:noMultiLvlLbl val="0"/>
      </c:catAx>
      <c:valAx>
        <c:axId val="22337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3349760"/>
        <c:crosses val="autoZero"/>
        <c:crossBetween val="between"/>
      </c:valAx>
      <c:valAx>
        <c:axId val="223373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3388032"/>
        <c:crosses val="max"/>
        <c:crossBetween val="between"/>
      </c:valAx>
      <c:catAx>
        <c:axId val="2233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373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3531392"/>
        <c:axId val="22353292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31392"/>
        <c:axId val="223532928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5312"/>
        <c:axId val="223563776"/>
      </c:lineChart>
      <c:catAx>
        <c:axId val="22353139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3532928"/>
        <c:crosses val="autoZero"/>
        <c:auto val="0"/>
        <c:lblAlgn val="ctr"/>
        <c:lblOffset val="100"/>
        <c:noMultiLvlLbl val="0"/>
      </c:catAx>
      <c:valAx>
        <c:axId val="223532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3531392"/>
        <c:crosses val="autoZero"/>
        <c:crossBetween val="between"/>
      </c:valAx>
      <c:valAx>
        <c:axId val="223563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3565312"/>
        <c:crosses val="max"/>
        <c:crossBetween val="between"/>
      </c:valAx>
      <c:catAx>
        <c:axId val="22356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563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4073216"/>
        <c:axId val="22407475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73216"/>
        <c:axId val="22407475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98944"/>
        <c:axId val="224097408"/>
      </c:lineChart>
      <c:catAx>
        <c:axId val="22407321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4074752"/>
        <c:crosses val="autoZero"/>
        <c:auto val="0"/>
        <c:lblAlgn val="ctr"/>
        <c:lblOffset val="100"/>
        <c:noMultiLvlLbl val="0"/>
      </c:catAx>
      <c:valAx>
        <c:axId val="224074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4073216"/>
        <c:crosses val="autoZero"/>
        <c:crossBetween val="between"/>
      </c:valAx>
      <c:valAx>
        <c:axId val="2240974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4098944"/>
        <c:crosses val="max"/>
        <c:crossBetween val="between"/>
      </c:valAx>
      <c:catAx>
        <c:axId val="22409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40974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43059328"/>
        <c:axId val="243093888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59328"/>
        <c:axId val="243093888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97600"/>
        <c:axId val="243095808"/>
      </c:lineChart>
      <c:catAx>
        <c:axId val="24305932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43093888"/>
        <c:crosses val="autoZero"/>
        <c:auto val="0"/>
        <c:lblAlgn val="ctr"/>
        <c:lblOffset val="100"/>
        <c:noMultiLvlLbl val="0"/>
      </c:catAx>
      <c:valAx>
        <c:axId val="243093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43059328"/>
        <c:crosses val="autoZero"/>
        <c:crossBetween val="between"/>
      </c:valAx>
      <c:valAx>
        <c:axId val="243095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43097600"/>
        <c:crosses val="max"/>
        <c:crossBetween val="between"/>
      </c:valAx>
      <c:catAx>
        <c:axId val="24309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095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18208512"/>
        <c:axId val="21822668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1.2756425249533334</c:v>
                </c:pt>
                <c:pt idx="1">
                  <c:v>-0.50049887765777779</c:v>
                </c:pt>
                <c:pt idx="2">
                  <c:v>-0.20458204897777779</c:v>
                </c:pt>
                <c:pt idx="3">
                  <c:v>0.55263880785777786</c:v>
                </c:pt>
                <c:pt idx="4">
                  <c:v>-2.8499999999999999E-4</c:v>
                </c:pt>
                <c:pt idx="5">
                  <c:v>8.3100000000000003E-4</c:v>
                </c:pt>
                <c:pt idx="6">
                  <c:v>-1.751E-3</c:v>
                </c:pt>
                <c:pt idx="7">
                  <c:v>-2.61E-4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9.859999999999999E-4</c:v>
                </c:pt>
                <c:pt idx="14">
                  <c:v>-0.11169731772666668</c:v>
                </c:pt>
                <c:pt idx="15">
                  <c:v>-0.46435775441333338</c:v>
                </c:pt>
                <c:pt idx="16">
                  <c:v>-0.60553709300444447</c:v>
                </c:pt>
                <c:pt idx="17">
                  <c:v>-4.6408008493333333E-2</c:v>
                </c:pt>
                <c:pt idx="18">
                  <c:v>-0.11113606072444444</c:v>
                </c:pt>
                <c:pt idx="19">
                  <c:v>-8.7108789146666657E-2</c:v>
                </c:pt>
                <c:pt idx="20">
                  <c:v>0.17653159679111111</c:v>
                </c:pt>
                <c:pt idx="21">
                  <c:v>-0.27057374585333338</c:v>
                </c:pt>
                <c:pt idx="22">
                  <c:v>0.26902201064444448</c:v>
                </c:pt>
                <c:pt idx="23">
                  <c:v>0.75089101974222228</c:v>
                </c:pt>
                <c:pt idx="24">
                  <c:v>3.2618111448888891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37.407986429419999</c:v>
                </c:pt>
                <c:pt idx="1">
                  <c:v>36.907487551762223</c:v>
                </c:pt>
                <c:pt idx="2">
                  <c:v>36.702905502784439</c:v>
                </c:pt>
                <c:pt idx="3">
                  <c:v>37.255544310642222</c:v>
                </c:pt>
                <c:pt idx="4">
                  <c:v>37.255259310642224</c:v>
                </c:pt>
                <c:pt idx="5">
                  <c:v>37.256090310642222</c:v>
                </c:pt>
                <c:pt idx="6">
                  <c:v>37.254339310642223</c:v>
                </c:pt>
                <c:pt idx="7">
                  <c:v>37.254078310642221</c:v>
                </c:pt>
                <c:pt idx="8">
                  <c:v>37.254078310642221</c:v>
                </c:pt>
                <c:pt idx="9">
                  <c:v>37.254078310642221</c:v>
                </c:pt>
                <c:pt idx="10">
                  <c:v>37.254078310642221</c:v>
                </c:pt>
                <c:pt idx="11">
                  <c:v>37.254078310642221</c:v>
                </c:pt>
                <c:pt idx="12">
                  <c:v>37.254078310642221</c:v>
                </c:pt>
                <c:pt idx="13">
                  <c:v>37.255064310642226</c:v>
                </c:pt>
                <c:pt idx="14">
                  <c:v>37.143366992915553</c:v>
                </c:pt>
                <c:pt idx="15">
                  <c:v>36.679009238502225</c:v>
                </c:pt>
                <c:pt idx="16">
                  <c:v>36.073472145497774</c:v>
                </c:pt>
                <c:pt idx="17">
                  <c:v>36.027064137004444</c:v>
                </c:pt>
                <c:pt idx="18">
                  <c:v>35.915928076280004</c:v>
                </c:pt>
                <c:pt idx="19">
                  <c:v>35.828819287133335</c:v>
                </c:pt>
                <c:pt idx="20">
                  <c:v>36.005350883924443</c:v>
                </c:pt>
                <c:pt idx="21">
                  <c:v>35.734777138071109</c:v>
                </c:pt>
                <c:pt idx="22">
                  <c:v>36.003799148715551</c:v>
                </c:pt>
                <c:pt idx="23">
                  <c:v>36.754690168457778</c:v>
                </c:pt>
                <c:pt idx="24">
                  <c:v>40.016501313346666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08512"/>
        <c:axId val="218226688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9917630342208936E-3"/>
                  <c:y val="-1.869048951582251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0.11237808418591448</c:v>
                </c:pt>
                <c:pt idx="1">
                  <c:v>0.11917819468869176</c:v>
                </c:pt>
                <c:pt idx="2">
                  <c:v>0.12515382279333062</c:v>
                </c:pt>
                <c:pt idx="3">
                  <c:v>0.12230322468278128</c:v>
                </c:pt>
                <c:pt idx="4">
                  <c:v>0.12230228907924416</c:v>
                </c:pt>
                <c:pt idx="5">
                  <c:v>0.12230501710218926</c:v>
                </c:pt>
                <c:pt idx="6">
                  <c:v>0.12229926888536993</c:v>
                </c:pt>
                <c:pt idx="7">
                  <c:v>0.1222984120694991</c:v>
                </c:pt>
                <c:pt idx="8">
                  <c:v>0.1222984120694991</c:v>
                </c:pt>
                <c:pt idx="9">
                  <c:v>0.1222984120694991</c:v>
                </c:pt>
                <c:pt idx="10">
                  <c:v>0.1222984120694991</c:v>
                </c:pt>
                <c:pt idx="11">
                  <c:v>0.1222984120694991</c:v>
                </c:pt>
                <c:pt idx="12">
                  <c:v>0.1222984120694991</c:v>
                </c:pt>
                <c:pt idx="13">
                  <c:v>0.12230164892945561</c:v>
                </c:pt>
                <c:pt idx="14">
                  <c:v>0.1204936635854035</c:v>
                </c:pt>
                <c:pt idx="15">
                  <c:v>0.11956049033721947</c:v>
                </c:pt>
                <c:pt idx="16">
                  <c:v>0.11972323342107603</c:v>
                </c:pt>
                <c:pt idx="17">
                  <c:v>0.12278683583593872</c:v>
                </c:pt>
                <c:pt idx="18">
                  <c:v>0.12575066973860338</c:v>
                </c:pt>
                <c:pt idx="19">
                  <c:v>0.12794900360145919</c:v>
                </c:pt>
                <c:pt idx="20">
                  <c:v>0.13177544150180012</c:v>
                </c:pt>
                <c:pt idx="21">
                  <c:v>0.13154420098850247</c:v>
                </c:pt>
                <c:pt idx="22">
                  <c:v>0.13466389784113891</c:v>
                </c:pt>
                <c:pt idx="23">
                  <c:v>0.13570791011905819</c:v>
                </c:pt>
                <c:pt idx="24">
                  <c:v>0.14432021326468936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4.5832362654025464E-3</c:v>
                </c:pt>
                <c:pt idx="1">
                  <c:v>-9.1732320211173196E-3</c:v>
                </c:pt>
                <c:pt idx="2">
                  <c:v>-2.1263672824364714E-3</c:v>
                </c:pt>
                <c:pt idx="3">
                  <c:v>1.2220676920857273E-3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-3.1089912048970893E-4</c:v>
                </c:pt>
                <c:pt idx="15">
                  <c:v>-1.6315374754169631E-3</c:v>
                </c:pt>
                <c:pt idx="16">
                  <c:v>-2.8334523092248586E-3</c:v>
                </c:pt>
                <c:pt idx="17">
                  <c:v>-2.9153725751824829E-4</c:v>
                </c:pt>
                <c:pt idx="18">
                  <c:v>-7.6526277347920598E-4</c:v>
                </c:pt>
                <c:pt idx="19">
                  <c:v>-5.010511184315098E-4</c:v>
                </c:pt>
                <c:pt idx="20">
                  <c:v>1.2847912081506766E-3</c:v>
                </c:pt>
                <c:pt idx="21">
                  <c:v>-1.1342545015779167E-3</c:v>
                </c:pt>
                <c:pt idx="22">
                  <c:v>1.5563251669264829E-3</c:v>
                </c:pt>
                <c:pt idx="23">
                  <c:v>2.1405591340230741E-3</c:v>
                </c:pt>
                <c:pt idx="24">
                  <c:v>7.553765032043849E-3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30144"/>
        <c:axId val="218228608"/>
      </c:lineChart>
      <c:catAx>
        <c:axId val="21820851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18226688"/>
        <c:crosses val="autoZero"/>
        <c:auto val="0"/>
        <c:lblAlgn val="ctr"/>
        <c:lblOffset val="100"/>
        <c:noMultiLvlLbl val="0"/>
      </c:catAx>
      <c:valAx>
        <c:axId val="21822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18208512"/>
        <c:crosses val="autoZero"/>
        <c:crossBetween val="between"/>
      </c:valAx>
      <c:valAx>
        <c:axId val="2182286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8230144"/>
        <c:crosses val="max"/>
        <c:crossBetween val="between"/>
      </c:valAx>
      <c:catAx>
        <c:axId val="21823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228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1060096"/>
        <c:axId val="221078272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9715778417949979E-3"/>
                  <c:y val="-5.67006224998133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0.33950733146444445</c:v>
                </c:pt>
                <c:pt idx="1">
                  <c:v>-0.24981184049555555</c:v>
                </c:pt>
                <c:pt idx="2">
                  <c:v>1.142770928668889</c:v>
                </c:pt>
                <c:pt idx="3">
                  <c:v>0.19538508964666668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-0.13988421637111112</c:v>
                </c:pt>
                <c:pt idx="15">
                  <c:v>0.22186574542444445</c:v>
                </c:pt>
                <c:pt idx="16">
                  <c:v>0.71801573981555555</c:v>
                </c:pt>
                <c:pt idx="17">
                  <c:v>5.891269842E-2</c:v>
                </c:pt>
                <c:pt idx="18">
                  <c:v>2.727408034E-2</c:v>
                </c:pt>
                <c:pt idx="19">
                  <c:v>0.19417960879555557</c:v>
                </c:pt>
                <c:pt idx="20">
                  <c:v>7.020384387555556E-2</c:v>
                </c:pt>
                <c:pt idx="21">
                  <c:v>0.35045916303111113</c:v>
                </c:pt>
                <c:pt idx="22">
                  <c:v>0.39980724264666667</c:v>
                </c:pt>
                <c:pt idx="23">
                  <c:v>0.27148464468444444</c:v>
                </c:pt>
                <c:pt idx="24">
                  <c:v>0.87377379760222229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18521437091329E-3"/>
                  <c:y val="2.139850756679299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79.929121732068879</c:v>
                </c:pt>
                <c:pt idx="1">
                  <c:v>79.679309891573325</c:v>
                </c:pt>
                <c:pt idx="2">
                  <c:v>80.822080820242221</c:v>
                </c:pt>
                <c:pt idx="3">
                  <c:v>81.017465909888884</c:v>
                </c:pt>
                <c:pt idx="4">
                  <c:v>81.017465909888884</c:v>
                </c:pt>
                <c:pt idx="5">
                  <c:v>81.017465909888884</c:v>
                </c:pt>
                <c:pt idx="6">
                  <c:v>81.017465909888884</c:v>
                </c:pt>
                <c:pt idx="7">
                  <c:v>81.017465909888884</c:v>
                </c:pt>
                <c:pt idx="8">
                  <c:v>81.017465909888884</c:v>
                </c:pt>
                <c:pt idx="9">
                  <c:v>81.017465909888884</c:v>
                </c:pt>
                <c:pt idx="10">
                  <c:v>81.017465909888884</c:v>
                </c:pt>
                <c:pt idx="11">
                  <c:v>81.017465909888884</c:v>
                </c:pt>
                <c:pt idx="12">
                  <c:v>81.017465909888884</c:v>
                </c:pt>
                <c:pt idx="13">
                  <c:v>81.017465909888884</c:v>
                </c:pt>
                <c:pt idx="14">
                  <c:v>80.877581693517769</c:v>
                </c:pt>
                <c:pt idx="15">
                  <c:v>81.099447438942221</c:v>
                </c:pt>
                <c:pt idx="16">
                  <c:v>81.817463178757777</c:v>
                </c:pt>
                <c:pt idx="17">
                  <c:v>81.876375877177779</c:v>
                </c:pt>
                <c:pt idx="18">
                  <c:v>81.903649957517771</c:v>
                </c:pt>
                <c:pt idx="19">
                  <c:v>82.097829566313322</c:v>
                </c:pt>
                <c:pt idx="20">
                  <c:v>82.168033410188883</c:v>
                </c:pt>
                <c:pt idx="21">
                  <c:v>82.518492573220001</c:v>
                </c:pt>
                <c:pt idx="22">
                  <c:v>82.918299815866661</c:v>
                </c:pt>
                <c:pt idx="23">
                  <c:v>83.18978446055111</c:v>
                </c:pt>
                <c:pt idx="24">
                  <c:v>84.063558258153321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60096"/>
        <c:axId val="221078272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4139821124978E-3"/>
                  <c:y val="-1.975828113202698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0.43614427764902985</c:v>
                </c:pt>
                <c:pt idx="1">
                  <c:v>0.45362079329438143</c:v>
                </c:pt>
                <c:pt idx="2">
                  <c:v>0.46341045013470633</c:v>
                </c:pt>
                <c:pt idx="3">
                  <c:v>0.4732072886665567</c:v>
                </c:pt>
                <c:pt idx="4">
                  <c:v>0.4732072886665567</c:v>
                </c:pt>
                <c:pt idx="5">
                  <c:v>0.4732072886665567</c:v>
                </c:pt>
                <c:pt idx="6">
                  <c:v>0.4732072886665567</c:v>
                </c:pt>
                <c:pt idx="7">
                  <c:v>0.4732072886665567</c:v>
                </c:pt>
                <c:pt idx="8">
                  <c:v>0.4732072886665567</c:v>
                </c:pt>
                <c:pt idx="9">
                  <c:v>0.4732072886665567</c:v>
                </c:pt>
                <c:pt idx="10">
                  <c:v>0.4732072886665567</c:v>
                </c:pt>
                <c:pt idx="11">
                  <c:v>0.4732072886665567</c:v>
                </c:pt>
                <c:pt idx="12">
                  <c:v>0.4732072886665567</c:v>
                </c:pt>
                <c:pt idx="13">
                  <c:v>0.4732072886665567</c:v>
                </c:pt>
                <c:pt idx="14">
                  <c:v>0.48172771433402378</c:v>
                </c:pt>
                <c:pt idx="15">
                  <c:v>0.50243200405950239</c:v>
                </c:pt>
                <c:pt idx="16">
                  <c:v>0.51194119352754797</c:v>
                </c:pt>
                <c:pt idx="17">
                  <c:v>0.52489235831106429</c:v>
                </c:pt>
                <c:pt idx="18">
                  <c:v>0.53751947151657764</c:v>
                </c:pt>
                <c:pt idx="19">
                  <c:v>0.53971423421104159</c:v>
                </c:pt>
                <c:pt idx="20">
                  <c:v>0.55767737532020256</c:v>
                </c:pt>
                <c:pt idx="21">
                  <c:v>0.55077877543930309</c:v>
                </c:pt>
                <c:pt idx="22">
                  <c:v>0.5564103953272822</c:v>
                </c:pt>
                <c:pt idx="23">
                  <c:v>0.5541975039915128</c:v>
                </c:pt>
                <c:pt idx="24">
                  <c:v>0.55611941214865224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1.2750813755302035E-3</c:v>
                </c:pt>
                <c:pt idx="1">
                  <c:v>-2.7174639419586303E-3</c:v>
                </c:pt>
                <c:pt idx="2">
                  <c:v>7.1660154214272876E-3</c:v>
                </c:pt>
                <c:pt idx="3">
                  <c:v>1.507170712425208E-3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-1.1519712276361518E-3</c:v>
                </c:pt>
                <c:pt idx="15">
                  <c:v>3.452593742113277E-3</c:v>
                </c:pt>
                <c:pt idx="16">
                  <c:v>5.3468713432115404E-3</c:v>
                </c:pt>
                <c:pt idx="17">
                  <c:v>6.4840265842818813E-4</c:v>
                </c:pt>
                <c:pt idx="18">
                  <c:v>3.1231698741071042E-4</c:v>
                </c:pt>
                <c:pt idx="19">
                  <c:v>1.3193664799217508E-3</c:v>
                </c:pt>
                <c:pt idx="20">
                  <c:v>1.3536141422866644E-3</c:v>
                </c:pt>
                <c:pt idx="21">
                  <c:v>1.7354764451870256E-3</c:v>
                </c:pt>
                <c:pt idx="22">
                  <c:v>3.0410299050487692E-3</c:v>
                </c:pt>
                <c:pt idx="23">
                  <c:v>1.5507947697756049E-3</c:v>
                </c:pt>
                <c:pt idx="24">
                  <c:v>4.9528215015027946E-3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6080"/>
        <c:axId val="221080192"/>
      </c:lineChart>
      <c:catAx>
        <c:axId val="22106009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1078272"/>
        <c:crosses val="autoZero"/>
        <c:auto val="0"/>
        <c:lblAlgn val="ctr"/>
        <c:lblOffset val="100"/>
        <c:noMultiLvlLbl val="0"/>
      </c:catAx>
      <c:valAx>
        <c:axId val="221078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1060096"/>
        <c:crosses val="autoZero"/>
        <c:crossBetween val="between"/>
      </c:valAx>
      <c:valAx>
        <c:axId val="2210801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086080"/>
        <c:crosses val="max"/>
        <c:crossBetween val="between"/>
      </c:valAx>
      <c:catAx>
        <c:axId val="22108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10801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85979164647309"/>
                  <c:y val="0.5335030985485256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1817088"/>
        <c:axId val="221843456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340023745197207E-3"/>
                  <c:y val="-1.028970546098816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17088"/>
        <c:axId val="221843456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5360849749387236E-3"/>
                  <c:y val="-5.176899627149888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0800856716481065E-5"/>
                  <c:y val="3.5819793708899072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46912"/>
        <c:axId val="221845376"/>
      </c:lineChart>
      <c:catAx>
        <c:axId val="2218170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1843456"/>
        <c:crosses val="autoZero"/>
        <c:auto val="0"/>
        <c:lblAlgn val="ctr"/>
        <c:lblOffset val="100"/>
        <c:noMultiLvlLbl val="0"/>
      </c:catAx>
      <c:valAx>
        <c:axId val="221843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1817088"/>
        <c:crosses val="autoZero"/>
        <c:crossBetween val="between"/>
      </c:valAx>
      <c:valAx>
        <c:axId val="2218453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846912"/>
        <c:crosses val="max"/>
        <c:crossBetween val="between"/>
      </c:valAx>
      <c:catAx>
        <c:axId val="22184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18453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461795444159762"/>
                  <c:y val="0.6548452287028483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2447872"/>
        <c:axId val="222486528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1.3421591888066668</c:v>
                </c:pt>
                <c:pt idx="1">
                  <c:v>0.26049573082888894</c:v>
                </c:pt>
                <c:pt idx="2">
                  <c:v>0.92606553872666675</c:v>
                </c:pt>
                <c:pt idx="3">
                  <c:v>-0.43398880516888888</c:v>
                </c:pt>
                <c:pt idx="4">
                  <c:v>0.16539787488222224</c:v>
                </c:pt>
                <c:pt idx="5">
                  <c:v>5.5758219751111116E-2</c:v>
                </c:pt>
                <c:pt idx="6">
                  <c:v>0.23598598521777778</c:v>
                </c:pt>
                <c:pt idx="7">
                  <c:v>0.14465138480666667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0.10773587623333335</c:v>
                </c:pt>
                <c:pt idx="14">
                  <c:v>0.1917707784488889</c:v>
                </c:pt>
                <c:pt idx="15">
                  <c:v>0.28252022164222224</c:v>
                </c:pt>
                <c:pt idx="16">
                  <c:v>-0.19110568856000001</c:v>
                </c:pt>
                <c:pt idx="17">
                  <c:v>-0.48536283139333336</c:v>
                </c:pt>
                <c:pt idx="18">
                  <c:v>0.51134510911999997</c:v>
                </c:pt>
                <c:pt idx="19">
                  <c:v>0.10218377110222222</c:v>
                </c:pt>
                <c:pt idx="20">
                  <c:v>-1.9326846753333335E-2</c:v>
                </c:pt>
                <c:pt idx="21">
                  <c:v>-5.5870944588888895E-2</c:v>
                </c:pt>
                <c:pt idx="22">
                  <c:v>-0.13025407957333335</c:v>
                </c:pt>
                <c:pt idx="23">
                  <c:v>-1.1794645601288889</c:v>
                </c:pt>
                <c:pt idx="24">
                  <c:v>9.8925922441822216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8655862761974954E-5"/>
                  <c:y val="9.9137230289656928E-5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-11.848376877408889</c:v>
                </c:pt>
                <c:pt idx="1">
                  <c:v>-11.587881146579999</c:v>
                </c:pt>
                <c:pt idx="2">
                  <c:v>-10.661815607853335</c:v>
                </c:pt>
                <c:pt idx="3">
                  <c:v>-11.095804413022224</c:v>
                </c:pt>
                <c:pt idx="4">
                  <c:v>-10.93040653814</c:v>
                </c:pt>
                <c:pt idx="5">
                  <c:v>-10.874648318388889</c:v>
                </c:pt>
                <c:pt idx="6">
                  <c:v>-10.63866233317111</c:v>
                </c:pt>
                <c:pt idx="7">
                  <c:v>-10.494010948364444</c:v>
                </c:pt>
                <c:pt idx="8">
                  <c:v>-10.494010948364444</c:v>
                </c:pt>
                <c:pt idx="9">
                  <c:v>-10.494010948364444</c:v>
                </c:pt>
                <c:pt idx="10">
                  <c:v>-10.494010948364444</c:v>
                </c:pt>
                <c:pt idx="11">
                  <c:v>-10.494010948364444</c:v>
                </c:pt>
                <c:pt idx="12">
                  <c:v>-10.494010948364444</c:v>
                </c:pt>
                <c:pt idx="13">
                  <c:v>-10.386275072131111</c:v>
                </c:pt>
                <c:pt idx="14">
                  <c:v>-10.194504293682224</c:v>
                </c:pt>
                <c:pt idx="15">
                  <c:v>-9.9119840720399992</c:v>
                </c:pt>
                <c:pt idx="16">
                  <c:v>-10.1030897606</c:v>
                </c:pt>
                <c:pt idx="17">
                  <c:v>-10.588452591993333</c:v>
                </c:pt>
                <c:pt idx="18">
                  <c:v>-10.077107482873334</c:v>
                </c:pt>
                <c:pt idx="19">
                  <c:v>-9.9749237117711118</c:v>
                </c:pt>
                <c:pt idx="20">
                  <c:v>-9.9942505585244454</c:v>
                </c:pt>
                <c:pt idx="21">
                  <c:v>-10.050121503113333</c:v>
                </c:pt>
                <c:pt idx="22">
                  <c:v>-10.180375582686667</c:v>
                </c:pt>
                <c:pt idx="23">
                  <c:v>-11.359840142815555</c:v>
                </c:pt>
                <c:pt idx="24">
                  <c:v>-1.4672478986333335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47872"/>
        <c:axId val="222486528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3946630094235E-4"/>
                  <c:y val="1.023074764947465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-9.6794232585460049E-2</c:v>
                </c:pt>
                <c:pt idx="1">
                  <c:v>-9.445820940329816E-2</c:v>
                </c:pt>
                <c:pt idx="2">
                  <c:v>-8.2976301993942056E-2</c:v>
                </c:pt>
                <c:pt idx="3">
                  <c:v>-7.9454509532652595E-2</c:v>
                </c:pt>
                <c:pt idx="4">
                  <c:v>-7.7655199348529935E-2</c:v>
                </c:pt>
                <c:pt idx="5">
                  <c:v>-7.7357198157359461E-2</c:v>
                </c:pt>
                <c:pt idx="6">
                  <c:v>-7.6755888432270589E-2</c:v>
                </c:pt>
                <c:pt idx="7">
                  <c:v>-7.5621744074924307E-2</c:v>
                </c:pt>
                <c:pt idx="8">
                  <c:v>-7.5621744074924307E-2</c:v>
                </c:pt>
                <c:pt idx="9">
                  <c:v>-7.5621744074924307E-2</c:v>
                </c:pt>
                <c:pt idx="10">
                  <c:v>-7.5621744074924307E-2</c:v>
                </c:pt>
                <c:pt idx="11">
                  <c:v>-7.5621744074924307E-2</c:v>
                </c:pt>
                <c:pt idx="12">
                  <c:v>-7.5621744074924307E-2</c:v>
                </c:pt>
                <c:pt idx="13">
                  <c:v>-7.6187728222738768E-2</c:v>
                </c:pt>
                <c:pt idx="14">
                  <c:v>-7.6154568518725665E-2</c:v>
                </c:pt>
                <c:pt idx="15">
                  <c:v>-7.543205135177565E-2</c:v>
                </c:pt>
                <c:pt idx="16">
                  <c:v>-7.8645802494874503E-2</c:v>
                </c:pt>
                <c:pt idx="17">
                  <c:v>-8.450126347758749E-2</c:v>
                </c:pt>
                <c:pt idx="18">
                  <c:v>-8.1859150898944716E-2</c:v>
                </c:pt>
                <c:pt idx="19">
                  <c:v>-8.2828409357437988E-2</c:v>
                </c:pt>
                <c:pt idx="20">
                  <c:v>-8.5031746478866424E-2</c:v>
                </c:pt>
                <c:pt idx="21">
                  <c:v>-8.653153995364693E-2</c:v>
                </c:pt>
                <c:pt idx="22">
                  <c:v>-8.9382782035336283E-2</c:v>
                </c:pt>
                <c:pt idx="23">
                  <c:v>-9.7722413831258834E-2</c:v>
                </c:pt>
                <c:pt idx="24">
                  <c:v>-1.1126376008038723E-2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3.9099239077083859E-3</c:v>
                </c:pt>
                <c:pt idx="1">
                  <c:v>2.0733288403485869E-3</c:v>
                </c:pt>
                <c:pt idx="2">
                  <c:v>4.6706854989970971E-3</c:v>
                </c:pt>
                <c:pt idx="3">
                  <c:v>-1.5243884029999928E-3</c:v>
                </c:pt>
                <c:pt idx="4">
                  <c:v>1.0586304121557308E-3</c:v>
                </c:pt>
                <c:pt idx="5">
                  <c:v>4.0434195141301511E-4</c:v>
                </c:pt>
                <c:pt idx="6">
                  <c:v>2.2048074310326367E-3</c:v>
                </c:pt>
                <c:pt idx="7">
                  <c:v>1.0216214761400288E-3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1.1670441947471742E-3</c:v>
                </c:pt>
                <c:pt idx="14">
                  <c:v>2.2005083105242195E-3</c:v>
                </c:pt>
                <c:pt idx="15">
                  <c:v>3.4394962459486514E-3</c:v>
                </c:pt>
                <c:pt idx="16">
                  <c:v>-2.8638320402764781E-3</c:v>
                </c:pt>
                <c:pt idx="17">
                  <c:v>-8.6934289443737957E-3</c:v>
                </c:pt>
                <c:pt idx="18">
                  <c:v>7.0577866083653545E-3</c:v>
                </c:pt>
                <c:pt idx="19">
                  <c:v>1.8166908059818485E-3</c:v>
                </c:pt>
                <c:pt idx="20">
                  <c:v>-4.2754537749442161E-4</c:v>
                </c:pt>
                <c:pt idx="21">
                  <c:v>-6.9869073783206809E-4</c:v>
                </c:pt>
                <c:pt idx="22">
                  <c:v>-2.4479248181419533E-3</c:v>
                </c:pt>
                <c:pt idx="23">
                  <c:v>-6.4793142439816048E-3</c:v>
                </c:pt>
                <c:pt idx="24">
                  <c:v>1.6910411144137241E-2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89984"/>
        <c:axId val="222488448"/>
      </c:lineChart>
      <c:catAx>
        <c:axId val="22244787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2486528"/>
        <c:crosses val="autoZero"/>
        <c:auto val="0"/>
        <c:lblAlgn val="ctr"/>
        <c:lblOffset val="100"/>
        <c:noMultiLvlLbl val="0"/>
      </c:catAx>
      <c:valAx>
        <c:axId val="222486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2447872"/>
        <c:crosses val="autoZero"/>
        <c:crossBetween val="between"/>
      </c:valAx>
      <c:valAx>
        <c:axId val="222488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2489984"/>
        <c:crosses val="max"/>
        <c:crossBetween val="between"/>
      </c:valAx>
      <c:catAx>
        <c:axId val="22248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2488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2869760"/>
        <c:axId val="222629888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1.1574780097244446</c:v>
                </c:pt>
                <c:pt idx="1">
                  <c:v>0.27188905999333335</c:v>
                </c:pt>
                <c:pt idx="2">
                  <c:v>0.49285114959333337</c:v>
                </c:pt>
                <c:pt idx="3">
                  <c:v>0.24799864756222226</c:v>
                </c:pt>
                <c:pt idx="4">
                  <c:v>-3.1809999999999998E-3</c:v>
                </c:pt>
                <c:pt idx="5">
                  <c:v>5.2810000000000001E-3</c:v>
                </c:pt>
                <c:pt idx="6">
                  <c:v>-4.5370000000000002E-3</c:v>
                </c:pt>
                <c:pt idx="7">
                  <c:v>-6.0530000000000002E-3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4.2900000000000004E-3</c:v>
                </c:pt>
                <c:pt idx="14">
                  <c:v>-1.5206268199999999E-3</c:v>
                </c:pt>
                <c:pt idx="15">
                  <c:v>0.16380240484</c:v>
                </c:pt>
                <c:pt idx="16">
                  <c:v>0.60340839213111108</c:v>
                </c:pt>
                <c:pt idx="17">
                  <c:v>0.11331560726444445</c:v>
                </c:pt>
                <c:pt idx="18">
                  <c:v>-0.20849766361555555</c:v>
                </c:pt>
                <c:pt idx="19">
                  <c:v>0.20930767320888891</c:v>
                </c:pt>
                <c:pt idx="20">
                  <c:v>-3.7780219273333339E-2</c:v>
                </c:pt>
                <c:pt idx="21">
                  <c:v>0.6981394574644445</c:v>
                </c:pt>
                <c:pt idx="22">
                  <c:v>0.18181234359777779</c:v>
                </c:pt>
                <c:pt idx="23">
                  <c:v>0.25140093589111112</c:v>
                </c:pt>
                <c:pt idx="24">
                  <c:v>0.81863155191333337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12.19345679732</c:v>
                </c:pt>
                <c:pt idx="1">
                  <c:v>12.465345857313332</c:v>
                </c:pt>
                <c:pt idx="2">
                  <c:v>12.958197006906666</c:v>
                </c:pt>
                <c:pt idx="3">
                  <c:v>13.206195654468887</c:v>
                </c:pt>
                <c:pt idx="4">
                  <c:v>13.203014654468889</c:v>
                </c:pt>
                <c:pt idx="5">
                  <c:v>13.208295654468889</c:v>
                </c:pt>
                <c:pt idx="6">
                  <c:v>13.203758654468889</c:v>
                </c:pt>
                <c:pt idx="7">
                  <c:v>13.197705654468887</c:v>
                </c:pt>
                <c:pt idx="8">
                  <c:v>13.197705654468887</c:v>
                </c:pt>
                <c:pt idx="9">
                  <c:v>13.197705654468887</c:v>
                </c:pt>
                <c:pt idx="10">
                  <c:v>13.197705654468887</c:v>
                </c:pt>
                <c:pt idx="11">
                  <c:v>13.197705654468887</c:v>
                </c:pt>
                <c:pt idx="12">
                  <c:v>13.197705654468887</c:v>
                </c:pt>
                <c:pt idx="13">
                  <c:v>13.201995654468888</c:v>
                </c:pt>
                <c:pt idx="14">
                  <c:v>13.200475027648888</c:v>
                </c:pt>
                <c:pt idx="15">
                  <c:v>13.36427743248889</c:v>
                </c:pt>
                <c:pt idx="16">
                  <c:v>13.96768582462</c:v>
                </c:pt>
                <c:pt idx="17">
                  <c:v>14.081001431884443</c:v>
                </c:pt>
                <c:pt idx="18">
                  <c:v>13.872503768268889</c:v>
                </c:pt>
                <c:pt idx="19">
                  <c:v>14.081811441477777</c:v>
                </c:pt>
                <c:pt idx="20">
                  <c:v>14.044031222204444</c:v>
                </c:pt>
                <c:pt idx="21">
                  <c:v>14.742170679668888</c:v>
                </c:pt>
                <c:pt idx="22">
                  <c:v>14.923983023266665</c:v>
                </c:pt>
                <c:pt idx="23">
                  <c:v>15.175383959157777</c:v>
                </c:pt>
                <c:pt idx="24">
                  <c:v>15.99401551107111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69760"/>
        <c:axId val="222629888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0.13046545094470965</c:v>
                </c:pt>
                <c:pt idx="1">
                  <c:v>0.13209793314643922</c:v>
                </c:pt>
                <c:pt idx="2">
                  <c:v>0.13867963900080965</c:v>
                </c:pt>
                <c:pt idx="3">
                  <c:v>0.13995699755632274</c:v>
                </c:pt>
                <c:pt idx="4">
                  <c:v>0.13992328586365402</c:v>
                </c:pt>
                <c:pt idx="5">
                  <c:v>0.13997925299631153</c:v>
                </c:pt>
                <c:pt idx="6">
                  <c:v>0.1399311706481072</c:v>
                </c:pt>
                <c:pt idx="7">
                  <c:v>0.13986702199179665</c:v>
                </c:pt>
                <c:pt idx="8">
                  <c:v>0.13986702199179665</c:v>
                </c:pt>
                <c:pt idx="9">
                  <c:v>0.13986702199179665</c:v>
                </c:pt>
                <c:pt idx="10">
                  <c:v>0.13986702199179665</c:v>
                </c:pt>
                <c:pt idx="11">
                  <c:v>0.13986702199179665</c:v>
                </c:pt>
                <c:pt idx="12">
                  <c:v>0.13986702199179665</c:v>
                </c:pt>
                <c:pt idx="13">
                  <c:v>0.13991248667634518</c:v>
                </c:pt>
                <c:pt idx="14">
                  <c:v>0.14065840892764059</c:v>
                </c:pt>
                <c:pt idx="15">
                  <c:v>0.14291968271183217</c:v>
                </c:pt>
                <c:pt idx="16">
                  <c:v>0.15122814504841464</c:v>
                </c:pt>
                <c:pt idx="17">
                  <c:v>0.15201112353324497</c:v>
                </c:pt>
                <c:pt idx="18">
                  <c:v>0.15139712075630438</c:v>
                </c:pt>
                <c:pt idx="19">
                  <c:v>0.15419297564130052</c:v>
                </c:pt>
                <c:pt idx="20">
                  <c:v>0.1539016263612783</c:v>
                </c:pt>
                <c:pt idx="21">
                  <c:v>0.15369212239719693</c:v>
                </c:pt>
                <c:pt idx="22">
                  <c:v>0.15827100119589207</c:v>
                </c:pt>
                <c:pt idx="23">
                  <c:v>0.14802834834689602</c:v>
                </c:pt>
                <c:pt idx="24">
                  <c:v>0.15409482068042912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6.7107320142033699E-3</c:v>
                </c:pt>
                <c:pt idx="1">
                  <c:v>2.6067982741450942E-3</c:v>
                </c:pt>
                <c:pt idx="2">
                  <c:v>5.9852563944191983E-3</c:v>
                </c:pt>
                <c:pt idx="3">
                  <c:v>2.332831466702621E-3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-1.7540789402347883E-5</c:v>
                </c:pt>
                <c:pt idx="15">
                  <c:v>1.852384586034311E-3</c:v>
                </c:pt>
                <c:pt idx="16">
                  <c:v>8.1536716298483344E-3</c:v>
                </c:pt>
                <c:pt idx="17">
                  <c:v>1.1656017633284552E-3</c:v>
                </c:pt>
                <c:pt idx="18">
                  <c:v>-2.8327255284492461E-3</c:v>
                </c:pt>
                <c:pt idx="19">
                  <c:v>2.4466207737594511E-3</c:v>
                </c:pt>
                <c:pt idx="20">
                  <c:v>-4.2070857774303445E-4</c:v>
                </c:pt>
                <c:pt idx="21">
                  <c:v>3.6000691893286205E-3</c:v>
                </c:pt>
                <c:pt idx="22">
                  <c:v>3.1070800659274509E-3</c:v>
                </c:pt>
                <c:pt idx="23">
                  <c:v>8.6201568722508526E-4</c:v>
                </c:pt>
                <c:pt idx="24">
                  <c:v>6.0895767952872199E-3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33344"/>
        <c:axId val="222631808"/>
      </c:lineChart>
      <c:catAx>
        <c:axId val="222869760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2629888"/>
        <c:crosses val="autoZero"/>
        <c:auto val="0"/>
        <c:lblAlgn val="ctr"/>
        <c:lblOffset val="100"/>
        <c:noMultiLvlLbl val="0"/>
      </c:catAx>
      <c:valAx>
        <c:axId val="222629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2869760"/>
        <c:crosses val="autoZero"/>
        <c:crossBetween val="between"/>
      </c:valAx>
      <c:valAx>
        <c:axId val="222631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2633344"/>
        <c:crosses val="max"/>
        <c:crossBetween val="between"/>
      </c:valAx>
      <c:catAx>
        <c:axId val="22263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2631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332985088"/>
        <c:axId val="332986624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8219601604479698E-4"/>
                  <c:y val="-1.082823402501604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85088"/>
        <c:axId val="332986624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11520"/>
        <c:axId val="333209984"/>
      </c:lineChart>
      <c:catAx>
        <c:axId val="3329850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332986624"/>
        <c:crosses val="autoZero"/>
        <c:auto val="0"/>
        <c:lblAlgn val="ctr"/>
        <c:lblOffset val="100"/>
        <c:noMultiLvlLbl val="0"/>
      </c:catAx>
      <c:valAx>
        <c:axId val="332986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332985088"/>
        <c:crosses val="autoZero"/>
        <c:crossBetween val="between"/>
      </c:valAx>
      <c:valAx>
        <c:axId val="3332099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3211520"/>
        <c:crosses val="max"/>
        <c:crossBetween val="between"/>
      </c:valAx>
      <c:catAx>
        <c:axId val="33321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32099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1514752"/>
        <c:axId val="221532928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2.8899421632800002</c:v>
                </c:pt>
                <c:pt idx="1">
                  <c:v>-0.29836543995333337</c:v>
                </c:pt>
                <c:pt idx="2">
                  <c:v>2.5048164497533336</c:v>
                </c:pt>
                <c:pt idx="3">
                  <c:v>0.48757766975777783</c:v>
                </c:pt>
                <c:pt idx="4">
                  <c:v>0.16694495689555555</c:v>
                </c:pt>
                <c:pt idx="5">
                  <c:v>6.2379845986666675E-2</c:v>
                </c:pt>
                <c:pt idx="6">
                  <c:v>0.23674528345333332</c:v>
                </c:pt>
                <c:pt idx="7">
                  <c:v>0.14790005215333335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0.11095646602444445</c:v>
                </c:pt>
                <c:pt idx="14">
                  <c:v>-5.514161198222222E-2</c:v>
                </c:pt>
                <c:pt idx="15">
                  <c:v>0.10740612709111111</c:v>
                </c:pt>
                <c:pt idx="16">
                  <c:v>0.60255502352000012</c:v>
                </c:pt>
                <c:pt idx="17">
                  <c:v>-0.52974103000222217</c:v>
                </c:pt>
                <c:pt idx="18">
                  <c:v>1.2724137475600001</c:v>
                </c:pt>
                <c:pt idx="19">
                  <c:v>0.16916054872444444</c:v>
                </c:pt>
                <c:pt idx="20">
                  <c:v>-2.9583370533333331E-3</c:v>
                </c:pt>
                <c:pt idx="21">
                  <c:v>-1.2704992487622222</c:v>
                </c:pt>
                <c:pt idx="22">
                  <c:v>4.7323254855111117</c:v>
                </c:pt>
                <c:pt idx="23">
                  <c:v>9.6233990162222213E-2</c:v>
                </c:pt>
                <c:pt idx="24">
                  <c:v>15.623460711982222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110.55432169333334</c:v>
                </c:pt>
                <c:pt idx="1">
                  <c:v>110.25595625337999</c:v>
                </c:pt>
                <c:pt idx="2">
                  <c:v>112.76077270313333</c:v>
                </c:pt>
                <c:pt idx="3">
                  <c:v>113.2483503728911</c:v>
                </c:pt>
                <c:pt idx="4">
                  <c:v>113.41529532978666</c:v>
                </c:pt>
                <c:pt idx="5">
                  <c:v>113.47767517577331</c:v>
                </c:pt>
                <c:pt idx="6">
                  <c:v>113.71442045922666</c:v>
                </c:pt>
                <c:pt idx="7">
                  <c:v>113.86232051137999</c:v>
                </c:pt>
                <c:pt idx="8">
                  <c:v>113.86232051137999</c:v>
                </c:pt>
                <c:pt idx="9">
                  <c:v>113.86232051137999</c:v>
                </c:pt>
                <c:pt idx="10">
                  <c:v>113.86232051137999</c:v>
                </c:pt>
                <c:pt idx="11">
                  <c:v>113.86232051137999</c:v>
                </c:pt>
                <c:pt idx="12">
                  <c:v>113.86232051137999</c:v>
                </c:pt>
                <c:pt idx="13">
                  <c:v>113.97327697740444</c:v>
                </c:pt>
                <c:pt idx="14">
                  <c:v>113.91813536542223</c:v>
                </c:pt>
                <c:pt idx="15">
                  <c:v>114.02554149251331</c:v>
                </c:pt>
                <c:pt idx="16">
                  <c:v>114.62809651603334</c:v>
                </c:pt>
                <c:pt idx="17">
                  <c:v>114.09835548603111</c:v>
                </c:pt>
                <c:pt idx="18">
                  <c:v>115.37076923359112</c:v>
                </c:pt>
                <c:pt idx="19">
                  <c:v>115.53992978231554</c:v>
                </c:pt>
                <c:pt idx="20">
                  <c:v>115.53697144526222</c:v>
                </c:pt>
                <c:pt idx="21">
                  <c:v>114.26647219649999</c:v>
                </c:pt>
                <c:pt idx="22">
                  <c:v>118.9987976820111</c:v>
                </c:pt>
                <c:pt idx="23">
                  <c:v>119.09503167217332</c:v>
                </c:pt>
                <c:pt idx="24">
                  <c:v>134.71849238415555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14752"/>
        <c:axId val="221532928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0.12813736856403204</c:v>
                </c:pt>
                <c:pt idx="1">
                  <c:v>0.13341257729963032</c:v>
                </c:pt>
                <c:pt idx="2">
                  <c:v>0.13705519594134644</c:v>
                </c:pt>
                <c:pt idx="3">
                  <c:v>0.13503837182513675</c:v>
                </c:pt>
                <c:pt idx="4">
                  <c:v>0.14299441713205693</c:v>
                </c:pt>
                <c:pt idx="5">
                  <c:v>0.15086263998050664</c:v>
                </c:pt>
                <c:pt idx="6">
                  <c:v>0.15921005129333457</c:v>
                </c:pt>
                <c:pt idx="7">
                  <c:v>0.16684896375523053</c:v>
                </c:pt>
                <c:pt idx="8">
                  <c:v>0.16684896375523053</c:v>
                </c:pt>
                <c:pt idx="9">
                  <c:v>0.16684896375523053</c:v>
                </c:pt>
                <c:pt idx="10">
                  <c:v>0.16684896375523053</c:v>
                </c:pt>
                <c:pt idx="11">
                  <c:v>0.16684896375523053</c:v>
                </c:pt>
                <c:pt idx="12">
                  <c:v>0.16684896375523053</c:v>
                </c:pt>
                <c:pt idx="13">
                  <c:v>0.17497499170737521</c:v>
                </c:pt>
                <c:pt idx="14">
                  <c:v>0.17484775614984496</c:v>
                </c:pt>
                <c:pt idx="15">
                  <c:v>0.17575986689682715</c:v>
                </c:pt>
                <c:pt idx="16">
                  <c:v>0.17672501822876352</c:v>
                </c:pt>
                <c:pt idx="17">
                  <c:v>0.17705803570548515</c:v>
                </c:pt>
                <c:pt idx="18">
                  <c:v>0.18035003178685774</c:v>
                </c:pt>
                <c:pt idx="19">
                  <c:v>0.1808162158959282</c:v>
                </c:pt>
                <c:pt idx="20">
                  <c:v>0.18014031034859559</c:v>
                </c:pt>
                <c:pt idx="21">
                  <c:v>0.17251450013534694</c:v>
                </c:pt>
                <c:pt idx="22">
                  <c:v>0.17722000415180378</c:v>
                </c:pt>
                <c:pt idx="23">
                  <c:v>0.17050497164990941</c:v>
                </c:pt>
                <c:pt idx="24">
                  <c:v>0.18476869664739773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2.1378966333543948E-3</c:v>
                </c:pt>
                <c:pt idx="1">
                  <c:v>-6.9946034030280335E-4</c:v>
                </c:pt>
                <c:pt idx="2">
                  <c:v>3.2175891218205327E-3</c:v>
                </c:pt>
                <c:pt idx="3">
                  <c:v>4.6643956170062869E-4</c:v>
                </c:pt>
                <c:pt idx="4">
                  <c:v>1.0685325228725706E-3</c:v>
                </c:pt>
                <c:pt idx="5">
                  <c:v>4.5236000660852369E-4</c:v>
                </c:pt>
                <c:pt idx="6">
                  <c:v>2.2119015234660414E-3</c:v>
                </c:pt>
                <c:pt idx="7">
                  <c:v>1.0445656624997058E-3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1.2019310936223267E-3</c:v>
                </c:pt>
                <c:pt idx="14">
                  <c:v>-8.424463788047613E-5</c:v>
                </c:pt>
                <c:pt idx="15">
                  <c:v>1.8101432397401847E-4</c:v>
                </c:pt>
                <c:pt idx="16">
                  <c:v>9.3300713662829908E-4</c:v>
                </c:pt>
                <c:pt idx="17">
                  <c:v>-9.6010852355594739E-4</c:v>
                </c:pt>
                <c:pt idx="18">
                  <c:v>2.3943051896248902E-3</c:v>
                </c:pt>
                <c:pt idx="19">
                  <c:v>2.720232179400378E-4</c:v>
                </c:pt>
                <c:pt idx="20">
                  <c:v>-4.220765474210371E-6</c:v>
                </c:pt>
                <c:pt idx="21">
                  <c:v>-1.0517301793381249E-3</c:v>
                </c:pt>
                <c:pt idx="22">
                  <c:v>5.157198161747807E-3</c:v>
                </c:pt>
                <c:pt idx="23">
                  <c:v>6.6151882619586939E-5</c:v>
                </c:pt>
                <c:pt idx="24">
                  <c:v>9.6587308028353788E-3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48928"/>
        <c:axId val="221534848"/>
      </c:lineChart>
      <c:catAx>
        <c:axId val="221514752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1532928"/>
        <c:crosses val="autoZero"/>
        <c:auto val="0"/>
        <c:lblAlgn val="ctr"/>
        <c:lblOffset val="100"/>
        <c:noMultiLvlLbl val="0"/>
      </c:catAx>
      <c:valAx>
        <c:axId val="221532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1514752"/>
        <c:crosses val="autoZero"/>
        <c:crossBetween val="between"/>
      </c:valAx>
      <c:valAx>
        <c:axId val="221534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1548928"/>
        <c:crosses val="max"/>
        <c:crossBetween val="between"/>
      </c:valAx>
      <c:catAx>
        <c:axId val="22154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21534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22782976"/>
        <c:axId val="222784512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yy\/mm\/dd</c:formatCode>
                <c:ptCount val="32"/>
                <c:pt idx="0">
                  <c:v>42752</c:v>
                </c:pt>
                <c:pt idx="1">
                  <c:v>42753</c:v>
                </c:pt>
                <c:pt idx="2">
                  <c:v>42754</c:v>
                </c:pt>
                <c:pt idx="3">
                  <c:v>42755</c:v>
                </c:pt>
                <c:pt idx="4">
                  <c:v>42758</c:v>
                </c:pt>
                <c:pt idx="5">
                  <c:v>42759</c:v>
                </c:pt>
                <c:pt idx="6">
                  <c:v>42760</c:v>
                </c:pt>
                <c:pt idx="7">
                  <c:v>42761</c:v>
                </c:pt>
                <c:pt idx="8">
                  <c:v>42762</c:v>
                </c:pt>
                <c:pt idx="9">
                  <c:v>42765</c:v>
                </c:pt>
                <c:pt idx="10">
                  <c:v>42766</c:v>
                </c:pt>
                <c:pt idx="11">
                  <c:v>42767</c:v>
                </c:pt>
                <c:pt idx="12">
                  <c:v>42768</c:v>
                </c:pt>
                <c:pt idx="13">
                  <c:v>42769</c:v>
                </c:pt>
                <c:pt idx="14">
                  <c:v>42772</c:v>
                </c:pt>
                <c:pt idx="15">
                  <c:v>42773</c:v>
                </c:pt>
                <c:pt idx="16">
                  <c:v>42774</c:v>
                </c:pt>
                <c:pt idx="17">
                  <c:v>42775</c:v>
                </c:pt>
                <c:pt idx="18">
                  <c:v>42776</c:v>
                </c:pt>
                <c:pt idx="19">
                  <c:v>42779</c:v>
                </c:pt>
                <c:pt idx="20">
                  <c:v>42780</c:v>
                </c:pt>
                <c:pt idx="21">
                  <c:v>42781</c:v>
                </c:pt>
                <c:pt idx="22">
                  <c:v>42782</c:v>
                </c:pt>
                <c:pt idx="23">
                  <c:v>42783</c:v>
                </c:pt>
                <c:pt idx="24">
                  <c:v>42786</c:v>
                </c:pt>
              </c:numCache>
            </c:numRef>
          </c:cat>
          <c:val>
            <c:numRef>
              <c:f>吕志远!$G$34:$G$65</c:f>
              <c:numCache>
                <c:formatCode>0.00</c:formatCode>
                <c:ptCount val="32"/>
                <c:pt idx="0">
                  <c:v>-1.2250426485577779</c:v>
                </c:pt>
                <c:pt idx="1">
                  <c:v>-8.0553290400000005E-2</c:v>
                </c:pt>
                <c:pt idx="2">
                  <c:v>0.14769965952000003</c:v>
                </c:pt>
                <c:pt idx="3">
                  <c:v>-7.4456070139999997E-2</c:v>
                </c:pt>
                <c:pt idx="4">
                  <c:v>1.415E-3</c:v>
                </c:pt>
                <c:pt idx="5">
                  <c:v>-3.088E-3</c:v>
                </c:pt>
                <c:pt idx="6">
                  <c:v>3.4489999999999998E-3</c:v>
                </c:pt>
                <c:pt idx="7">
                  <c:v>5.9649999999999998E-3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-5.653E-3</c:v>
                </c:pt>
                <c:pt idx="14">
                  <c:v>6.1409999999999998E-3</c:v>
                </c:pt>
                <c:pt idx="15">
                  <c:v>-9.6424557068888889E-2</c:v>
                </c:pt>
                <c:pt idx="16">
                  <c:v>7.7697348693333335E-2</c:v>
                </c:pt>
                <c:pt idx="17">
                  <c:v>-0.17028609580000001</c:v>
                </c:pt>
                <c:pt idx="18">
                  <c:v>1.0532230797733333</c:v>
                </c:pt>
                <c:pt idx="19">
                  <c:v>-6.5426604124444454E-2</c:v>
                </c:pt>
                <c:pt idx="20">
                  <c:v>-0.13472692636</c:v>
                </c:pt>
                <c:pt idx="21">
                  <c:v>-2.1517265801800001</c:v>
                </c:pt>
                <c:pt idx="22">
                  <c:v>4.076192423957778</c:v>
                </c:pt>
                <c:pt idx="23">
                  <c:v>-4.8548011471111117E-2</c:v>
                </c:pt>
                <c:pt idx="24">
                  <c:v>0.72253641776444444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  <c:pt idx="0">
                  <c:v>-7.1294078333999993</c:v>
                </c:pt>
                <c:pt idx="1">
                  <c:v>-7.2099611238000003</c:v>
                </c:pt>
                <c:pt idx="2">
                  <c:v>-7.0622614642800006</c:v>
                </c:pt>
                <c:pt idx="3">
                  <c:v>-7.1367175344200007</c:v>
                </c:pt>
                <c:pt idx="4">
                  <c:v>-7.1353025344200001</c:v>
                </c:pt>
                <c:pt idx="5">
                  <c:v>-7.1383905344200009</c:v>
                </c:pt>
                <c:pt idx="6">
                  <c:v>-7.1349415344200002</c:v>
                </c:pt>
                <c:pt idx="7">
                  <c:v>-7.1289765344200005</c:v>
                </c:pt>
                <c:pt idx="8">
                  <c:v>-7.1289765344200005</c:v>
                </c:pt>
                <c:pt idx="9">
                  <c:v>-7.1289765344200005</c:v>
                </c:pt>
                <c:pt idx="10">
                  <c:v>-7.1289765344200005</c:v>
                </c:pt>
                <c:pt idx="11">
                  <c:v>-7.1289765344200005</c:v>
                </c:pt>
                <c:pt idx="12">
                  <c:v>-7.1289765344200005</c:v>
                </c:pt>
                <c:pt idx="13">
                  <c:v>-7.1346295344200001</c:v>
                </c:pt>
                <c:pt idx="14">
                  <c:v>-7.1284885344199997</c:v>
                </c:pt>
                <c:pt idx="15">
                  <c:v>-7.2249130914888893</c:v>
                </c:pt>
                <c:pt idx="16">
                  <c:v>-7.1472157427955558</c:v>
                </c:pt>
                <c:pt idx="17">
                  <c:v>-7.3175018385955557</c:v>
                </c:pt>
                <c:pt idx="18">
                  <c:v>-6.2642787588222228</c:v>
                </c:pt>
                <c:pt idx="19">
                  <c:v>-6.3297053629466671</c:v>
                </c:pt>
                <c:pt idx="20">
                  <c:v>-6.464432289306667</c:v>
                </c:pt>
                <c:pt idx="21">
                  <c:v>-8.6161588694866662</c:v>
                </c:pt>
                <c:pt idx="22">
                  <c:v>-4.5399664455288891</c:v>
                </c:pt>
                <c:pt idx="23">
                  <c:v>-4.5885144570000005</c:v>
                </c:pt>
                <c:pt idx="24">
                  <c:v>-3.8659780392355558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82976"/>
        <c:axId val="222784512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  <c:pt idx="0">
                  <c:v>-5.4256453115832694E-2</c:v>
                </c:pt>
                <c:pt idx="1">
                  <c:v>-5.7831242315094164E-2</c:v>
                </c:pt>
                <c:pt idx="2">
                  <c:v>-5.2815721740933103E-2</c:v>
                </c:pt>
                <c:pt idx="3">
                  <c:v>-5.5178065669036533E-2</c:v>
                </c:pt>
                <c:pt idx="4">
                  <c:v>-5.5167125490649879E-2</c:v>
                </c:pt>
                <c:pt idx="5">
                  <c:v>-5.5191000593729722E-2</c:v>
                </c:pt>
                <c:pt idx="6">
                  <c:v>-5.5164334392135694E-2</c:v>
                </c:pt>
                <c:pt idx="7">
                  <c:v>-5.5118215548265466E-2</c:v>
                </c:pt>
                <c:pt idx="8">
                  <c:v>-5.5118215548265466E-2</c:v>
                </c:pt>
                <c:pt idx="9">
                  <c:v>-5.5118215548265466E-2</c:v>
                </c:pt>
                <c:pt idx="10">
                  <c:v>-5.5118215548265466E-2</c:v>
                </c:pt>
                <c:pt idx="11">
                  <c:v>-5.5118215548265466E-2</c:v>
                </c:pt>
                <c:pt idx="12">
                  <c:v>-5.5118215548265466E-2</c:v>
                </c:pt>
                <c:pt idx="13">
                  <c:v>-5.5161922140788251E-2</c:v>
                </c:pt>
                <c:pt idx="14">
                  <c:v>-5.511444253974767E-2</c:v>
                </c:pt>
                <c:pt idx="15">
                  <c:v>-5.7502686553764115E-2</c:v>
                </c:pt>
                <c:pt idx="16">
                  <c:v>-5.5998855398167395E-2</c:v>
                </c:pt>
                <c:pt idx="17">
                  <c:v>-5.6772470497387748E-2</c:v>
                </c:pt>
                <c:pt idx="18">
                  <c:v>-4.8085911197745371E-2</c:v>
                </c:pt>
                <c:pt idx="19">
                  <c:v>-4.9416425089753586E-2</c:v>
                </c:pt>
                <c:pt idx="20">
                  <c:v>-4.7788415101231309E-2</c:v>
                </c:pt>
                <c:pt idx="21">
                  <c:v>-5.8833684760013862E-2</c:v>
                </c:pt>
                <c:pt idx="22">
                  <c:v>-2.8854955016296528E-2</c:v>
                </c:pt>
                <c:pt idx="23">
                  <c:v>-2.7845548188424774E-2</c:v>
                </c:pt>
                <c:pt idx="24">
                  <c:v>-2.3063686385570163E-2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  <c:pt idx="0">
                  <c:v>-4.1908148355762056E-3</c:v>
                </c:pt>
                <c:pt idx="1">
                  <c:v>-1.5904912136600932E-3</c:v>
                </c:pt>
                <c:pt idx="2">
                  <c:v>6.0975544712681498E-4</c:v>
                </c:pt>
                <c:pt idx="3">
                  <c:v>-1.0275500365720027E-3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-1.3045277103507515E-3</c:v>
                </c:pt>
                <c:pt idx="16">
                  <c:v>4.9353114651980916E-4</c:v>
                </c:pt>
                <c:pt idx="17">
                  <c:v>-1.142430333565908E-3</c:v>
                </c:pt>
                <c:pt idx="18">
                  <c:v>6.8503116119299828E-3</c:v>
                </c:pt>
                <c:pt idx="19">
                  <c:v>-7.3690807064282545E-4</c:v>
                </c:pt>
                <c:pt idx="20">
                  <c:v>-4.9578219073532581E-4</c:v>
                </c:pt>
                <c:pt idx="21">
                  <c:v>-5.815497833735573E-3</c:v>
                </c:pt>
                <c:pt idx="22">
                  <c:v>1.0560434190454444E-2</c:v>
                </c:pt>
                <c:pt idx="23">
                  <c:v>-1.4773374298117638E-4</c:v>
                </c:pt>
                <c:pt idx="24">
                  <c:v>3.1025939287742366E-3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00512"/>
        <c:axId val="222798976"/>
      </c:lineChart>
      <c:catAx>
        <c:axId val="22278297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22784512"/>
        <c:crosses val="autoZero"/>
        <c:auto val="0"/>
        <c:lblAlgn val="ctr"/>
        <c:lblOffset val="100"/>
        <c:noMultiLvlLbl val="0"/>
      </c:catAx>
      <c:valAx>
        <c:axId val="222784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22782976"/>
        <c:crosses val="autoZero"/>
        <c:crossBetween val="between"/>
      </c:valAx>
      <c:valAx>
        <c:axId val="222798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22800512"/>
        <c:crosses val="max"/>
        <c:crossBetween val="between"/>
      </c:valAx>
      <c:catAx>
        <c:axId val="22280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2798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56030</xdr:colOff>
      <xdr:row>157</xdr:row>
      <xdr:rowOff>33616</xdr:rowOff>
    </xdr:from>
    <xdr:to>
      <xdr:col>15</xdr:col>
      <xdr:colOff>549088</xdr:colOff>
      <xdr:row>195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16247</xdr:colOff>
      <xdr:row>79</xdr:row>
      <xdr:rowOff>67234</xdr:rowOff>
    </xdr:from>
    <xdr:to>
      <xdr:col>15</xdr:col>
      <xdr:colOff>590549</xdr:colOff>
      <xdr:row>117</xdr:row>
      <xdr:rowOff>85725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590550</xdr:colOff>
      <xdr:row>78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67236</xdr:colOff>
      <xdr:row>196</xdr:row>
      <xdr:rowOff>56029</xdr:rowOff>
    </xdr:from>
    <xdr:to>
      <xdr:col>15</xdr:col>
      <xdr:colOff>526677</xdr:colOff>
      <xdr:row>234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38099</xdr:colOff>
      <xdr:row>235</xdr:row>
      <xdr:rowOff>57150</xdr:rowOff>
    </xdr:from>
    <xdr:to>
      <xdr:col>15</xdr:col>
      <xdr:colOff>552449</xdr:colOff>
      <xdr:row>273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0</xdr:row>
      <xdr:rowOff>47624</xdr:rowOff>
    </xdr:from>
    <xdr:to>
      <xdr:col>15</xdr:col>
      <xdr:colOff>590550</xdr:colOff>
      <xdr:row>38</xdr:row>
      <xdr:rowOff>114299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zoomScaleNormal="85" zoomScaleSheetLayoutView="100" workbookViewId="0">
      <selection activeCell="U18" sqref="U18"/>
    </sheetView>
  </sheetViews>
  <sheetFormatPr defaultRowHeight="13.5" x14ac:dyDescent="0.15"/>
  <cols>
    <col min="13" max="13" width="1.625" style="36" customWidth="1"/>
  </cols>
  <sheetData>
    <row r="13" spans="13:13" s="38" customFormat="1" x14ac:dyDescent="0.15">
      <c r="M13" s="37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10.2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110.55432169333334</v>
      </c>
      <c r="F34" s="24">
        <v>2.1378966333543948E-3</v>
      </c>
      <c r="G34" s="50">
        <v>2.8899421632800002</v>
      </c>
      <c r="H34" s="24">
        <v>0.12813736856403204</v>
      </c>
      <c r="I34" s="18"/>
      <c r="J34" s="19"/>
      <c r="K34" s="20"/>
      <c r="L34" s="21"/>
      <c r="M34" s="22">
        <v>-0.03</v>
      </c>
      <c r="N34" s="34">
        <v>-0.08</v>
      </c>
      <c r="O34" s="23">
        <v>-0.1</v>
      </c>
      <c r="Q34" s="15">
        <f>C34/$W$32</f>
        <v>0</v>
      </c>
      <c r="R34" s="26">
        <f>D34/$W$32</f>
        <v>0</v>
      </c>
      <c r="S34" s="26">
        <f>G34</f>
        <v>2.8899421632800002</v>
      </c>
      <c r="T34" s="27">
        <f>H34</f>
        <v>0.12813736856403204</v>
      </c>
      <c r="U34" s="35">
        <f>I34/$W$32</f>
        <v>0</v>
      </c>
      <c r="V34" s="28">
        <f>J34/$W$32</f>
        <v>0</v>
      </c>
      <c r="W34" s="30">
        <f>K34/$W$32</f>
        <v>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110.25595625337999</v>
      </c>
      <c r="F35" s="24">
        <v>-6.9946034030280335E-4</v>
      </c>
      <c r="G35" s="50">
        <v>-0.29836543995333337</v>
      </c>
      <c r="H35" s="24">
        <v>0.13341257729963032</v>
      </c>
      <c r="I35" s="18"/>
      <c r="J35" s="19"/>
      <c r="K35" s="20"/>
      <c r="L35" s="21"/>
      <c r="M35" s="22">
        <v>-0.03</v>
      </c>
      <c r="N35" s="34">
        <v>-0.08</v>
      </c>
      <c r="O35" s="23">
        <v>-0.1</v>
      </c>
      <c r="Q35" s="15">
        <f t="shared" ref="Q35:R58" si="0">C35/$W$32</f>
        <v>0</v>
      </c>
      <c r="R35" s="26">
        <f t="shared" si="0"/>
        <v>0</v>
      </c>
      <c r="S35" s="26">
        <f t="shared" ref="S35:T58" si="1">G35</f>
        <v>-0.29836543995333337</v>
      </c>
      <c r="T35" s="27">
        <f t="shared" si="1"/>
        <v>0.13341257729963032</v>
      </c>
      <c r="U35" s="35">
        <f t="shared" ref="U35:W58" si="2">I35/$W$32</f>
        <v>0</v>
      </c>
      <c r="V35" s="28">
        <f t="shared" si="2"/>
        <v>0</v>
      </c>
      <c r="W35" s="30">
        <f t="shared" si="2"/>
        <v>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112.76077270313333</v>
      </c>
      <c r="F36" s="24">
        <v>3.2175891218205327E-3</v>
      </c>
      <c r="G36" s="50">
        <v>2.5048164497533336</v>
      </c>
      <c r="H36" s="24">
        <v>0.13705519594134644</v>
      </c>
      <c r="I36" s="18"/>
      <c r="J36" s="19"/>
      <c r="K36" s="20"/>
      <c r="L36" s="21"/>
      <c r="M36" s="22">
        <v>-0.03</v>
      </c>
      <c r="N36" s="34">
        <v>-0.08</v>
      </c>
      <c r="O36" s="23">
        <v>-0.1</v>
      </c>
      <c r="Q36" s="15">
        <f t="shared" si="0"/>
        <v>0</v>
      </c>
      <c r="R36" s="26">
        <f t="shared" si="0"/>
        <v>0</v>
      </c>
      <c r="S36" s="26">
        <f t="shared" si="1"/>
        <v>2.5048164497533336</v>
      </c>
      <c r="T36" s="27">
        <f t="shared" si="1"/>
        <v>0.13705519594134644</v>
      </c>
      <c r="U36" s="35">
        <f t="shared" si="2"/>
        <v>0</v>
      </c>
      <c r="V36" s="28">
        <f t="shared" si="2"/>
        <v>0</v>
      </c>
      <c r="W36" s="30">
        <f t="shared" si="2"/>
        <v>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113.2483503728911</v>
      </c>
      <c r="F37" s="24">
        <v>4.6643956170062869E-4</v>
      </c>
      <c r="G37" s="50">
        <v>0.48757766975777783</v>
      </c>
      <c r="H37" s="24">
        <v>0.13503837182513675</v>
      </c>
      <c r="I37" s="18"/>
      <c r="J37" s="19"/>
      <c r="K37" s="20"/>
      <c r="L37" s="21"/>
      <c r="M37" s="22">
        <v>-0.03</v>
      </c>
      <c r="N37" s="34">
        <v>-0.08</v>
      </c>
      <c r="O37" s="23">
        <v>-0.1</v>
      </c>
      <c r="Q37" s="15">
        <f t="shared" si="0"/>
        <v>0</v>
      </c>
      <c r="R37" s="26">
        <f t="shared" ref="R37:R41" si="3">D37/$W$32</f>
        <v>0</v>
      </c>
      <c r="S37" s="26">
        <f t="shared" ref="S37:S41" si="4">G37</f>
        <v>0.48757766975777783</v>
      </c>
      <c r="T37" s="27">
        <f t="shared" ref="T37:T41" si="5">H37</f>
        <v>0.13503837182513675</v>
      </c>
      <c r="U37" s="35">
        <f t="shared" ref="U37:U41" si="6">I37/$W$32</f>
        <v>0</v>
      </c>
      <c r="V37" s="28">
        <f t="shared" ref="V37:V41" si="7">J37/$W$32</f>
        <v>0</v>
      </c>
      <c r="W37" s="30">
        <f t="shared" ref="W37:W41" si="8">K37/$W$32</f>
        <v>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113.41529532978666</v>
      </c>
      <c r="F38" s="24">
        <v>1.0685325228725706E-3</v>
      </c>
      <c r="G38" s="50">
        <v>0.16694495689555555</v>
      </c>
      <c r="H38" s="24">
        <v>0.14299441713205693</v>
      </c>
      <c r="I38" s="18"/>
      <c r="J38" s="19"/>
      <c r="K38" s="20"/>
      <c r="L38" s="21"/>
      <c r="M38" s="22">
        <v>-0.03</v>
      </c>
      <c r="N38" s="34">
        <v>-0.08</v>
      </c>
      <c r="O38" s="23">
        <v>-0.1</v>
      </c>
      <c r="Q38" s="15">
        <f t="shared" si="0"/>
        <v>0</v>
      </c>
      <c r="R38" s="26">
        <f t="shared" si="3"/>
        <v>0</v>
      </c>
      <c r="S38" s="26">
        <f t="shared" si="4"/>
        <v>0.16694495689555555</v>
      </c>
      <c r="T38" s="27">
        <f t="shared" si="5"/>
        <v>0.14299441713205693</v>
      </c>
      <c r="U38" s="35">
        <f t="shared" si="6"/>
        <v>0</v>
      </c>
      <c r="V38" s="28">
        <f t="shared" si="7"/>
        <v>0</v>
      </c>
      <c r="W38" s="30">
        <f t="shared" si="8"/>
        <v>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113.47767517577331</v>
      </c>
      <c r="F39" s="24">
        <v>4.5236000660852369E-4</v>
      </c>
      <c r="G39" s="50">
        <v>6.2379845986666675E-2</v>
      </c>
      <c r="H39" s="24">
        <v>0.15086263998050664</v>
      </c>
      <c r="I39" s="18"/>
      <c r="J39" s="19"/>
      <c r="K39" s="20"/>
      <c r="L39" s="21"/>
      <c r="M39" s="22">
        <v>-0.03</v>
      </c>
      <c r="N39" s="34">
        <v>-0.08</v>
      </c>
      <c r="O39" s="23">
        <v>-0.1</v>
      </c>
      <c r="Q39" s="15">
        <f t="shared" si="0"/>
        <v>0</v>
      </c>
      <c r="R39" s="26">
        <f t="shared" si="3"/>
        <v>0</v>
      </c>
      <c r="S39" s="26">
        <f t="shared" si="4"/>
        <v>6.2379845986666675E-2</v>
      </c>
      <c r="T39" s="27">
        <f t="shared" si="5"/>
        <v>0.15086263998050664</v>
      </c>
      <c r="U39" s="35">
        <f t="shared" si="6"/>
        <v>0</v>
      </c>
      <c r="V39" s="28">
        <f t="shared" si="7"/>
        <v>0</v>
      </c>
      <c r="W39" s="30">
        <f t="shared" si="8"/>
        <v>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113.71442045922666</v>
      </c>
      <c r="F40" s="24">
        <v>2.2119015234660414E-3</v>
      </c>
      <c r="G40" s="50">
        <v>0.23674528345333332</v>
      </c>
      <c r="H40" s="24">
        <v>0.15921005129333457</v>
      </c>
      <c r="I40" s="18"/>
      <c r="J40" s="19"/>
      <c r="K40" s="20"/>
      <c r="L40" s="21"/>
      <c r="M40" s="22">
        <v>-0.03</v>
      </c>
      <c r="N40" s="34">
        <v>-0.08</v>
      </c>
      <c r="O40" s="23">
        <v>-0.1</v>
      </c>
      <c r="Q40" s="15">
        <f t="shared" si="0"/>
        <v>0</v>
      </c>
      <c r="R40" s="26">
        <f t="shared" si="3"/>
        <v>0</v>
      </c>
      <c r="S40" s="26">
        <f t="shared" si="4"/>
        <v>0.23674528345333332</v>
      </c>
      <c r="T40" s="27">
        <f t="shared" si="5"/>
        <v>0.15921005129333457</v>
      </c>
      <c r="U40" s="35">
        <f t="shared" si="6"/>
        <v>0</v>
      </c>
      <c r="V40" s="28">
        <f t="shared" si="7"/>
        <v>0</v>
      </c>
      <c r="W40" s="30">
        <f t="shared" si="8"/>
        <v>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113.86232051137999</v>
      </c>
      <c r="F41" s="24">
        <v>1.0445656624997058E-3</v>
      </c>
      <c r="G41" s="50">
        <v>0.14790005215333335</v>
      </c>
      <c r="H41" s="24">
        <v>0.16684896375523053</v>
      </c>
      <c r="I41" s="18"/>
      <c r="J41" s="19"/>
      <c r="K41" s="20"/>
      <c r="L41" s="21"/>
      <c r="M41" s="22">
        <v>-0.03</v>
      </c>
      <c r="N41" s="34">
        <v>-0.08</v>
      </c>
      <c r="O41" s="23">
        <v>-0.1</v>
      </c>
      <c r="Q41" s="15">
        <f t="shared" si="0"/>
        <v>0</v>
      </c>
      <c r="R41" s="26">
        <f t="shared" si="3"/>
        <v>0</v>
      </c>
      <c r="S41" s="26">
        <f t="shared" si="4"/>
        <v>0.14790005215333335</v>
      </c>
      <c r="T41" s="27">
        <f t="shared" si="5"/>
        <v>0.16684896375523053</v>
      </c>
      <c r="U41" s="35">
        <f t="shared" si="6"/>
        <v>0</v>
      </c>
      <c r="V41" s="28">
        <f t="shared" si="7"/>
        <v>0</v>
      </c>
      <c r="W41" s="30">
        <f t="shared" si="8"/>
        <v>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113.86232051137999</v>
      </c>
      <c r="F42" s="24">
        <v>0</v>
      </c>
      <c r="G42" s="50">
        <v>0</v>
      </c>
      <c r="H42" s="24">
        <v>0.16684896375523053</v>
      </c>
      <c r="I42" s="18"/>
      <c r="J42" s="19"/>
      <c r="K42" s="20"/>
      <c r="L42" s="21"/>
      <c r="M42" s="22">
        <v>-0.03</v>
      </c>
      <c r="N42" s="34">
        <v>-0.08</v>
      </c>
      <c r="O42" s="23">
        <v>-0.1</v>
      </c>
      <c r="Q42" s="15">
        <f t="shared" si="0"/>
        <v>0</v>
      </c>
      <c r="R42" s="26">
        <f t="shared" si="0"/>
        <v>0</v>
      </c>
      <c r="S42" s="26">
        <f t="shared" si="1"/>
        <v>0</v>
      </c>
      <c r="T42" s="27">
        <f t="shared" si="1"/>
        <v>0.16684896375523053</v>
      </c>
      <c r="U42" s="35">
        <f t="shared" si="2"/>
        <v>0</v>
      </c>
      <c r="V42" s="28">
        <f t="shared" si="2"/>
        <v>0</v>
      </c>
      <c r="W42" s="30">
        <f t="shared" si="2"/>
        <v>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113.86232051137999</v>
      </c>
      <c r="F43" s="24">
        <v>0</v>
      </c>
      <c r="G43" s="50">
        <v>0</v>
      </c>
      <c r="H43" s="24">
        <v>0.16684896375523053</v>
      </c>
      <c r="I43" s="18"/>
      <c r="J43" s="19"/>
      <c r="K43" s="20"/>
      <c r="L43" s="21"/>
      <c r="M43" s="22">
        <v>-0.03</v>
      </c>
      <c r="N43" s="34">
        <v>-0.08</v>
      </c>
      <c r="O43" s="23">
        <v>-0.1</v>
      </c>
      <c r="Q43" s="15">
        <f t="shared" si="0"/>
        <v>0</v>
      </c>
      <c r="R43" s="26">
        <f t="shared" si="0"/>
        <v>0</v>
      </c>
      <c r="S43" s="26">
        <f t="shared" si="1"/>
        <v>0</v>
      </c>
      <c r="T43" s="27">
        <f t="shared" si="1"/>
        <v>0.16684896375523053</v>
      </c>
      <c r="U43" s="35">
        <f t="shared" si="2"/>
        <v>0</v>
      </c>
      <c r="V43" s="28">
        <f t="shared" si="2"/>
        <v>0</v>
      </c>
      <c r="W43" s="30">
        <f t="shared" si="2"/>
        <v>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113.86232051137999</v>
      </c>
      <c r="F44" s="24">
        <v>0</v>
      </c>
      <c r="G44" s="50">
        <v>0</v>
      </c>
      <c r="H44" s="24">
        <v>0.16684896375523053</v>
      </c>
      <c r="I44" s="18"/>
      <c r="J44" s="19"/>
      <c r="K44" s="20"/>
      <c r="L44" s="21"/>
      <c r="M44" s="22">
        <v>-0.03</v>
      </c>
      <c r="N44" s="34">
        <v>-0.08</v>
      </c>
      <c r="O44" s="23">
        <v>-0.1</v>
      </c>
      <c r="Q44" s="15">
        <f t="shared" si="0"/>
        <v>0</v>
      </c>
      <c r="R44" s="26">
        <f t="shared" si="0"/>
        <v>0</v>
      </c>
      <c r="S44" s="26">
        <f t="shared" si="1"/>
        <v>0</v>
      </c>
      <c r="T44" s="27">
        <f t="shared" si="1"/>
        <v>0.16684896375523053</v>
      </c>
      <c r="U44" s="35">
        <f t="shared" si="2"/>
        <v>0</v>
      </c>
      <c r="V44" s="28">
        <f t="shared" si="2"/>
        <v>0</v>
      </c>
      <c r="W44" s="30">
        <f t="shared" si="2"/>
        <v>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113.86232051137999</v>
      </c>
      <c r="F45" s="24">
        <v>0</v>
      </c>
      <c r="G45" s="50">
        <v>0</v>
      </c>
      <c r="H45" s="24">
        <v>0.16684896375523053</v>
      </c>
      <c r="I45" s="18"/>
      <c r="J45" s="19"/>
      <c r="K45" s="20"/>
      <c r="L45" s="21"/>
      <c r="M45" s="22">
        <v>-0.03</v>
      </c>
      <c r="N45" s="34">
        <v>-0.08</v>
      </c>
      <c r="O45" s="23">
        <v>-0.1</v>
      </c>
      <c r="Q45" s="15">
        <f t="shared" si="0"/>
        <v>0</v>
      </c>
      <c r="R45" s="26">
        <f t="shared" si="0"/>
        <v>0</v>
      </c>
      <c r="S45" s="26">
        <f t="shared" si="1"/>
        <v>0</v>
      </c>
      <c r="T45" s="27">
        <f t="shared" si="1"/>
        <v>0.16684896375523053</v>
      </c>
      <c r="U45" s="35">
        <f t="shared" si="2"/>
        <v>0</v>
      </c>
      <c r="V45" s="28">
        <f t="shared" si="2"/>
        <v>0</v>
      </c>
      <c r="W45" s="30">
        <f t="shared" si="2"/>
        <v>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113.86232051137999</v>
      </c>
      <c r="F46" s="24">
        <v>0</v>
      </c>
      <c r="G46" s="50">
        <v>0</v>
      </c>
      <c r="H46" s="24">
        <v>0.16684896375523053</v>
      </c>
      <c r="I46" s="18"/>
      <c r="J46" s="19"/>
      <c r="K46" s="20"/>
      <c r="L46" s="21"/>
      <c r="M46" s="22">
        <v>-0.03</v>
      </c>
      <c r="N46" s="34">
        <v>-0.08</v>
      </c>
      <c r="O46" s="23">
        <v>-0.1</v>
      </c>
      <c r="Q46" s="15">
        <f t="shared" si="0"/>
        <v>0</v>
      </c>
      <c r="R46" s="26">
        <f t="shared" si="0"/>
        <v>0</v>
      </c>
      <c r="S46" s="26">
        <f t="shared" si="1"/>
        <v>0</v>
      </c>
      <c r="T46" s="27">
        <f t="shared" si="1"/>
        <v>0.16684896375523053</v>
      </c>
      <c r="U46" s="35">
        <f t="shared" si="2"/>
        <v>0</v>
      </c>
      <c r="V46" s="28">
        <f t="shared" si="2"/>
        <v>0</v>
      </c>
      <c r="W46" s="30">
        <f t="shared" si="2"/>
        <v>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113.97327697740444</v>
      </c>
      <c r="F47" s="24">
        <v>1.2019310936223267E-3</v>
      </c>
      <c r="G47" s="50">
        <v>0.11095646602444445</v>
      </c>
      <c r="H47" s="24">
        <v>0.17497499170737521</v>
      </c>
      <c r="I47" s="18"/>
      <c r="J47" s="19"/>
      <c r="K47" s="20"/>
      <c r="L47" s="21"/>
      <c r="M47" s="22">
        <v>-0.03</v>
      </c>
      <c r="N47" s="34">
        <v>-0.08</v>
      </c>
      <c r="O47" s="23">
        <v>-0.1</v>
      </c>
      <c r="Q47" s="15">
        <f t="shared" si="0"/>
        <v>0</v>
      </c>
      <c r="R47" s="26">
        <f t="shared" si="0"/>
        <v>0</v>
      </c>
      <c r="S47" s="26">
        <f t="shared" si="1"/>
        <v>0.11095646602444445</v>
      </c>
      <c r="T47" s="27">
        <f t="shared" si="1"/>
        <v>0.17497499170737521</v>
      </c>
      <c r="U47" s="35">
        <f t="shared" si="2"/>
        <v>0</v>
      </c>
      <c r="V47" s="28">
        <f t="shared" si="2"/>
        <v>0</v>
      </c>
      <c r="W47" s="30">
        <f t="shared" si="2"/>
        <v>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113.91813536542223</v>
      </c>
      <c r="F48" s="24">
        <v>-8.424463788047613E-5</v>
      </c>
      <c r="G48" s="50">
        <v>-5.514161198222222E-2</v>
      </c>
      <c r="H48" s="24">
        <v>0.17484775614984496</v>
      </c>
      <c r="I48" s="18"/>
      <c r="J48" s="19"/>
      <c r="K48" s="20"/>
      <c r="L48" s="21"/>
      <c r="M48" s="22">
        <v>-0.03</v>
      </c>
      <c r="N48" s="34">
        <v>-0.08</v>
      </c>
      <c r="O48" s="23">
        <v>-0.1</v>
      </c>
      <c r="Q48" s="15">
        <f t="shared" si="0"/>
        <v>0</v>
      </c>
      <c r="R48" s="26">
        <f t="shared" si="0"/>
        <v>0</v>
      </c>
      <c r="S48" s="26">
        <f t="shared" si="1"/>
        <v>-5.514161198222222E-2</v>
      </c>
      <c r="T48" s="27">
        <f t="shared" si="1"/>
        <v>0.17484775614984496</v>
      </c>
      <c r="U48" s="35">
        <f t="shared" si="2"/>
        <v>0</v>
      </c>
      <c r="V48" s="28">
        <f t="shared" si="2"/>
        <v>0</v>
      </c>
      <c r="W48" s="30">
        <f t="shared" si="2"/>
        <v>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114.02554149251331</v>
      </c>
      <c r="F49" s="24">
        <v>1.8101432397401847E-4</v>
      </c>
      <c r="G49" s="50">
        <v>0.10740612709111111</v>
      </c>
      <c r="H49" s="24">
        <v>0.17575986689682715</v>
      </c>
      <c r="I49" s="18"/>
      <c r="J49" s="19"/>
      <c r="K49" s="20"/>
      <c r="L49" s="21"/>
      <c r="M49" s="22">
        <v>-0.03</v>
      </c>
      <c r="N49" s="34">
        <v>-0.08</v>
      </c>
      <c r="O49" s="23">
        <v>-0.1</v>
      </c>
      <c r="Q49" s="15">
        <f t="shared" si="0"/>
        <v>0</v>
      </c>
      <c r="R49" s="26">
        <f t="shared" si="0"/>
        <v>0</v>
      </c>
      <c r="S49" s="26">
        <f t="shared" si="1"/>
        <v>0.10740612709111111</v>
      </c>
      <c r="T49" s="27">
        <f t="shared" si="1"/>
        <v>0.17575986689682715</v>
      </c>
      <c r="U49" s="35">
        <f t="shared" si="2"/>
        <v>0</v>
      </c>
      <c r="V49" s="28">
        <f t="shared" si="2"/>
        <v>0</v>
      </c>
      <c r="W49" s="30">
        <f t="shared" si="2"/>
        <v>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114.62809651603334</v>
      </c>
      <c r="F50" s="24">
        <v>9.3300713662829908E-4</v>
      </c>
      <c r="G50" s="50">
        <v>0.60255502352000012</v>
      </c>
      <c r="H50" s="24">
        <v>0.17672501822876352</v>
      </c>
      <c r="I50" s="18"/>
      <c r="J50" s="19"/>
      <c r="K50" s="20"/>
      <c r="L50" s="21"/>
      <c r="M50" s="22">
        <v>-0.03</v>
      </c>
      <c r="N50" s="34">
        <v>-0.08</v>
      </c>
      <c r="O50" s="23">
        <v>-0.1</v>
      </c>
      <c r="Q50" s="15">
        <f t="shared" si="0"/>
        <v>0</v>
      </c>
      <c r="R50" s="26">
        <f t="shared" si="0"/>
        <v>0</v>
      </c>
      <c r="S50" s="26">
        <f t="shared" si="1"/>
        <v>0.60255502352000012</v>
      </c>
      <c r="T50" s="27">
        <f t="shared" si="1"/>
        <v>0.17672501822876352</v>
      </c>
      <c r="U50" s="35">
        <f t="shared" si="2"/>
        <v>0</v>
      </c>
      <c r="V50" s="28">
        <f t="shared" si="2"/>
        <v>0</v>
      </c>
      <c r="W50" s="30">
        <f t="shared" si="2"/>
        <v>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114.09835548603111</v>
      </c>
      <c r="F51" s="24">
        <v>-9.6010852355594739E-4</v>
      </c>
      <c r="G51" s="50">
        <v>-0.52974103000222217</v>
      </c>
      <c r="H51" s="24">
        <v>0.17705803570548515</v>
      </c>
      <c r="I51" s="18"/>
      <c r="J51" s="19"/>
      <c r="K51" s="20"/>
      <c r="L51" s="21"/>
      <c r="M51" s="22">
        <v>-0.03</v>
      </c>
      <c r="N51" s="34">
        <v>-0.08</v>
      </c>
      <c r="O51" s="23">
        <v>-0.1</v>
      </c>
      <c r="Q51" s="15">
        <f t="shared" si="0"/>
        <v>0</v>
      </c>
      <c r="R51" s="26">
        <f t="shared" si="0"/>
        <v>0</v>
      </c>
      <c r="S51" s="26">
        <f t="shared" si="1"/>
        <v>-0.52974103000222217</v>
      </c>
      <c r="T51" s="27">
        <f t="shared" si="1"/>
        <v>0.17705803570548515</v>
      </c>
      <c r="U51" s="35">
        <f t="shared" si="2"/>
        <v>0</v>
      </c>
      <c r="V51" s="28">
        <f t="shared" si="2"/>
        <v>0</v>
      </c>
      <c r="W51" s="30">
        <f t="shared" si="2"/>
        <v>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115.37076923359112</v>
      </c>
      <c r="F52" s="24">
        <v>2.3943051896248902E-3</v>
      </c>
      <c r="G52" s="50">
        <v>1.2724137475600001</v>
      </c>
      <c r="H52" s="24">
        <v>0.18035003178685774</v>
      </c>
      <c r="I52" s="18"/>
      <c r="J52" s="19"/>
      <c r="K52" s="20"/>
      <c r="L52" s="21"/>
      <c r="M52" s="22">
        <v>-0.03</v>
      </c>
      <c r="N52" s="34">
        <v>-0.08</v>
      </c>
      <c r="O52" s="23">
        <v>-0.1</v>
      </c>
      <c r="Q52" s="15">
        <f t="shared" si="0"/>
        <v>0</v>
      </c>
      <c r="R52" s="26">
        <f t="shared" si="0"/>
        <v>0</v>
      </c>
      <c r="S52" s="26">
        <f t="shared" si="1"/>
        <v>1.2724137475600001</v>
      </c>
      <c r="T52" s="27">
        <f t="shared" si="1"/>
        <v>0.18035003178685774</v>
      </c>
      <c r="U52" s="35">
        <f t="shared" si="2"/>
        <v>0</v>
      </c>
      <c r="V52" s="28">
        <f t="shared" si="2"/>
        <v>0</v>
      </c>
      <c r="W52" s="30">
        <f t="shared" si="2"/>
        <v>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115.53992978231554</v>
      </c>
      <c r="F53" s="24">
        <v>2.720232179400378E-4</v>
      </c>
      <c r="G53" s="50">
        <v>0.16916054872444444</v>
      </c>
      <c r="H53" s="24">
        <v>0.1808162158959282</v>
      </c>
      <c r="I53" s="18"/>
      <c r="J53" s="19"/>
      <c r="K53" s="20"/>
      <c r="L53" s="21"/>
      <c r="M53" s="22">
        <v>-0.03</v>
      </c>
      <c r="N53" s="34">
        <v>-0.08</v>
      </c>
      <c r="O53" s="23">
        <v>-0.1</v>
      </c>
      <c r="Q53" s="15">
        <f t="shared" si="0"/>
        <v>0</v>
      </c>
      <c r="R53" s="26">
        <f t="shared" si="0"/>
        <v>0</v>
      </c>
      <c r="S53" s="26">
        <f t="shared" si="1"/>
        <v>0.16916054872444444</v>
      </c>
      <c r="T53" s="27">
        <f t="shared" si="1"/>
        <v>0.1808162158959282</v>
      </c>
      <c r="U53" s="35">
        <f t="shared" si="2"/>
        <v>0</v>
      </c>
      <c r="V53" s="28">
        <f t="shared" si="2"/>
        <v>0</v>
      </c>
      <c r="W53" s="30">
        <f t="shared" si="2"/>
        <v>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115.53697144526222</v>
      </c>
      <c r="F54" s="24">
        <v>-4.220765474210371E-6</v>
      </c>
      <c r="G54" s="50">
        <v>-2.9583370533333331E-3</v>
      </c>
      <c r="H54" s="24">
        <v>0.18014031034859559</v>
      </c>
      <c r="I54" s="18"/>
      <c r="J54" s="19"/>
      <c r="K54" s="20"/>
      <c r="L54" s="21"/>
      <c r="M54" s="22">
        <v>-0.03</v>
      </c>
      <c r="N54" s="34">
        <v>-0.08</v>
      </c>
      <c r="O54" s="23">
        <v>-0.1</v>
      </c>
      <c r="Q54" s="15">
        <f t="shared" si="0"/>
        <v>0</v>
      </c>
      <c r="R54" s="26">
        <f t="shared" si="0"/>
        <v>0</v>
      </c>
      <c r="S54" s="26">
        <f t="shared" si="1"/>
        <v>-2.9583370533333331E-3</v>
      </c>
      <c r="T54" s="27">
        <f t="shared" si="1"/>
        <v>0.18014031034859559</v>
      </c>
      <c r="U54" s="35">
        <f t="shared" si="2"/>
        <v>0</v>
      </c>
      <c r="V54" s="28">
        <f t="shared" si="2"/>
        <v>0</v>
      </c>
      <c r="W54" s="30">
        <f t="shared" si="2"/>
        <v>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114.26647219649999</v>
      </c>
      <c r="F55" s="24">
        <v>-1.0517301793381249E-3</v>
      </c>
      <c r="G55" s="50">
        <v>-1.2704992487622222</v>
      </c>
      <c r="H55" s="24">
        <v>0.17251450013534694</v>
      </c>
      <c r="I55" s="18"/>
      <c r="J55" s="19"/>
      <c r="K55" s="20"/>
      <c r="L55" s="21"/>
      <c r="M55" s="22">
        <v>-0.03</v>
      </c>
      <c r="N55" s="34">
        <v>-0.08</v>
      </c>
      <c r="O55" s="23">
        <v>-0.1</v>
      </c>
      <c r="Q55" s="15">
        <f t="shared" si="0"/>
        <v>0</v>
      </c>
      <c r="R55" s="26">
        <f t="shared" si="0"/>
        <v>0</v>
      </c>
      <c r="S55" s="26">
        <f t="shared" si="1"/>
        <v>-1.2704992487622222</v>
      </c>
      <c r="T55" s="27">
        <f t="shared" si="1"/>
        <v>0.17251450013534694</v>
      </c>
      <c r="U55" s="35">
        <f t="shared" si="2"/>
        <v>0</v>
      </c>
      <c r="V55" s="28">
        <f t="shared" si="2"/>
        <v>0</v>
      </c>
      <c r="W55" s="30">
        <f t="shared" si="2"/>
        <v>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118.9987976820111</v>
      </c>
      <c r="F56" s="24">
        <v>5.157198161747807E-3</v>
      </c>
      <c r="G56" s="50">
        <v>4.7323254855111117</v>
      </c>
      <c r="H56" s="24">
        <v>0.17722000415180378</v>
      </c>
      <c r="I56" s="18"/>
      <c r="J56" s="19"/>
      <c r="K56" s="20"/>
      <c r="L56" s="21"/>
      <c r="M56" s="22">
        <v>-0.03</v>
      </c>
      <c r="N56" s="34">
        <v>-0.08</v>
      </c>
      <c r="O56" s="23">
        <v>-0.1</v>
      </c>
      <c r="Q56" s="15">
        <f t="shared" si="0"/>
        <v>0</v>
      </c>
      <c r="R56" s="26">
        <f t="shared" si="0"/>
        <v>0</v>
      </c>
      <c r="S56" s="26">
        <f t="shared" si="1"/>
        <v>4.7323254855111117</v>
      </c>
      <c r="T56" s="27">
        <f t="shared" si="1"/>
        <v>0.17722000415180378</v>
      </c>
      <c r="U56" s="35">
        <f t="shared" si="2"/>
        <v>0</v>
      </c>
      <c r="V56" s="28">
        <f t="shared" si="2"/>
        <v>0</v>
      </c>
      <c r="W56" s="30">
        <f t="shared" si="2"/>
        <v>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119.09503167217332</v>
      </c>
      <c r="F57" s="24">
        <v>6.6151882619586939E-5</v>
      </c>
      <c r="G57" s="50">
        <v>9.6233990162222213E-2</v>
      </c>
      <c r="H57" s="24">
        <v>0.17050497164990941</v>
      </c>
      <c r="I57" s="18"/>
      <c r="J57" s="19"/>
      <c r="K57" s="20"/>
      <c r="L57" s="21"/>
      <c r="M57" s="22">
        <v>-0.03</v>
      </c>
      <c r="N57" s="34">
        <v>-0.08</v>
      </c>
      <c r="O57" s="23">
        <v>-0.1</v>
      </c>
      <c r="Q57" s="15">
        <f t="shared" si="0"/>
        <v>0</v>
      </c>
      <c r="R57" s="26">
        <f t="shared" si="0"/>
        <v>0</v>
      </c>
      <c r="S57" s="26">
        <f t="shared" si="1"/>
        <v>9.6233990162222213E-2</v>
      </c>
      <c r="T57" s="27">
        <f t="shared" si="1"/>
        <v>0.17050497164990941</v>
      </c>
      <c r="U57" s="35">
        <f t="shared" si="2"/>
        <v>0</v>
      </c>
      <c r="V57" s="28">
        <f t="shared" si="2"/>
        <v>0</v>
      </c>
      <c r="W57" s="30">
        <f t="shared" si="2"/>
        <v>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134.71849238415555</v>
      </c>
      <c r="F58" s="24">
        <v>9.6587308028353788E-3</v>
      </c>
      <c r="G58" s="50">
        <v>15.623460711982222</v>
      </c>
      <c r="H58" s="24">
        <v>0.18476869664739773</v>
      </c>
      <c r="I58" s="18"/>
      <c r="J58" s="19"/>
      <c r="K58" s="20"/>
      <c r="L58" s="21"/>
      <c r="M58" s="22">
        <v>-0.03</v>
      </c>
      <c r="N58" s="34">
        <v>-0.08</v>
      </c>
      <c r="O58" s="23">
        <v>-0.1</v>
      </c>
      <c r="Q58" s="15">
        <f t="shared" si="0"/>
        <v>0</v>
      </c>
      <c r="R58" s="26">
        <f t="shared" si="0"/>
        <v>0</v>
      </c>
      <c r="S58" s="26">
        <f t="shared" si="1"/>
        <v>15.623460711982222</v>
      </c>
      <c r="T58" s="27">
        <f t="shared" si="1"/>
        <v>0.18476869664739773</v>
      </c>
      <c r="U58" s="35">
        <f t="shared" si="2"/>
        <v>0</v>
      </c>
      <c r="V58" s="28">
        <f t="shared" si="2"/>
        <v>0</v>
      </c>
      <c r="W58" s="30">
        <f t="shared" si="2"/>
        <v>0</v>
      </c>
      <c r="X58" s="29">
        <v>0</v>
      </c>
    </row>
    <row r="59" spans="1:24" x14ac:dyDescent="0.15">
      <c r="A59" s="4"/>
      <c r="C59" s="44"/>
      <c r="J59" s="2"/>
      <c r="M59" s="22">
        <v>-0.03</v>
      </c>
      <c r="X59" s="29">
        <v>0</v>
      </c>
    </row>
    <row r="60" spans="1:24" x14ac:dyDescent="0.15">
      <c r="A60" s="4"/>
      <c r="M60" s="22">
        <v>-0.03</v>
      </c>
      <c r="X60" s="29">
        <v>0</v>
      </c>
    </row>
    <row r="61" spans="1:24" x14ac:dyDescent="0.15">
      <c r="M61" s="22">
        <v>-0.03</v>
      </c>
      <c r="X61" s="29">
        <v>0</v>
      </c>
    </row>
    <row r="62" spans="1:24" x14ac:dyDescent="0.15">
      <c r="M62" s="22">
        <v>-0.03</v>
      </c>
      <c r="X62" s="29">
        <v>0</v>
      </c>
    </row>
    <row r="63" spans="1:24" x14ac:dyDescent="0.15">
      <c r="M63" s="22">
        <v>-0.03</v>
      </c>
      <c r="X63" s="29">
        <v>0</v>
      </c>
    </row>
    <row r="64" spans="1:24" x14ac:dyDescent="0.15">
      <c r="M64" s="22">
        <v>-0.03</v>
      </c>
      <c r="X64" s="29">
        <v>0</v>
      </c>
    </row>
    <row r="65" spans="13:24" x14ac:dyDescent="0.15">
      <c r="M65" s="22">
        <v>-0.03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2" sqref="V12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8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-7.1294078333999993</v>
      </c>
      <c r="F34" s="24">
        <v>-4.1908148355762056E-3</v>
      </c>
      <c r="G34" s="50">
        <v>-1.2250426485577779</v>
      </c>
      <c r="H34" s="24">
        <v>-5.4256453115832694E-2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-1.2250426485577779</v>
      </c>
      <c r="T34" s="27">
        <f>H34</f>
        <v>-5.4256453115832694E-2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-7.2099611238000003</v>
      </c>
      <c r="F35" s="24">
        <v>-1.5904912136600932E-3</v>
      </c>
      <c r="G35" s="50">
        <v>-8.0553290400000005E-2</v>
      </c>
      <c r="H35" s="24">
        <v>-5.7831242315094164E-2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-8.0553290400000005E-2</v>
      </c>
      <c r="T35" s="27">
        <f t="shared" si="1"/>
        <v>-5.7831242315094164E-2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-7.0622614642800006</v>
      </c>
      <c r="F36" s="24">
        <v>6.0975544712681498E-4</v>
      </c>
      <c r="G36" s="50">
        <v>0.14769965952000003</v>
      </c>
      <c r="H36" s="24">
        <v>-5.2815721740933103E-2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0.14769965952000003</v>
      </c>
      <c r="T36" s="27">
        <f t="shared" si="1"/>
        <v>-5.2815721740933103E-2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-7.1367175344200007</v>
      </c>
      <c r="F37" s="24">
        <v>-1.0275500365720027E-3</v>
      </c>
      <c r="G37" s="50">
        <v>-7.4456070139999997E-2</v>
      </c>
      <c r="H37" s="24">
        <v>-5.5178065669036533E-2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-7.4456070139999997E-2</v>
      </c>
      <c r="T37" s="27">
        <f t="shared" si="1"/>
        <v>-5.5178065669036533E-2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-7.1353025344200001</v>
      </c>
      <c r="F38" s="24">
        <v>0</v>
      </c>
      <c r="G38" s="50">
        <v>1.415E-3</v>
      </c>
      <c r="H38" s="24">
        <v>-5.5167125490649879E-2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1.415E-3</v>
      </c>
      <c r="T38" s="27">
        <f t="shared" si="1"/>
        <v>-5.5167125490649879E-2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0.04</v>
      </c>
      <c r="D39" s="17"/>
      <c r="E39" s="17">
        <v>-7.1383905344200009</v>
      </c>
      <c r="F39" s="24">
        <v>0</v>
      </c>
      <c r="G39" s="50">
        <v>-3.088E-3</v>
      </c>
      <c r="H39" s="24">
        <v>-5.5191000593729722E-2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0.04</v>
      </c>
      <c r="R39" s="26"/>
      <c r="S39" s="26">
        <f t="shared" si="1"/>
        <v>-3.088E-3</v>
      </c>
      <c r="T39" s="27">
        <f t="shared" si="1"/>
        <v>-5.5191000593729722E-2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-7.1349415344200002</v>
      </c>
      <c r="F40" s="24">
        <v>0</v>
      </c>
      <c r="G40" s="50">
        <v>3.4489999999999998E-3</v>
      </c>
      <c r="H40" s="24">
        <v>-5.5164334392135694E-2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3.4489999999999998E-3</v>
      </c>
      <c r="T40" s="27">
        <f t="shared" si="1"/>
        <v>-5.5164334392135694E-2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-7.1289765344200005</v>
      </c>
      <c r="F41" s="24">
        <v>0</v>
      </c>
      <c r="G41" s="50">
        <v>5.9649999999999998E-3</v>
      </c>
      <c r="H41" s="24">
        <v>-5.5118215548265466E-2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5.9649999999999998E-3</v>
      </c>
      <c r="T41" s="27">
        <f t="shared" si="1"/>
        <v>-5.5118215548265466E-2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-7.1289765344200005</v>
      </c>
      <c r="F42" s="24">
        <v>0</v>
      </c>
      <c r="G42" s="50">
        <v>0</v>
      </c>
      <c r="H42" s="24">
        <v>-5.5118215548265466E-2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-5.5118215548265466E-2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-7.1289765344200005</v>
      </c>
      <c r="F43" s="24">
        <v>0</v>
      </c>
      <c r="G43" s="50">
        <v>0</v>
      </c>
      <c r="H43" s="24">
        <v>-5.5118215548265466E-2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-5.5118215548265466E-2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-7.1289765344200005</v>
      </c>
      <c r="F44" s="24">
        <v>0</v>
      </c>
      <c r="G44" s="50">
        <v>0</v>
      </c>
      <c r="H44" s="24">
        <v>-5.5118215548265466E-2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-5.5118215548265466E-2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-7.1289765344200005</v>
      </c>
      <c r="F45" s="24">
        <v>0</v>
      </c>
      <c r="G45" s="50">
        <v>0</v>
      </c>
      <c r="H45" s="24">
        <v>-5.5118215548265466E-2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-5.5118215548265466E-2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-7.1289765344200005</v>
      </c>
      <c r="F46" s="24">
        <v>0</v>
      </c>
      <c r="G46" s="50">
        <v>0</v>
      </c>
      <c r="H46" s="24">
        <v>-5.5118215548265466E-2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-5.5118215548265466E-2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-7.1346295344200001</v>
      </c>
      <c r="F47" s="24">
        <v>0</v>
      </c>
      <c r="G47" s="50">
        <v>-5.653E-3</v>
      </c>
      <c r="H47" s="24">
        <v>-5.5161922140788251E-2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-5.653E-3</v>
      </c>
      <c r="T47" s="27">
        <f t="shared" si="1"/>
        <v>-5.5161922140788251E-2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-7.1284885344199997</v>
      </c>
      <c r="F48" s="24">
        <v>0</v>
      </c>
      <c r="G48" s="50">
        <v>6.1409999999999998E-3</v>
      </c>
      <c r="H48" s="24">
        <v>-5.511444253974767E-2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6.1409999999999998E-3</v>
      </c>
      <c r="T48" s="27">
        <f t="shared" si="1"/>
        <v>-5.511444253974767E-2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-7.2249130914888893</v>
      </c>
      <c r="F49" s="24">
        <v>-1.3045277103507515E-3</v>
      </c>
      <c r="G49" s="50">
        <v>-9.6424557068888889E-2</v>
      </c>
      <c r="H49" s="24">
        <v>-5.7502686553764115E-2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-9.6424557068888889E-2</v>
      </c>
      <c r="T49" s="27">
        <f t="shared" si="1"/>
        <v>-5.7502686553764115E-2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-7.1472157427955558</v>
      </c>
      <c r="F50" s="24">
        <v>4.9353114651980916E-4</v>
      </c>
      <c r="G50" s="50">
        <v>7.7697348693333335E-2</v>
      </c>
      <c r="H50" s="24">
        <v>-5.5998855398167395E-2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7.7697348693333335E-2</v>
      </c>
      <c r="T50" s="27">
        <f t="shared" si="1"/>
        <v>-5.5998855398167395E-2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-7.3175018385955557</v>
      </c>
      <c r="F51" s="24">
        <v>-1.142430333565908E-3</v>
      </c>
      <c r="G51" s="50">
        <v>-0.17028609580000001</v>
      </c>
      <c r="H51" s="24">
        <v>-5.6772470497387748E-2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-0.17028609580000001</v>
      </c>
      <c r="T51" s="27">
        <f t="shared" si="1"/>
        <v>-5.6772470497387748E-2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-6.2642787588222228</v>
      </c>
      <c r="F52" s="24">
        <v>6.8503116119299828E-3</v>
      </c>
      <c r="G52" s="50">
        <v>1.0532230797733333</v>
      </c>
      <c r="H52" s="24">
        <v>-4.8085911197745371E-2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1.0532230797733333</v>
      </c>
      <c r="T52" s="27">
        <f t="shared" si="1"/>
        <v>-4.8085911197745371E-2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-6.3297053629466671</v>
      </c>
      <c r="F53" s="24">
        <v>-7.3690807064282545E-4</v>
      </c>
      <c r="G53" s="50">
        <v>-6.5426604124444454E-2</v>
      </c>
      <c r="H53" s="24">
        <v>-4.9416425089753586E-2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-6.5426604124444454E-2</v>
      </c>
      <c r="T53" s="27">
        <f t="shared" si="1"/>
        <v>-4.9416425089753586E-2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-6.464432289306667</v>
      </c>
      <c r="F54" s="24">
        <v>-4.9578219073532581E-4</v>
      </c>
      <c r="G54" s="50">
        <v>-0.13472692636</v>
      </c>
      <c r="H54" s="24">
        <v>-4.7788415101231309E-2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-0.13472692636</v>
      </c>
      <c r="T54" s="27">
        <f t="shared" si="1"/>
        <v>-4.7788415101231309E-2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-8.6161588694866662</v>
      </c>
      <c r="F55" s="24">
        <v>-5.815497833735573E-3</v>
      </c>
      <c r="G55" s="50">
        <v>-2.1517265801800001</v>
      </c>
      <c r="H55" s="24">
        <v>-5.8833684760013862E-2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-2.1517265801800001</v>
      </c>
      <c r="T55" s="27">
        <f t="shared" si="1"/>
        <v>-5.8833684760013862E-2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-4.5399664455288891</v>
      </c>
      <c r="F56" s="24">
        <v>1.0560434190454444E-2</v>
      </c>
      <c r="G56" s="50">
        <v>4.076192423957778</v>
      </c>
      <c r="H56" s="24">
        <v>-2.8854955016296528E-2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4.076192423957778</v>
      </c>
      <c r="T56" s="27">
        <f t="shared" si="1"/>
        <v>-2.8854955016296528E-2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-4.5885144570000005</v>
      </c>
      <c r="F57" s="24">
        <v>-1.4773374298117638E-4</v>
      </c>
      <c r="G57" s="50">
        <v>-4.8548011471111117E-2</v>
      </c>
      <c r="H57" s="24">
        <v>-2.7845548188424774E-2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-4.8548011471111117E-2</v>
      </c>
      <c r="T57" s="27">
        <f t="shared" si="1"/>
        <v>-2.7845548188424774E-2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-3.8659780392355558</v>
      </c>
      <c r="F58" s="24">
        <v>3.1025939287742366E-3</v>
      </c>
      <c r="G58" s="50">
        <v>0.72253641776444444</v>
      </c>
      <c r="H58" s="24">
        <v>-2.3063686385570163E-2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0.72253641776444444</v>
      </c>
      <c r="T58" s="27">
        <f t="shared" si="1"/>
        <v>-2.3063686385570163E-2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10.62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9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79.929121732068879</v>
      </c>
      <c r="F34" s="24">
        <v>1.2750813755302035E-3</v>
      </c>
      <c r="G34" s="50">
        <v>0.33950733146444445</v>
      </c>
      <c r="H34" s="24">
        <v>0.43614427764902985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0.33950733146444445</v>
      </c>
      <c r="T34" s="27">
        <f>H34</f>
        <v>0.43614427764902985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79.679309891573325</v>
      </c>
      <c r="F35" s="24">
        <v>-2.7174639419586303E-3</v>
      </c>
      <c r="G35" s="50">
        <v>-0.24981184049555555</v>
      </c>
      <c r="H35" s="24">
        <v>0.45362079329438143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-0.24981184049555555</v>
      </c>
      <c r="T35" s="27">
        <f t="shared" si="1"/>
        <v>0.45362079329438143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80.822080820242221</v>
      </c>
      <c r="F36" s="24">
        <v>7.1660154214272876E-3</v>
      </c>
      <c r="G36" s="50">
        <v>1.142770928668889</v>
      </c>
      <c r="H36" s="24">
        <v>0.46341045013470633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1.142770928668889</v>
      </c>
      <c r="T36" s="27">
        <f t="shared" si="1"/>
        <v>0.46341045013470633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81.017465909888884</v>
      </c>
      <c r="F37" s="24">
        <v>1.507170712425208E-3</v>
      </c>
      <c r="G37" s="50">
        <v>0.19538508964666668</v>
      </c>
      <c r="H37" s="24">
        <v>0.4732072886665567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0.19538508964666668</v>
      </c>
      <c r="T37" s="27">
        <f t="shared" si="1"/>
        <v>0.4732072886665567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81.017465909888884</v>
      </c>
      <c r="F38" s="24">
        <v>0</v>
      </c>
      <c r="G38" s="50">
        <v>0</v>
      </c>
      <c r="H38" s="24">
        <v>0.4732072886665567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</v>
      </c>
      <c r="T38" s="27">
        <f t="shared" si="1"/>
        <v>0.4732072886665567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81.017465909888884</v>
      </c>
      <c r="F39" s="24">
        <v>0</v>
      </c>
      <c r="G39" s="50">
        <v>0</v>
      </c>
      <c r="H39" s="24">
        <v>0.4732072886665567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0</v>
      </c>
      <c r="T39" s="27">
        <f t="shared" si="1"/>
        <v>0.4732072886665567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81.017465909888884</v>
      </c>
      <c r="F40" s="24">
        <v>0</v>
      </c>
      <c r="G40" s="50">
        <v>0</v>
      </c>
      <c r="H40" s="24">
        <v>0.4732072886665567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</v>
      </c>
      <c r="T40" s="27">
        <f t="shared" si="1"/>
        <v>0.4732072886665567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81.017465909888884</v>
      </c>
      <c r="F41" s="24">
        <v>0</v>
      </c>
      <c r="G41" s="50">
        <v>0</v>
      </c>
      <c r="H41" s="24">
        <v>0.4732072886665567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</v>
      </c>
      <c r="T41" s="27">
        <f t="shared" si="1"/>
        <v>0.4732072886665567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81.017465909888884</v>
      </c>
      <c r="F42" s="24">
        <v>0</v>
      </c>
      <c r="G42" s="50">
        <v>0</v>
      </c>
      <c r="H42" s="24">
        <v>0.4732072886665567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0.4732072886665567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81.017465909888884</v>
      </c>
      <c r="F43" s="24">
        <v>0</v>
      </c>
      <c r="G43" s="50">
        <v>0</v>
      </c>
      <c r="H43" s="24">
        <v>0.4732072886665567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0.4732072886665567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81.017465909888884</v>
      </c>
      <c r="F44" s="24">
        <v>0</v>
      </c>
      <c r="G44" s="50">
        <v>0</v>
      </c>
      <c r="H44" s="24">
        <v>0.4732072886665567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0.4732072886665567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81.017465909888884</v>
      </c>
      <c r="F45" s="24">
        <v>0</v>
      </c>
      <c r="G45" s="50">
        <v>0</v>
      </c>
      <c r="H45" s="24">
        <v>0.4732072886665567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0.4732072886665567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81.017465909888884</v>
      </c>
      <c r="F46" s="24">
        <v>0</v>
      </c>
      <c r="G46" s="50">
        <v>0</v>
      </c>
      <c r="H46" s="24">
        <v>0.4732072886665567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0.4732072886665567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81.017465909888884</v>
      </c>
      <c r="F47" s="24">
        <v>0</v>
      </c>
      <c r="G47" s="50">
        <v>0</v>
      </c>
      <c r="H47" s="24">
        <v>0.4732072886665567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</v>
      </c>
      <c r="T47" s="27">
        <f t="shared" si="1"/>
        <v>0.4732072886665567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80.877581693517769</v>
      </c>
      <c r="F48" s="24">
        <v>-1.1519712276361518E-3</v>
      </c>
      <c r="G48" s="50">
        <v>-0.13988421637111112</v>
      </c>
      <c r="H48" s="24">
        <v>0.48172771433402378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-0.13988421637111112</v>
      </c>
      <c r="T48" s="27">
        <f t="shared" si="1"/>
        <v>0.48172771433402378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81.099447438942221</v>
      </c>
      <c r="F49" s="24">
        <v>3.452593742113277E-3</v>
      </c>
      <c r="G49" s="50">
        <v>0.22186574542444445</v>
      </c>
      <c r="H49" s="24">
        <v>0.50243200405950239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0.22186574542444445</v>
      </c>
      <c r="T49" s="27">
        <f t="shared" si="1"/>
        <v>0.50243200405950239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81.817463178757777</v>
      </c>
      <c r="F50" s="24">
        <v>5.3468713432115404E-3</v>
      </c>
      <c r="G50" s="50">
        <v>0.71801573981555555</v>
      </c>
      <c r="H50" s="24">
        <v>0.51194119352754797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0.71801573981555555</v>
      </c>
      <c r="T50" s="27">
        <f t="shared" si="1"/>
        <v>0.51194119352754797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81.876375877177779</v>
      </c>
      <c r="F51" s="24">
        <v>6.4840265842818813E-4</v>
      </c>
      <c r="G51" s="50">
        <v>5.891269842E-2</v>
      </c>
      <c r="H51" s="24">
        <v>0.52489235831106429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5.891269842E-2</v>
      </c>
      <c r="T51" s="27">
        <f t="shared" si="1"/>
        <v>0.52489235831106429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81.903649957517771</v>
      </c>
      <c r="F52" s="24">
        <v>3.1231698741071042E-4</v>
      </c>
      <c r="G52" s="50">
        <v>2.727408034E-2</v>
      </c>
      <c r="H52" s="24">
        <v>0.53751947151657764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2.727408034E-2</v>
      </c>
      <c r="T52" s="27">
        <f t="shared" si="1"/>
        <v>0.53751947151657764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82.097829566313322</v>
      </c>
      <c r="F53" s="24">
        <v>1.3193664799217508E-3</v>
      </c>
      <c r="G53" s="50">
        <v>0.19417960879555557</v>
      </c>
      <c r="H53" s="24">
        <v>0.53971423421104159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0.19417960879555557</v>
      </c>
      <c r="T53" s="27">
        <f t="shared" si="1"/>
        <v>0.53971423421104159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82.168033410188883</v>
      </c>
      <c r="F54" s="24">
        <v>1.3536141422866644E-3</v>
      </c>
      <c r="G54" s="50">
        <v>7.020384387555556E-2</v>
      </c>
      <c r="H54" s="24">
        <v>0.55767737532020256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7.020384387555556E-2</v>
      </c>
      <c r="T54" s="27">
        <f t="shared" si="1"/>
        <v>0.55767737532020256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82.518492573220001</v>
      </c>
      <c r="F55" s="24">
        <v>1.7354764451870256E-3</v>
      </c>
      <c r="G55" s="50">
        <v>0.35045916303111113</v>
      </c>
      <c r="H55" s="24">
        <v>0.55077877543930309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0.35045916303111113</v>
      </c>
      <c r="T55" s="27">
        <f t="shared" si="1"/>
        <v>0.55077877543930309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82.918299815866661</v>
      </c>
      <c r="F56" s="24">
        <v>3.0410299050487692E-3</v>
      </c>
      <c r="G56" s="50">
        <v>0.39980724264666667</v>
      </c>
      <c r="H56" s="24">
        <v>0.5564103953272822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0.39980724264666667</v>
      </c>
      <c r="T56" s="27">
        <f t="shared" si="1"/>
        <v>0.5564103953272822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83.18978446055111</v>
      </c>
      <c r="F57" s="24">
        <v>1.5507947697756049E-3</v>
      </c>
      <c r="G57" s="50">
        <v>0.27148464468444444</v>
      </c>
      <c r="H57" s="24">
        <v>0.5541975039915128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0.27148464468444444</v>
      </c>
      <c r="T57" s="27">
        <f t="shared" si="1"/>
        <v>0.5541975039915128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84.063558258153321</v>
      </c>
      <c r="F58" s="24">
        <v>4.9528215015027946E-3</v>
      </c>
      <c r="G58" s="50">
        <v>0.87377379760222229</v>
      </c>
      <c r="H58" s="24">
        <v>0.55611941214865224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0.87377379760222229</v>
      </c>
      <c r="T58" s="27">
        <f t="shared" si="1"/>
        <v>0.55611941214865224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F63" s="39"/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0</v>
      </c>
      <c r="F34" s="24">
        <v>0</v>
      </c>
      <c r="G34" s="50">
        <v>0</v>
      </c>
      <c r="H34" s="24">
        <v>0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/>
      <c r="R34" s="26"/>
      <c r="S34" s="26">
        <f>G34</f>
        <v>0</v>
      </c>
      <c r="T34" s="27">
        <f>H34</f>
        <v>0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0</v>
      </c>
      <c r="F35" s="24">
        <v>0</v>
      </c>
      <c r="G35" s="50">
        <v>0</v>
      </c>
      <c r="H35" s="24">
        <v>0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/>
      <c r="R35" s="26"/>
      <c r="S35" s="26">
        <f t="shared" ref="S35:T58" si="0">G35</f>
        <v>0</v>
      </c>
      <c r="T35" s="27">
        <f t="shared" si="0"/>
        <v>0</v>
      </c>
      <c r="U35" s="35">
        <f t="shared" ref="U35:W58" si="1">I35/$W$32</f>
        <v>0</v>
      </c>
      <c r="V35" s="28"/>
      <c r="W35" s="30">
        <f t="shared" si="1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0</v>
      </c>
      <c r="F36" s="24">
        <v>0</v>
      </c>
      <c r="G36" s="50">
        <v>0</v>
      </c>
      <c r="H36" s="24">
        <v>0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/>
      <c r="R36" s="26"/>
      <c r="S36" s="26">
        <f t="shared" si="0"/>
        <v>0</v>
      </c>
      <c r="T36" s="27">
        <f t="shared" si="0"/>
        <v>0</v>
      </c>
      <c r="U36" s="35">
        <f t="shared" si="1"/>
        <v>0</v>
      </c>
      <c r="V36" s="28"/>
      <c r="W36" s="30">
        <f t="shared" si="1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0</v>
      </c>
      <c r="F37" s="24">
        <v>0</v>
      </c>
      <c r="G37" s="50">
        <v>0</v>
      </c>
      <c r="H37" s="24">
        <v>0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/>
      <c r="R37" s="26"/>
      <c r="S37" s="26">
        <f t="shared" si="0"/>
        <v>0</v>
      </c>
      <c r="T37" s="27">
        <f t="shared" si="0"/>
        <v>0</v>
      </c>
      <c r="U37" s="35">
        <f t="shared" si="1"/>
        <v>0</v>
      </c>
      <c r="V37" s="28"/>
      <c r="W37" s="30">
        <f t="shared" si="1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0</v>
      </c>
      <c r="F38" s="24">
        <v>0</v>
      </c>
      <c r="G38" s="50">
        <v>0</v>
      </c>
      <c r="H38" s="24">
        <v>0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/>
      <c r="R38" s="26"/>
      <c r="S38" s="26">
        <f t="shared" si="0"/>
        <v>0</v>
      </c>
      <c r="T38" s="27">
        <f t="shared" si="0"/>
        <v>0</v>
      </c>
      <c r="U38" s="35">
        <f t="shared" si="1"/>
        <v>0</v>
      </c>
      <c r="V38" s="28"/>
      <c r="W38" s="30">
        <f t="shared" si="1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0</v>
      </c>
      <c r="F39" s="24">
        <v>0</v>
      </c>
      <c r="G39" s="50">
        <v>0</v>
      </c>
      <c r="H39" s="24">
        <v>0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/>
      <c r="R39" s="26"/>
      <c r="S39" s="26">
        <f t="shared" si="0"/>
        <v>0</v>
      </c>
      <c r="T39" s="27">
        <f t="shared" si="0"/>
        <v>0</v>
      </c>
      <c r="U39" s="35">
        <f t="shared" si="1"/>
        <v>0</v>
      </c>
      <c r="V39" s="28"/>
      <c r="W39" s="30">
        <f t="shared" si="1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0</v>
      </c>
      <c r="F40" s="24">
        <v>0</v>
      </c>
      <c r="G40" s="50">
        <v>0</v>
      </c>
      <c r="H40" s="24">
        <v>0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/>
      <c r="R40" s="26"/>
      <c r="S40" s="26">
        <f t="shared" si="0"/>
        <v>0</v>
      </c>
      <c r="T40" s="27">
        <f t="shared" si="0"/>
        <v>0</v>
      </c>
      <c r="U40" s="35">
        <f t="shared" si="1"/>
        <v>0</v>
      </c>
      <c r="V40" s="28"/>
      <c r="W40" s="30">
        <f t="shared" si="1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0</v>
      </c>
      <c r="F41" s="24">
        <v>0</v>
      </c>
      <c r="G41" s="50">
        <v>0</v>
      </c>
      <c r="H41" s="24">
        <v>0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/>
      <c r="R41" s="26"/>
      <c r="S41" s="26">
        <f t="shared" si="0"/>
        <v>0</v>
      </c>
      <c r="T41" s="27">
        <f t="shared" si="0"/>
        <v>0</v>
      </c>
      <c r="U41" s="35">
        <f t="shared" si="1"/>
        <v>0</v>
      </c>
      <c r="V41" s="28"/>
      <c r="W41" s="30">
        <f t="shared" si="1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0</v>
      </c>
      <c r="F42" s="24">
        <v>0</v>
      </c>
      <c r="G42" s="50">
        <v>0</v>
      </c>
      <c r="H42" s="24">
        <v>0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/>
      <c r="R42" s="26"/>
      <c r="S42" s="26">
        <f t="shared" si="0"/>
        <v>0</v>
      </c>
      <c r="T42" s="27">
        <f t="shared" si="0"/>
        <v>0</v>
      </c>
      <c r="U42" s="35">
        <f t="shared" si="1"/>
        <v>0</v>
      </c>
      <c r="V42" s="28"/>
      <c r="W42" s="30">
        <f t="shared" si="1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0</v>
      </c>
      <c r="F43" s="24">
        <v>0</v>
      </c>
      <c r="G43" s="50">
        <v>0</v>
      </c>
      <c r="H43" s="24">
        <v>0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/>
      <c r="R43" s="26"/>
      <c r="S43" s="26">
        <f t="shared" si="0"/>
        <v>0</v>
      </c>
      <c r="T43" s="27">
        <f t="shared" si="0"/>
        <v>0</v>
      </c>
      <c r="U43" s="35">
        <f t="shared" si="1"/>
        <v>0</v>
      </c>
      <c r="V43" s="28"/>
      <c r="W43" s="30">
        <f t="shared" si="1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0</v>
      </c>
      <c r="F44" s="24">
        <v>0</v>
      </c>
      <c r="G44" s="50">
        <v>0</v>
      </c>
      <c r="H44" s="24">
        <v>0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/>
      <c r="R44" s="26"/>
      <c r="S44" s="26">
        <f t="shared" si="0"/>
        <v>0</v>
      </c>
      <c r="T44" s="27">
        <f t="shared" si="0"/>
        <v>0</v>
      </c>
      <c r="U44" s="35">
        <f t="shared" si="1"/>
        <v>0</v>
      </c>
      <c r="V44" s="28"/>
      <c r="W44" s="30">
        <f t="shared" si="1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0</v>
      </c>
      <c r="F45" s="24">
        <v>0</v>
      </c>
      <c r="G45" s="50">
        <v>0</v>
      </c>
      <c r="H45" s="24">
        <v>0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/>
      <c r="R45" s="26"/>
      <c r="S45" s="26">
        <f t="shared" si="0"/>
        <v>0</v>
      </c>
      <c r="T45" s="27">
        <f t="shared" si="0"/>
        <v>0</v>
      </c>
      <c r="U45" s="35">
        <f t="shared" si="1"/>
        <v>0</v>
      </c>
      <c r="V45" s="28"/>
      <c r="W45" s="30">
        <f t="shared" si="1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0</v>
      </c>
      <c r="F46" s="24">
        <v>0</v>
      </c>
      <c r="G46" s="50">
        <v>0</v>
      </c>
      <c r="H46" s="24">
        <v>0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/>
      <c r="R46" s="26"/>
      <c r="S46" s="26">
        <f t="shared" si="0"/>
        <v>0</v>
      </c>
      <c r="T46" s="27">
        <f t="shared" si="0"/>
        <v>0</v>
      </c>
      <c r="U46" s="35">
        <f t="shared" si="1"/>
        <v>0</v>
      </c>
      <c r="V46" s="28"/>
      <c r="W46" s="30">
        <f t="shared" si="1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0</v>
      </c>
      <c r="F47" s="24">
        <v>0</v>
      </c>
      <c r="G47" s="50">
        <v>0</v>
      </c>
      <c r="H47" s="24">
        <v>0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/>
      <c r="R47" s="26"/>
      <c r="S47" s="26">
        <f t="shared" si="0"/>
        <v>0</v>
      </c>
      <c r="T47" s="27">
        <f t="shared" si="0"/>
        <v>0</v>
      </c>
      <c r="U47" s="35">
        <f t="shared" si="1"/>
        <v>0</v>
      </c>
      <c r="V47" s="28"/>
      <c r="W47" s="30">
        <f t="shared" si="1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0</v>
      </c>
      <c r="F48" s="24">
        <v>0</v>
      </c>
      <c r="G48" s="50">
        <v>0</v>
      </c>
      <c r="H48" s="24">
        <v>0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/>
      <c r="R48" s="26"/>
      <c r="S48" s="26">
        <f t="shared" si="0"/>
        <v>0</v>
      </c>
      <c r="T48" s="27">
        <f t="shared" si="0"/>
        <v>0</v>
      </c>
      <c r="U48" s="35">
        <f t="shared" si="1"/>
        <v>0</v>
      </c>
      <c r="V48" s="28"/>
      <c r="W48" s="30">
        <f t="shared" si="1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0</v>
      </c>
      <c r="F49" s="24">
        <v>0</v>
      </c>
      <c r="G49" s="50">
        <v>0</v>
      </c>
      <c r="H49" s="24">
        <v>0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/>
      <c r="R49" s="26"/>
      <c r="S49" s="26">
        <f t="shared" si="0"/>
        <v>0</v>
      </c>
      <c r="T49" s="27">
        <f t="shared" si="0"/>
        <v>0</v>
      </c>
      <c r="U49" s="35">
        <f t="shared" si="1"/>
        <v>0</v>
      </c>
      <c r="V49" s="28"/>
      <c r="W49" s="30">
        <f t="shared" si="1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0</v>
      </c>
      <c r="F50" s="24">
        <v>0</v>
      </c>
      <c r="G50" s="50">
        <v>0</v>
      </c>
      <c r="H50" s="24">
        <v>0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/>
      <c r="R50" s="26"/>
      <c r="S50" s="26">
        <f t="shared" si="0"/>
        <v>0</v>
      </c>
      <c r="T50" s="27">
        <f t="shared" si="0"/>
        <v>0</v>
      </c>
      <c r="U50" s="35">
        <f t="shared" si="1"/>
        <v>0</v>
      </c>
      <c r="V50" s="28"/>
      <c r="W50" s="30">
        <f t="shared" si="1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0</v>
      </c>
      <c r="F51" s="24">
        <v>0</v>
      </c>
      <c r="G51" s="50">
        <v>0</v>
      </c>
      <c r="H51" s="24">
        <v>0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/>
      <c r="R51" s="26"/>
      <c r="S51" s="26">
        <f t="shared" si="0"/>
        <v>0</v>
      </c>
      <c r="T51" s="27">
        <f t="shared" si="0"/>
        <v>0</v>
      </c>
      <c r="U51" s="35">
        <f t="shared" si="1"/>
        <v>0</v>
      </c>
      <c r="V51" s="28"/>
      <c r="W51" s="30">
        <f t="shared" si="1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0</v>
      </c>
      <c r="F52" s="24">
        <v>0</v>
      </c>
      <c r="G52" s="50">
        <v>0</v>
      </c>
      <c r="H52" s="24">
        <v>0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/>
      <c r="R52" s="26"/>
      <c r="S52" s="26">
        <f t="shared" si="0"/>
        <v>0</v>
      </c>
      <c r="T52" s="27">
        <f t="shared" si="0"/>
        <v>0</v>
      </c>
      <c r="U52" s="35">
        <f t="shared" si="1"/>
        <v>0</v>
      </c>
      <c r="V52" s="28"/>
      <c r="W52" s="30">
        <f t="shared" si="1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-0.18399066666666666</v>
      </c>
      <c r="F53" s="24">
        <v>-2.61647705726204E-3</v>
      </c>
      <c r="G53" s="50">
        <v>-0.18399066666666666</v>
      </c>
      <c r="H53" s="24">
        <v>-2.61647705726204E-3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/>
      <c r="R53" s="26"/>
      <c r="S53" s="26">
        <f t="shared" si="0"/>
        <v>-0.18399066666666666</v>
      </c>
      <c r="T53" s="27">
        <f t="shared" si="0"/>
        <v>-2.61647705726204E-3</v>
      </c>
      <c r="U53" s="35">
        <f t="shared" si="1"/>
        <v>0</v>
      </c>
      <c r="V53" s="28"/>
      <c r="W53" s="30">
        <f t="shared" si="1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-0.24185045200000002</v>
      </c>
      <c r="F54" s="24">
        <v>-5.5165607399172548E-4</v>
      </c>
      <c r="G54" s="50">
        <v>-5.7859785333333337E-2</v>
      </c>
      <c r="H54" s="24">
        <v>-2.7607900285267785E-3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/>
      <c r="R54" s="26"/>
      <c r="S54" s="26">
        <f t="shared" si="0"/>
        <v>-5.7859785333333337E-2</v>
      </c>
      <c r="T54" s="27">
        <f t="shared" si="0"/>
        <v>-2.7607900285267785E-3</v>
      </c>
      <c r="U54" s="35">
        <f t="shared" si="1"/>
        <v>0</v>
      </c>
      <c r="V54" s="28"/>
      <c r="W54" s="30">
        <f t="shared" si="1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-8.2777050635555557E-2</v>
      </c>
      <c r="F55" s="24">
        <v>1.2866372901237065E-3</v>
      </c>
      <c r="G55" s="50">
        <v>0.15907340136444445</v>
      </c>
      <c r="H55" s="24">
        <v>-8.3098697995931815E-4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/>
      <c r="R55" s="26"/>
      <c r="S55" s="26">
        <f t="shared" si="0"/>
        <v>0.15907340136444445</v>
      </c>
      <c r="T55" s="27">
        <f t="shared" si="0"/>
        <v>-8.3098697995931815E-4</v>
      </c>
      <c r="U55" s="35">
        <f t="shared" si="1"/>
        <v>0</v>
      </c>
      <c r="V55" s="28"/>
      <c r="W55" s="30">
        <f t="shared" si="1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-0.14736929306444443</v>
      </c>
      <c r="F56" s="24">
        <v>-5.516237742949759E-4</v>
      </c>
      <c r="G56" s="50">
        <v>-6.4592242428888905E-2</v>
      </c>
      <c r="H56" s="24">
        <v>-1.4172388508456853E-3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/>
      <c r="R56" s="26"/>
      <c r="S56" s="26">
        <f t="shared" si="0"/>
        <v>-6.4592242428888905E-2</v>
      </c>
      <c r="T56" s="27">
        <f t="shared" si="0"/>
        <v>-1.4172388508456853E-3</v>
      </c>
      <c r="U56" s="35">
        <f t="shared" si="1"/>
        <v>0</v>
      </c>
      <c r="V56" s="28"/>
      <c r="W56" s="30">
        <f t="shared" si="1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-9.7091064953333334E-2</v>
      </c>
      <c r="F57" s="24">
        <v>3.9447703362204434E-4</v>
      </c>
      <c r="G57" s="50">
        <v>5.0278228111111115E-2</v>
      </c>
      <c r="H57" s="24">
        <v>-8.9338462569125293E-4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/>
      <c r="R57" s="26"/>
      <c r="S57" s="26">
        <f t="shared" si="0"/>
        <v>5.0278228111111115E-2</v>
      </c>
      <c r="T57" s="27">
        <f t="shared" si="0"/>
        <v>-8.9338462569125293E-4</v>
      </c>
      <c r="U57" s="35">
        <f t="shared" si="1"/>
        <v>0</v>
      </c>
      <c r="V57" s="28"/>
      <c r="W57" s="30">
        <f t="shared" si="1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-4.803489376666667E-2</v>
      </c>
      <c r="F58" s="24">
        <v>6.1496940817006213E-4</v>
      </c>
      <c r="G58" s="50">
        <v>4.9056171186666664E-2</v>
      </c>
      <c r="H58" s="24">
        <v>-4.6249728255566992E-4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/>
      <c r="R58" s="26"/>
      <c r="S58" s="26">
        <f t="shared" si="0"/>
        <v>4.9056171186666664E-2</v>
      </c>
      <c r="T58" s="27">
        <f t="shared" si="0"/>
        <v>-4.6249728255566992E-4</v>
      </c>
      <c r="U58" s="35">
        <f t="shared" si="1"/>
        <v>0</v>
      </c>
      <c r="V58" s="28"/>
      <c r="W58" s="30">
        <f t="shared" si="1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37.407986429419999</v>
      </c>
      <c r="F34" s="24">
        <v>4.5832362654025464E-3</v>
      </c>
      <c r="G34" s="50">
        <v>1.2756425249533334</v>
      </c>
      <c r="H34" s="24">
        <v>0.11237808418591448</v>
      </c>
      <c r="I34" s="18"/>
      <c r="J34" s="19">
        <v>100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1.2756425249533334</v>
      </c>
      <c r="T34" s="27">
        <f>H34</f>
        <v>0.11237808418591448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36.907487551762223</v>
      </c>
      <c r="F35" s="24">
        <v>-9.1732320211173196E-3</v>
      </c>
      <c r="G35" s="50">
        <v>-0.50049887765777779</v>
      </c>
      <c r="H35" s="24">
        <v>0.11917819468869176</v>
      </c>
      <c r="I35" s="18"/>
      <c r="J35" s="19">
        <v>100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-0.50049887765777779</v>
      </c>
      <c r="T35" s="27">
        <f t="shared" si="1"/>
        <v>0.11917819468869176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36.702905502784439</v>
      </c>
      <c r="F36" s="24">
        <v>-2.1263672824364714E-3</v>
      </c>
      <c r="G36" s="50">
        <v>-0.20458204897777779</v>
      </c>
      <c r="H36" s="24">
        <v>0.12515382279333062</v>
      </c>
      <c r="I36" s="18"/>
      <c r="J36" s="19">
        <v>100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-0.20458204897777779</v>
      </c>
      <c r="T36" s="27">
        <f t="shared" si="1"/>
        <v>0.12515382279333062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37.255544310642222</v>
      </c>
      <c r="F37" s="24">
        <v>1.2220676920857273E-3</v>
      </c>
      <c r="G37" s="50">
        <v>0.55263880785777786</v>
      </c>
      <c r="H37" s="24">
        <v>0.12230322468278128</v>
      </c>
      <c r="I37" s="18"/>
      <c r="J37" s="19">
        <v>100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0.55263880785777786</v>
      </c>
      <c r="T37" s="27">
        <f t="shared" si="1"/>
        <v>0.12230322468278128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37.255259310642224</v>
      </c>
      <c r="F38" s="24">
        <v>0</v>
      </c>
      <c r="G38" s="50">
        <v>-2.8499999999999999E-4</v>
      </c>
      <c r="H38" s="24">
        <v>0.12230228907924416</v>
      </c>
      <c r="I38" s="18"/>
      <c r="J38" s="19">
        <v>100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-2.8499999999999999E-4</v>
      </c>
      <c r="T38" s="27">
        <f t="shared" si="1"/>
        <v>0.12230228907924416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37.256090310642222</v>
      </c>
      <c r="F39" s="24">
        <v>0</v>
      </c>
      <c r="G39" s="50">
        <v>8.3100000000000003E-4</v>
      </c>
      <c r="H39" s="24">
        <v>0.12230501710218926</v>
      </c>
      <c r="I39" s="18"/>
      <c r="J39" s="19">
        <v>100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8.3100000000000003E-4</v>
      </c>
      <c r="T39" s="27">
        <f t="shared" si="1"/>
        <v>0.12230501710218926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37.254339310642223</v>
      </c>
      <c r="F40" s="24">
        <v>0</v>
      </c>
      <c r="G40" s="50">
        <v>-1.751E-3</v>
      </c>
      <c r="H40" s="24">
        <v>0.12229926888536993</v>
      </c>
      <c r="I40" s="18"/>
      <c r="J40" s="19">
        <v>100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-1.751E-3</v>
      </c>
      <c r="T40" s="27">
        <f t="shared" si="1"/>
        <v>0.12229926888536993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37.254078310642221</v>
      </c>
      <c r="F41" s="24">
        <v>0</v>
      </c>
      <c r="G41" s="50">
        <v>-2.61E-4</v>
      </c>
      <c r="H41" s="24">
        <v>0.1222984120694991</v>
      </c>
      <c r="I41" s="18"/>
      <c r="J41" s="19">
        <v>100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-2.61E-4</v>
      </c>
      <c r="T41" s="27">
        <f t="shared" si="1"/>
        <v>0.1222984120694991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37.254078310642221</v>
      </c>
      <c r="F42" s="24">
        <v>0</v>
      </c>
      <c r="G42" s="50">
        <v>0</v>
      </c>
      <c r="H42" s="24">
        <v>0.1222984120694991</v>
      </c>
      <c r="I42" s="18"/>
      <c r="J42" s="19">
        <v>100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0.1222984120694991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37.254078310642221</v>
      </c>
      <c r="F43" s="24">
        <v>0</v>
      </c>
      <c r="G43" s="50">
        <v>0</v>
      </c>
      <c r="H43" s="24">
        <v>0.1222984120694991</v>
      </c>
      <c r="I43" s="18"/>
      <c r="J43" s="19">
        <v>100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0.1222984120694991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37.254078310642221</v>
      </c>
      <c r="F44" s="24">
        <v>0</v>
      </c>
      <c r="G44" s="50">
        <v>0</v>
      </c>
      <c r="H44" s="24">
        <v>0.1222984120694991</v>
      </c>
      <c r="I44" s="18"/>
      <c r="J44" s="19">
        <v>100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0.1222984120694991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37.254078310642221</v>
      </c>
      <c r="F45" s="24">
        <v>0</v>
      </c>
      <c r="G45" s="50">
        <v>0</v>
      </c>
      <c r="H45" s="24">
        <v>0.1222984120694991</v>
      </c>
      <c r="I45" s="18"/>
      <c r="J45" s="19">
        <v>100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0.1222984120694991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37.254078310642221</v>
      </c>
      <c r="F46" s="24">
        <v>0</v>
      </c>
      <c r="G46" s="50">
        <v>0</v>
      </c>
      <c r="H46" s="24">
        <v>0.1222984120694991</v>
      </c>
      <c r="I46" s="18"/>
      <c r="J46" s="19">
        <v>100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0.1222984120694991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37.255064310642226</v>
      </c>
      <c r="F47" s="24">
        <v>0</v>
      </c>
      <c r="G47" s="50">
        <v>9.859999999999999E-4</v>
      </c>
      <c r="H47" s="24">
        <v>0.12230164892945561</v>
      </c>
      <c r="I47" s="18"/>
      <c r="J47" s="19">
        <v>100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9.859999999999999E-4</v>
      </c>
      <c r="T47" s="27">
        <f t="shared" si="1"/>
        <v>0.12230164892945561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37.143366992915553</v>
      </c>
      <c r="F48" s="24">
        <v>-3.1089912048970893E-4</v>
      </c>
      <c r="G48" s="50">
        <v>-0.11169731772666668</v>
      </c>
      <c r="H48" s="24">
        <v>0.1204936635854035</v>
      </c>
      <c r="I48" s="18"/>
      <c r="J48" s="19">
        <v>100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-0.11169731772666668</v>
      </c>
      <c r="T48" s="27">
        <f t="shared" si="1"/>
        <v>0.1204936635854035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36.679009238502225</v>
      </c>
      <c r="F49" s="24">
        <v>-1.6315374754169631E-3</v>
      </c>
      <c r="G49" s="50">
        <v>-0.46435775441333338</v>
      </c>
      <c r="H49" s="24">
        <v>0.11956049033721947</v>
      </c>
      <c r="I49" s="18"/>
      <c r="J49" s="19">
        <v>100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-0.46435775441333338</v>
      </c>
      <c r="T49" s="27">
        <f t="shared" si="1"/>
        <v>0.11956049033721947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36.073472145497774</v>
      </c>
      <c r="F50" s="24">
        <v>-2.8334523092248586E-3</v>
      </c>
      <c r="G50" s="50">
        <v>-0.60553709300444447</v>
      </c>
      <c r="H50" s="24">
        <v>0.11972323342107603</v>
      </c>
      <c r="I50" s="18"/>
      <c r="J50" s="19">
        <v>100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-0.60553709300444447</v>
      </c>
      <c r="T50" s="27">
        <f t="shared" si="1"/>
        <v>0.11972323342107603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36.027064137004444</v>
      </c>
      <c r="F51" s="24">
        <v>-2.9153725751824829E-4</v>
      </c>
      <c r="G51" s="50">
        <v>-4.6408008493333333E-2</v>
      </c>
      <c r="H51" s="24">
        <v>0.12278683583593872</v>
      </c>
      <c r="I51" s="18"/>
      <c r="J51" s="19">
        <v>100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-4.6408008493333333E-2</v>
      </c>
      <c r="T51" s="27">
        <f t="shared" si="1"/>
        <v>0.12278683583593872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35.915928076280004</v>
      </c>
      <c r="F52" s="24">
        <v>-7.6526277347920598E-4</v>
      </c>
      <c r="G52" s="50">
        <v>-0.11113606072444444</v>
      </c>
      <c r="H52" s="24">
        <v>0.12575066973860338</v>
      </c>
      <c r="I52" s="18"/>
      <c r="J52" s="19">
        <v>100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-0.11113606072444444</v>
      </c>
      <c r="T52" s="27">
        <f t="shared" si="1"/>
        <v>0.12575066973860338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35.828819287133335</v>
      </c>
      <c r="F53" s="24">
        <v>-5.010511184315098E-4</v>
      </c>
      <c r="G53" s="50">
        <v>-8.7108789146666657E-2</v>
      </c>
      <c r="H53" s="24">
        <v>0.12794900360145919</v>
      </c>
      <c r="I53" s="18"/>
      <c r="J53" s="19">
        <v>100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-8.7108789146666657E-2</v>
      </c>
      <c r="T53" s="27">
        <f t="shared" si="1"/>
        <v>0.12794900360145919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36.005350883924443</v>
      </c>
      <c r="F54" s="24">
        <v>1.2847912081506766E-3</v>
      </c>
      <c r="G54" s="50">
        <v>0.17653159679111111</v>
      </c>
      <c r="H54" s="24">
        <v>0.13177544150180012</v>
      </c>
      <c r="I54" s="18"/>
      <c r="J54" s="19">
        <v>100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0.17653159679111111</v>
      </c>
      <c r="T54" s="27">
        <f t="shared" si="1"/>
        <v>0.13177544150180012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35.734777138071109</v>
      </c>
      <c r="F55" s="24">
        <v>-1.1342545015779167E-3</v>
      </c>
      <c r="G55" s="50">
        <v>-0.27057374585333338</v>
      </c>
      <c r="H55" s="24">
        <v>0.13154420098850247</v>
      </c>
      <c r="I55" s="18"/>
      <c r="J55" s="19">
        <v>100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-0.27057374585333338</v>
      </c>
      <c r="T55" s="27">
        <f t="shared" si="1"/>
        <v>0.13154420098850247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36.003799148715551</v>
      </c>
      <c r="F56" s="24">
        <v>1.5563251669264829E-3</v>
      </c>
      <c r="G56" s="50">
        <v>0.26902201064444448</v>
      </c>
      <c r="H56" s="24">
        <v>0.13466389784113891</v>
      </c>
      <c r="I56" s="18"/>
      <c r="J56" s="19">
        <v>100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0.26902201064444448</v>
      </c>
      <c r="T56" s="27">
        <f t="shared" si="1"/>
        <v>0.13466389784113891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36.754690168457778</v>
      </c>
      <c r="F57" s="24">
        <v>2.1405591340230741E-3</v>
      </c>
      <c r="G57" s="50">
        <v>0.75089101974222228</v>
      </c>
      <c r="H57" s="24">
        <v>0.13570791011905819</v>
      </c>
      <c r="I57" s="18"/>
      <c r="J57" s="19">
        <v>100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0.75089101974222228</v>
      </c>
      <c r="T57" s="27">
        <f t="shared" si="1"/>
        <v>0.13570791011905819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40.016501313346666</v>
      </c>
      <c r="F58" s="24">
        <v>7.553765032043849E-3</v>
      </c>
      <c r="G58" s="50">
        <v>3.2618111448888891</v>
      </c>
      <c r="H58" s="24">
        <v>0.14432021326468936</v>
      </c>
      <c r="I58" s="18"/>
      <c r="J58" s="19">
        <v>100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3.2618111448888891</v>
      </c>
      <c r="T58" s="27">
        <f t="shared" si="1"/>
        <v>0.14432021326468936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3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-11.848376877408889</v>
      </c>
      <c r="F34" s="24">
        <v>3.9099239077083859E-3</v>
      </c>
      <c r="G34" s="50">
        <v>1.3421591888066668</v>
      </c>
      <c r="H34" s="24">
        <v>-9.6794232585460049E-2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1.3421591888066668</v>
      </c>
      <c r="T34" s="27">
        <f>H34</f>
        <v>-9.6794232585460049E-2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-11.587881146579999</v>
      </c>
      <c r="F35" s="24">
        <v>2.0733288403485869E-3</v>
      </c>
      <c r="G35" s="50">
        <v>0.26049573082888894</v>
      </c>
      <c r="H35" s="24">
        <v>-9.445820940329816E-2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0.26049573082888894</v>
      </c>
      <c r="T35" s="27">
        <f t="shared" si="1"/>
        <v>-9.445820940329816E-2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-10.661815607853335</v>
      </c>
      <c r="F36" s="24">
        <v>4.6706854989970971E-3</v>
      </c>
      <c r="G36" s="50">
        <v>0.92606553872666675</v>
      </c>
      <c r="H36" s="24">
        <v>-8.2976301993942056E-2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0.92606553872666675</v>
      </c>
      <c r="T36" s="27">
        <f t="shared" si="1"/>
        <v>-8.2976301993942056E-2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-11.095804413022224</v>
      </c>
      <c r="F37" s="24">
        <v>-1.5243884029999928E-3</v>
      </c>
      <c r="G37" s="50">
        <v>-0.43398880516888888</v>
      </c>
      <c r="H37" s="24">
        <v>-7.9454509532652595E-2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-0.43398880516888888</v>
      </c>
      <c r="T37" s="27">
        <f t="shared" si="1"/>
        <v>-7.9454509532652595E-2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-10.93040653814</v>
      </c>
      <c r="F38" s="24">
        <v>1.0586304121557308E-3</v>
      </c>
      <c r="G38" s="50">
        <v>0.16539787488222224</v>
      </c>
      <c r="H38" s="24">
        <v>-7.7655199348529935E-2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0.16539787488222224</v>
      </c>
      <c r="T38" s="27">
        <f t="shared" si="1"/>
        <v>-7.7655199348529935E-2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-10.874648318388889</v>
      </c>
      <c r="F39" s="24">
        <v>4.0434195141301511E-4</v>
      </c>
      <c r="G39" s="50">
        <v>5.5758219751111116E-2</v>
      </c>
      <c r="H39" s="24">
        <v>-7.7357198157359461E-2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5.5758219751111116E-2</v>
      </c>
      <c r="T39" s="27">
        <f t="shared" si="1"/>
        <v>-7.7357198157359461E-2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-10.63866233317111</v>
      </c>
      <c r="F40" s="24">
        <v>2.2048074310326367E-3</v>
      </c>
      <c r="G40" s="50">
        <v>0.23598598521777778</v>
      </c>
      <c r="H40" s="24">
        <v>-7.6755888432270589E-2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0.23598598521777778</v>
      </c>
      <c r="T40" s="27">
        <f t="shared" si="1"/>
        <v>-7.6755888432270589E-2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-10.494010948364444</v>
      </c>
      <c r="F41" s="24">
        <v>1.0216214761400288E-3</v>
      </c>
      <c r="G41" s="50">
        <v>0.14465138480666667</v>
      </c>
      <c r="H41" s="24">
        <v>-7.5621744074924307E-2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0.14465138480666667</v>
      </c>
      <c r="T41" s="27">
        <f t="shared" si="1"/>
        <v>-7.5621744074924307E-2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-10.494010948364444</v>
      </c>
      <c r="F42" s="24">
        <v>0</v>
      </c>
      <c r="G42" s="50">
        <v>0</v>
      </c>
      <c r="H42" s="24">
        <v>-7.5621744074924307E-2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-7.5621744074924307E-2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-10.494010948364444</v>
      </c>
      <c r="F43" s="24">
        <v>0</v>
      </c>
      <c r="G43" s="50">
        <v>0</v>
      </c>
      <c r="H43" s="24">
        <v>-7.5621744074924307E-2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-7.5621744074924307E-2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-10.494010948364444</v>
      </c>
      <c r="F44" s="24">
        <v>0</v>
      </c>
      <c r="G44" s="50">
        <v>0</v>
      </c>
      <c r="H44" s="24">
        <v>-7.5621744074924307E-2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-7.5621744074924307E-2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-10.494010948364444</v>
      </c>
      <c r="F45" s="24">
        <v>0</v>
      </c>
      <c r="G45" s="50">
        <v>0</v>
      </c>
      <c r="H45" s="24">
        <v>-7.5621744074924307E-2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-7.5621744074924307E-2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-10.494010948364444</v>
      </c>
      <c r="F46" s="24">
        <v>0</v>
      </c>
      <c r="G46" s="50">
        <v>0</v>
      </c>
      <c r="H46" s="24">
        <v>-7.5621744074924307E-2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-7.5621744074924307E-2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-10.386275072131111</v>
      </c>
      <c r="F47" s="24">
        <v>1.1670441947471742E-3</v>
      </c>
      <c r="G47" s="50">
        <v>0.10773587623333335</v>
      </c>
      <c r="H47" s="24">
        <v>-7.6187728222738768E-2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0.10773587623333335</v>
      </c>
      <c r="T47" s="27">
        <f t="shared" si="1"/>
        <v>-7.6187728222738768E-2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-10.194504293682224</v>
      </c>
      <c r="F48" s="24">
        <v>2.2005083105242195E-3</v>
      </c>
      <c r="G48" s="50">
        <v>0.1917707784488889</v>
      </c>
      <c r="H48" s="24">
        <v>-7.6154568518725665E-2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0.1917707784488889</v>
      </c>
      <c r="T48" s="27">
        <f t="shared" si="1"/>
        <v>-7.6154568518725665E-2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-9.9119840720399992</v>
      </c>
      <c r="F49" s="24">
        <v>3.4394962459486514E-3</v>
      </c>
      <c r="G49" s="50">
        <v>0.28252022164222224</v>
      </c>
      <c r="H49" s="24">
        <v>-7.543205135177565E-2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0.28252022164222224</v>
      </c>
      <c r="T49" s="27">
        <f t="shared" si="1"/>
        <v>-7.543205135177565E-2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-10.1030897606</v>
      </c>
      <c r="F50" s="24">
        <v>-2.8638320402764781E-3</v>
      </c>
      <c r="G50" s="50">
        <v>-0.19110568856000001</v>
      </c>
      <c r="H50" s="24">
        <v>-7.8645802494874503E-2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-0.19110568856000001</v>
      </c>
      <c r="T50" s="27">
        <f t="shared" si="1"/>
        <v>-7.8645802494874503E-2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-10.588452591993333</v>
      </c>
      <c r="F51" s="24">
        <v>-8.6934289443737957E-3</v>
      </c>
      <c r="G51" s="50">
        <v>-0.48536283139333336</v>
      </c>
      <c r="H51" s="24">
        <v>-8.450126347758749E-2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-0.48536283139333336</v>
      </c>
      <c r="T51" s="27">
        <f t="shared" si="1"/>
        <v>-8.450126347758749E-2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-10.077107482873334</v>
      </c>
      <c r="F52" s="24">
        <v>7.0577866083653545E-3</v>
      </c>
      <c r="G52" s="50">
        <v>0.51134510911999997</v>
      </c>
      <c r="H52" s="24">
        <v>-8.1859150898944716E-2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0.51134510911999997</v>
      </c>
      <c r="T52" s="27">
        <f t="shared" si="1"/>
        <v>-8.1859150898944716E-2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-9.9749237117711118</v>
      </c>
      <c r="F53" s="24">
        <v>1.8166908059818485E-3</v>
      </c>
      <c r="G53" s="50">
        <v>0.10218377110222222</v>
      </c>
      <c r="H53" s="24">
        <v>-8.2828409357437988E-2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0.10218377110222222</v>
      </c>
      <c r="T53" s="27">
        <f t="shared" si="1"/>
        <v>-8.2828409357437988E-2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-9.9942505585244454</v>
      </c>
      <c r="F54" s="24">
        <v>-4.2754537749442161E-4</v>
      </c>
      <c r="G54" s="50">
        <v>-1.9326846753333335E-2</v>
      </c>
      <c r="H54" s="24">
        <v>-8.5031746478866424E-2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-1.9326846753333335E-2</v>
      </c>
      <c r="T54" s="27">
        <f t="shared" si="1"/>
        <v>-8.5031746478866424E-2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-10.050121503113333</v>
      </c>
      <c r="F55" s="24">
        <v>-6.9869073783206809E-4</v>
      </c>
      <c r="G55" s="50">
        <v>-5.5870944588888895E-2</v>
      </c>
      <c r="H55" s="24">
        <v>-8.653153995364693E-2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-5.5870944588888895E-2</v>
      </c>
      <c r="T55" s="27">
        <f t="shared" si="1"/>
        <v>-8.653153995364693E-2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-10.180375582686667</v>
      </c>
      <c r="F56" s="24">
        <v>-2.4479248181419533E-3</v>
      </c>
      <c r="G56" s="50">
        <v>-0.13025407957333335</v>
      </c>
      <c r="H56" s="24">
        <v>-8.9382782035336283E-2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-0.13025407957333335</v>
      </c>
      <c r="T56" s="27">
        <f t="shared" si="1"/>
        <v>-8.9382782035336283E-2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-11.359840142815555</v>
      </c>
      <c r="F57" s="24">
        <v>-6.4793142439816048E-3</v>
      </c>
      <c r="G57" s="50">
        <v>-1.1794645601288889</v>
      </c>
      <c r="H57" s="24">
        <v>-9.7722413831258834E-2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-1.1794645601288889</v>
      </c>
      <c r="T57" s="27">
        <f t="shared" si="1"/>
        <v>-9.7722413831258834E-2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-1.4672478986333335</v>
      </c>
      <c r="F58" s="24">
        <v>1.6910411144137241E-2</v>
      </c>
      <c r="G58" s="50">
        <v>9.8925922441822216</v>
      </c>
      <c r="H58" s="24">
        <v>-1.1126376008038723E-2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9.8925922441822216</v>
      </c>
      <c r="T58" s="27">
        <f t="shared" si="1"/>
        <v>-1.1126376008038723E-2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51" customWidth="1"/>
    <col min="3" max="3" width="5.125" style="40" customWidth="1"/>
    <col min="4" max="4" width="9" style="45" customWidth="1"/>
    <col min="5" max="5" width="7.75" style="45" customWidth="1"/>
    <col min="6" max="6" width="6.75" style="1" customWidth="1"/>
    <col min="7" max="7" width="8.625" style="45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8"/>
      <c r="K2" s="9"/>
    </row>
    <row r="3" spans="5:11" x14ac:dyDescent="0.15">
      <c r="E3" s="48"/>
      <c r="K3" s="9"/>
    </row>
    <row r="4" spans="5:11" x14ac:dyDescent="0.15">
      <c r="E4" s="48"/>
      <c r="K4" s="9"/>
    </row>
    <row r="5" spans="5:11" x14ac:dyDescent="0.15">
      <c r="E5" s="48"/>
      <c r="K5" s="9"/>
    </row>
    <row r="6" spans="5:11" x14ac:dyDescent="0.15">
      <c r="E6" s="48"/>
      <c r="K6" s="9"/>
    </row>
    <row r="7" spans="5:11" x14ac:dyDescent="0.15">
      <c r="E7" s="48"/>
      <c r="K7" s="9"/>
    </row>
    <row r="8" spans="5:11" x14ac:dyDescent="0.15">
      <c r="E8" s="48"/>
      <c r="K8" s="9"/>
    </row>
    <row r="9" spans="5:11" x14ac:dyDescent="0.15">
      <c r="E9" s="48"/>
      <c r="K9" s="9"/>
    </row>
    <row r="10" spans="5:11" x14ac:dyDescent="0.15">
      <c r="E10" s="48"/>
      <c r="K10" s="9"/>
    </row>
    <row r="11" spans="5:11" x14ac:dyDescent="0.15">
      <c r="E11" s="48"/>
      <c r="K11" s="9"/>
    </row>
    <row r="12" spans="5:11" x14ac:dyDescent="0.15">
      <c r="E12" s="48"/>
      <c r="K12" s="9"/>
    </row>
    <row r="13" spans="5:11" x14ac:dyDescent="0.15">
      <c r="E13" s="48"/>
      <c r="K13" s="9"/>
    </row>
    <row r="14" spans="5:11" x14ac:dyDescent="0.15">
      <c r="E14" s="48"/>
      <c r="K14" s="9"/>
    </row>
    <row r="15" spans="5:11" x14ac:dyDescent="0.15">
      <c r="E15" s="48"/>
      <c r="K15" s="9"/>
    </row>
    <row r="16" spans="5:11" x14ac:dyDescent="0.15">
      <c r="E16" s="48"/>
      <c r="K16" s="9"/>
    </row>
    <row r="17" spans="2:24" x14ac:dyDescent="0.15">
      <c r="E17" s="48"/>
      <c r="K17" s="9"/>
    </row>
    <row r="18" spans="2:24" x14ac:dyDescent="0.15">
      <c r="E18" s="48"/>
      <c r="K18" s="9"/>
    </row>
    <row r="19" spans="2:24" x14ac:dyDescent="0.15">
      <c r="E19" s="48"/>
      <c r="K19" s="9"/>
    </row>
    <row r="20" spans="2:24" x14ac:dyDescent="0.15">
      <c r="E20" s="48"/>
      <c r="K20" s="9"/>
    </row>
    <row r="21" spans="2:24" x14ac:dyDescent="0.15">
      <c r="E21" s="48"/>
      <c r="K21" s="9"/>
    </row>
    <row r="22" spans="2:24" x14ac:dyDescent="0.15">
      <c r="E22" s="48"/>
      <c r="K22" s="9"/>
    </row>
    <row r="23" spans="2:24" x14ac:dyDescent="0.15">
      <c r="E23" s="48"/>
      <c r="K23" s="9"/>
    </row>
    <row r="24" spans="2:24" x14ac:dyDescent="0.15">
      <c r="E24" s="48"/>
      <c r="K24" s="9"/>
    </row>
    <row r="25" spans="2:24" x14ac:dyDescent="0.15">
      <c r="E25" s="48"/>
      <c r="K25" s="9"/>
    </row>
    <row r="26" spans="2:24" x14ac:dyDescent="0.15">
      <c r="E26" s="48"/>
      <c r="K26" s="9"/>
    </row>
    <row r="27" spans="2:24" x14ac:dyDescent="0.15">
      <c r="E27" s="48"/>
      <c r="K27" s="9"/>
    </row>
    <row r="28" spans="2:24" x14ac:dyDescent="0.15">
      <c r="E28" s="48"/>
      <c r="K28" s="9"/>
    </row>
    <row r="29" spans="2:24" x14ac:dyDescent="0.15">
      <c r="E29" s="48"/>
      <c r="K29" s="9"/>
    </row>
    <row r="30" spans="2:24" x14ac:dyDescent="0.15">
      <c r="E30" s="48"/>
      <c r="K30" s="9"/>
    </row>
    <row r="31" spans="2:24" s="7" customFormat="1" ht="12.75" customHeight="1" x14ac:dyDescent="0.15">
      <c r="B31" s="52"/>
      <c r="C31" s="41">
        <v>2</v>
      </c>
      <c r="D31" s="46">
        <v>3</v>
      </c>
      <c r="E31" s="46">
        <v>4</v>
      </c>
      <c r="F31" s="8">
        <v>5</v>
      </c>
      <c r="G31" s="46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52"/>
      <c r="C32" s="41"/>
      <c r="D32" s="46"/>
      <c r="E32" s="46"/>
      <c r="F32" s="8"/>
      <c r="G32" s="46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</v>
      </c>
      <c r="X32" s="3"/>
    </row>
    <row r="33" spans="1:24" s="5" customFormat="1" ht="40.5" customHeight="1" x14ac:dyDescent="0.15">
      <c r="A33" s="11" t="s">
        <v>10</v>
      </c>
      <c r="B33" s="53" t="s">
        <v>0</v>
      </c>
      <c r="C33" s="42" t="s">
        <v>7</v>
      </c>
      <c r="D33" s="47" t="s">
        <v>14</v>
      </c>
      <c r="E33" s="49" t="s">
        <v>13</v>
      </c>
      <c r="F33" s="11" t="s">
        <v>1</v>
      </c>
      <c r="G33" s="49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16</v>
      </c>
      <c r="M33" s="11" t="s">
        <v>4</v>
      </c>
      <c r="N33" s="33" t="s">
        <v>5</v>
      </c>
      <c r="O33" s="11" t="s">
        <v>6</v>
      </c>
      <c r="Q33" s="25" t="s">
        <v>7</v>
      </c>
      <c r="R33" s="11" t="str">
        <f>"净资产"&amp;"(单位:"&amp;W32&amp;"万元)"</f>
        <v>净资产(单位:1万元)</v>
      </c>
      <c r="S33" s="12" t="s">
        <v>11</v>
      </c>
      <c r="T33" s="11" t="s">
        <v>2</v>
      </c>
      <c r="U33" s="11" t="str">
        <f>"持仓市值"&amp;"(单位:"&amp;W32&amp;"万元)"</f>
        <v>持仓市值(单位:1万元)</v>
      </c>
      <c r="V33" s="11" t="s">
        <v>8</v>
      </c>
      <c r="W33" s="13" t="str">
        <f>"资金可用额度"&amp;"(单位:"&amp;W32&amp;"万元)"</f>
        <v>资金可用额度(单位:1万元)</v>
      </c>
      <c r="X33" s="11" t="s">
        <v>12</v>
      </c>
    </row>
    <row r="34" spans="1:24" ht="17.100000000000001" customHeight="1" x14ac:dyDescent="0.15">
      <c r="A34" s="15">
        <v>1</v>
      </c>
      <c r="B34" s="54">
        <v>42752</v>
      </c>
      <c r="C34" s="43">
        <v>0</v>
      </c>
      <c r="D34" s="17"/>
      <c r="E34" s="17">
        <v>12.19345679732</v>
      </c>
      <c r="F34" s="24">
        <v>6.7107320142033699E-3</v>
      </c>
      <c r="G34" s="50">
        <v>1.1574780097244446</v>
      </c>
      <c r="H34" s="24">
        <v>0.13046545094470965</v>
      </c>
      <c r="I34" s="18"/>
      <c r="J34" s="19">
        <v>111.2</v>
      </c>
      <c r="K34" s="20">
        <v>120</v>
      </c>
      <c r="L34" s="21"/>
      <c r="M34" s="22">
        <v>-3.0000000000000001E-3</v>
      </c>
      <c r="N34" s="34">
        <v>-8.0000000000000002E-3</v>
      </c>
      <c r="O34" s="23">
        <v>-0.01</v>
      </c>
      <c r="Q34" s="15">
        <f>C34/$W$32</f>
        <v>0</v>
      </c>
      <c r="R34" s="26"/>
      <c r="S34" s="26">
        <f>G34</f>
        <v>1.1574780097244446</v>
      </c>
      <c r="T34" s="27">
        <f>H34</f>
        <v>0.13046545094470965</v>
      </c>
      <c r="U34" s="35">
        <f>I34/$W$32</f>
        <v>0</v>
      </c>
      <c r="V34" s="28"/>
      <c r="W34" s="30">
        <f>K34/$W$32</f>
        <v>120</v>
      </c>
      <c r="X34" s="29">
        <v>0</v>
      </c>
    </row>
    <row r="35" spans="1:24" ht="17.100000000000001" customHeight="1" x14ac:dyDescent="0.15">
      <c r="A35" s="15">
        <v>2</v>
      </c>
      <c r="B35" s="54">
        <v>42753</v>
      </c>
      <c r="C35" s="43">
        <v>0</v>
      </c>
      <c r="D35" s="17"/>
      <c r="E35" s="17">
        <v>12.465345857313332</v>
      </c>
      <c r="F35" s="24">
        <v>2.6067982741450942E-3</v>
      </c>
      <c r="G35" s="50">
        <v>0.27188905999333335</v>
      </c>
      <c r="H35" s="24">
        <v>0.13209793314643922</v>
      </c>
      <c r="I35" s="18"/>
      <c r="J35" s="19">
        <v>255.86</v>
      </c>
      <c r="K35" s="20">
        <v>120</v>
      </c>
      <c r="L35" s="21"/>
      <c r="M35" s="22">
        <v>-3.0000000000000001E-3</v>
      </c>
      <c r="N35" s="34">
        <v>-8.0000000000000002E-3</v>
      </c>
      <c r="O35" s="23">
        <v>-0.01</v>
      </c>
      <c r="Q35" s="15">
        <f t="shared" ref="Q35:Q58" si="0">C35/$W$32</f>
        <v>0</v>
      </c>
      <c r="R35" s="26"/>
      <c r="S35" s="26">
        <f t="shared" ref="S35:T58" si="1">G35</f>
        <v>0.27188905999333335</v>
      </c>
      <c r="T35" s="27">
        <f t="shared" si="1"/>
        <v>0.13209793314643922</v>
      </c>
      <c r="U35" s="35">
        <f t="shared" ref="U35:W58" si="2">I35/$W$32</f>
        <v>0</v>
      </c>
      <c r="V35" s="28"/>
      <c r="W35" s="30">
        <f t="shared" si="2"/>
        <v>120</v>
      </c>
      <c r="X35" s="29">
        <v>0</v>
      </c>
    </row>
    <row r="36" spans="1:24" ht="17.100000000000001" customHeight="1" x14ac:dyDescent="0.15">
      <c r="A36" s="15">
        <v>3</v>
      </c>
      <c r="B36" s="54">
        <v>42754</v>
      </c>
      <c r="C36" s="43">
        <v>0</v>
      </c>
      <c r="D36" s="17"/>
      <c r="E36" s="17">
        <v>12.958197006906666</v>
      </c>
      <c r="F36" s="24">
        <v>5.9852563944191983E-3</v>
      </c>
      <c r="G36" s="50">
        <v>0.49285114959333337</v>
      </c>
      <c r="H36" s="24">
        <v>0.13867963900080965</v>
      </c>
      <c r="I36" s="18"/>
      <c r="J36" s="19">
        <v>157.57</v>
      </c>
      <c r="K36" s="20">
        <v>120</v>
      </c>
      <c r="L36" s="21"/>
      <c r="M36" s="22">
        <v>-3.0000000000000001E-3</v>
      </c>
      <c r="N36" s="34">
        <v>-8.0000000000000002E-3</v>
      </c>
      <c r="O36" s="23">
        <v>-0.01</v>
      </c>
      <c r="Q36" s="15">
        <f t="shared" si="0"/>
        <v>0</v>
      </c>
      <c r="R36" s="26"/>
      <c r="S36" s="26">
        <f t="shared" si="1"/>
        <v>0.49285114959333337</v>
      </c>
      <c r="T36" s="27">
        <f t="shared" si="1"/>
        <v>0.13867963900080965</v>
      </c>
      <c r="U36" s="35">
        <f t="shared" si="2"/>
        <v>0</v>
      </c>
      <c r="V36" s="28"/>
      <c r="W36" s="30">
        <f t="shared" si="2"/>
        <v>120</v>
      </c>
      <c r="X36" s="29">
        <v>0</v>
      </c>
    </row>
    <row r="37" spans="1:24" ht="17.100000000000001" customHeight="1" x14ac:dyDescent="0.15">
      <c r="A37" s="15">
        <v>4</v>
      </c>
      <c r="B37" s="54">
        <v>42755</v>
      </c>
      <c r="C37" s="43">
        <v>0</v>
      </c>
      <c r="D37" s="17"/>
      <c r="E37" s="17">
        <v>13.206195654468887</v>
      </c>
      <c r="F37" s="24">
        <v>2.332831466702621E-3</v>
      </c>
      <c r="G37" s="50">
        <v>0.24799864756222226</v>
      </c>
      <c r="H37" s="24">
        <v>0.13995699755632274</v>
      </c>
      <c r="I37" s="18"/>
      <c r="J37" s="19">
        <v>157.83000000000001</v>
      </c>
      <c r="K37" s="20">
        <v>120</v>
      </c>
      <c r="L37" s="21"/>
      <c r="M37" s="22">
        <v>-3.0000000000000001E-3</v>
      </c>
      <c r="N37" s="34">
        <v>-8.0000000000000002E-3</v>
      </c>
      <c r="O37" s="23">
        <v>-0.01</v>
      </c>
      <c r="Q37" s="15">
        <f t="shared" si="0"/>
        <v>0</v>
      </c>
      <c r="R37" s="26"/>
      <c r="S37" s="26">
        <f t="shared" si="1"/>
        <v>0.24799864756222226</v>
      </c>
      <c r="T37" s="27">
        <f t="shared" si="1"/>
        <v>0.13995699755632274</v>
      </c>
      <c r="U37" s="35">
        <f t="shared" si="2"/>
        <v>0</v>
      </c>
      <c r="V37" s="28"/>
      <c r="W37" s="30">
        <f t="shared" si="2"/>
        <v>120</v>
      </c>
      <c r="X37" s="29">
        <v>0</v>
      </c>
    </row>
    <row r="38" spans="1:24" ht="17.100000000000001" customHeight="1" x14ac:dyDescent="0.15">
      <c r="A38" s="15">
        <v>5</v>
      </c>
      <c r="B38" s="54">
        <v>42758</v>
      </c>
      <c r="C38" s="43">
        <v>0</v>
      </c>
      <c r="D38" s="17"/>
      <c r="E38" s="17">
        <v>13.203014654468889</v>
      </c>
      <c r="F38" s="24">
        <v>0</v>
      </c>
      <c r="G38" s="50">
        <v>-3.1809999999999998E-3</v>
      </c>
      <c r="H38" s="24">
        <v>0.13992328586365402</v>
      </c>
      <c r="I38" s="18"/>
      <c r="J38" s="19">
        <v>349.85</v>
      </c>
      <c r="K38" s="20">
        <v>120</v>
      </c>
      <c r="L38" s="21"/>
      <c r="M38" s="22">
        <v>-3.0000000000000001E-3</v>
      </c>
      <c r="N38" s="34">
        <v>-8.0000000000000002E-3</v>
      </c>
      <c r="O38" s="23">
        <v>-0.01</v>
      </c>
      <c r="Q38" s="15">
        <f t="shared" si="0"/>
        <v>0</v>
      </c>
      <c r="R38" s="26"/>
      <c r="S38" s="26">
        <f t="shared" si="1"/>
        <v>-3.1809999999999998E-3</v>
      </c>
      <c r="T38" s="27">
        <f t="shared" si="1"/>
        <v>0.13992328586365402</v>
      </c>
      <c r="U38" s="35">
        <f t="shared" si="2"/>
        <v>0</v>
      </c>
      <c r="V38" s="28"/>
      <c r="W38" s="30">
        <f t="shared" si="2"/>
        <v>120</v>
      </c>
      <c r="X38" s="29">
        <v>0</v>
      </c>
    </row>
    <row r="39" spans="1:24" ht="17.100000000000001" customHeight="1" x14ac:dyDescent="0.15">
      <c r="A39" s="15">
        <v>6</v>
      </c>
      <c r="B39" s="54">
        <v>42759</v>
      </c>
      <c r="C39" s="43">
        <v>0</v>
      </c>
      <c r="D39" s="17"/>
      <c r="E39" s="17">
        <v>13.208295654468889</v>
      </c>
      <c r="F39" s="24">
        <v>0</v>
      </c>
      <c r="G39" s="50">
        <v>5.2810000000000001E-3</v>
      </c>
      <c r="H39" s="24">
        <v>0.13997925299631153</v>
      </c>
      <c r="I39" s="18"/>
      <c r="J39" s="19">
        <v>156.75</v>
      </c>
      <c r="K39" s="20">
        <v>120</v>
      </c>
      <c r="L39" s="21"/>
      <c r="M39" s="22">
        <v>-3.0000000000000001E-3</v>
      </c>
      <c r="N39" s="34">
        <v>-8.0000000000000002E-3</v>
      </c>
      <c r="O39" s="23">
        <v>-0.01</v>
      </c>
      <c r="Q39" s="15">
        <f t="shared" si="0"/>
        <v>0</v>
      </c>
      <c r="R39" s="26"/>
      <c r="S39" s="26">
        <f t="shared" si="1"/>
        <v>5.2810000000000001E-3</v>
      </c>
      <c r="T39" s="27">
        <f t="shared" si="1"/>
        <v>0.13997925299631153</v>
      </c>
      <c r="U39" s="35">
        <f t="shared" si="2"/>
        <v>0</v>
      </c>
      <c r="V39" s="28"/>
      <c r="W39" s="30">
        <f t="shared" si="2"/>
        <v>120</v>
      </c>
      <c r="X39" s="29">
        <v>0</v>
      </c>
    </row>
    <row r="40" spans="1:24" ht="17.100000000000001" customHeight="1" x14ac:dyDescent="0.15">
      <c r="A40" s="15">
        <v>7</v>
      </c>
      <c r="B40" s="54">
        <v>42760</v>
      </c>
      <c r="C40" s="43">
        <v>0</v>
      </c>
      <c r="D40" s="17"/>
      <c r="E40" s="17">
        <v>13.203758654468889</v>
      </c>
      <c r="F40" s="24">
        <v>0</v>
      </c>
      <c r="G40" s="50">
        <v>-4.5370000000000002E-3</v>
      </c>
      <c r="H40" s="24">
        <v>0.1399311706481072</v>
      </c>
      <c r="I40" s="18"/>
      <c r="J40" s="19">
        <v>188.88</v>
      </c>
      <c r="K40" s="20">
        <v>120</v>
      </c>
      <c r="L40" s="21"/>
      <c r="M40" s="22">
        <v>-3.0000000000000001E-3</v>
      </c>
      <c r="N40" s="34">
        <v>-8.0000000000000002E-3</v>
      </c>
      <c r="O40" s="23">
        <v>-0.01</v>
      </c>
      <c r="Q40" s="15">
        <f t="shared" si="0"/>
        <v>0</v>
      </c>
      <c r="R40" s="26"/>
      <c r="S40" s="26">
        <f t="shared" si="1"/>
        <v>-4.5370000000000002E-3</v>
      </c>
      <c r="T40" s="27">
        <f t="shared" si="1"/>
        <v>0.1399311706481072</v>
      </c>
      <c r="U40" s="35">
        <f t="shared" si="2"/>
        <v>0</v>
      </c>
      <c r="V40" s="28"/>
      <c r="W40" s="30">
        <f t="shared" si="2"/>
        <v>120</v>
      </c>
      <c r="X40" s="29">
        <v>0</v>
      </c>
    </row>
    <row r="41" spans="1:24" ht="17.100000000000001" customHeight="1" x14ac:dyDescent="0.15">
      <c r="A41" s="15">
        <v>8</v>
      </c>
      <c r="B41" s="54">
        <v>42761</v>
      </c>
      <c r="C41" s="43">
        <v>0</v>
      </c>
      <c r="D41" s="17"/>
      <c r="E41" s="17">
        <v>13.197705654468887</v>
      </c>
      <c r="F41" s="24">
        <v>0</v>
      </c>
      <c r="G41" s="50">
        <v>-6.0530000000000002E-3</v>
      </c>
      <c r="H41" s="24">
        <v>0.13986702199179665</v>
      </c>
      <c r="I41" s="18"/>
      <c r="J41" s="19">
        <v>183.21</v>
      </c>
      <c r="K41" s="20">
        <v>120</v>
      </c>
      <c r="L41" s="21"/>
      <c r="M41" s="22">
        <v>-3.0000000000000001E-3</v>
      </c>
      <c r="N41" s="34">
        <v>-8.0000000000000002E-3</v>
      </c>
      <c r="O41" s="23">
        <v>-0.01</v>
      </c>
      <c r="Q41" s="15">
        <f t="shared" si="0"/>
        <v>0</v>
      </c>
      <c r="R41" s="26"/>
      <c r="S41" s="26">
        <f t="shared" si="1"/>
        <v>-6.0530000000000002E-3</v>
      </c>
      <c r="T41" s="27">
        <f t="shared" si="1"/>
        <v>0.13986702199179665</v>
      </c>
      <c r="U41" s="35">
        <f t="shared" si="2"/>
        <v>0</v>
      </c>
      <c r="V41" s="28"/>
      <c r="W41" s="30">
        <f t="shared" si="2"/>
        <v>120</v>
      </c>
      <c r="X41" s="29">
        <v>0</v>
      </c>
    </row>
    <row r="42" spans="1:24" ht="17.100000000000001" customHeight="1" x14ac:dyDescent="0.15">
      <c r="A42" s="15">
        <v>9</v>
      </c>
      <c r="B42" s="54">
        <v>42762</v>
      </c>
      <c r="C42" s="43">
        <v>0</v>
      </c>
      <c r="D42" s="17"/>
      <c r="E42" s="17">
        <v>13.197705654468887</v>
      </c>
      <c r="F42" s="24">
        <v>0</v>
      </c>
      <c r="G42" s="50">
        <v>0</v>
      </c>
      <c r="H42" s="24">
        <v>0.13986702199179665</v>
      </c>
      <c r="I42" s="18"/>
      <c r="J42" s="19">
        <v>294.5</v>
      </c>
      <c r="K42" s="20">
        <v>120</v>
      </c>
      <c r="L42" s="21"/>
      <c r="M42" s="22">
        <v>-3.0000000000000001E-3</v>
      </c>
      <c r="N42" s="34">
        <v>-8.0000000000000002E-3</v>
      </c>
      <c r="O42" s="23">
        <v>-0.01</v>
      </c>
      <c r="Q42" s="15">
        <f t="shared" si="0"/>
        <v>0</v>
      </c>
      <c r="R42" s="26"/>
      <c r="S42" s="26">
        <f t="shared" si="1"/>
        <v>0</v>
      </c>
      <c r="T42" s="27">
        <f t="shared" si="1"/>
        <v>0.13986702199179665</v>
      </c>
      <c r="U42" s="35">
        <f t="shared" si="2"/>
        <v>0</v>
      </c>
      <c r="V42" s="28"/>
      <c r="W42" s="30">
        <f t="shared" si="2"/>
        <v>120</v>
      </c>
      <c r="X42" s="29">
        <v>0</v>
      </c>
    </row>
    <row r="43" spans="1:24" ht="17.100000000000001" customHeight="1" x14ac:dyDescent="0.15">
      <c r="A43" s="15">
        <v>10</v>
      </c>
      <c r="B43" s="54">
        <v>42765</v>
      </c>
      <c r="C43" s="43">
        <v>0</v>
      </c>
      <c r="D43" s="17"/>
      <c r="E43" s="17">
        <v>13.197705654468887</v>
      </c>
      <c r="F43" s="24">
        <v>0</v>
      </c>
      <c r="G43" s="50">
        <v>0</v>
      </c>
      <c r="H43" s="24">
        <v>0.13986702199179665</v>
      </c>
      <c r="I43" s="18"/>
      <c r="J43" s="19">
        <v>198.94</v>
      </c>
      <c r="K43" s="20">
        <v>120</v>
      </c>
      <c r="L43" s="21"/>
      <c r="M43" s="22">
        <v>-3.0000000000000001E-3</v>
      </c>
      <c r="N43" s="34">
        <v>-8.0000000000000002E-3</v>
      </c>
      <c r="O43" s="23">
        <v>-0.01</v>
      </c>
      <c r="Q43" s="15">
        <f t="shared" si="0"/>
        <v>0</v>
      </c>
      <c r="R43" s="26"/>
      <c r="S43" s="26">
        <f t="shared" si="1"/>
        <v>0</v>
      </c>
      <c r="T43" s="27">
        <f t="shared" si="1"/>
        <v>0.13986702199179665</v>
      </c>
      <c r="U43" s="35">
        <f t="shared" si="2"/>
        <v>0</v>
      </c>
      <c r="V43" s="28"/>
      <c r="W43" s="30">
        <f t="shared" si="2"/>
        <v>120</v>
      </c>
      <c r="X43" s="29">
        <v>0</v>
      </c>
    </row>
    <row r="44" spans="1:24" ht="17.100000000000001" customHeight="1" x14ac:dyDescent="0.15">
      <c r="A44" s="15">
        <v>11</v>
      </c>
      <c r="B44" s="54">
        <v>42766</v>
      </c>
      <c r="C44" s="43">
        <v>0</v>
      </c>
      <c r="D44" s="17"/>
      <c r="E44" s="17">
        <v>13.197705654468887</v>
      </c>
      <c r="F44" s="24">
        <v>0</v>
      </c>
      <c r="G44" s="50">
        <v>0</v>
      </c>
      <c r="H44" s="24">
        <v>0.13986702199179665</v>
      </c>
      <c r="I44" s="18"/>
      <c r="J44" s="19">
        <v>181.78</v>
      </c>
      <c r="K44" s="20">
        <v>120</v>
      </c>
      <c r="L44" s="21"/>
      <c r="M44" s="22">
        <v>-3.0000000000000001E-3</v>
      </c>
      <c r="N44" s="34">
        <v>-8.0000000000000002E-3</v>
      </c>
      <c r="O44" s="23">
        <v>-0.01</v>
      </c>
      <c r="Q44" s="15">
        <f t="shared" si="0"/>
        <v>0</v>
      </c>
      <c r="R44" s="26"/>
      <c r="S44" s="26">
        <f t="shared" si="1"/>
        <v>0</v>
      </c>
      <c r="T44" s="27">
        <f t="shared" si="1"/>
        <v>0.13986702199179665</v>
      </c>
      <c r="U44" s="35">
        <f t="shared" si="2"/>
        <v>0</v>
      </c>
      <c r="V44" s="28"/>
      <c r="W44" s="30">
        <f t="shared" si="2"/>
        <v>120</v>
      </c>
      <c r="X44" s="29">
        <v>0</v>
      </c>
    </row>
    <row r="45" spans="1:24" ht="17.100000000000001" customHeight="1" x14ac:dyDescent="0.15">
      <c r="A45" s="15">
        <v>12</v>
      </c>
      <c r="B45" s="54">
        <v>42767</v>
      </c>
      <c r="C45" s="43">
        <v>0</v>
      </c>
      <c r="D45" s="17"/>
      <c r="E45" s="17">
        <v>13.197705654468887</v>
      </c>
      <c r="F45" s="24">
        <v>0</v>
      </c>
      <c r="G45" s="50">
        <v>0</v>
      </c>
      <c r="H45" s="24">
        <v>0.13986702199179665</v>
      </c>
      <c r="I45" s="18"/>
      <c r="J45" s="19">
        <v>173.17</v>
      </c>
      <c r="K45" s="20">
        <v>120</v>
      </c>
      <c r="L45" s="21"/>
      <c r="M45" s="22">
        <v>-3.0000000000000001E-3</v>
      </c>
      <c r="N45" s="34">
        <v>-8.0000000000000002E-3</v>
      </c>
      <c r="O45" s="23">
        <v>-0.01</v>
      </c>
      <c r="Q45" s="15">
        <f t="shared" si="0"/>
        <v>0</v>
      </c>
      <c r="R45" s="26"/>
      <c r="S45" s="26">
        <f t="shared" si="1"/>
        <v>0</v>
      </c>
      <c r="T45" s="27">
        <f t="shared" si="1"/>
        <v>0.13986702199179665</v>
      </c>
      <c r="U45" s="35">
        <f t="shared" si="2"/>
        <v>0</v>
      </c>
      <c r="V45" s="28"/>
      <c r="W45" s="30">
        <f t="shared" si="2"/>
        <v>120</v>
      </c>
      <c r="X45" s="29">
        <v>0</v>
      </c>
    </row>
    <row r="46" spans="1:24" ht="17.100000000000001" customHeight="1" x14ac:dyDescent="0.15">
      <c r="A46" s="15">
        <v>13</v>
      </c>
      <c r="B46" s="54">
        <v>42768</v>
      </c>
      <c r="C46" s="43">
        <v>0</v>
      </c>
      <c r="D46" s="17"/>
      <c r="E46" s="17">
        <v>13.197705654468887</v>
      </c>
      <c r="F46" s="24">
        <v>0</v>
      </c>
      <c r="G46" s="50">
        <v>0</v>
      </c>
      <c r="H46" s="24">
        <v>0.13986702199179665</v>
      </c>
      <c r="I46" s="18"/>
      <c r="J46" s="19">
        <v>139.72</v>
      </c>
      <c r="K46" s="20">
        <v>120</v>
      </c>
      <c r="L46" s="21"/>
      <c r="M46" s="22">
        <v>-3.0000000000000001E-3</v>
      </c>
      <c r="N46" s="34">
        <v>-8.0000000000000002E-3</v>
      </c>
      <c r="O46" s="23">
        <v>-0.01</v>
      </c>
      <c r="Q46" s="15">
        <f t="shared" si="0"/>
        <v>0</v>
      </c>
      <c r="R46" s="26"/>
      <c r="S46" s="26">
        <f t="shared" si="1"/>
        <v>0</v>
      </c>
      <c r="T46" s="27">
        <f t="shared" si="1"/>
        <v>0.13986702199179665</v>
      </c>
      <c r="U46" s="35">
        <f t="shared" si="2"/>
        <v>0</v>
      </c>
      <c r="V46" s="28"/>
      <c r="W46" s="30">
        <f t="shared" si="2"/>
        <v>120</v>
      </c>
      <c r="X46" s="29">
        <v>0</v>
      </c>
    </row>
    <row r="47" spans="1:24" ht="17.100000000000001" customHeight="1" x14ac:dyDescent="0.15">
      <c r="A47" s="15">
        <v>14</v>
      </c>
      <c r="B47" s="54">
        <v>42769</v>
      </c>
      <c r="C47" s="43">
        <v>0</v>
      </c>
      <c r="D47" s="17"/>
      <c r="E47" s="17">
        <v>13.201995654468888</v>
      </c>
      <c r="F47" s="24">
        <v>0</v>
      </c>
      <c r="G47" s="50">
        <v>4.2900000000000004E-3</v>
      </c>
      <c r="H47" s="24">
        <v>0.13991248667634518</v>
      </c>
      <c r="I47" s="18"/>
      <c r="J47" s="19">
        <v>0</v>
      </c>
      <c r="K47" s="20">
        <v>120</v>
      </c>
      <c r="L47" s="21"/>
      <c r="M47" s="22">
        <v>-3.0000000000000001E-3</v>
      </c>
      <c r="N47" s="34">
        <v>-8.0000000000000002E-3</v>
      </c>
      <c r="O47" s="23">
        <v>-0.01</v>
      </c>
      <c r="Q47" s="15">
        <f t="shared" si="0"/>
        <v>0</v>
      </c>
      <c r="R47" s="26"/>
      <c r="S47" s="26">
        <f t="shared" si="1"/>
        <v>4.2900000000000004E-3</v>
      </c>
      <c r="T47" s="27">
        <f t="shared" si="1"/>
        <v>0.13991248667634518</v>
      </c>
      <c r="U47" s="35">
        <f t="shared" si="2"/>
        <v>0</v>
      </c>
      <c r="V47" s="28"/>
      <c r="W47" s="30">
        <f t="shared" si="2"/>
        <v>120</v>
      </c>
      <c r="X47" s="29">
        <v>0</v>
      </c>
    </row>
    <row r="48" spans="1:24" ht="17.100000000000001" customHeight="1" x14ac:dyDescent="0.15">
      <c r="A48" s="15">
        <v>15</v>
      </c>
      <c r="B48" s="54">
        <v>42772</v>
      </c>
      <c r="C48" s="43">
        <v>0</v>
      </c>
      <c r="D48" s="17"/>
      <c r="E48" s="17">
        <v>13.200475027648888</v>
      </c>
      <c r="F48" s="24">
        <v>-1.7540789402347883E-5</v>
      </c>
      <c r="G48" s="50">
        <v>-1.5206268199999999E-3</v>
      </c>
      <c r="H48" s="24">
        <v>0.14065840892764059</v>
      </c>
      <c r="I48" s="18"/>
      <c r="J48" s="19">
        <v>218.6</v>
      </c>
      <c r="K48" s="20">
        <v>120</v>
      </c>
      <c r="L48" s="21"/>
      <c r="M48" s="22">
        <v>-3.0000000000000001E-3</v>
      </c>
      <c r="N48" s="34">
        <v>-8.0000000000000002E-3</v>
      </c>
      <c r="O48" s="23">
        <v>-0.01</v>
      </c>
      <c r="Q48" s="15">
        <f t="shared" si="0"/>
        <v>0</v>
      </c>
      <c r="R48" s="26"/>
      <c r="S48" s="26">
        <f t="shared" si="1"/>
        <v>-1.5206268199999999E-3</v>
      </c>
      <c r="T48" s="27">
        <f t="shared" si="1"/>
        <v>0.14065840892764059</v>
      </c>
      <c r="U48" s="35">
        <f t="shared" si="2"/>
        <v>0</v>
      </c>
      <c r="V48" s="28"/>
      <c r="W48" s="30">
        <f t="shared" si="2"/>
        <v>120</v>
      </c>
      <c r="X48" s="29">
        <v>0</v>
      </c>
    </row>
    <row r="49" spans="1:24" ht="17.100000000000001" customHeight="1" x14ac:dyDescent="0.15">
      <c r="A49" s="15">
        <v>16</v>
      </c>
      <c r="B49" s="54">
        <v>42773</v>
      </c>
      <c r="C49" s="43">
        <v>0</v>
      </c>
      <c r="D49" s="17"/>
      <c r="E49" s="17">
        <v>13.36427743248889</v>
      </c>
      <c r="F49" s="24">
        <v>1.852384586034311E-3</v>
      </c>
      <c r="G49" s="50">
        <v>0.16380240484</v>
      </c>
      <c r="H49" s="24">
        <v>0.14291968271183217</v>
      </c>
      <c r="I49" s="18"/>
      <c r="J49" s="19">
        <v>224.33</v>
      </c>
      <c r="K49" s="20">
        <v>120</v>
      </c>
      <c r="L49" s="21"/>
      <c r="M49" s="22">
        <v>-3.0000000000000001E-3</v>
      </c>
      <c r="N49" s="34">
        <v>-8.0000000000000002E-3</v>
      </c>
      <c r="O49" s="23">
        <v>-0.01</v>
      </c>
      <c r="Q49" s="15">
        <f t="shared" si="0"/>
        <v>0</v>
      </c>
      <c r="R49" s="26"/>
      <c r="S49" s="26">
        <f t="shared" si="1"/>
        <v>0.16380240484</v>
      </c>
      <c r="T49" s="27">
        <f t="shared" si="1"/>
        <v>0.14291968271183217</v>
      </c>
      <c r="U49" s="35">
        <f t="shared" si="2"/>
        <v>0</v>
      </c>
      <c r="V49" s="28"/>
      <c r="W49" s="30">
        <f t="shared" si="2"/>
        <v>120</v>
      </c>
      <c r="X49" s="29">
        <v>0</v>
      </c>
    </row>
    <row r="50" spans="1:24" ht="17.100000000000001" customHeight="1" x14ac:dyDescent="0.15">
      <c r="A50" s="15">
        <v>17</v>
      </c>
      <c r="B50" s="54">
        <v>42774</v>
      </c>
      <c r="C50" s="43">
        <v>0</v>
      </c>
      <c r="D50" s="17"/>
      <c r="E50" s="17">
        <v>13.96768582462</v>
      </c>
      <c r="F50" s="24">
        <v>8.1536716298483344E-3</v>
      </c>
      <c r="G50" s="50">
        <v>0.60340839213111108</v>
      </c>
      <c r="H50" s="24">
        <v>0.15122814504841464</v>
      </c>
      <c r="I50" s="18"/>
      <c r="J50" s="19">
        <v>0</v>
      </c>
      <c r="K50" s="20">
        <v>120</v>
      </c>
      <c r="L50" s="21"/>
      <c r="M50" s="22">
        <v>-3.0000000000000001E-3</v>
      </c>
      <c r="N50" s="34">
        <v>-8.0000000000000002E-3</v>
      </c>
      <c r="O50" s="23">
        <v>-0.01</v>
      </c>
      <c r="Q50" s="15">
        <f t="shared" si="0"/>
        <v>0</v>
      </c>
      <c r="R50" s="26"/>
      <c r="S50" s="26">
        <f t="shared" si="1"/>
        <v>0.60340839213111108</v>
      </c>
      <c r="T50" s="27">
        <f t="shared" si="1"/>
        <v>0.15122814504841464</v>
      </c>
      <c r="U50" s="35">
        <f t="shared" si="2"/>
        <v>0</v>
      </c>
      <c r="V50" s="28"/>
      <c r="W50" s="30">
        <f t="shared" si="2"/>
        <v>120</v>
      </c>
      <c r="X50" s="29">
        <v>0</v>
      </c>
    </row>
    <row r="51" spans="1:24" ht="17.100000000000001" customHeight="1" x14ac:dyDescent="0.15">
      <c r="A51" s="15">
        <v>18</v>
      </c>
      <c r="B51" s="54">
        <v>42775</v>
      </c>
      <c r="C51" s="43">
        <v>0</v>
      </c>
      <c r="D51" s="17"/>
      <c r="E51" s="17">
        <v>14.081001431884443</v>
      </c>
      <c r="F51" s="24">
        <v>1.1656017633284552E-3</v>
      </c>
      <c r="G51" s="50">
        <v>0.11331560726444445</v>
      </c>
      <c r="H51" s="24">
        <v>0.15201112353324497</v>
      </c>
      <c r="I51" s="18"/>
      <c r="J51" s="19">
        <v>253</v>
      </c>
      <c r="K51" s="20">
        <v>120</v>
      </c>
      <c r="L51" s="21"/>
      <c r="M51" s="22">
        <v>-3.0000000000000001E-3</v>
      </c>
      <c r="N51" s="34">
        <v>-8.0000000000000002E-3</v>
      </c>
      <c r="O51" s="23">
        <v>-0.01</v>
      </c>
      <c r="Q51" s="15">
        <f t="shared" si="0"/>
        <v>0</v>
      </c>
      <c r="R51" s="26"/>
      <c r="S51" s="26">
        <f t="shared" si="1"/>
        <v>0.11331560726444445</v>
      </c>
      <c r="T51" s="27">
        <f t="shared" si="1"/>
        <v>0.15201112353324497</v>
      </c>
      <c r="U51" s="35">
        <f t="shared" si="2"/>
        <v>0</v>
      </c>
      <c r="V51" s="28"/>
      <c r="W51" s="30">
        <f t="shared" si="2"/>
        <v>120</v>
      </c>
      <c r="X51" s="29">
        <v>0</v>
      </c>
    </row>
    <row r="52" spans="1:24" ht="17.100000000000001" customHeight="1" x14ac:dyDescent="0.15">
      <c r="A52" s="15">
        <v>19</v>
      </c>
      <c r="B52" s="54">
        <v>42776</v>
      </c>
      <c r="C52" s="43">
        <v>0</v>
      </c>
      <c r="D52" s="17"/>
      <c r="E52" s="17">
        <v>13.872503768268889</v>
      </c>
      <c r="F52" s="24">
        <v>-2.8327255284492461E-3</v>
      </c>
      <c r="G52" s="50">
        <v>-0.20849766361555555</v>
      </c>
      <c r="H52" s="24">
        <v>0.15139712075630438</v>
      </c>
      <c r="I52" s="18"/>
      <c r="J52" s="19">
        <v>224.22</v>
      </c>
      <c r="K52" s="20">
        <v>120</v>
      </c>
      <c r="L52" s="21"/>
      <c r="M52" s="22">
        <v>-3.0000000000000001E-3</v>
      </c>
      <c r="N52" s="34">
        <v>-8.0000000000000002E-3</v>
      </c>
      <c r="O52" s="23">
        <v>-0.01</v>
      </c>
      <c r="Q52" s="15">
        <f t="shared" si="0"/>
        <v>0</v>
      </c>
      <c r="R52" s="26"/>
      <c r="S52" s="26">
        <f t="shared" si="1"/>
        <v>-0.20849766361555555</v>
      </c>
      <c r="T52" s="27">
        <f t="shared" si="1"/>
        <v>0.15139712075630438</v>
      </c>
      <c r="U52" s="35">
        <f t="shared" si="2"/>
        <v>0</v>
      </c>
      <c r="V52" s="28"/>
      <c r="W52" s="30">
        <f t="shared" si="2"/>
        <v>120</v>
      </c>
      <c r="X52" s="29">
        <v>0</v>
      </c>
    </row>
    <row r="53" spans="1:24" ht="17.100000000000001" customHeight="1" x14ac:dyDescent="0.15">
      <c r="A53" s="15">
        <v>20</v>
      </c>
      <c r="B53" s="54">
        <v>42779</v>
      </c>
      <c r="C53" s="43">
        <v>0</v>
      </c>
      <c r="D53" s="17"/>
      <c r="E53" s="17">
        <v>14.081811441477777</v>
      </c>
      <c r="F53" s="24">
        <v>2.4466207737594511E-3</v>
      </c>
      <c r="G53" s="50">
        <v>0.20930767320888891</v>
      </c>
      <c r="H53" s="24">
        <v>0.15419297564130052</v>
      </c>
      <c r="I53" s="18"/>
      <c r="J53" s="19">
        <v>220.92</v>
      </c>
      <c r="K53" s="20">
        <v>120</v>
      </c>
      <c r="L53" s="21"/>
      <c r="M53" s="22">
        <v>-3.0000000000000001E-3</v>
      </c>
      <c r="N53" s="34">
        <v>-8.0000000000000002E-3</v>
      </c>
      <c r="O53" s="23">
        <v>-0.01</v>
      </c>
      <c r="Q53" s="15">
        <f t="shared" si="0"/>
        <v>0</v>
      </c>
      <c r="R53" s="26"/>
      <c r="S53" s="26">
        <f t="shared" si="1"/>
        <v>0.20930767320888891</v>
      </c>
      <c r="T53" s="27">
        <f t="shared" si="1"/>
        <v>0.15419297564130052</v>
      </c>
      <c r="U53" s="35">
        <f t="shared" si="2"/>
        <v>0</v>
      </c>
      <c r="V53" s="28"/>
      <c r="W53" s="30">
        <f t="shared" si="2"/>
        <v>120</v>
      </c>
      <c r="X53" s="29">
        <v>0</v>
      </c>
    </row>
    <row r="54" spans="1:24" ht="17.100000000000001" customHeight="1" x14ac:dyDescent="0.15">
      <c r="A54" s="15">
        <v>21</v>
      </c>
      <c r="B54" s="54">
        <v>42780</v>
      </c>
      <c r="C54" s="43">
        <v>0</v>
      </c>
      <c r="D54" s="17"/>
      <c r="E54" s="17">
        <v>14.044031222204444</v>
      </c>
      <c r="F54" s="24">
        <v>-4.2070857774303445E-4</v>
      </c>
      <c r="G54" s="50">
        <v>-3.7780219273333339E-2</v>
      </c>
      <c r="H54" s="24">
        <v>0.1539016263612783</v>
      </c>
      <c r="I54" s="18"/>
      <c r="J54" s="19">
        <v>259.37</v>
      </c>
      <c r="K54" s="20">
        <v>120</v>
      </c>
      <c r="L54" s="21"/>
      <c r="M54" s="22">
        <v>-3.0000000000000001E-3</v>
      </c>
      <c r="N54" s="34">
        <v>-8.0000000000000002E-3</v>
      </c>
      <c r="O54" s="23">
        <v>-0.01</v>
      </c>
      <c r="Q54" s="15">
        <f t="shared" si="0"/>
        <v>0</v>
      </c>
      <c r="R54" s="26"/>
      <c r="S54" s="26">
        <f t="shared" si="1"/>
        <v>-3.7780219273333339E-2</v>
      </c>
      <c r="T54" s="27">
        <f t="shared" si="1"/>
        <v>0.1539016263612783</v>
      </c>
      <c r="U54" s="35">
        <f t="shared" si="2"/>
        <v>0</v>
      </c>
      <c r="V54" s="28"/>
      <c r="W54" s="30">
        <f t="shared" si="2"/>
        <v>120</v>
      </c>
      <c r="X54" s="29">
        <v>0</v>
      </c>
    </row>
    <row r="55" spans="1:24" ht="17.100000000000001" customHeight="1" x14ac:dyDescent="0.15">
      <c r="A55" s="15">
        <v>22</v>
      </c>
      <c r="B55" s="54">
        <v>42781</v>
      </c>
      <c r="C55" s="43">
        <v>0</v>
      </c>
      <c r="D55" s="17"/>
      <c r="E55" s="17">
        <v>14.742170679668888</v>
      </c>
      <c r="F55" s="24">
        <v>3.6000691893286205E-3</v>
      </c>
      <c r="G55" s="50">
        <v>0.6981394574644445</v>
      </c>
      <c r="H55" s="24">
        <v>0.15369212239719693</v>
      </c>
      <c r="I55" s="18"/>
      <c r="J55" s="19">
        <v>91.47</v>
      </c>
      <c r="K55" s="20">
        <v>120</v>
      </c>
      <c r="L55" s="21"/>
      <c r="M55" s="22">
        <v>-3.0000000000000001E-3</v>
      </c>
      <c r="N55" s="34">
        <v>-8.0000000000000002E-3</v>
      </c>
      <c r="O55" s="23">
        <v>-0.01</v>
      </c>
      <c r="Q55" s="15">
        <f t="shared" si="0"/>
        <v>0</v>
      </c>
      <c r="R55" s="26"/>
      <c r="S55" s="26">
        <f t="shared" si="1"/>
        <v>0.6981394574644445</v>
      </c>
      <c r="T55" s="27">
        <f t="shared" si="1"/>
        <v>0.15369212239719693</v>
      </c>
      <c r="U55" s="35">
        <f t="shared" si="2"/>
        <v>0</v>
      </c>
      <c r="V55" s="28"/>
      <c r="W55" s="30">
        <f t="shared" si="2"/>
        <v>120</v>
      </c>
      <c r="X55" s="29">
        <v>0</v>
      </c>
    </row>
    <row r="56" spans="1:24" ht="17.100000000000001" customHeight="1" x14ac:dyDescent="0.15">
      <c r="A56" s="15">
        <v>23</v>
      </c>
      <c r="B56" s="54">
        <v>42782</v>
      </c>
      <c r="C56" s="43">
        <v>0</v>
      </c>
      <c r="D56" s="17"/>
      <c r="E56" s="17">
        <v>14.923983023266665</v>
      </c>
      <c r="F56" s="24">
        <v>3.1070800659274509E-3</v>
      </c>
      <c r="G56" s="50">
        <v>0.18181234359777779</v>
      </c>
      <c r="H56" s="24">
        <v>0.15827100119589207</v>
      </c>
      <c r="I56" s="18"/>
      <c r="J56" s="19">
        <v>46.88</v>
      </c>
      <c r="K56" s="20">
        <v>120</v>
      </c>
      <c r="L56" s="21"/>
      <c r="M56" s="22">
        <v>-3.0000000000000001E-3</v>
      </c>
      <c r="N56" s="34">
        <v>-8.0000000000000002E-3</v>
      </c>
      <c r="O56" s="23">
        <v>-0.01</v>
      </c>
      <c r="Q56" s="15">
        <f t="shared" si="0"/>
        <v>0</v>
      </c>
      <c r="R56" s="26"/>
      <c r="S56" s="26">
        <f t="shared" si="1"/>
        <v>0.18181234359777779</v>
      </c>
      <c r="T56" s="27">
        <f t="shared" si="1"/>
        <v>0.15827100119589207</v>
      </c>
      <c r="U56" s="35">
        <f t="shared" si="2"/>
        <v>0</v>
      </c>
      <c r="V56" s="28"/>
      <c r="W56" s="30">
        <f t="shared" si="2"/>
        <v>120</v>
      </c>
      <c r="X56" s="29">
        <v>0</v>
      </c>
    </row>
    <row r="57" spans="1:24" ht="17.100000000000001" customHeight="1" x14ac:dyDescent="0.15">
      <c r="A57" s="15">
        <v>24</v>
      </c>
      <c r="B57" s="54">
        <v>42783</v>
      </c>
      <c r="C57" s="43">
        <v>0</v>
      </c>
      <c r="D57" s="17"/>
      <c r="E57" s="17">
        <v>15.175383959157777</v>
      </c>
      <c r="F57" s="24">
        <v>8.6201568722508526E-4</v>
      </c>
      <c r="G57" s="50">
        <v>0.25140093589111112</v>
      </c>
      <c r="H57" s="24">
        <v>0.14802834834689602</v>
      </c>
      <c r="I57" s="18"/>
      <c r="J57" s="19">
        <v>219.46</v>
      </c>
      <c r="K57" s="20">
        <v>120</v>
      </c>
      <c r="L57" s="21"/>
      <c r="M57" s="22">
        <v>-3.0000000000000001E-3</v>
      </c>
      <c r="N57" s="34">
        <v>-8.0000000000000002E-3</v>
      </c>
      <c r="O57" s="23">
        <v>-0.01</v>
      </c>
      <c r="Q57" s="15">
        <f t="shared" si="0"/>
        <v>0</v>
      </c>
      <c r="R57" s="26"/>
      <c r="S57" s="26">
        <f t="shared" si="1"/>
        <v>0.25140093589111112</v>
      </c>
      <c r="T57" s="27">
        <f t="shared" si="1"/>
        <v>0.14802834834689602</v>
      </c>
      <c r="U57" s="35">
        <f t="shared" si="2"/>
        <v>0</v>
      </c>
      <c r="V57" s="28"/>
      <c r="W57" s="30">
        <f t="shared" si="2"/>
        <v>120</v>
      </c>
      <c r="X57" s="29">
        <v>0</v>
      </c>
    </row>
    <row r="58" spans="1:24" ht="17.100000000000001" customHeight="1" x14ac:dyDescent="0.15">
      <c r="A58" s="15">
        <v>25</v>
      </c>
      <c r="B58" s="54">
        <v>42786</v>
      </c>
      <c r="C58" s="43">
        <v>0</v>
      </c>
      <c r="D58" s="17"/>
      <c r="E58" s="17">
        <v>15.99401551107111</v>
      </c>
      <c r="F58" s="24">
        <v>6.0895767952872199E-3</v>
      </c>
      <c r="G58" s="50">
        <v>0.81863155191333337</v>
      </c>
      <c r="H58" s="24">
        <v>0.15409482068042912</v>
      </c>
      <c r="I58" s="18"/>
      <c r="J58" s="19">
        <v>0</v>
      </c>
      <c r="K58" s="20">
        <v>120</v>
      </c>
      <c r="L58" s="21"/>
      <c r="M58" s="22">
        <v>-3.0000000000000001E-3</v>
      </c>
      <c r="N58" s="34">
        <v>-8.0000000000000002E-3</v>
      </c>
      <c r="O58" s="23">
        <v>-0.01</v>
      </c>
      <c r="Q58" s="15">
        <f t="shared" si="0"/>
        <v>0</v>
      </c>
      <c r="R58" s="26"/>
      <c r="S58" s="26">
        <f t="shared" si="1"/>
        <v>0.81863155191333337</v>
      </c>
      <c r="T58" s="27">
        <f t="shared" si="1"/>
        <v>0.15409482068042912</v>
      </c>
      <c r="U58" s="35">
        <f t="shared" si="2"/>
        <v>0</v>
      </c>
      <c r="V58" s="28"/>
      <c r="W58" s="30">
        <f t="shared" si="2"/>
        <v>120</v>
      </c>
      <c r="X58" s="29">
        <v>0</v>
      </c>
    </row>
    <row r="59" spans="1:24" x14ac:dyDescent="0.15">
      <c r="A59" s="4"/>
      <c r="C59" s="44"/>
      <c r="J59" s="2"/>
      <c r="M59" s="22">
        <v>-3.0000000000000001E-3</v>
      </c>
      <c r="X59" s="29">
        <v>0</v>
      </c>
    </row>
    <row r="60" spans="1:24" x14ac:dyDescent="0.15">
      <c r="A60" s="4"/>
      <c r="M60" s="22">
        <v>-3.0000000000000001E-3</v>
      </c>
      <c r="X60" s="29">
        <v>0</v>
      </c>
    </row>
    <row r="61" spans="1:24" x14ac:dyDescent="0.15">
      <c r="M61" s="22">
        <v>-3.0000000000000001E-3</v>
      </c>
      <c r="X61" s="29">
        <v>0</v>
      </c>
    </row>
    <row r="62" spans="1:24" x14ac:dyDescent="0.15">
      <c r="M62" s="22">
        <v>-3.0000000000000001E-3</v>
      </c>
      <c r="X62" s="29">
        <v>0</v>
      </c>
    </row>
    <row r="63" spans="1:24" x14ac:dyDescent="0.15">
      <c r="M63" s="22">
        <v>-3.0000000000000001E-3</v>
      </c>
      <c r="X63" s="29">
        <v>0</v>
      </c>
    </row>
    <row r="64" spans="1:24" x14ac:dyDescent="0.15">
      <c r="M64" s="22">
        <v>-3.0000000000000001E-3</v>
      </c>
      <c r="X64" s="29">
        <v>0</v>
      </c>
    </row>
    <row r="65" spans="13:24" x14ac:dyDescent="0.15">
      <c r="M65" s="22">
        <v>-3.0000000000000001E-3</v>
      </c>
      <c r="X65" s="29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短差</vt:lpstr>
      <vt:lpstr>合计</vt:lpstr>
      <vt:lpstr>吕志远</vt:lpstr>
      <vt:lpstr>骆加</vt:lpstr>
      <vt:lpstr>王一峰</vt:lpstr>
      <vt:lpstr>徐琪</vt:lpstr>
      <vt:lpstr>王亚运</vt:lpstr>
      <vt:lpstr>王超骏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2017-02-21T02:09:37Z</dcterms:modified>
</cp:coreProperties>
</file>