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1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3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4.xml" ContentType="application/vnd.openxmlformats-officedocument.drawingml.chart+xml"/>
  <Override PartName="/xl/drawings/drawing3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729" activeTab="5"/>
  </bookViews>
  <sheets>
    <sheet name="独立核算" sheetId="151" r:id="rId1"/>
    <sheet name="合计" sheetId="168" r:id="rId2"/>
    <sheet name="吕伟康（统管）" sheetId="173" r:id="rId3"/>
    <sheet name="吕伟康（基金）" sheetId="180" r:id="rId4"/>
    <sheet name="李佳桧（统管）" sheetId="181" r:id="rId5"/>
    <sheet name="李佳桧（基金）" sheetId="174" r:id="rId6"/>
    <sheet name="蔡伟（统管）" sheetId="182" r:id="rId7"/>
    <sheet name="蔡伟（基金）" sheetId="175" r:id="rId8"/>
    <sheet name="董事长（统管）" sheetId="176" r:id="rId9"/>
    <sheet name="公司统管" sheetId="177" r:id="rId10"/>
    <sheet name="陈峰" sheetId="178" r:id="rId11"/>
    <sheet name="应韵胜" sheetId="179" r:id="rId12"/>
    <sheet name="A蒋（外部）" sheetId="183" r:id="rId13"/>
  </sheets>
  <definedNames>
    <definedName name="_xlnm.Print_Area" localSheetId="0">独立核算!$A$1:$O$480</definedName>
  </definedNames>
  <calcPr calcId="152511"/>
</workbook>
</file>

<file path=xl/calcChain.xml><?xml version="1.0" encoding="utf-8"?>
<calcChain xmlns="http://schemas.openxmlformats.org/spreadsheetml/2006/main">
  <c r="W58" i="183" l="1"/>
  <c r="V58" i="183"/>
  <c r="U58" i="183"/>
  <c r="T58" i="183"/>
  <c r="S58" i="183"/>
  <c r="R58" i="183"/>
  <c r="Q58" i="183"/>
  <c r="W57" i="183"/>
  <c r="V57" i="183"/>
  <c r="U57" i="183"/>
  <c r="T57" i="183"/>
  <c r="S57" i="183"/>
  <c r="R57" i="183"/>
  <c r="Q57" i="183"/>
  <c r="W56" i="183"/>
  <c r="V56" i="183"/>
  <c r="U56" i="183"/>
  <c r="T56" i="183"/>
  <c r="S56" i="183"/>
  <c r="R56" i="183"/>
  <c r="Q56" i="183"/>
  <c r="W55" i="183"/>
  <c r="V55" i="183"/>
  <c r="U55" i="183"/>
  <c r="T55" i="183"/>
  <c r="S55" i="183"/>
  <c r="R55" i="183"/>
  <c r="Q55" i="183"/>
  <c r="W54" i="183"/>
  <c r="V54" i="183"/>
  <c r="U54" i="183"/>
  <c r="T54" i="183"/>
  <c r="S54" i="183"/>
  <c r="R54" i="183"/>
  <c r="Q54" i="183"/>
  <c r="W53" i="183"/>
  <c r="V53" i="183"/>
  <c r="U53" i="183"/>
  <c r="T53" i="183"/>
  <c r="S53" i="183"/>
  <c r="R53" i="183"/>
  <c r="Q53" i="183"/>
  <c r="W52" i="183"/>
  <c r="V52" i="183"/>
  <c r="U52" i="183"/>
  <c r="T52" i="183"/>
  <c r="S52" i="183"/>
  <c r="R52" i="183"/>
  <c r="Q52" i="183"/>
  <c r="W51" i="183"/>
  <c r="V51" i="183"/>
  <c r="U51" i="183"/>
  <c r="T51" i="183"/>
  <c r="S51" i="183"/>
  <c r="R51" i="183"/>
  <c r="Q51" i="183"/>
  <c r="W50" i="183"/>
  <c r="V50" i="183"/>
  <c r="U50" i="183"/>
  <c r="T50" i="183"/>
  <c r="S50" i="183"/>
  <c r="R50" i="183"/>
  <c r="Q50" i="183"/>
  <c r="W49" i="183"/>
  <c r="V49" i="183"/>
  <c r="U49" i="183"/>
  <c r="T49" i="183"/>
  <c r="S49" i="183"/>
  <c r="R49" i="183"/>
  <c r="Q49" i="183"/>
  <c r="W48" i="183"/>
  <c r="V48" i="183"/>
  <c r="U48" i="183"/>
  <c r="T48" i="183"/>
  <c r="S48" i="183"/>
  <c r="R48" i="183"/>
  <c r="Q48" i="183"/>
  <c r="W47" i="183"/>
  <c r="V47" i="183"/>
  <c r="U47" i="183"/>
  <c r="T47" i="183"/>
  <c r="S47" i="183"/>
  <c r="R47" i="183"/>
  <c r="Q47" i="183"/>
  <c r="W46" i="183"/>
  <c r="V46" i="183"/>
  <c r="U46" i="183"/>
  <c r="T46" i="183"/>
  <c r="S46" i="183"/>
  <c r="R46" i="183"/>
  <c r="Q46" i="183"/>
  <c r="W45" i="183"/>
  <c r="V45" i="183"/>
  <c r="U45" i="183"/>
  <c r="T45" i="183"/>
  <c r="S45" i="183"/>
  <c r="R45" i="183"/>
  <c r="Q45" i="183"/>
  <c r="W44" i="183"/>
  <c r="V44" i="183"/>
  <c r="U44" i="183"/>
  <c r="T44" i="183"/>
  <c r="S44" i="183"/>
  <c r="R44" i="183"/>
  <c r="Q44" i="183"/>
  <c r="W43" i="183"/>
  <c r="V43" i="183"/>
  <c r="U43" i="183"/>
  <c r="T43" i="183"/>
  <c r="S43" i="183"/>
  <c r="R43" i="183"/>
  <c r="Q43" i="183"/>
  <c r="W42" i="183"/>
  <c r="V42" i="183"/>
  <c r="U42" i="183"/>
  <c r="T42" i="183"/>
  <c r="S42" i="183"/>
  <c r="R42" i="183"/>
  <c r="Q42" i="183"/>
  <c r="W41" i="183"/>
  <c r="V41" i="183"/>
  <c r="U41" i="183"/>
  <c r="T41" i="183"/>
  <c r="S41" i="183"/>
  <c r="R41" i="183"/>
  <c r="Q41" i="183"/>
  <c r="W40" i="183"/>
  <c r="V40" i="183"/>
  <c r="U40" i="183"/>
  <c r="T40" i="183"/>
  <c r="S40" i="183"/>
  <c r="R40" i="183"/>
  <c r="Q40" i="183"/>
  <c r="W39" i="183"/>
  <c r="V39" i="183"/>
  <c r="U39" i="183"/>
  <c r="T39" i="183"/>
  <c r="S39" i="183"/>
  <c r="R39" i="183"/>
  <c r="Q39" i="183"/>
  <c r="W38" i="183"/>
  <c r="V38" i="183"/>
  <c r="U38" i="183"/>
  <c r="T38" i="183"/>
  <c r="S38" i="183"/>
  <c r="R38" i="183"/>
  <c r="Q38" i="183"/>
  <c r="W37" i="183"/>
  <c r="V37" i="183"/>
  <c r="U37" i="183"/>
  <c r="T37" i="183"/>
  <c r="S37" i="183"/>
  <c r="R37" i="183"/>
  <c r="Q37" i="183"/>
  <c r="W36" i="183"/>
  <c r="V36" i="183"/>
  <c r="U36" i="183"/>
  <c r="T36" i="183"/>
  <c r="S36" i="183"/>
  <c r="R36" i="183"/>
  <c r="Q36" i="183"/>
  <c r="W35" i="183"/>
  <c r="V35" i="183"/>
  <c r="U35" i="183"/>
  <c r="T35" i="183"/>
  <c r="S35" i="183"/>
  <c r="R35" i="183"/>
  <c r="Q35" i="183"/>
  <c r="W34" i="183"/>
  <c r="V34" i="183"/>
  <c r="U34" i="183"/>
  <c r="T34" i="183"/>
  <c r="S34" i="183"/>
  <c r="R34" i="183"/>
  <c r="Q34" i="183"/>
  <c r="W33" i="183"/>
  <c r="U33" i="183"/>
  <c r="R33" i="183"/>
  <c r="W58" i="182"/>
  <c r="V58" i="182"/>
  <c r="U58" i="182"/>
  <c r="T58" i="182"/>
  <c r="S58" i="182"/>
  <c r="R58" i="182"/>
  <c r="Q58" i="182"/>
  <c r="W57" i="182"/>
  <c r="V57" i="182"/>
  <c r="U57" i="182"/>
  <c r="T57" i="182"/>
  <c r="S57" i="182"/>
  <c r="R57" i="182"/>
  <c r="Q57" i="182"/>
  <c r="W56" i="182"/>
  <c r="V56" i="182"/>
  <c r="U56" i="182"/>
  <c r="T56" i="182"/>
  <c r="S56" i="182"/>
  <c r="R56" i="182"/>
  <c r="Q56" i="182"/>
  <c r="W55" i="182"/>
  <c r="V55" i="182"/>
  <c r="U55" i="182"/>
  <c r="T55" i="182"/>
  <c r="S55" i="182"/>
  <c r="R55" i="182"/>
  <c r="Q55" i="182"/>
  <c r="W54" i="182"/>
  <c r="V54" i="182"/>
  <c r="U54" i="182"/>
  <c r="T54" i="182"/>
  <c r="S54" i="182"/>
  <c r="R54" i="182"/>
  <c r="Q54" i="182"/>
  <c r="W53" i="182"/>
  <c r="V53" i="182"/>
  <c r="U53" i="182"/>
  <c r="T53" i="182"/>
  <c r="S53" i="182"/>
  <c r="R53" i="182"/>
  <c r="Q53" i="182"/>
  <c r="W52" i="182"/>
  <c r="V52" i="182"/>
  <c r="U52" i="182"/>
  <c r="T52" i="182"/>
  <c r="S52" i="182"/>
  <c r="R52" i="182"/>
  <c r="Q52" i="182"/>
  <c r="W51" i="182"/>
  <c r="V51" i="182"/>
  <c r="U51" i="182"/>
  <c r="T51" i="182"/>
  <c r="S51" i="182"/>
  <c r="R51" i="182"/>
  <c r="Q51" i="182"/>
  <c r="W50" i="182"/>
  <c r="V50" i="182"/>
  <c r="U50" i="182"/>
  <c r="T50" i="182"/>
  <c r="S50" i="182"/>
  <c r="R50" i="182"/>
  <c r="Q50" i="182"/>
  <c r="W49" i="182"/>
  <c r="V49" i="182"/>
  <c r="U49" i="182"/>
  <c r="T49" i="182"/>
  <c r="S49" i="182"/>
  <c r="R49" i="182"/>
  <c r="Q49" i="182"/>
  <c r="W48" i="182"/>
  <c r="V48" i="182"/>
  <c r="U48" i="182"/>
  <c r="T48" i="182"/>
  <c r="S48" i="182"/>
  <c r="R48" i="182"/>
  <c r="Q48" i="182"/>
  <c r="W47" i="182"/>
  <c r="V47" i="182"/>
  <c r="U47" i="182"/>
  <c r="T47" i="182"/>
  <c r="S47" i="182"/>
  <c r="R47" i="182"/>
  <c r="Q47" i="182"/>
  <c r="W46" i="182"/>
  <c r="V46" i="182"/>
  <c r="U46" i="182"/>
  <c r="T46" i="182"/>
  <c r="S46" i="182"/>
  <c r="R46" i="182"/>
  <c r="Q46" i="182"/>
  <c r="W45" i="182"/>
  <c r="V45" i="182"/>
  <c r="U45" i="182"/>
  <c r="T45" i="182"/>
  <c r="S45" i="182"/>
  <c r="R45" i="182"/>
  <c r="Q45" i="182"/>
  <c r="W44" i="182"/>
  <c r="V44" i="182"/>
  <c r="U44" i="182"/>
  <c r="T44" i="182"/>
  <c r="S44" i="182"/>
  <c r="R44" i="182"/>
  <c r="Q44" i="182"/>
  <c r="W43" i="182"/>
  <c r="V43" i="182"/>
  <c r="U43" i="182"/>
  <c r="T43" i="182"/>
  <c r="S43" i="182"/>
  <c r="R43" i="182"/>
  <c r="Q43" i="182"/>
  <c r="W42" i="182"/>
  <c r="V42" i="182"/>
  <c r="U42" i="182"/>
  <c r="T42" i="182"/>
  <c r="S42" i="182"/>
  <c r="R42" i="182"/>
  <c r="Q42" i="182"/>
  <c r="W41" i="182"/>
  <c r="V41" i="182"/>
  <c r="U41" i="182"/>
  <c r="T41" i="182"/>
  <c r="S41" i="182"/>
  <c r="R41" i="182"/>
  <c r="Q41" i="182"/>
  <c r="W40" i="182"/>
  <c r="V40" i="182"/>
  <c r="U40" i="182"/>
  <c r="T40" i="182"/>
  <c r="S40" i="182"/>
  <c r="R40" i="182"/>
  <c r="Q40" i="182"/>
  <c r="W39" i="182"/>
  <c r="V39" i="182"/>
  <c r="U39" i="182"/>
  <c r="T39" i="182"/>
  <c r="S39" i="182"/>
  <c r="R39" i="182"/>
  <c r="Q39" i="182"/>
  <c r="W38" i="182"/>
  <c r="V38" i="182"/>
  <c r="U38" i="182"/>
  <c r="T38" i="182"/>
  <c r="S38" i="182"/>
  <c r="R38" i="182"/>
  <c r="Q38" i="182"/>
  <c r="W37" i="182"/>
  <c r="V37" i="182"/>
  <c r="U37" i="182"/>
  <c r="T37" i="182"/>
  <c r="S37" i="182"/>
  <c r="R37" i="182"/>
  <c r="Q37" i="182"/>
  <c r="W36" i="182"/>
  <c r="V36" i="182"/>
  <c r="U36" i="182"/>
  <c r="T36" i="182"/>
  <c r="S36" i="182"/>
  <c r="R36" i="182"/>
  <c r="Q36" i="182"/>
  <c r="W35" i="182"/>
  <c r="V35" i="182"/>
  <c r="U35" i="182"/>
  <c r="T35" i="182"/>
  <c r="S35" i="182"/>
  <c r="R35" i="182"/>
  <c r="Q35" i="182"/>
  <c r="W34" i="182"/>
  <c r="V34" i="182"/>
  <c r="U34" i="182"/>
  <c r="T34" i="182"/>
  <c r="S34" i="182"/>
  <c r="R34" i="182"/>
  <c r="Q34" i="182"/>
  <c r="W33" i="182"/>
  <c r="U33" i="182"/>
  <c r="R33" i="182"/>
  <c r="W58" i="181"/>
  <c r="V58" i="181"/>
  <c r="U58" i="181"/>
  <c r="T58" i="181"/>
  <c r="S58" i="181"/>
  <c r="R58" i="181"/>
  <c r="Q58" i="181"/>
  <c r="W57" i="181"/>
  <c r="V57" i="181"/>
  <c r="U57" i="181"/>
  <c r="T57" i="181"/>
  <c r="S57" i="181"/>
  <c r="R57" i="181"/>
  <c r="Q57" i="181"/>
  <c r="W56" i="181"/>
  <c r="V56" i="181"/>
  <c r="U56" i="181"/>
  <c r="T56" i="181"/>
  <c r="S56" i="181"/>
  <c r="R56" i="181"/>
  <c r="Q56" i="181"/>
  <c r="W55" i="181"/>
  <c r="V55" i="181"/>
  <c r="U55" i="181"/>
  <c r="T55" i="181"/>
  <c r="S55" i="181"/>
  <c r="R55" i="181"/>
  <c r="Q55" i="181"/>
  <c r="W54" i="181"/>
  <c r="V54" i="181"/>
  <c r="U54" i="181"/>
  <c r="T54" i="181"/>
  <c r="S54" i="181"/>
  <c r="R54" i="181"/>
  <c r="Q54" i="181"/>
  <c r="W53" i="181"/>
  <c r="V53" i="181"/>
  <c r="U53" i="181"/>
  <c r="T53" i="181"/>
  <c r="S53" i="181"/>
  <c r="R53" i="181"/>
  <c r="Q53" i="181"/>
  <c r="W52" i="181"/>
  <c r="V52" i="181"/>
  <c r="U52" i="181"/>
  <c r="T52" i="181"/>
  <c r="S52" i="181"/>
  <c r="R52" i="181"/>
  <c r="Q52" i="181"/>
  <c r="W51" i="181"/>
  <c r="V51" i="181"/>
  <c r="U51" i="181"/>
  <c r="T51" i="181"/>
  <c r="S51" i="181"/>
  <c r="R51" i="181"/>
  <c r="Q51" i="181"/>
  <c r="W50" i="181"/>
  <c r="V50" i="181"/>
  <c r="U50" i="181"/>
  <c r="T50" i="181"/>
  <c r="S50" i="181"/>
  <c r="R50" i="181"/>
  <c r="Q50" i="181"/>
  <c r="W49" i="181"/>
  <c r="V49" i="181"/>
  <c r="U49" i="181"/>
  <c r="T49" i="181"/>
  <c r="S49" i="181"/>
  <c r="R49" i="181"/>
  <c r="Q49" i="181"/>
  <c r="W48" i="181"/>
  <c r="V48" i="181"/>
  <c r="U48" i="181"/>
  <c r="T48" i="181"/>
  <c r="S48" i="181"/>
  <c r="R48" i="181"/>
  <c r="Q48" i="181"/>
  <c r="W47" i="181"/>
  <c r="V47" i="181"/>
  <c r="U47" i="181"/>
  <c r="T47" i="181"/>
  <c r="S47" i="181"/>
  <c r="R47" i="181"/>
  <c r="Q47" i="181"/>
  <c r="W46" i="181"/>
  <c r="V46" i="181"/>
  <c r="U46" i="181"/>
  <c r="T46" i="181"/>
  <c r="S46" i="181"/>
  <c r="R46" i="181"/>
  <c r="Q46" i="181"/>
  <c r="W45" i="181"/>
  <c r="V45" i="181"/>
  <c r="U45" i="181"/>
  <c r="T45" i="181"/>
  <c r="S45" i="181"/>
  <c r="R45" i="181"/>
  <c r="Q45" i="181"/>
  <c r="W44" i="181"/>
  <c r="V44" i="181"/>
  <c r="U44" i="181"/>
  <c r="T44" i="181"/>
  <c r="S44" i="181"/>
  <c r="R44" i="181"/>
  <c r="Q44" i="181"/>
  <c r="W43" i="181"/>
  <c r="V43" i="181"/>
  <c r="U43" i="181"/>
  <c r="T43" i="181"/>
  <c r="S43" i="181"/>
  <c r="R43" i="181"/>
  <c r="Q43" i="181"/>
  <c r="W42" i="181"/>
  <c r="V42" i="181"/>
  <c r="U42" i="181"/>
  <c r="T42" i="181"/>
  <c r="S42" i="181"/>
  <c r="R42" i="181"/>
  <c r="Q42" i="181"/>
  <c r="W41" i="181"/>
  <c r="V41" i="181"/>
  <c r="U41" i="181"/>
  <c r="T41" i="181"/>
  <c r="S41" i="181"/>
  <c r="R41" i="181"/>
  <c r="Q41" i="181"/>
  <c r="W40" i="181"/>
  <c r="V40" i="181"/>
  <c r="U40" i="181"/>
  <c r="T40" i="181"/>
  <c r="S40" i="181"/>
  <c r="R40" i="181"/>
  <c r="Q40" i="181"/>
  <c r="W39" i="181"/>
  <c r="V39" i="181"/>
  <c r="U39" i="181"/>
  <c r="T39" i="181"/>
  <c r="S39" i="181"/>
  <c r="R39" i="181"/>
  <c r="Q39" i="181"/>
  <c r="W38" i="181"/>
  <c r="V38" i="181"/>
  <c r="U38" i="181"/>
  <c r="T38" i="181"/>
  <c r="S38" i="181"/>
  <c r="R38" i="181"/>
  <c r="Q38" i="181"/>
  <c r="W37" i="181"/>
  <c r="V37" i="181"/>
  <c r="U37" i="181"/>
  <c r="T37" i="181"/>
  <c r="S37" i="181"/>
  <c r="R37" i="181"/>
  <c r="Q37" i="181"/>
  <c r="W36" i="181"/>
  <c r="V36" i="181"/>
  <c r="U36" i="181"/>
  <c r="T36" i="181"/>
  <c r="S36" i="181"/>
  <c r="R36" i="181"/>
  <c r="Q36" i="181"/>
  <c r="W35" i="181"/>
  <c r="V35" i="181"/>
  <c r="U35" i="181"/>
  <c r="T35" i="181"/>
  <c r="S35" i="181"/>
  <c r="R35" i="181"/>
  <c r="Q35" i="181"/>
  <c r="W34" i="181"/>
  <c r="V34" i="181"/>
  <c r="U34" i="181"/>
  <c r="T34" i="181"/>
  <c r="S34" i="181"/>
  <c r="R34" i="181"/>
  <c r="Q34" i="181"/>
  <c r="W33" i="181"/>
  <c r="U33" i="181"/>
  <c r="R33" i="181"/>
  <c r="W58" i="180"/>
  <c r="V58" i="180"/>
  <c r="U58" i="180"/>
  <c r="T58" i="180"/>
  <c r="S58" i="180"/>
  <c r="R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9" l="1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8"/>
  <c r="V58" i="178"/>
  <c r="U58" i="178"/>
  <c r="T58" i="178"/>
  <c r="S58" i="178"/>
  <c r="R58" i="178"/>
  <c r="Q58" i="178"/>
  <c r="W57" i="178"/>
  <c r="V57" i="178"/>
  <c r="U57" i="178"/>
  <c r="T57" i="178"/>
  <c r="S57" i="178"/>
  <c r="R57" i="178"/>
  <c r="Q57" i="178"/>
  <c r="W56" i="178"/>
  <c r="V56" i="178"/>
  <c r="U56" i="178"/>
  <c r="T56" i="178"/>
  <c r="S56" i="178"/>
  <c r="R56" i="178"/>
  <c r="Q56" i="178"/>
  <c r="W55" i="178"/>
  <c r="V55" i="178"/>
  <c r="U55" i="178"/>
  <c r="T55" i="178"/>
  <c r="S55" i="178"/>
  <c r="R55" i="178"/>
  <c r="Q55" i="178"/>
  <c r="W54" i="178"/>
  <c r="V54" i="178"/>
  <c r="U54" i="178"/>
  <c r="T54" i="178"/>
  <c r="S54" i="178"/>
  <c r="R54" i="178"/>
  <c r="Q54" i="178"/>
  <c r="W53" i="178"/>
  <c r="V53" i="178"/>
  <c r="U53" i="178"/>
  <c r="T53" i="178"/>
  <c r="S53" i="178"/>
  <c r="R53" i="178"/>
  <c r="Q53" i="178"/>
  <c r="W52" i="178"/>
  <c r="V52" i="178"/>
  <c r="U52" i="178"/>
  <c r="T52" i="178"/>
  <c r="S52" i="178"/>
  <c r="R52" i="178"/>
  <c r="Q52" i="178"/>
  <c r="W51" i="178"/>
  <c r="V51" i="178"/>
  <c r="U51" i="178"/>
  <c r="T51" i="178"/>
  <c r="S51" i="178"/>
  <c r="R51" i="178"/>
  <c r="Q51" i="178"/>
  <c r="W50" i="178"/>
  <c r="V50" i="178"/>
  <c r="U50" i="178"/>
  <c r="T50" i="178"/>
  <c r="S50" i="178"/>
  <c r="R50" i="178"/>
  <c r="Q50" i="178"/>
  <c r="W49" i="178"/>
  <c r="V49" i="178"/>
  <c r="U49" i="178"/>
  <c r="T49" i="178"/>
  <c r="S49" i="178"/>
  <c r="R49" i="178"/>
  <c r="Q49" i="178"/>
  <c r="W48" i="178"/>
  <c r="V48" i="178"/>
  <c r="U48" i="178"/>
  <c r="T48" i="178"/>
  <c r="S48" i="178"/>
  <c r="R48" i="178"/>
  <c r="Q48" i="178"/>
  <c r="W47" i="178"/>
  <c r="V47" i="178"/>
  <c r="U47" i="178"/>
  <c r="T47" i="178"/>
  <c r="S47" i="178"/>
  <c r="R47" i="178"/>
  <c r="Q47" i="178"/>
  <c r="W46" i="178"/>
  <c r="V46" i="178"/>
  <c r="U46" i="178"/>
  <c r="T46" i="178"/>
  <c r="S46" i="178"/>
  <c r="R46" i="178"/>
  <c r="Q46" i="178"/>
  <c r="W45" i="178"/>
  <c r="V45" i="178"/>
  <c r="U45" i="178"/>
  <c r="T45" i="178"/>
  <c r="S45" i="178"/>
  <c r="R45" i="178"/>
  <c r="Q45" i="178"/>
  <c r="W44" i="178"/>
  <c r="V44" i="178"/>
  <c r="U44" i="178"/>
  <c r="T44" i="178"/>
  <c r="S44" i="178"/>
  <c r="R44" i="178"/>
  <c r="Q44" i="178"/>
  <c r="W43" i="178"/>
  <c r="V43" i="178"/>
  <c r="U43" i="178"/>
  <c r="T43" i="178"/>
  <c r="S43" i="178"/>
  <c r="R43" i="178"/>
  <c r="Q43" i="178"/>
  <c r="W42" i="178"/>
  <c r="V42" i="178"/>
  <c r="U42" i="178"/>
  <c r="T42" i="178"/>
  <c r="S42" i="178"/>
  <c r="R42" i="178"/>
  <c r="Q42" i="178"/>
  <c r="W41" i="178"/>
  <c r="V41" i="178"/>
  <c r="U41" i="178"/>
  <c r="T41" i="178"/>
  <c r="S41" i="178"/>
  <c r="R41" i="178"/>
  <c r="Q41" i="178"/>
  <c r="W40" i="178"/>
  <c r="V40" i="178"/>
  <c r="U40" i="178"/>
  <c r="T40" i="178"/>
  <c r="S40" i="178"/>
  <c r="R40" i="178"/>
  <c r="Q40" i="178"/>
  <c r="W39" i="178"/>
  <c r="V39" i="178"/>
  <c r="U39" i="178"/>
  <c r="T39" i="178"/>
  <c r="S39" i="178"/>
  <c r="R39" i="178"/>
  <c r="Q39" i="178"/>
  <c r="W38" i="178"/>
  <c r="V38" i="178"/>
  <c r="U38" i="178"/>
  <c r="T38" i="178"/>
  <c r="S38" i="178"/>
  <c r="R38" i="178"/>
  <c r="Q38" i="178"/>
  <c r="W37" i="178"/>
  <c r="V37" i="178"/>
  <c r="U37" i="178"/>
  <c r="T37" i="178"/>
  <c r="S37" i="178"/>
  <c r="R37" i="178"/>
  <c r="Q37" i="178"/>
  <c r="W36" i="178"/>
  <c r="V36" i="178"/>
  <c r="U36" i="178"/>
  <c r="T36" i="178"/>
  <c r="S36" i="178"/>
  <c r="R36" i="178"/>
  <c r="Q36" i="178"/>
  <c r="W35" i="178"/>
  <c r="V35" i="178"/>
  <c r="U35" i="178"/>
  <c r="T35" i="178"/>
  <c r="S35" i="178"/>
  <c r="R35" i="178"/>
  <c r="Q35" i="178"/>
  <c r="W34" i="178"/>
  <c r="V34" i="178"/>
  <c r="U34" i="178"/>
  <c r="T34" i="178"/>
  <c r="S34" i="178"/>
  <c r="R34" i="178"/>
  <c r="Q34" i="178"/>
  <c r="W33" i="178"/>
  <c r="U33" i="178"/>
  <c r="R33" i="178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<sst xmlns="http://schemas.openxmlformats.org/spreadsheetml/2006/main" count="240" uniqueCount="16">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</sst>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1659699999742427"/>
          <c:y val="4.77623517043097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7348240"/>
        <c:axId val="267353136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48240"/>
        <c:axId val="267353136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452055217925942E-3"/>
                  <c:y val="-8.563942786707568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8633365622317162E-3"/>
                  <c:y val="7.2167347663609485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55312"/>
        <c:axId val="267353680"/>
      </c:lineChart>
      <c:catAx>
        <c:axId val="2673482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7353136"/>
        <c:crosses val="autoZero"/>
        <c:auto val="0"/>
        <c:lblAlgn val="ctr"/>
        <c:lblOffset val="100"/>
        <c:noMultiLvlLbl val="0"/>
      </c:catAx>
      <c:valAx>
        <c:axId val="267353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7348240"/>
        <c:crosses val="autoZero"/>
        <c:crossBetween val="between"/>
      </c:valAx>
      <c:valAx>
        <c:axId val="2673536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7355312"/>
        <c:crosses val="max"/>
        <c:crossBetween val="between"/>
      </c:valAx>
      <c:catAx>
        <c:axId val="26735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673536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3740720"/>
        <c:axId val="493748336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40720"/>
        <c:axId val="493748336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43440"/>
        <c:axId val="493741264"/>
      </c:lineChart>
      <c:catAx>
        <c:axId val="4937407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3748336"/>
        <c:crosses val="autoZero"/>
        <c:auto val="0"/>
        <c:lblAlgn val="ctr"/>
        <c:lblOffset val="100"/>
        <c:noMultiLvlLbl val="0"/>
      </c:catAx>
      <c:valAx>
        <c:axId val="493748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3740720"/>
        <c:crosses val="autoZero"/>
        <c:crossBetween val="between"/>
      </c:valAx>
      <c:valAx>
        <c:axId val="4937412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3743440"/>
        <c:crosses val="max"/>
        <c:crossBetween val="between"/>
      </c:valAx>
      <c:catAx>
        <c:axId val="49374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37412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3744528"/>
        <c:axId val="493745616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44528"/>
        <c:axId val="493745616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47248"/>
        <c:axId val="493746704"/>
      </c:lineChart>
      <c:catAx>
        <c:axId val="4937445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3745616"/>
        <c:crosses val="autoZero"/>
        <c:auto val="0"/>
        <c:lblAlgn val="ctr"/>
        <c:lblOffset val="100"/>
        <c:noMultiLvlLbl val="0"/>
      </c:catAx>
      <c:valAx>
        <c:axId val="493745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3744528"/>
        <c:crosses val="autoZero"/>
        <c:crossBetween val="between"/>
      </c:valAx>
      <c:valAx>
        <c:axId val="4937467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3747248"/>
        <c:crosses val="max"/>
        <c:crossBetween val="between"/>
      </c:valAx>
      <c:catAx>
        <c:axId val="49374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37467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</a:t>
            </a:r>
            <a:r>
              <a:rPr lang="zh-CN" altLang="en-US" sz="1800" b="1" i="0" baseline="0">
                <a:effectLst/>
              </a:rPr>
              <a:t>蒋（外部）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'A蒋（外部）'!$U$33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'A蒋（外部）'!$Q$33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5568912"/>
        <c:axId val="495574896"/>
      </c:barChart>
      <c:lineChart>
        <c:grouping val="standard"/>
        <c:varyColors val="0"/>
        <c:ser>
          <c:idx val="0"/>
          <c:order val="0"/>
          <c:tx>
            <c:strRef>
              <c:f>'A蒋（外部）'!$R$33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'A蒋（外部）'!$V$33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'A蒋（外部）'!$G$33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'A蒋（外部）'!$E$33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68912"/>
        <c:axId val="495574896"/>
      </c:lineChart>
      <c:lineChart>
        <c:grouping val="standard"/>
        <c:varyColors val="0"/>
        <c:ser>
          <c:idx val="5"/>
          <c:order val="4"/>
          <c:tx>
            <c:strRef>
              <c:f>'A蒋（外部）'!$H$33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'A蒋（外部）'!$X$33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'A蒋（外部）'!$M$33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'A蒋（外部）'!$F$33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70000"/>
        <c:axId val="495567824"/>
      </c:lineChart>
      <c:catAx>
        <c:axId val="49556891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5574896"/>
        <c:crosses val="autoZero"/>
        <c:auto val="0"/>
        <c:lblAlgn val="ctr"/>
        <c:lblOffset val="100"/>
        <c:noMultiLvlLbl val="0"/>
      </c:catAx>
      <c:valAx>
        <c:axId val="495574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5568912"/>
        <c:crosses val="autoZero"/>
        <c:crossBetween val="between"/>
      </c:valAx>
      <c:valAx>
        <c:axId val="4955678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5570000"/>
        <c:crosses val="max"/>
        <c:crossBetween val="between"/>
      </c:valAx>
      <c:catAx>
        <c:axId val="49557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5678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5567280"/>
        <c:axId val="495574352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67280"/>
        <c:axId val="495574352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76528"/>
        <c:axId val="495575984"/>
      </c:lineChart>
      <c:catAx>
        <c:axId val="4955672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5574352"/>
        <c:crosses val="autoZero"/>
        <c:auto val="0"/>
        <c:lblAlgn val="ctr"/>
        <c:lblOffset val="100"/>
        <c:noMultiLvlLbl val="0"/>
      </c:catAx>
      <c:valAx>
        <c:axId val="495574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5567280"/>
        <c:crosses val="autoZero"/>
        <c:crossBetween val="between"/>
      </c:valAx>
      <c:valAx>
        <c:axId val="4955759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5576528"/>
        <c:crosses val="max"/>
        <c:crossBetween val="between"/>
      </c:valAx>
      <c:catAx>
        <c:axId val="49557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55759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5575440"/>
        <c:axId val="495577616"/>
      </c:barChart>
      <c:lineChart>
        <c:grouping val="standard"/>
        <c:varyColors val="0"/>
        <c:ser>
          <c:idx val="0"/>
          <c:order val="0"/>
          <c:tx>
            <c:strRef>
              <c:f>'吕伟康（统管）'!$R$33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75440"/>
        <c:axId val="495577616"/>
      </c:lineChart>
      <c:lineChart>
        <c:grouping val="standard"/>
        <c:varyColors val="0"/>
        <c:ser>
          <c:idx val="5"/>
          <c:order val="4"/>
          <c:tx>
            <c:strRef>
              <c:f>'吕伟康（统管）'!$H$33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66736"/>
        <c:axId val="495572176"/>
      </c:lineChart>
      <c:catAx>
        <c:axId val="4955754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5577616"/>
        <c:crosses val="autoZero"/>
        <c:auto val="0"/>
        <c:lblAlgn val="ctr"/>
        <c:lblOffset val="100"/>
        <c:noMultiLvlLbl val="0"/>
      </c:catAx>
      <c:valAx>
        <c:axId val="495577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5575440"/>
        <c:crosses val="autoZero"/>
        <c:crossBetween val="between"/>
      </c:valAx>
      <c:valAx>
        <c:axId val="4955721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5566736"/>
        <c:crosses val="max"/>
        <c:crossBetween val="between"/>
      </c:valAx>
      <c:catAx>
        <c:axId val="4955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55721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5564560"/>
        <c:axId val="495577072"/>
      </c:barChart>
      <c:lineChart>
        <c:grouping val="standard"/>
        <c:varyColors val="0"/>
        <c:ser>
          <c:idx val="0"/>
          <c:order val="0"/>
          <c:tx>
            <c:strRef>
              <c:f>'吕伟康（基金）'!$R$33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64560"/>
        <c:axId val="495577072"/>
      </c:lineChart>
      <c:lineChart>
        <c:grouping val="standard"/>
        <c:varyColors val="0"/>
        <c:ser>
          <c:idx val="5"/>
          <c:order val="4"/>
          <c:tx>
            <c:strRef>
              <c:f>'吕伟康（基金）'!$H$33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79248"/>
        <c:axId val="495565648"/>
      </c:lineChart>
      <c:catAx>
        <c:axId val="49556456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5577072"/>
        <c:crosses val="autoZero"/>
        <c:auto val="0"/>
        <c:lblAlgn val="ctr"/>
        <c:lblOffset val="100"/>
        <c:noMultiLvlLbl val="0"/>
      </c:catAx>
      <c:valAx>
        <c:axId val="495577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5564560"/>
        <c:crosses val="autoZero"/>
        <c:crossBetween val="between"/>
      </c:valAx>
      <c:valAx>
        <c:axId val="4955656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5579248"/>
        <c:crosses val="max"/>
        <c:crossBetween val="between"/>
      </c:valAx>
      <c:catAx>
        <c:axId val="495579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55656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5569456"/>
        <c:axId val="495571632"/>
      </c:barChart>
      <c:lineChart>
        <c:grouping val="standard"/>
        <c:varyColors val="0"/>
        <c:ser>
          <c:idx val="0"/>
          <c:order val="0"/>
          <c:tx>
            <c:strRef>
              <c:f>'李佳桧（统管）'!$R$33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69456"/>
        <c:axId val="495571632"/>
      </c:lineChart>
      <c:lineChart>
        <c:grouping val="standard"/>
        <c:varyColors val="0"/>
        <c:ser>
          <c:idx val="5"/>
          <c:order val="4"/>
          <c:tx>
            <c:strRef>
              <c:f>'李佳桧（统管）'!$H$33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72720"/>
        <c:axId val="495570544"/>
      </c:lineChart>
      <c:catAx>
        <c:axId val="49556945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5571632"/>
        <c:crosses val="autoZero"/>
        <c:auto val="0"/>
        <c:lblAlgn val="ctr"/>
        <c:lblOffset val="100"/>
        <c:noMultiLvlLbl val="0"/>
      </c:catAx>
      <c:valAx>
        <c:axId val="495571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5569456"/>
        <c:crosses val="autoZero"/>
        <c:crossBetween val="between"/>
      </c:valAx>
      <c:valAx>
        <c:axId val="4955705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5572720"/>
        <c:crosses val="max"/>
        <c:crossBetween val="between"/>
      </c:valAx>
      <c:catAx>
        <c:axId val="49557272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5705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7491424"/>
        <c:axId val="497502848"/>
      </c:barChart>
      <c:lineChart>
        <c:grouping val="standard"/>
        <c:varyColors val="0"/>
        <c:ser>
          <c:idx val="0"/>
          <c:order val="0"/>
          <c:tx>
            <c:strRef>
              <c:f>'李佳桧（基金）'!$R$33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91424"/>
        <c:axId val="497502848"/>
      </c:lineChart>
      <c:lineChart>
        <c:grouping val="standard"/>
        <c:varyColors val="0"/>
        <c:ser>
          <c:idx val="5"/>
          <c:order val="4"/>
          <c:tx>
            <c:strRef>
              <c:f>'李佳桧（基金）'!$H$33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03936"/>
        <c:axId val="497493056"/>
      </c:lineChart>
      <c:catAx>
        <c:axId val="49749142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7502848"/>
        <c:crosses val="autoZero"/>
        <c:auto val="0"/>
        <c:lblAlgn val="ctr"/>
        <c:lblOffset val="100"/>
        <c:noMultiLvlLbl val="0"/>
      </c:catAx>
      <c:valAx>
        <c:axId val="497502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7491424"/>
        <c:crosses val="autoZero"/>
        <c:crossBetween val="between"/>
      </c:valAx>
      <c:valAx>
        <c:axId val="4974930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7503936"/>
        <c:crosses val="max"/>
        <c:crossBetween val="between"/>
      </c:valAx>
      <c:catAx>
        <c:axId val="49750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74930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7503392"/>
        <c:axId val="497505024"/>
      </c:barChart>
      <c:lineChart>
        <c:grouping val="standard"/>
        <c:varyColors val="0"/>
        <c:ser>
          <c:idx val="0"/>
          <c:order val="0"/>
          <c:tx>
            <c:strRef>
              <c:f>'蔡伟（统管）'!$R$33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03392"/>
        <c:axId val="497505024"/>
      </c:lineChart>
      <c:lineChart>
        <c:grouping val="standard"/>
        <c:varyColors val="0"/>
        <c:ser>
          <c:idx val="5"/>
          <c:order val="4"/>
          <c:tx>
            <c:strRef>
              <c:f>'蔡伟（统管）'!$H$33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91968"/>
        <c:axId val="497505568"/>
      </c:lineChart>
      <c:catAx>
        <c:axId val="49750339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7505024"/>
        <c:crosses val="autoZero"/>
        <c:auto val="0"/>
        <c:lblAlgn val="ctr"/>
        <c:lblOffset val="100"/>
        <c:noMultiLvlLbl val="0"/>
      </c:catAx>
      <c:valAx>
        <c:axId val="497505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7503392"/>
        <c:crosses val="autoZero"/>
        <c:crossBetween val="between"/>
      </c:valAx>
      <c:valAx>
        <c:axId val="4975055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7491968"/>
        <c:crosses val="max"/>
        <c:crossBetween val="between"/>
      </c:valAx>
      <c:catAx>
        <c:axId val="49749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4975055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7500128"/>
        <c:axId val="497490880"/>
      </c:barChart>
      <c:lineChart>
        <c:grouping val="standard"/>
        <c:varyColors val="0"/>
        <c:ser>
          <c:idx val="0"/>
          <c:order val="0"/>
          <c:tx>
            <c:strRef>
              <c:f>'蔡伟（基金）'!$R$33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00128"/>
        <c:axId val="497490880"/>
      </c:lineChart>
      <c:lineChart>
        <c:grouping val="standard"/>
        <c:varyColors val="0"/>
        <c:ser>
          <c:idx val="5"/>
          <c:order val="4"/>
          <c:tx>
            <c:strRef>
              <c:f>'蔡伟（基金）'!$H$33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96864"/>
        <c:axId val="497506112"/>
      </c:lineChart>
      <c:catAx>
        <c:axId val="4975001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7490880"/>
        <c:crosses val="autoZero"/>
        <c:auto val="0"/>
        <c:lblAlgn val="ctr"/>
        <c:lblOffset val="100"/>
        <c:noMultiLvlLbl val="0"/>
      </c:catAx>
      <c:valAx>
        <c:axId val="497490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7500128"/>
        <c:crosses val="autoZero"/>
        <c:crossBetween val="between"/>
      </c:valAx>
      <c:valAx>
        <c:axId val="4975061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7496864"/>
        <c:crosses val="max"/>
        <c:crossBetween val="between"/>
      </c:valAx>
      <c:catAx>
        <c:axId val="49749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975061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67356944"/>
        <c:axId val="265580688"/>
      </c:barChart>
      <c:lineChart>
        <c:grouping val="standard"/>
        <c:varyColors val="0"/>
        <c:ser>
          <c:idx val="0"/>
          <c:order val="0"/>
          <c:tx>
            <c:strRef>
              <c:f>'吕伟康（统管）'!$R$33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56944"/>
        <c:axId val="265580688"/>
      </c:lineChart>
      <c:lineChart>
        <c:grouping val="standard"/>
        <c:varyColors val="0"/>
        <c:ser>
          <c:idx val="5"/>
          <c:order val="4"/>
          <c:tx>
            <c:strRef>
              <c:f>'吕伟康（统管）'!$H$33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49040"/>
        <c:axId val="416058832"/>
      </c:lineChart>
      <c:catAx>
        <c:axId val="2673569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65580688"/>
        <c:crosses val="autoZero"/>
        <c:auto val="0"/>
        <c:lblAlgn val="ctr"/>
        <c:lblOffset val="100"/>
        <c:noMultiLvlLbl val="0"/>
      </c:catAx>
      <c:valAx>
        <c:axId val="265580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67356944"/>
        <c:crosses val="autoZero"/>
        <c:crossBetween val="between"/>
      </c:valAx>
      <c:valAx>
        <c:axId val="4160588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16049040"/>
        <c:crosses val="max"/>
        <c:crossBetween val="between"/>
      </c:valAx>
      <c:catAx>
        <c:axId val="41604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160588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董事长（统管）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'董事长（统管）'!$U$33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'董事长（统管）'!$Q$33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7494144"/>
        <c:axId val="497494688"/>
      </c:barChart>
      <c:lineChart>
        <c:grouping val="standard"/>
        <c:varyColors val="0"/>
        <c:ser>
          <c:idx val="0"/>
          <c:order val="0"/>
          <c:tx>
            <c:strRef>
              <c:f>'董事长（统管）'!$R$33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'董事长（统管）'!$V$33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'董事长（统管）'!$G$33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'董事长（统管）'!$E$33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94144"/>
        <c:axId val="497494688"/>
      </c:lineChart>
      <c:lineChart>
        <c:grouping val="standard"/>
        <c:varyColors val="0"/>
        <c:ser>
          <c:idx val="5"/>
          <c:order val="4"/>
          <c:tx>
            <c:strRef>
              <c:f>'董事长（统管）'!$H$33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'董事长（统管）'!$X$33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'董事长（统管）'!$M$33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'董事长（统管）'!$F$33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00672"/>
        <c:axId val="497495232"/>
      </c:lineChart>
      <c:catAx>
        <c:axId val="4974941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7494688"/>
        <c:crosses val="autoZero"/>
        <c:auto val="0"/>
        <c:lblAlgn val="ctr"/>
        <c:lblOffset val="100"/>
        <c:noMultiLvlLbl val="0"/>
      </c:catAx>
      <c:valAx>
        <c:axId val="497494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7494144"/>
        <c:crosses val="autoZero"/>
        <c:crossBetween val="between"/>
      </c:valAx>
      <c:valAx>
        <c:axId val="4974952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7500672"/>
        <c:crosses val="max"/>
        <c:crossBetween val="between"/>
      </c:valAx>
      <c:catAx>
        <c:axId val="49750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974952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7497952"/>
        <c:axId val="497499040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97952"/>
        <c:axId val="497499040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02304"/>
        <c:axId val="497501760"/>
      </c:lineChart>
      <c:catAx>
        <c:axId val="49749795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7499040"/>
        <c:crosses val="autoZero"/>
        <c:auto val="0"/>
        <c:lblAlgn val="ctr"/>
        <c:lblOffset val="100"/>
        <c:noMultiLvlLbl val="0"/>
      </c:catAx>
      <c:valAx>
        <c:axId val="497499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7497952"/>
        <c:crosses val="autoZero"/>
        <c:crossBetween val="between"/>
      </c:valAx>
      <c:valAx>
        <c:axId val="4975017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7502304"/>
        <c:crosses val="max"/>
        <c:crossBetween val="between"/>
      </c:valAx>
      <c:catAx>
        <c:axId val="49750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75017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8731296"/>
        <c:axId val="498738912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31296"/>
        <c:axId val="498738912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31840"/>
        <c:axId val="498727488"/>
      </c:lineChart>
      <c:catAx>
        <c:axId val="4987312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8738912"/>
        <c:crosses val="autoZero"/>
        <c:auto val="0"/>
        <c:lblAlgn val="ctr"/>
        <c:lblOffset val="100"/>
        <c:noMultiLvlLbl val="0"/>
      </c:catAx>
      <c:valAx>
        <c:axId val="498738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8731296"/>
        <c:crosses val="autoZero"/>
        <c:crossBetween val="between"/>
      </c:valAx>
      <c:valAx>
        <c:axId val="498727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8731840"/>
        <c:crosses val="max"/>
        <c:crossBetween val="between"/>
      </c:valAx>
      <c:catAx>
        <c:axId val="49873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87274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8732928"/>
        <c:axId val="498733472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32928"/>
        <c:axId val="498733472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36192"/>
        <c:axId val="498729120"/>
      </c:lineChart>
      <c:catAx>
        <c:axId val="4987329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8733472"/>
        <c:crosses val="autoZero"/>
        <c:auto val="0"/>
        <c:lblAlgn val="ctr"/>
        <c:lblOffset val="100"/>
        <c:noMultiLvlLbl val="0"/>
      </c:catAx>
      <c:valAx>
        <c:axId val="498733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8732928"/>
        <c:crosses val="autoZero"/>
        <c:crossBetween val="between"/>
      </c:valAx>
      <c:valAx>
        <c:axId val="4987291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8736192"/>
        <c:crosses val="max"/>
        <c:crossBetween val="between"/>
      </c:valAx>
      <c:catAx>
        <c:axId val="498736192"/>
        <c:scaling>
          <c:orientation val="minMax"/>
        </c:scaling>
        <c:delete val="1"/>
        <c:axPos val="b"/>
        <c:majorTickMark val="out"/>
        <c:minorTickMark val="none"/>
        <c:tickLblPos val="nextTo"/>
        <c:crossAx val="4987291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</a:t>
            </a:r>
            <a:r>
              <a:rPr lang="zh-CN" altLang="en-US" sz="1800" b="1" i="0" baseline="0">
                <a:effectLst/>
              </a:rPr>
              <a:t>蒋（外部）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'A蒋（外部）'!$U$33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'A蒋（外部）'!$Q$33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8734560"/>
        <c:axId val="498740544"/>
      </c:barChart>
      <c:lineChart>
        <c:grouping val="standard"/>
        <c:varyColors val="0"/>
        <c:ser>
          <c:idx val="0"/>
          <c:order val="0"/>
          <c:tx>
            <c:strRef>
              <c:f>'A蒋（外部）'!$R$33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'A蒋（外部）'!$V$33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'A蒋（外部）'!$G$33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'A蒋（外部）'!$E$33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34560"/>
        <c:axId val="498740544"/>
      </c:lineChart>
      <c:lineChart>
        <c:grouping val="standard"/>
        <c:varyColors val="0"/>
        <c:ser>
          <c:idx val="5"/>
          <c:order val="4"/>
          <c:tx>
            <c:strRef>
              <c:f>'A蒋（外部）'!$H$33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'A蒋（外部）'!$X$33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'A蒋（外部）'!$M$33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'A蒋（外部）'!$F$33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730208"/>
        <c:axId val="498729664"/>
      </c:lineChart>
      <c:catAx>
        <c:axId val="49873456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8740544"/>
        <c:crosses val="autoZero"/>
        <c:auto val="0"/>
        <c:lblAlgn val="ctr"/>
        <c:lblOffset val="100"/>
        <c:noMultiLvlLbl val="0"/>
      </c:catAx>
      <c:valAx>
        <c:axId val="498740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8734560"/>
        <c:crosses val="autoZero"/>
        <c:crossBetween val="between"/>
      </c:valAx>
      <c:valAx>
        <c:axId val="4987296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8730208"/>
        <c:crosses val="max"/>
        <c:crossBetween val="between"/>
      </c:valAx>
      <c:catAx>
        <c:axId val="49873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87296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16058288"/>
        <c:axId val="416051760"/>
      </c:barChart>
      <c:lineChart>
        <c:grouping val="standard"/>
        <c:varyColors val="0"/>
        <c:ser>
          <c:idx val="0"/>
          <c:order val="0"/>
          <c:tx>
            <c:strRef>
              <c:f>'吕伟康（基金）'!$R$33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8288"/>
        <c:axId val="416051760"/>
      </c:lineChart>
      <c:lineChart>
        <c:grouping val="standard"/>
        <c:varyColors val="0"/>
        <c:ser>
          <c:idx val="5"/>
          <c:order val="4"/>
          <c:tx>
            <c:strRef>
              <c:f>'吕伟康（基金）'!$H$33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3392"/>
        <c:axId val="416052304"/>
      </c:lineChart>
      <c:catAx>
        <c:axId val="41605828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16051760"/>
        <c:crosses val="autoZero"/>
        <c:auto val="0"/>
        <c:lblAlgn val="ctr"/>
        <c:lblOffset val="100"/>
        <c:noMultiLvlLbl val="0"/>
      </c:catAx>
      <c:valAx>
        <c:axId val="416051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16058288"/>
        <c:crosses val="autoZero"/>
        <c:crossBetween val="between"/>
      </c:valAx>
      <c:valAx>
        <c:axId val="416052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16053392"/>
        <c:crosses val="max"/>
        <c:crossBetween val="between"/>
      </c:valAx>
      <c:catAx>
        <c:axId val="416053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16052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16059376"/>
        <c:axId val="416056656"/>
      </c:barChart>
      <c:lineChart>
        <c:grouping val="standard"/>
        <c:varyColors val="0"/>
        <c:ser>
          <c:idx val="0"/>
          <c:order val="0"/>
          <c:tx>
            <c:strRef>
              <c:f>'李佳桧（统管）'!$R$33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9376"/>
        <c:axId val="416056656"/>
      </c:lineChart>
      <c:lineChart>
        <c:grouping val="standard"/>
        <c:varyColors val="0"/>
        <c:ser>
          <c:idx val="5"/>
          <c:order val="4"/>
          <c:tx>
            <c:strRef>
              <c:f>'李佳桧（统管）'!$H$33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64272"/>
        <c:axId val="416051216"/>
      </c:lineChart>
      <c:catAx>
        <c:axId val="41605937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16056656"/>
        <c:crosses val="autoZero"/>
        <c:auto val="0"/>
        <c:lblAlgn val="ctr"/>
        <c:lblOffset val="100"/>
        <c:noMultiLvlLbl val="0"/>
      </c:catAx>
      <c:valAx>
        <c:axId val="416056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16059376"/>
        <c:crosses val="autoZero"/>
        <c:crossBetween val="between"/>
      </c:valAx>
      <c:valAx>
        <c:axId val="4160512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16064272"/>
        <c:crosses val="max"/>
        <c:crossBetween val="between"/>
      </c:valAx>
      <c:catAx>
        <c:axId val="41606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60512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16057200"/>
        <c:axId val="416062640"/>
      </c:barChart>
      <c:lineChart>
        <c:grouping val="standard"/>
        <c:varyColors val="0"/>
        <c:ser>
          <c:idx val="0"/>
          <c:order val="0"/>
          <c:tx>
            <c:strRef>
              <c:f>'李佳桧（基金）'!$R$33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7200"/>
        <c:axId val="416062640"/>
      </c:lineChart>
      <c:lineChart>
        <c:grouping val="standard"/>
        <c:varyColors val="0"/>
        <c:ser>
          <c:idx val="5"/>
          <c:order val="4"/>
          <c:tx>
            <c:strRef>
              <c:f>'李佳桧（基金）'!$H$33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2848"/>
        <c:axId val="416056112"/>
      </c:lineChart>
      <c:catAx>
        <c:axId val="41605720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16062640"/>
        <c:crosses val="autoZero"/>
        <c:auto val="0"/>
        <c:lblAlgn val="ctr"/>
        <c:lblOffset val="100"/>
        <c:noMultiLvlLbl val="0"/>
      </c:catAx>
      <c:valAx>
        <c:axId val="416062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16057200"/>
        <c:crosses val="autoZero"/>
        <c:crossBetween val="between"/>
      </c:valAx>
      <c:valAx>
        <c:axId val="4160561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16052848"/>
        <c:crosses val="max"/>
        <c:crossBetween val="between"/>
      </c:valAx>
      <c:catAx>
        <c:axId val="41605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160561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16061552"/>
        <c:axId val="416057744"/>
      </c:barChart>
      <c:lineChart>
        <c:grouping val="standard"/>
        <c:varyColors val="0"/>
        <c:ser>
          <c:idx val="0"/>
          <c:order val="0"/>
          <c:tx>
            <c:strRef>
              <c:f>'蔡伟（统管）'!$R$33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61552"/>
        <c:axId val="416057744"/>
      </c:lineChart>
      <c:lineChart>
        <c:grouping val="standard"/>
        <c:varyColors val="0"/>
        <c:ser>
          <c:idx val="5"/>
          <c:order val="4"/>
          <c:tx>
            <c:strRef>
              <c:f>'蔡伟（统管）'!$H$33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55024"/>
        <c:axId val="416054480"/>
      </c:lineChart>
      <c:catAx>
        <c:axId val="41606155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16057744"/>
        <c:crosses val="autoZero"/>
        <c:auto val="0"/>
        <c:lblAlgn val="ctr"/>
        <c:lblOffset val="100"/>
        <c:noMultiLvlLbl val="0"/>
      </c:catAx>
      <c:valAx>
        <c:axId val="416057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16061552"/>
        <c:crosses val="autoZero"/>
        <c:crossBetween val="between"/>
      </c:valAx>
      <c:valAx>
        <c:axId val="4160544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16055024"/>
        <c:crosses val="max"/>
        <c:crossBetween val="between"/>
      </c:valAx>
      <c:catAx>
        <c:axId val="41605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4160544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16063184"/>
        <c:axId val="493746160"/>
      </c:barChart>
      <c:lineChart>
        <c:grouping val="standard"/>
        <c:varyColors val="0"/>
        <c:ser>
          <c:idx val="0"/>
          <c:order val="0"/>
          <c:tx>
            <c:strRef>
              <c:f>'蔡伟（基金）'!$R$33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63184"/>
        <c:axId val="493746160"/>
      </c:lineChart>
      <c:lineChart>
        <c:grouping val="standard"/>
        <c:varyColors val="0"/>
        <c:ser>
          <c:idx val="5"/>
          <c:order val="4"/>
          <c:tx>
            <c:strRef>
              <c:f>'蔡伟（基金）'!$H$33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38544"/>
        <c:axId val="493739088"/>
      </c:lineChart>
      <c:catAx>
        <c:axId val="4160631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3746160"/>
        <c:crosses val="autoZero"/>
        <c:auto val="0"/>
        <c:lblAlgn val="ctr"/>
        <c:lblOffset val="100"/>
        <c:noMultiLvlLbl val="0"/>
      </c:catAx>
      <c:valAx>
        <c:axId val="4937461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16063184"/>
        <c:crosses val="autoZero"/>
        <c:crossBetween val="between"/>
      </c:valAx>
      <c:valAx>
        <c:axId val="4937390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3738544"/>
        <c:crosses val="max"/>
        <c:crossBetween val="between"/>
      </c:valAx>
      <c:catAx>
        <c:axId val="49373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7390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董事长（统管）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'董事长（统管）'!$U$33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'董事长（统管）'!$Q$33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3735280"/>
        <c:axId val="493736912"/>
      </c:barChart>
      <c:lineChart>
        <c:grouping val="standard"/>
        <c:varyColors val="0"/>
        <c:ser>
          <c:idx val="0"/>
          <c:order val="0"/>
          <c:tx>
            <c:strRef>
              <c:f>'董事长（统管）'!$R$33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'董事长（统管）'!$V$33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'董事长（统管）'!$G$33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'董事长（统管）'!$E$33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35280"/>
        <c:axId val="493736912"/>
      </c:lineChart>
      <c:lineChart>
        <c:grouping val="standard"/>
        <c:varyColors val="0"/>
        <c:ser>
          <c:idx val="5"/>
          <c:order val="4"/>
          <c:tx>
            <c:strRef>
              <c:f>'董事长（统管）'!$H$33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'董事长（统管）'!$X$33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'董事长（统管）'!$M$33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'董事长（统管）'!$F$33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36368"/>
        <c:axId val="493735824"/>
      </c:lineChart>
      <c:catAx>
        <c:axId val="4937352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3736912"/>
        <c:crosses val="autoZero"/>
        <c:auto val="0"/>
        <c:lblAlgn val="ctr"/>
        <c:lblOffset val="100"/>
        <c:noMultiLvlLbl val="0"/>
      </c:catAx>
      <c:valAx>
        <c:axId val="493736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3735280"/>
        <c:crosses val="autoZero"/>
        <c:crossBetween val="between"/>
      </c:valAx>
      <c:valAx>
        <c:axId val="4937358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3736368"/>
        <c:crosses val="max"/>
        <c:crossBetween val="between"/>
      </c:valAx>
      <c:catAx>
        <c:axId val="49373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937358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3742896"/>
        <c:axId val="493747792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42896"/>
        <c:axId val="493747792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37456"/>
        <c:axId val="493740176"/>
      </c:lineChart>
      <c:catAx>
        <c:axId val="4937428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3747792"/>
        <c:crosses val="autoZero"/>
        <c:auto val="0"/>
        <c:lblAlgn val="ctr"/>
        <c:lblOffset val="100"/>
        <c:noMultiLvlLbl val="0"/>
      </c:catAx>
      <c:valAx>
        <c:axId val="4937477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3742896"/>
        <c:crosses val="autoZero"/>
        <c:crossBetween val="between"/>
      </c:valAx>
      <c:valAx>
        <c:axId val="4937401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3737456"/>
        <c:crosses val="max"/>
        <c:crossBetween val="between"/>
      </c:valAx>
      <c:catAx>
        <c:axId val="49373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37401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78442</xdr:rowOff>
    </xdr:from>
    <xdr:to>
      <xdr:col>14</xdr:col>
      <xdr:colOff>561974</xdr:colOff>
      <xdr:row>39</xdr:row>
      <xdr:rowOff>57150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40</xdr:row>
      <xdr:rowOff>104774</xdr:rowOff>
    </xdr:from>
    <xdr:to>
      <xdr:col>14</xdr:col>
      <xdr:colOff>571500</xdr:colOff>
      <xdr:row>79</xdr:row>
      <xdr:rowOff>19049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80</xdr:row>
      <xdr:rowOff>95249</xdr:rowOff>
    </xdr:from>
    <xdr:to>
      <xdr:col>14</xdr:col>
      <xdr:colOff>542925</xdr:colOff>
      <xdr:row>119</xdr:row>
      <xdr:rowOff>47624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120</xdr:row>
      <xdr:rowOff>95250</xdr:rowOff>
    </xdr:from>
    <xdr:to>
      <xdr:col>14</xdr:col>
      <xdr:colOff>533400</xdr:colOff>
      <xdr:row>159</xdr:row>
      <xdr:rowOff>38100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160</xdr:row>
      <xdr:rowOff>95249</xdr:rowOff>
    </xdr:from>
    <xdr:to>
      <xdr:col>14</xdr:col>
      <xdr:colOff>533400</xdr:colOff>
      <xdr:row>199</xdr:row>
      <xdr:rowOff>47624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114299</xdr:colOff>
      <xdr:row>200</xdr:row>
      <xdr:rowOff>104775</xdr:rowOff>
    </xdr:from>
    <xdr:to>
      <xdr:col>14</xdr:col>
      <xdr:colOff>542924</xdr:colOff>
      <xdr:row>239</xdr:row>
      <xdr:rowOff>9525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240</xdr:row>
      <xdr:rowOff>95250</xdr:rowOff>
    </xdr:from>
    <xdr:to>
      <xdr:col>14</xdr:col>
      <xdr:colOff>533400</xdr:colOff>
      <xdr:row>279</xdr:row>
      <xdr:rowOff>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280</xdr:row>
      <xdr:rowOff>104775</xdr:rowOff>
    </xdr:from>
    <xdr:to>
      <xdr:col>14</xdr:col>
      <xdr:colOff>533400</xdr:colOff>
      <xdr:row>318</xdr:row>
      <xdr:rowOff>161925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320</xdr:row>
      <xdr:rowOff>95249</xdr:rowOff>
    </xdr:from>
    <xdr:to>
      <xdr:col>14</xdr:col>
      <xdr:colOff>495300</xdr:colOff>
      <xdr:row>358</xdr:row>
      <xdr:rowOff>161924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360</xdr:row>
      <xdr:rowOff>66674</xdr:rowOff>
    </xdr:from>
    <xdr:to>
      <xdr:col>14</xdr:col>
      <xdr:colOff>466725</xdr:colOff>
      <xdr:row>399</xdr:row>
      <xdr:rowOff>76199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400</xdr:row>
      <xdr:rowOff>95249</xdr:rowOff>
    </xdr:from>
    <xdr:to>
      <xdr:col>14</xdr:col>
      <xdr:colOff>485775</xdr:colOff>
      <xdr:row>439</xdr:row>
      <xdr:rowOff>66674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440</xdr:row>
      <xdr:rowOff>66674</xdr:rowOff>
    </xdr:from>
    <xdr:to>
      <xdr:col>14</xdr:col>
      <xdr:colOff>514350</xdr:colOff>
      <xdr:row>479</xdr:row>
      <xdr:rowOff>19049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view="pageBreakPreview" zoomScaleNormal="85" zoomScaleSheetLayoutView="100" workbookViewId="0">
      <selection activeCell="P3" sqref="P3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0" sqref="T1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4" sqref="R14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7" sqref="R17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20" sqref="T2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2" sqref="S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36131.374893</v>
      </c>
      <c r="D34" s="17">
        <v>31355.344641643642</v>
      </c>
      <c r="E34" s="17">
        <v>-4812.3117353563575</v>
      </c>
      <c r="F34" s="23">
        <v>-6.4432483313377323E-2</v>
      </c>
      <c r="G34" s="53">
        <v>-2330.3719159950174</v>
      </c>
      <c r="H34" s="23">
        <v>-0.13815678509014218</v>
      </c>
      <c r="I34" s="30">
        <v>36131.374893</v>
      </c>
      <c r="J34" s="18"/>
      <c r="K34" s="19"/>
      <c r="L34" s="20">
        <v>0.99899685277857619</v>
      </c>
      <c r="M34" s="21">
        <v>-0.05</v>
      </c>
      <c r="N34" s="34">
        <v>-0.08</v>
      </c>
      <c r="O34" s="22">
        <v>-0.1</v>
      </c>
      <c r="Q34" s="15">
        <f>C34/$W$32</f>
        <v>3613.1374893000002</v>
      </c>
      <c r="R34" s="25">
        <f>D34/$W$32</f>
        <v>3135.5344641643642</v>
      </c>
      <c r="S34" s="25">
        <f>G34</f>
        <v>-2330.3719159950174</v>
      </c>
      <c r="T34" s="26">
        <f>H34</f>
        <v>-0.13815678509014218</v>
      </c>
      <c r="U34" s="35">
        <f>I34/$W$32</f>
        <v>3613.1374893000002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32179.592263613908</v>
      </c>
      <c r="E35" s="17">
        <v>-4703.3863493860927</v>
      </c>
      <c r="F35" s="23">
        <v>2.9532697755563575E-3</v>
      </c>
      <c r="G35" s="53">
        <v>108.92538597026444</v>
      </c>
      <c r="H35" s="23">
        <v>-0.13435055016149877</v>
      </c>
      <c r="I35" s="30">
        <v>36909.456111</v>
      </c>
      <c r="J35" s="18"/>
      <c r="K35" s="19"/>
      <c r="L35" s="20">
        <v>1.0007178785172917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3217.9592263613908</v>
      </c>
      <c r="S35" s="25">
        <f t="shared" ref="S35:T58" si="1">G35</f>
        <v>108.92538597026444</v>
      </c>
      <c r="T35" s="26">
        <f t="shared" si="1"/>
        <v>-0.13435055016149877</v>
      </c>
      <c r="U35" s="35">
        <f t="shared" ref="U35:W58" si="2">I35/$W$32</f>
        <v>3690.9456111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31540.540318660333</v>
      </c>
      <c r="E36" s="17">
        <v>-5432.686902339673</v>
      </c>
      <c r="F36" s="23">
        <v>-1.9725098612418474E-2</v>
      </c>
      <c r="G36" s="53">
        <v>-729.30055295358</v>
      </c>
      <c r="H36" s="23">
        <v>-0.15449467279047946</v>
      </c>
      <c r="I36" s="30">
        <v>36999.343814</v>
      </c>
      <c r="J36" s="18"/>
      <c r="K36" s="19"/>
      <c r="L36" s="20">
        <v>1.000706364982529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3154.0540318660333</v>
      </c>
      <c r="S36" s="25">
        <f t="shared" si="1"/>
        <v>-729.30055295358</v>
      </c>
      <c r="T36" s="26">
        <f t="shared" si="1"/>
        <v>-0.15449467279047946</v>
      </c>
      <c r="U36" s="35">
        <f t="shared" si="2"/>
        <v>3699.9343813999999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30144.365805303445</v>
      </c>
      <c r="E37" s="17">
        <v>-5724.7086976965547</v>
      </c>
      <c r="F37" s="23">
        <v>-8.1413250663174563E-3</v>
      </c>
      <c r="G37" s="53">
        <v>-292.02179535688219</v>
      </c>
      <c r="H37" s="23">
        <v>-0.1626004065644473</v>
      </c>
      <c r="I37" s="30">
        <v>35874.157368</v>
      </c>
      <c r="J37" s="18"/>
      <c r="K37" s="19"/>
      <c r="L37" s="20">
        <v>1.0001417060537643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3014.4365805303446</v>
      </c>
      <c r="S37" s="25">
        <f t="shared" si="1"/>
        <v>-292.02179535688219</v>
      </c>
      <c r="T37" s="26">
        <f t="shared" si="1"/>
        <v>-0.1626004065644473</v>
      </c>
      <c r="U37" s="35">
        <f t="shared" si="2"/>
        <v>3587.4157368000001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31500.838694978134</v>
      </c>
      <c r="E38" s="17">
        <v>-5127.7709210218645</v>
      </c>
      <c r="F38" s="23">
        <v>1.6297036194732835E-2</v>
      </c>
      <c r="G38" s="53">
        <v>596.93777667469112</v>
      </c>
      <c r="H38" s="23">
        <v>-0.14524028580597492</v>
      </c>
      <c r="I38" s="30">
        <v>36654.752665</v>
      </c>
      <c r="J38" s="18"/>
      <c r="K38" s="19"/>
      <c r="L38" s="20">
        <v>1.000713733042943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3150.0838694978133</v>
      </c>
      <c r="S38" s="25">
        <f t="shared" si="1"/>
        <v>596.93777667469112</v>
      </c>
      <c r="T38" s="26">
        <f t="shared" si="1"/>
        <v>-0.14524028580597492</v>
      </c>
      <c r="U38" s="35">
        <f t="shared" si="2"/>
        <v>3665.4752665000001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37697.612751000001</v>
      </c>
      <c r="D39" s="17">
        <v>32909.533355703024</v>
      </c>
      <c r="E39" s="17">
        <v>-4765.3214052969752</v>
      </c>
      <c r="F39" s="23">
        <v>1.0118329809996282E-2</v>
      </c>
      <c r="G39" s="53">
        <v>381.20660601550668</v>
      </c>
      <c r="H39" s="23">
        <v>-0.13443549379724945</v>
      </c>
      <c r="I39" s="30">
        <v>37697.612751000001</v>
      </c>
      <c r="J39" s="18"/>
      <c r="K39" s="19"/>
      <c r="L39" s="20">
        <v>1.0006040631117059</v>
      </c>
      <c r="M39" s="21">
        <v>-0.05</v>
      </c>
      <c r="N39" s="34">
        <v>-0.08</v>
      </c>
      <c r="O39" s="22">
        <v>-0.1</v>
      </c>
      <c r="Q39" s="15">
        <f t="shared" si="0"/>
        <v>3769.7612751000001</v>
      </c>
      <c r="R39" s="25">
        <f t="shared" si="0"/>
        <v>3290.9533355703024</v>
      </c>
      <c r="S39" s="25">
        <f t="shared" si="1"/>
        <v>381.20660601550668</v>
      </c>
      <c r="T39" s="26">
        <f t="shared" si="1"/>
        <v>-0.13443549379724945</v>
      </c>
      <c r="U39" s="35">
        <f t="shared" si="2"/>
        <v>3769.7612751000001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33187.431467119</v>
      </c>
      <c r="E40" s="17">
        <v>-5476.3193388810023</v>
      </c>
      <c r="F40" s="23">
        <v>-1.8389264330601136E-2</v>
      </c>
      <c r="G40" s="53">
        <v>-710.99793358402667</v>
      </c>
      <c r="H40" s="23">
        <v>-0.15362318608953776</v>
      </c>
      <c r="I40" s="30">
        <v>38539.896098999998</v>
      </c>
      <c r="J40" s="18"/>
      <c r="K40" s="19"/>
      <c r="L40" s="20">
        <v>0.99679661945832798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3318.7431467119</v>
      </c>
      <c r="S40" s="25">
        <f t="shared" si="1"/>
        <v>-710.99793358402667</v>
      </c>
      <c r="T40" s="26">
        <f t="shared" si="1"/>
        <v>-0.15362318608953776</v>
      </c>
      <c r="U40" s="35">
        <f t="shared" si="2"/>
        <v>3853.9896098999998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35191.07889272899</v>
      </c>
      <c r="E41" s="17">
        <v>-5050.82754927101</v>
      </c>
      <c r="F41" s="23">
        <v>1.0573350699059089E-2</v>
      </c>
      <c r="G41" s="53">
        <v>425.49178960999109</v>
      </c>
      <c r="H41" s="23">
        <v>-0.1406668591002285</v>
      </c>
      <c r="I41" s="30">
        <v>40268.014955999999</v>
      </c>
      <c r="J41" s="18"/>
      <c r="K41" s="19"/>
      <c r="L41" s="20">
        <v>1.0006487891928686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3519.1078892728992</v>
      </c>
      <c r="S41" s="25">
        <f t="shared" si="1"/>
        <v>425.49178960999109</v>
      </c>
      <c r="T41" s="26">
        <f t="shared" si="1"/>
        <v>-0.1406668591002285</v>
      </c>
      <c r="U41" s="35">
        <f t="shared" si="2"/>
        <v>4026.8014955999997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36315.447793027517</v>
      </c>
      <c r="E42" s="17">
        <v>-4751.5804779724858</v>
      </c>
      <c r="F42" s="23">
        <v>7.2867963399689565E-3</v>
      </c>
      <c r="G42" s="53">
        <v>299.24707129852442</v>
      </c>
      <c r="H42" s="23">
        <v>-0.13132774668271799</v>
      </c>
      <c r="I42" s="30">
        <v>41093.436720999998</v>
      </c>
      <c r="J42" s="18"/>
      <c r="K42" s="19"/>
      <c r="L42" s="20">
        <v>1.0006430572435319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3631.5447793027515</v>
      </c>
      <c r="S42" s="25">
        <f t="shared" si="1"/>
        <v>299.24707129852442</v>
      </c>
      <c r="T42" s="26">
        <f t="shared" si="1"/>
        <v>-0.13132774668271799</v>
      </c>
      <c r="U42" s="35">
        <f t="shared" si="2"/>
        <v>4109.3436720999998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36305.314612516537</v>
      </c>
      <c r="E43" s="17">
        <v>-4761.7136584834616</v>
      </c>
      <c r="F43" s="23">
        <v>-2.4674735274505432E-4</v>
      </c>
      <c r="G43" s="53">
        <v>-10.133180510975556</v>
      </c>
      <c r="H43" s="23">
        <v>-0.13071437346392337</v>
      </c>
      <c r="I43" s="30">
        <v>41093.436720999998</v>
      </c>
      <c r="J43" s="18"/>
      <c r="K43" s="19"/>
      <c r="L43" s="20">
        <v>1.0006430572435319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3630.5314612516536</v>
      </c>
      <c r="S43" s="25">
        <f t="shared" si="1"/>
        <v>-10.133180510975556</v>
      </c>
      <c r="T43" s="26">
        <f t="shared" si="1"/>
        <v>-0.13071437346392337</v>
      </c>
      <c r="U43" s="35">
        <f t="shared" si="2"/>
        <v>4109.3436720999998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41093.436720999998</v>
      </c>
      <c r="D44" s="17">
        <v>36274.91507098361</v>
      </c>
      <c r="E44" s="17">
        <v>-4792.1132000163889</v>
      </c>
      <c r="F44" s="23">
        <v>-2.4674735274505432E-4</v>
      </c>
      <c r="G44" s="53">
        <v>-10.133180510975556</v>
      </c>
      <c r="H44" s="23">
        <v>-0.13074581744590505</v>
      </c>
      <c r="I44" s="30">
        <v>41093.436720999998</v>
      </c>
      <c r="J44" s="18"/>
      <c r="K44" s="19"/>
      <c r="L44" s="20">
        <v>1.0006430572435319</v>
      </c>
      <c r="M44" s="21">
        <v>-0.05</v>
      </c>
      <c r="N44" s="34">
        <v>-0.08</v>
      </c>
      <c r="O44" s="22">
        <v>-0.1</v>
      </c>
      <c r="Q44" s="15">
        <f t="shared" si="0"/>
        <v>4109.3436720999998</v>
      </c>
      <c r="R44" s="25">
        <f t="shared" si="0"/>
        <v>3627.4915070983611</v>
      </c>
      <c r="S44" s="25">
        <f t="shared" si="1"/>
        <v>-10.133180510975556</v>
      </c>
      <c r="T44" s="26">
        <f t="shared" si="1"/>
        <v>-0.13074581744590505</v>
      </c>
      <c r="U44" s="35">
        <f t="shared" si="2"/>
        <v>4109.3436720999998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36264.781890472637</v>
      </c>
      <c r="E45" s="17">
        <v>-4802.2463805273637</v>
      </c>
      <c r="F45" s="23">
        <v>-2.4674735274505432E-4</v>
      </c>
      <c r="G45" s="53">
        <v>-10.133180510975556</v>
      </c>
      <c r="H45" s="23">
        <v>-0.13029916968147856</v>
      </c>
      <c r="I45" s="30">
        <v>41093.436720999998</v>
      </c>
      <c r="J45" s="18"/>
      <c r="K45" s="19"/>
      <c r="L45" s="20">
        <v>1.0006430572435319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3626.4781890472636</v>
      </c>
      <c r="S45" s="25">
        <f t="shared" si="1"/>
        <v>-10.133180510975556</v>
      </c>
      <c r="T45" s="26">
        <f t="shared" si="1"/>
        <v>-0.13029916968147856</v>
      </c>
      <c r="U45" s="35">
        <f t="shared" si="2"/>
        <v>4109.3436720999998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36254.648709961657</v>
      </c>
      <c r="E46" s="17">
        <v>-4812.3795610383395</v>
      </c>
      <c r="F46" s="23">
        <v>-2.4674735274505432E-4</v>
      </c>
      <c r="G46" s="53">
        <v>-10.133180510975556</v>
      </c>
      <c r="H46" s="23">
        <v>-0.12991943320754371</v>
      </c>
      <c r="I46" s="30">
        <v>41093.436720999998</v>
      </c>
      <c r="J46" s="18"/>
      <c r="K46" s="19"/>
      <c r="L46" s="20">
        <v>1.0006430572435319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3625.4648709961657</v>
      </c>
      <c r="S46" s="25">
        <f t="shared" si="1"/>
        <v>-10.133180510975556</v>
      </c>
      <c r="T46" s="26">
        <f t="shared" si="1"/>
        <v>-0.12991943320754371</v>
      </c>
      <c r="U46" s="35">
        <f t="shared" si="2"/>
        <v>4109.3436720999998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36244.515529450684</v>
      </c>
      <c r="E47" s="17">
        <v>-4822.5127415493162</v>
      </c>
      <c r="F47" s="23">
        <v>-2.4674735274505432E-4</v>
      </c>
      <c r="G47" s="53">
        <v>-10.133180510975556</v>
      </c>
      <c r="H47" s="23">
        <v>-0.12959736401888849</v>
      </c>
      <c r="I47" s="30">
        <v>41093.436720999998</v>
      </c>
      <c r="J47" s="18"/>
      <c r="K47" s="19"/>
      <c r="L47" s="20">
        <v>1.0006430572435319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3624.4515529450682</v>
      </c>
      <c r="S47" s="25">
        <f t="shared" si="1"/>
        <v>-10.133180510975556</v>
      </c>
      <c r="T47" s="26">
        <f t="shared" si="1"/>
        <v>-0.12959736401888849</v>
      </c>
      <c r="U47" s="35">
        <f t="shared" si="2"/>
        <v>4109.3436720999998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35861.766693275225</v>
      </c>
      <c r="E48" s="17">
        <v>-5061.9876997247711</v>
      </c>
      <c r="F48" s="23">
        <v>-5.8517348109297053E-3</v>
      </c>
      <c r="G48" s="53">
        <v>-239.47495817545553</v>
      </c>
      <c r="H48" s="23">
        <v>-0.13551269501183263</v>
      </c>
      <c r="I48" s="30">
        <v>40945.016604999997</v>
      </c>
      <c r="J48" s="18"/>
      <c r="K48" s="19"/>
      <c r="L48" s="20">
        <v>1.0005195567297129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3586.1766693275226</v>
      </c>
      <c r="S48" s="25">
        <f t="shared" si="1"/>
        <v>-239.47495817545553</v>
      </c>
      <c r="T48" s="26">
        <f t="shared" si="1"/>
        <v>-0.13551269501183263</v>
      </c>
      <c r="U48" s="35">
        <f t="shared" si="2"/>
        <v>4094.5016604999996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41526.181065999997</v>
      </c>
      <c r="D49" s="17">
        <v>37250.180438897361</v>
      </c>
      <c r="E49" s="17">
        <v>-4249.3071551026396</v>
      </c>
      <c r="F49" s="23">
        <v>2.006966826680236E-2</v>
      </c>
      <c r="G49" s="53">
        <v>832.88094925385997</v>
      </c>
      <c r="H49" s="23">
        <v>-0.11326719485295882</v>
      </c>
      <c r="I49" s="30">
        <v>41526.181065999997</v>
      </c>
      <c r="J49" s="18"/>
      <c r="K49" s="19"/>
      <c r="L49" s="20">
        <v>1.0006432241347447</v>
      </c>
      <c r="M49" s="21">
        <v>-0.05</v>
      </c>
      <c r="N49" s="34">
        <v>-0.08</v>
      </c>
      <c r="O49" s="22">
        <v>-0.1</v>
      </c>
      <c r="Q49" s="15">
        <f t="shared" si="0"/>
        <v>4152.6181065999999</v>
      </c>
      <c r="R49" s="25">
        <f t="shared" si="0"/>
        <v>3725.018043889736</v>
      </c>
      <c r="S49" s="25">
        <f t="shared" si="1"/>
        <v>832.88094925385997</v>
      </c>
      <c r="T49" s="26">
        <f t="shared" si="1"/>
        <v>-0.11326719485295882</v>
      </c>
      <c r="U49" s="35">
        <f t="shared" si="2"/>
        <v>4152.6181065999999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36298.411176818292</v>
      </c>
      <c r="E50" s="17">
        <v>-4054.6911591817084</v>
      </c>
      <c r="F50" s="23">
        <v>4.8228261188064687E-3</v>
      </c>
      <c r="G50" s="53">
        <v>194.61599592093108</v>
      </c>
      <c r="H50" s="23">
        <v>-0.10777218022560588</v>
      </c>
      <c r="I50" s="30">
        <v>40379.465396</v>
      </c>
      <c r="J50" s="18"/>
      <c r="K50" s="19"/>
      <c r="L50" s="20">
        <v>1.0006533093733534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3629.841117681829</v>
      </c>
      <c r="S50" s="25">
        <f t="shared" si="1"/>
        <v>194.61599592093108</v>
      </c>
      <c r="T50" s="26">
        <f t="shared" si="1"/>
        <v>-0.10777218022560588</v>
      </c>
      <c r="U50" s="35">
        <f t="shared" si="2"/>
        <v>4037.9465396000001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37315.484424411203</v>
      </c>
      <c r="E51" s="17">
        <v>-4016.1361535887995</v>
      </c>
      <c r="F51" s="23">
        <v>9.328210472693382E-4</v>
      </c>
      <c r="G51" s="53">
        <v>38.555005592908884</v>
      </c>
      <c r="H51" s="23">
        <v>-0.10636764385079878</v>
      </c>
      <c r="I51" s="30">
        <v>41358.644333999997</v>
      </c>
      <c r="J51" s="18"/>
      <c r="K51" s="19"/>
      <c r="L51" s="20">
        <v>1.0006538276414543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3731.5484424411202</v>
      </c>
      <c r="S51" s="25">
        <f t="shared" si="1"/>
        <v>38.555005592908884</v>
      </c>
      <c r="T51" s="26">
        <f t="shared" si="1"/>
        <v>-0.10636764385079878</v>
      </c>
      <c r="U51" s="35">
        <f t="shared" si="2"/>
        <v>4135.8644334000001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36894.250885966867</v>
      </c>
      <c r="E52" s="17">
        <v>-4015.0534770331328</v>
      </c>
      <c r="F52" s="23">
        <v>2.6465288826712057E-5</v>
      </c>
      <c r="G52" s="53">
        <v>1.0826765556666669</v>
      </c>
      <c r="H52" s="23">
        <v>-0.10602867564977284</v>
      </c>
      <c r="I52" s="30">
        <v>40936.311701999999</v>
      </c>
      <c r="J52" s="18"/>
      <c r="K52" s="19"/>
      <c r="L52" s="20">
        <v>1.0006601759531366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3689.4250885966867</v>
      </c>
      <c r="S52" s="25">
        <f t="shared" si="1"/>
        <v>1.0826765556666669</v>
      </c>
      <c r="T52" s="26">
        <f t="shared" si="1"/>
        <v>-0.10602867564977284</v>
      </c>
      <c r="U52" s="35">
        <f t="shared" si="2"/>
        <v>4093.6311701999998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36749.018419761727</v>
      </c>
      <c r="E53" s="17">
        <v>-4235.633989238273</v>
      </c>
      <c r="F53" s="23">
        <v>-5.3820271550406454E-3</v>
      </c>
      <c r="G53" s="53">
        <v>-220.58051220514</v>
      </c>
      <c r="H53" s="23">
        <v>-0.11154254180750423</v>
      </c>
      <c r="I53" s="30">
        <v>41011.758663000001</v>
      </c>
      <c r="J53" s="18"/>
      <c r="K53" s="19"/>
      <c r="L53" s="20">
        <v>1.0006613757200988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3674.9018419761728</v>
      </c>
      <c r="S53" s="25">
        <f t="shared" si="1"/>
        <v>-220.58051220514</v>
      </c>
      <c r="T53" s="26">
        <f t="shared" si="1"/>
        <v>-0.11154254180750423</v>
      </c>
      <c r="U53" s="35">
        <f t="shared" si="2"/>
        <v>4101.1758663000001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41521.508125</v>
      </c>
      <c r="D54" s="17">
        <v>37462.946653644307</v>
      </c>
      <c r="E54" s="17">
        <v>-4031.2987433556955</v>
      </c>
      <c r="F54" s="23">
        <v>5.4025543091106663E-3</v>
      </c>
      <c r="G54" s="53">
        <v>224.17491427285773</v>
      </c>
      <c r="H54" s="23">
        <v>-0.10584024330611483</v>
      </c>
      <c r="I54" s="30">
        <v>41521.508125</v>
      </c>
      <c r="J54" s="18"/>
      <c r="K54" s="19"/>
      <c r="L54" s="20">
        <v>1.0006570243111825</v>
      </c>
      <c r="M54" s="21">
        <v>-0.05</v>
      </c>
      <c r="N54" s="34">
        <v>-0.08</v>
      </c>
      <c r="O54" s="22">
        <v>-0.1</v>
      </c>
      <c r="Q54" s="15">
        <f t="shared" si="0"/>
        <v>4152.1508125</v>
      </c>
      <c r="R54" s="25">
        <f t="shared" si="0"/>
        <v>3746.2946653644308</v>
      </c>
      <c r="S54" s="25">
        <f t="shared" si="1"/>
        <v>224.17491427285773</v>
      </c>
      <c r="T54" s="26">
        <f t="shared" si="1"/>
        <v>-0.10584024330611483</v>
      </c>
      <c r="U54" s="35">
        <f t="shared" si="2"/>
        <v>4152.1508125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37196.828145690808</v>
      </c>
      <c r="E55" s="17">
        <v>-4112.0641573091907</v>
      </c>
      <c r="F55" s="23">
        <v>-1.9551580652679488E-3</v>
      </c>
      <c r="G55" s="53">
        <v>-80.765413953495553</v>
      </c>
      <c r="H55" s="23">
        <v>-0.10767160948609113</v>
      </c>
      <c r="I55" s="30">
        <v>41335.934934999997</v>
      </c>
      <c r="J55" s="18"/>
      <c r="K55" s="19"/>
      <c r="L55" s="20">
        <v>1.0006546443269804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3719.6828145690806</v>
      </c>
      <c r="S55" s="25">
        <f t="shared" si="1"/>
        <v>-80.765413953495553</v>
      </c>
      <c r="T55" s="26">
        <f t="shared" si="1"/>
        <v>-0.10767160948609113</v>
      </c>
      <c r="U55" s="35">
        <f t="shared" si="2"/>
        <v>4133.5934934999996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37037.821032634965</v>
      </c>
      <c r="E56" s="17">
        <v>-3952.5922943650353</v>
      </c>
      <c r="F56" s="23">
        <v>3.8904673068791175E-3</v>
      </c>
      <c r="G56" s="53">
        <v>159.47186294415553</v>
      </c>
      <c r="H56" s="23">
        <v>-0.10326228214271983</v>
      </c>
      <c r="I56" s="30">
        <v>41017.257243</v>
      </c>
      <c r="J56" s="18"/>
      <c r="K56" s="19"/>
      <c r="L56" s="20">
        <v>1.0006548827840758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3703.7821032634965</v>
      </c>
      <c r="S56" s="25">
        <f t="shared" si="1"/>
        <v>159.47186294415553</v>
      </c>
      <c r="T56" s="26">
        <f t="shared" si="1"/>
        <v>-0.10326228214271983</v>
      </c>
      <c r="U56" s="35">
        <f t="shared" si="2"/>
        <v>4101.7257243000004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37415.808654187415</v>
      </c>
      <c r="E57" s="17">
        <v>-3900.5267358125861</v>
      </c>
      <c r="F57" s="23">
        <v>1.2601688426861443E-3</v>
      </c>
      <c r="G57" s="53">
        <v>52.065558552448884</v>
      </c>
      <c r="H57" s="23">
        <v>-0.10166057959166785</v>
      </c>
      <c r="I57" s="30">
        <v>41343.227809999997</v>
      </c>
      <c r="J57" s="18"/>
      <c r="K57" s="19"/>
      <c r="L57" s="20">
        <v>1.0006508907371905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3741.5808654187413</v>
      </c>
      <c r="S57" s="25">
        <f t="shared" si="1"/>
        <v>52.065558552448884</v>
      </c>
      <c r="T57" s="26">
        <f t="shared" si="1"/>
        <v>-0.10166057959166785</v>
      </c>
      <c r="U57" s="35">
        <f t="shared" si="2"/>
        <v>4134.3227809999998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38991.876794224263</v>
      </c>
      <c r="E58" s="17">
        <v>-4075.9843357757372</v>
      </c>
      <c r="F58" s="23">
        <v>-4.0739798856863057E-3</v>
      </c>
      <c r="G58" s="53">
        <v>-175.4575999631511</v>
      </c>
      <c r="H58" s="23">
        <v>-0.10585898946198929</v>
      </c>
      <c r="I58" s="30">
        <v>43094.394838</v>
      </c>
      <c r="J58" s="18"/>
      <c r="K58" s="19"/>
      <c r="L58" s="20">
        <v>1.0006160906834893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3899.1876794224263</v>
      </c>
      <c r="S58" s="25">
        <f t="shared" si="1"/>
        <v>-175.4575999631511</v>
      </c>
      <c r="T58" s="26">
        <f t="shared" si="1"/>
        <v>-0.10585898946198929</v>
      </c>
      <c r="U58" s="35">
        <f t="shared" si="2"/>
        <v>4309.4394837999998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6" sqref="T16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20" sqref="U2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21" sqref="S21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abSelected="1" zoomScaleNormal="100" workbookViewId="0">
      <selection activeCell="T28" sqref="T28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22" sqref="W2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AC33" sqref="AC33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9" sqref="W19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0</v>
      </c>
      <c r="D34" s="17">
        <v>2.3041930700000002</v>
      </c>
      <c r="E34" s="17">
        <v>2.3041930700000002</v>
      </c>
      <c r="F34" s="23">
        <v>0</v>
      </c>
      <c r="G34" s="53">
        <v>0</v>
      </c>
      <c r="H34" s="23">
        <v>0</v>
      </c>
      <c r="I34" s="30">
        <v>0</v>
      </c>
      <c r="J34" s="18"/>
      <c r="K34" s="19"/>
      <c r="L34" s="20">
        <v>0</v>
      </c>
      <c r="M34" s="21">
        <v>-0.05</v>
      </c>
      <c r="N34" s="34">
        <v>-0.08</v>
      </c>
      <c r="O34" s="22">
        <v>-0.1</v>
      </c>
      <c r="Q34" s="15">
        <f>C34/$W$32</f>
        <v>0</v>
      </c>
      <c r="R34" s="25">
        <f>D34/$W$32</f>
        <v>0.23041930700000002</v>
      </c>
      <c r="S34" s="25">
        <f>G34</f>
        <v>0</v>
      </c>
      <c r="T34" s="26">
        <f>H34</f>
        <v>0</v>
      </c>
      <c r="U34" s="35">
        <f>I34/$W$32</f>
        <v>0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2.3041930700000002</v>
      </c>
      <c r="E35" s="17">
        <v>2.3041930700000002</v>
      </c>
      <c r="F35" s="23">
        <v>0</v>
      </c>
      <c r="G35" s="53">
        <v>0</v>
      </c>
      <c r="H35" s="23">
        <v>0</v>
      </c>
      <c r="I35" s="30">
        <v>0</v>
      </c>
      <c r="J35" s="18"/>
      <c r="K35" s="19"/>
      <c r="L35" s="20">
        <v>0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0.23041930700000002</v>
      </c>
      <c r="S35" s="25">
        <f t="shared" ref="S35:T58" si="1">G35</f>
        <v>0</v>
      </c>
      <c r="T35" s="26">
        <f t="shared" si="1"/>
        <v>0</v>
      </c>
      <c r="U35" s="35">
        <f t="shared" ref="U35:W58" si="2">I35/$W$32</f>
        <v>0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2.3041930700000002</v>
      </c>
      <c r="E36" s="17">
        <v>2.3041930700000002</v>
      </c>
      <c r="F36" s="23">
        <v>0</v>
      </c>
      <c r="G36" s="53">
        <v>0</v>
      </c>
      <c r="H36" s="23">
        <v>0</v>
      </c>
      <c r="I36" s="30">
        <v>0</v>
      </c>
      <c r="J36" s="18"/>
      <c r="K36" s="19"/>
      <c r="L36" s="20">
        <v>0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0.23041930700000002</v>
      </c>
      <c r="S36" s="25">
        <f t="shared" si="1"/>
        <v>0</v>
      </c>
      <c r="T36" s="26">
        <f t="shared" si="1"/>
        <v>0</v>
      </c>
      <c r="U36" s="35">
        <f t="shared" si="2"/>
        <v>0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2.3041930700000002</v>
      </c>
      <c r="E37" s="17">
        <v>2.3041930700000002</v>
      </c>
      <c r="F37" s="23">
        <v>0</v>
      </c>
      <c r="G37" s="53">
        <v>0</v>
      </c>
      <c r="H37" s="23">
        <v>0</v>
      </c>
      <c r="I37" s="30">
        <v>0</v>
      </c>
      <c r="J37" s="18"/>
      <c r="K37" s="19"/>
      <c r="L37" s="20">
        <v>0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0.23041930700000002</v>
      </c>
      <c r="S37" s="25">
        <f t="shared" si="1"/>
        <v>0</v>
      </c>
      <c r="T37" s="26">
        <f t="shared" si="1"/>
        <v>0</v>
      </c>
      <c r="U37" s="35">
        <f t="shared" si="2"/>
        <v>0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2.3041930700000002</v>
      </c>
      <c r="E38" s="17">
        <v>2.3041930700000002</v>
      </c>
      <c r="F38" s="23">
        <v>0</v>
      </c>
      <c r="G38" s="53">
        <v>0</v>
      </c>
      <c r="H38" s="23">
        <v>0</v>
      </c>
      <c r="I38" s="30">
        <v>0</v>
      </c>
      <c r="J38" s="18"/>
      <c r="K38" s="19"/>
      <c r="L38" s="20">
        <v>0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0.23041930700000002</v>
      </c>
      <c r="S38" s="25">
        <f t="shared" si="1"/>
        <v>0</v>
      </c>
      <c r="T38" s="26">
        <f t="shared" si="1"/>
        <v>0</v>
      </c>
      <c r="U38" s="35">
        <f t="shared" si="2"/>
        <v>0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0</v>
      </c>
      <c r="D39" s="17">
        <v>2.3041930700000002</v>
      </c>
      <c r="E39" s="17">
        <v>2.3041930700000002</v>
      </c>
      <c r="F39" s="23">
        <v>0</v>
      </c>
      <c r="G39" s="53">
        <v>0</v>
      </c>
      <c r="H39" s="23">
        <v>0</v>
      </c>
      <c r="I39" s="30">
        <v>0</v>
      </c>
      <c r="J39" s="18"/>
      <c r="K39" s="19"/>
      <c r="L39" s="20">
        <v>0</v>
      </c>
      <c r="M39" s="21">
        <v>-0.05</v>
      </c>
      <c r="N39" s="34">
        <v>-0.08</v>
      </c>
      <c r="O39" s="22">
        <v>-0.1</v>
      </c>
      <c r="Q39" s="15">
        <f t="shared" si="0"/>
        <v>0</v>
      </c>
      <c r="R39" s="25">
        <f t="shared" si="0"/>
        <v>0.23041930700000002</v>
      </c>
      <c r="S39" s="25">
        <f t="shared" si="1"/>
        <v>0</v>
      </c>
      <c r="T39" s="26">
        <f t="shared" si="1"/>
        <v>0</v>
      </c>
      <c r="U39" s="35">
        <f t="shared" si="2"/>
        <v>0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2.3041930700000002</v>
      </c>
      <c r="E40" s="17">
        <v>2.3041930700000002</v>
      </c>
      <c r="F40" s="23">
        <v>0</v>
      </c>
      <c r="G40" s="53">
        <v>0</v>
      </c>
      <c r="H40" s="23">
        <v>0</v>
      </c>
      <c r="I40" s="30">
        <v>0</v>
      </c>
      <c r="J40" s="18"/>
      <c r="K40" s="19"/>
      <c r="L40" s="20">
        <v>0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0.23041930700000002</v>
      </c>
      <c r="S40" s="25">
        <f t="shared" si="1"/>
        <v>0</v>
      </c>
      <c r="T40" s="26">
        <f t="shared" si="1"/>
        <v>0</v>
      </c>
      <c r="U40" s="35">
        <f t="shared" si="2"/>
        <v>0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2.3041930700000002</v>
      </c>
      <c r="E41" s="17">
        <v>2.3041930700000002</v>
      </c>
      <c r="F41" s="23">
        <v>0</v>
      </c>
      <c r="G41" s="53">
        <v>0</v>
      </c>
      <c r="H41" s="23">
        <v>0</v>
      </c>
      <c r="I41" s="30">
        <v>0</v>
      </c>
      <c r="J41" s="18"/>
      <c r="K41" s="19"/>
      <c r="L41" s="20">
        <v>0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0.23041930700000002</v>
      </c>
      <c r="S41" s="25">
        <f t="shared" si="1"/>
        <v>0</v>
      </c>
      <c r="T41" s="26">
        <f t="shared" si="1"/>
        <v>0</v>
      </c>
      <c r="U41" s="35">
        <f t="shared" si="2"/>
        <v>0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2.3041930700000002</v>
      </c>
      <c r="E42" s="17">
        <v>2.3041930700000002</v>
      </c>
      <c r="F42" s="23">
        <v>0</v>
      </c>
      <c r="G42" s="53">
        <v>0</v>
      </c>
      <c r="H42" s="23">
        <v>0</v>
      </c>
      <c r="I42" s="30">
        <v>0</v>
      </c>
      <c r="J42" s="18"/>
      <c r="K42" s="19"/>
      <c r="L42" s="20">
        <v>0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0.23041930700000002</v>
      </c>
      <c r="S42" s="25">
        <f t="shared" si="1"/>
        <v>0</v>
      </c>
      <c r="T42" s="26">
        <f t="shared" si="1"/>
        <v>0</v>
      </c>
      <c r="U42" s="35">
        <f t="shared" si="2"/>
        <v>0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2.3041930700000002</v>
      </c>
      <c r="E43" s="17">
        <v>2.3041930700000002</v>
      </c>
      <c r="F43" s="23">
        <v>0</v>
      </c>
      <c r="G43" s="53">
        <v>0</v>
      </c>
      <c r="H43" s="23">
        <v>0</v>
      </c>
      <c r="I43" s="30">
        <v>0</v>
      </c>
      <c r="J43" s="18"/>
      <c r="K43" s="19"/>
      <c r="L43" s="20">
        <v>0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0.23041930700000002</v>
      </c>
      <c r="S43" s="25">
        <f t="shared" si="1"/>
        <v>0</v>
      </c>
      <c r="T43" s="26">
        <f t="shared" si="1"/>
        <v>0</v>
      </c>
      <c r="U43" s="35">
        <f t="shared" si="2"/>
        <v>0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0</v>
      </c>
      <c r="D44" s="17">
        <v>2.3041930700000002</v>
      </c>
      <c r="E44" s="17">
        <v>2.3041930700000002</v>
      </c>
      <c r="F44" s="23">
        <v>0</v>
      </c>
      <c r="G44" s="53">
        <v>0</v>
      </c>
      <c r="H44" s="23">
        <v>0</v>
      </c>
      <c r="I44" s="30">
        <v>0</v>
      </c>
      <c r="J44" s="18"/>
      <c r="K44" s="19"/>
      <c r="L44" s="20">
        <v>0</v>
      </c>
      <c r="M44" s="21">
        <v>-0.05</v>
      </c>
      <c r="N44" s="34">
        <v>-0.08</v>
      </c>
      <c r="O44" s="22">
        <v>-0.1</v>
      </c>
      <c r="Q44" s="15">
        <f t="shared" si="0"/>
        <v>0</v>
      </c>
      <c r="R44" s="25">
        <f t="shared" si="0"/>
        <v>0.23041930700000002</v>
      </c>
      <c r="S44" s="25">
        <f t="shared" si="1"/>
        <v>0</v>
      </c>
      <c r="T44" s="26">
        <f t="shared" si="1"/>
        <v>0</v>
      </c>
      <c r="U44" s="35">
        <f t="shared" si="2"/>
        <v>0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2.3041930700000002</v>
      </c>
      <c r="E45" s="17">
        <v>2.3041930700000002</v>
      </c>
      <c r="F45" s="23">
        <v>0</v>
      </c>
      <c r="G45" s="53">
        <v>0</v>
      </c>
      <c r="H45" s="23">
        <v>0</v>
      </c>
      <c r="I45" s="30">
        <v>0</v>
      </c>
      <c r="J45" s="18"/>
      <c r="K45" s="19"/>
      <c r="L45" s="20">
        <v>0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0.23041930700000002</v>
      </c>
      <c r="S45" s="25">
        <f t="shared" si="1"/>
        <v>0</v>
      </c>
      <c r="T45" s="26">
        <f t="shared" si="1"/>
        <v>0</v>
      </c>
      <c r="U45" s="35">
        <f t="shared" si="2"/>
        <v>0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2.3041930700000002</v>
      </c>
      <c r="E46" s="17">
        <v>2.3041930700000002</v>
      </c>
      <c r="F46" s="23">
        <v>0</v>
      </c>
      <c r="G46" s="53">
        <v>0</v>
      </c>
      <c r="H46" s="23">
        <v>0</v>
      </c>
      <c r="I46" s="30">
        <v>0</v>
      </c>
      <c r="J46" s="18"/>
      <c r="K46" s="19"/>
      <c r="L46" s="20">
        <v>0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0.23041930700000002</v>
      </c>
      <c r="S46" s="25">
        <f t="shared" si="1"/>
        <v>0</v>
      </c>
      <c r="T46" s="26">
        <f t="shared" si="1"/>
        <v>0</v>
      </c>
      <c r="U46" s="35">
        <f t="shared" si="2"/>
        <v>0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2.3041930700000002</v>
      </c>
      <c r="E47" s="17">
        <v>2.3041930700000002</v>
      </c>
      <c r="F47" s="23">
        <v>0</v>
      </c>
      <c r="G47" s="53">
        <v>0</v>
      </c>
      <c r="H47" s="23">
        <v>0</v>
      </c>
      <c r="I47" s="30">
        <v>0</v>
      </c>
      <c r="J47" s="18"/>
      <c r="K47" s="19"/>
      <c r="L47" s="20">
        <v>0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0.23041930700000002</v>
      </c>
      <c r="S47" s="25">
        <f t="shared" si="1"/>
        <v>0</v>
      </c>
      <c r="T47" s="26">
        <f t="shared" si="1"/>
        <v>0</v>
      </c>
      <c r="U47" s="35">
        <f t="shared" si="2"/>
        <v>0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2.3041930700000002</v>
      </c>
      <c r="E48" s="17">
        <v>2.3041930700000002</v>
      </c>
      <c r="F48" s="23">
        <v>0</v>
      </c>
      <c r="G48" s="53">
        <v>0</v>
      </c>
      <c r="H48" s="23">
        <v>0</v>
      </c>
      <c r="I48" s="30">
        <v>0</v>
      </c>
      <c r="J48" s="18"/>
      <c r="K48" s="19"/>
      <c r="L48" s="20">
        <v>0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0.23041930700000002</v>
      </c>
      <c r="S48" s="25">
        <f t="shared" si="1"/>
        <v>0</v>
      </c>
      <c r="T48" s="26">
        <f t="shared" si="1"/>
        <v>0</v>
      </c>
      <c r="U48" s="35">
        <f t="shared" si="2"/>
        <v>0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0</v>
      </c>
      <c r="D49" s="17">
        <v>2.3041930700000002</v>
      </c>
      <c r="E49" s="17">
        <v>2.3041930700000002</v>
      </c>
      <c r="F49" s="23">
        <v>0</v>
      </c>
      <c r="G49" s="53">
        <v>0</v>
      </c>
      <c r="H49" s="23">
        <v>0</v>
      </c>
      <c r="I49" s="30">
        <v>0</v>
      </c>
      <c r="J49" s="18"/>
      <c r="K49" s="19"/>
      <c r="L49" s="20">
        <v>0</v>
      </c>
      <c r="M49" s="21">
        <v>-0.05</v>
      </c>
      <c r="N49" s="34">
        <v>-0.08</v>
      </c>
      <c r="O49" s="22">
        <v>-0.1</v>
      </c>
      <c r="Q49" s="15">
        <f t="shared" si="0"/>
        <v>0</v>
      </c>
      <c r="R49" s="25">
        <f t="shared" si="0"/>
        <v>0.23041930700000002</v>
      </c>
      <c r="S49" s="25">
        <f t="shared" si="1"/>
        <v>0</v>
      </c>
      <c r="T49" s="26">
        <f t="shared" si="1"/>
        <v>0</v>
      </c>
      <c r="U49" s="35">
        <f t="shared" si="2"/>
        <v>0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2.3041930700000002</v>
      </c>
      <c r="E50" s="17">
        <v>2.3041930700000002</v>
      </c>
      <c r="F50" s="23">
        <v>0</v>
      </c>
      <c r="G50" s="53">
        <v>0</v>
      </c>
      <c r="H50" s="23">
        <v>0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0.23041930700000002</v>
      </c>
      <c r="S50" s="25">
        <f t="shared" si="1"/>
        <v>0</v>
      </c>
      <c r="T50" s="26">
        <f t="shared" si="1"/>
        <v>0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2.3041930700000002</v>
      </c>
      <c r="E51" s="17">
        <v>2.3041930700000002</v>
      </c>
      <c r="F51" s="23">
        <v>0</v>
      </c>
      <c r="G51" s="53">
        <v>0</v>
      </c>
      <c r="H51" s="23">
        <v>0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0.23041930700000002</v>
      </c>
      <c r="S51" s="25">
        <f t="shared" si="1"/>
        <v>0</v>
      </c>
      <c r="T51" s="26">
        <f t="shared" si="1"/>
        <v>0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2.3041930700000002</v>
      </c>
      <c r="E52" s="17">
        <v>2.3041930700000002</v>
      </c>
      <c r="F52" s="23">
        <v>0</v>
      </c>
      <c r="G52" s="53">
        <v>0</v>
      </c>
      <c r="H52" s="23">
        <v>0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0.23041930700000002</v>
      </c>
      <c r="S52" s="25">
        <f t="shared" si="1"/>
        <v>0</v>
      </c>
      <c r="T52" s="26">
        <f t="shared" si="1"/>
        <v>0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2.3041930700000002</v>
      </c>
      <c r="E53" s="17">
        <v>2.3041930700000002</v>
      </c>
      <c r="F53" s="23">
        <v>0</v>
      </c>
      <c r="G53" s="53">
        <v>0</v>
      </c>
      <c r="H53" s="23">
        <v>0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0.23041930700000002</v>
      </c>
      <c r="S53" s="25">
        <f t="shared" si="1"/>
        <v>0</v>
      </c>
      <c r="T53" s="26">
        <f t="shared" si="1"/>
        <v>0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2.3041930700000002</v>
      </c>
      <c r="E54" s="17">
        <v>2.3041930700000002</v>
      </c>
      <c r="F54" s="23">
        <v>0</v>
      </c>
      <c r="G54" s="53">
        <v>0</v>
      </c>
      <c r="H54" s="23">
        <v>0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0.23041930700000002</v>
      </c>
      <c r="S54" s="25">
        <f t="shared" si="1"/>
        <v>0</v>
      </c>
      <c r="T54" s="26">
        <f t="shared" si="1"/>
        <v>0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2.3041930700000002</v>
      </c>
      <c r="E55" s="17">
        <v>2.3041930700000002</v>
      </c>
      <c r="F55" s="23">
        <v>0</v>
      </c>
      <c r="G55" s="53">
        <v>0</v>
      </c>
      <c r="H55" s="23">
        <v>0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0.23041930700000002</v>
      </c>
      <c r="S55" s="25">
        <f t="shared" si="1"/>
        <v>0</v>
      </c>
      <c r="T55" s="26">
        <f t="shared" si="1"/>
        <v>0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442.45775379512662</v>
      </c>
      <c r="E56" s="17">
        <v>1.5577537951266667</v>
      </c>
      <c r="F56" s="23">
        <v>-1.6929899634233008E-3</v>
      </c>
      <c r="G56" s="53">
        <v>-0.74643927487333339</v>
      </c>
      <c r="H56" s="23">
        <v>3.5331226925077496E-3</v>
      </c>
      <c r="I56" s="30">
        <v>440.9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44.245775379512665</v>
      </c>
      <c r="S56" s="25">
        <f t="shared" si="1"/>
        <v>-0.74643927487333339</v>
      </c>
      <c r="T56" s="26">
        <f t="shared" si="1"/>
        <v>3.5331226925077496E-3</v>
      </c>
      <c r="U56" s="35">
        <f t="shared" si="2"/>
        <v>44.089999999999996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442.35907717724444</v>
      </c>
      <c r="E57" s="17">
        <v>-3.3409228227555556</v>
      </c>
      <c r="F57" s="23">
        <v>-1.0990972891815623E-2</v>
      </c>
      <c r="G57" s="53">
        <v>-4.8986766178822228</v>
      </c>
      <c r="H57" s="23">
        <v>-7.536482794395569E-3</v>
      </c>
      <c r="I57" s="30">
        <v>445.7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44.235907717724444</v>
      </c>
      <c r="S57" s="25">
        <f t="shared" si="1"/>
        <v>-4.8986766178822228</v>
      </c>
      <c r="T57" s="26">
        <f t="shared" si="1"/>
        <v>-7.536482794395569E-3</v>
      </c>
      <c r="U57" s="35">
        <f t="shared" si="2"/>
        <v>44.57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-13.93818166286</v>
      </c>
      <c r="E58" s="17">
        <v>-13.93818166286</v>
      </c>
      <c r="F58" s="23">
        <v>0</v>
      </c>
      <c r="G58" s="53">
        <v>-10.597258840104445</v>
      </c>
      <c r="H58" s="23">
        <v>-4.7162807341055726E-2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-1.3938181662860001</v>
      </c>
      <c r="S58" s="25">
        <f t="shared" si="1"/>
        <v>-10.597258840104445</v>
      </c>
      <c r="T58" s="26">
        <f t="shared" si="1"/>
        <v>-4.7162807341055726E-2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独立核算</vt:lpstr>
      <vt:lpstr>合计</vt:lpstr>
      <vt:lpstr>吕伟康（统管）</vt:lpstr>
      <vt:lpstr>吕伟康（基金）</vt:lpstr>
      <vt:lpstr>李佳桧（统管）</vt:lpstr>
      <vt:lpstr>李佳桧（基金）</vt:lpstr>
      <vt:lpstr>蔡伟（统管）</vt:lpstr>
      <vt:lpstr>蔡伟（基金）</vt:lpstr>
      <vt:lpstr>董事长（统管）</vt:lpstr>
      <vt:lpstr>公司统管</vt:lpstr>
      <vt:lpstr>陈峰</vt:lpstr>
      <vt:lpstr>应韵胜</vt:lpstr>
      <vt:lpstr>A蒋（外部）</vt:lpstr>
      <vt:lpstr>独立核算!Print_Area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2017-06-07T03:38:15Z</dcterms:modified>
</cp:coreProperties>
</file>